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mona Balint\Downloads\"/>
    </mc:Choice>
  </mc:AlternateContent>
  <xr:revisionPtr revIDLastSave="0" documentId="13_ncr:20001_{53E5E1D0-0B75-4965-B66A-5F12E3B1C0BE}" xr6:coauthVersionLast="47" xr6:coauthVersionMax="47" xr10:uidLastSave="{00000000-0000-0000-0000-000000000000}"/>
  <bookViews>
    <workbookView xWindow="-120" yWindow="-120" windowWidth="20730" windowHeight="11040" xr2:uid="{00000000-000D-0000-FFFF-FFFF00000000}"/>
  </bookViews>
  <sheets>
    <sheet name="Diligèa" sheetId="1" r:id="rId1"/>
    <sheet name="B1" sheetId="2" r:id="rId2"/>
    <sheet name="B2" sheetId="3" state="hidden" r:id="rId3"/>
    <sheet name="B2-C2" sheetId="4" r:id="rId4"/>
    <sheet name="C1" sheetId="5" r:id="rId5"/>
    <sheet name="CarbonFootprint" sheetId="6" r:id="rId6"/>
    <sheet name="B3-C3-C4" sheetId="7" r:id="rId7"/>
    <sheet name="B3" sheetId="8" state="hidden" r:id="rId8"/>
    <sheet name="B4" sheetId="9" r:id="rId9"/>
    <sheet name="B5" sheetId="10" r:id="rId10"/>
    <sheet name="B7_M" sheetId="11" r:id="rId11"/>
    <sheet name="B6" sheetId="12" r:id="rId12"/>
    <sheet name="B7_R" sheetId="13" r:id="rId13"/>
    <sheet name="B8" sheetId="14" state="hidden" r:id="rId14"/>
    <sheet name="B9-C6-C7" sheetId="15" r:id="rId15"/>
    <sheet name="B8-C5" sheetId="16" r:id="rId16"/>
    <sheet name="B9" sheetId="17" state="hidden" r:id="rId17"/>
    <sheet name="B10" sheetId="18" r:id="rId18"/>
    <sheet name="B11" sheetId="19" state="hidden" r:id="rId19"/>
    <sheet name="B11-C8-C9" sheetId="20" r:id="rId20"/>
    <sheet name="Elenchi" sheetId="21" r:id="rId21"/>
    <sheet name="C2" sheetId="22" state="hidden" r:id="rId22"/>
    <sheet name="C3" sheetId="23" state="hidden" r:id="rId23"/>
    <sheet name="C4" sheetId="24" state="hidden" r:id="rId24"/>
    <sheet name="C5" sheetId="25" state="hidden" r:id="rId25"/>
    <sheet name="C6" sheetId="26" state="hidden" r:id="rId26"/>
    <sheet name="C7" sheetId="27" state="hidden" r:id="rId27"/>
    <sheet name="C8" sheetId="28" state="hidden" r:id="rId28"/>
    <sheet name="C9" sheetId="29" state="hidden" r:id="rId29"/>
  </sheets>
  <externalReferences>
    <externalReference r:id="rId30"/>
    <externalReference r:id="rId31"/>
  </externalReferences>
  <definedNames>
    <definedName name="_xlnm._FilterDatabase" localSheetId="5" hidden="1">CarbonFootprint!$A$1:$J$1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5" roundtripDataChecksum="jWc9yCFZ/sVc2LJ1vq45yKr/8XLJQ+Px8aUpTpq2/7o="/>
    </ext>
  </extLst>
</workbook>
</file>

<file path=xl/calcChain.xml><?xml version="1.0" encoding="utf-8"?>
<calcChain xmlns="http://schemas.openxmlformats.org/spreadsheetml/2006/main">
  <c r="D8" i="16" l="1"/>
  <c r="D9" i="16"/>
  <c r="G8" i="16"/>
  <c r="G9" i="16"/>
  <c r="G7" i="16"/>
  <c r="D7" i="16"/>
  <c r="D17" i="16"/>
  <c r="D16" i="16"/>
  <c r="D15" i="16"/>
  <c r="D14" i="16"/>
  <c r="G17" i="16"/>
  <c r="G16" i="16"/>
  <c r="G15" i="16"/>
  <c r="G18" i="16" s="1"/>
  <c r="G14" i="16"/>
  <c r="G24" i="16"/>
  <c r="G23" i="16"/>
  <c r="G22" i="16"/>
  <c r="D24" i="16"/>
  <c r="D23" i="16"/>
  <c r="D22" i="16"/>
  <c r="D30" i="16"/>
  <c r="G34" i="16"/>
  <c r="G33" i="16"/>
  <c r="G32" i="16"/>
  <c r="G31" i="16"/>
  <c r="G30" i="16"/>
  <c r="D31" i="16"/>
  <c r="D32" i="16"/>
  <c r="D33" i="16"/>
  <c r="D34" i="16"/>
  <c r="E58" i="13"/>
  <c r="E59" i="13"/>
  <c r="E57" i="13"/>
  <c r="I58" i="13"/>
  <c r="I57" i="13"/>
  <c r="I59" i="13"/>
  <c r="D6" i="29"/>
  <c r="B6" i="29"/>
  <c r="D5" i="29"/>
  <c r="C5" i="29"/>
  <c r="B5" i="29"/>
  <c r="E4" i="29"/>
  <c r="C4" i="29"/>
  <c r="E3" i="29"/>
  <c r="E5" i="29" s="1"/>
  <c r="C3" i="29"/>
  <c r="H39" i="25"/>
  <c r="G39" i="25"/>
  <c r="F39" i="25"/>
  <c r="E39" i="25"/>
  <c r="D39" i="25"/>
  <c r="C39" i="25"/>
  <c r="B39" i="25"/>
  <c r="I38" i="25"/>
  <c r="E38" i="25"/>
  <c r="I37" i="25"/>
  <c r="E37" i="25"/>
  <c r="I36" i="25"/>
  <c r="E36" i="25"/>
  <c r="I35" i="25"/>
  <c r="I39" i="25" s="1"/>
  <c r="E35" i="25"/>
  <c r="C31" i="25"/>
  <c r="B31" i="25"/>
  <c r="C26" i="25"/>
  <c r="B26" i="25"/>
  <c r="C20" i="25"/>
  <c r="B20" i="25"/>
  <c r="C13" i="25"/>
  <c r="B13" i="25"/>
  <c r="D7" i="25"/>
  <c r="B7" i="25"/>
  <c r="D6" i="25"/>
  <c r="C6" i="25"/>
  <c r="B6" i="25"/>
  <c r="E5" i="25"/>
  <c r="C5" i="25"/>
  <c r="E4" i="25"/>
  <c r="E6" i="25" s="1"/>
  <c r="C4" i="25"/>
  <c r="E5" i="23"/>
  <c r="E4" i="23"/>
  <c r="E3" i="23"/>
  <c r="E24" i="20"/>
  <c r="D24" i="20"/>
  <c r="C24" i="20"/>
  <c r="B24" i="20"/>
  <c r="E23" i="20"/>
  <c r="D23" i="20"/>
  <c r="C23" i="20"/>
  <c r="B23" i="20"/>
  <c r="D23" i="18"/>
  <c r="D17" i="18"/>
  <c r="E17" i="18"/>
  <c r="E12" i="18"/>
  <c r="D12" i="18"/>
  <c r="C12" i="18"/>
  <c r="B12" i="18"/>
  <c r="D7" i="18"/>
  <c r="D6" i="18"/>
  <c r="E7" i="18"/>
  <c r="C7" i="18"/>
  <c r="B7" i="18"/>
  <c r="C13" i="17"/>
  <c r="B13" i="17"/>
  <c r="C10" i="17"/>
  <c r="C12" i="17" s="1"/>
  <c r="B10" i="17"/>
  <c r="B12" i="17" s="1"/>
  <c r="F74" i="16"/>
  <c r="E74" i="16"/>
  <c r="C74" i="16"/>
  <c r="B74" i="16"/>
  <c r="G73" i="16"/>
  <c r="D73" i="16"/>
  <c r="G72" i="16"/>
  <c r="G74" i="16" s="1"/>
  <c r="D72" i="16"/>
  <c r="D74" i="16" s="1"/>
  <c r="F68" i="16"/>
  <c r="E68" i="16"/>
  <c r="C68" i="16"/>
  <c r="B68" i="16"/>
  <c r="G67" i="16"/>
  <c r="D67" i="16"/>
  <c r="G66" i="16"/>
  <c r="D66" i="16"/>
  <c r="G65" i="16"/>
  <c r="G68" i="16" s="1"/>
  <c r="D65" i="16"/>
  <c r="D68" i="16" s="1"/>
  <c r="F61" i="16"/>
  <c r="E61" i="16"/>
  <c r="C61" i="16"/>
  <c r="B61" i="16"/>
  <c r="G60" i="16"/>
  <c r="D60" i="16"/>
  <c r="G59" i="16"/>
  <c r="D59" i="16"/>
  <c r="G58" i="16"/>
  <c r="D58" i="16"/>
  <c r="G57" i="16"/>
  <c r="G61" i="16" s="1"/>
  <c r="D57" i="16"/>
  <c r="D61" i="16" s="1"/>
  <c r="F51" i="16"/>
  <c r="E51" i="16"/>
  <c r="C51" i="16"/>
  <c r="B51" i="16"/>
  <c r="G50" i="16"/>
  <c r="D50" i="16"/>
  <c r="G49" i="16"/>
  <c r="D49" i="16"/>
  <c r="G48" i="16"/>
  <c r="G51" i="16" s="1"/>
  <c r="D48" i="16"/>
  <c r="D51" i="16" s="1"/>
  <c r="G44" i="16"/>
  <c r="C44" i="16"/>
  <c r="B44" i="16"/>
  <c r="H42" i="16"/>
  <c r="D42" i="16"/>
  <c r="H41" i="16"/>
  <c r="D41" i="16"/>
  <c r="F35" i="16"/>
  <c r="E35" i="16"/>
  <c r="C35" i="16"/>
  <c r="B35" i="16"/>
  <c r="G35" i="16"/>
  <c r="D35" i="16"/>
  <c r="F26" i="16"/>
  <c r="B26" i="16"/>
  <c r="E26" i="16"/>
  <c r="C26" i="16"/>
  <c r="D26" i="16"/>
  <c r="F18" i="16"/>
  <c r="E18" i="16"/>
  <c r="C18" i="16"/>
  <c r="D18" i="16"/>
  <c r="F10" i="16"/>
  <c r="E10" i="16"/>
  <c r="G10" i="16" s="1"/>
  <c r="C10" i="16"/>
  <c r="B10" i="16"/>
  <c r="F14" i="15"/>
  <c r="E14" i="15"/>
  <c r="C14" i="15"/>
  <c r="B14" i="15"/>
  <c r="F12" i="15"/>
  <c r="G12" i="15" s="1"/>
  <c r="E12" i="15"/>
  <c r="C12" i="15"/>
  <c r="B12" i="15"/>
  <c r="F11" i="15"/>
  <c r="E11" i="15"/>
  <c r="C11" i="15"/>
  <c r="B11" i="15"/>
  <c r="G10" i="15"/>
  <c r="D10" i="15"/>
  <c r="G9" i="15"/>
  <c r="G11" i="15" s="1"/>
  <c r="D9" i="15"/>
  <c r="D11" i="15" s="1"/>
  <c r="G8" i="15"/>
  <c r="D8" i="15"/>
  <c r="G7" i="15"/>
  <c r="D7" i="15"/>
  <c r="G6" i="15"/>
  <c r="D6" i="15"/>
  <c r="G5" i="15"/>
  <c r="D5" i="15"/>
  <c r="G4" i="15"/>
  <c r="G14" i="15" s="1"/>
  <c r="D4" i="15"/>
  <c r="D14" i="15" s="1"/>
  <c r="C29" i="14"/>
  <c r="B29" i="14"/>
  <c r="C21" i="14"/>
  <c r="B21" i="14"/>
  <c r="C16" i="14"/>
  <c r="B16" i="14"/>
  <c r="C9" i="14"/>
  <c r="B9" i="14"/>
  <c r="A54" i="13"/>
  <c r="C53" i="13"/>
  <c r="A53" i="13"/>
  <c r="C52" i="13"/>
  <c r="A52" i="13"/>
  <c r="A51" i="13"/>
  <c r="A50" i="13"/>
  <c r="A49" i="13"/>
  <c r="B53" i="13"/>
  <c r="B61" i="13" s="1"/>
  <c r="C54" i="13"/>
  <c r="B52" i="13"/>
  <c r="B60" i="13" s="1"/>
  <c r="C50" i="13"/>
  <c r="B50" i="13"/>
  <c r="B58" i="13" s="1"/>
  <c r="C51" i="13"/>
  <c r="B49" i="13"/>
  <c r="B57" i="13" s="1"/>
  <c r="F53" i="13"/>
  <c r="E53" i="13"/>
  <c r="F61" i="13" s="1"/>
  <c r="L8" i="13"/>
  <c r="L7" i="13"/>
  <c r="L6" i="13"/>
  <c r="L10" i="13"/>
  <c r="D11" i="12"/>
  <c r="C11" i="12"/>
  <c r="D7" i="12"/>
  <c r="C7" i="12"/>
  <c r="G65" i="11"/>
  <c r="F65" i="11"/>
  <c r="D65" i="11"/>
  <c r="C65" i="11"/>
  <c r="G64" i="11"/>
  <c r="F64" i="11"/>
  <c r="D64" i="11"/>
  <c r="C64" i="11"/>
  <c r="G63" i="11"/>
  <c r="F63" i="11"/>
  <c r="D63" i="11"/>
  <c r="C63" i="11"/>
  <c r="G62" i="11"/>
  <c r="F62" i="11"/>
  <c r="G57" i="11"/>
  <c r="F57" i="11"/>
  <c r="D57" i="11"/>
  <c r="C57" i="11"/>
  <c r="C62" i="11"/>
  <c r="D61" i="11"/>
  <c r="C61" i="11"/>
  <c r="C60" i="11"/>
  <c r="D59" i="11"/>
  <c r="C59" i="11"/>
  <c r="C58" i="11"/>
  <c r="F60" i="11"/>
  <c r="F58" i="11"/>
  <c r="F59" i="11"/>
  <c r="F61" i="11"/>
  <c r="D17" i="10"/>
  <c r="D16" i="10"/>
  <c r="D15" i="10"/>
  <c r="D14" i="10"/>
  <c r="D7" i="10"/>
  <c r="C7" i="10"/>
  <c r="B7" i="10"/>
  <c r="D6" i="10"/>
  <c r="C6" i="10"/>
  <c r="B6" i="10"/>
  <c r="D5" i="10"/>
  <c r="C5" i="10"/>
  <c r="B5" i="10"/>
  <c r="D4" i="10"/>
  <c r="C4" i="10"/>
  <c r="B4" i="10"/>
  <c r="D3" i="10"/>
  <c r="C3" i="10"/>
  <c r="B3" i="10"/>
  <c r="D21" i="8"/>
  <c r="C21" i="8"/>
  <c r="G31" i="7"/>
  <c r="D31" i="7"/>
  <c r="C31" i="7"/>
  <c r="E31" i="7" s="1"/>
  <c r="B31" i="7"/>
  <c r="G30" i="7"/>
  <c r="D30" i="7"/>
  <c r="C30" i="7"/>
  <c r="E30" i="7" s="1"/>
  <c r="B30" i="7"/>
  <c r="G29" i="7"/>
  <c r="D29" i="7"/>
  <c r="C29" i="7"/>
  <c r="E29" i="7" s="1"/>
  <c r="B29" i="7"/>
  <c r="G28" i="7"/>
  <c r="D28" i="7"/>
  <c r="C28" i="7"/>
  <c r="E28" i="7" s="1"/>
  <c r="B28" i="7"/>
  <c r="G27" i="7"/>
  <c r="D27" i="7"/>
  <c r="C27" i="7"/>
  <c r="E27" i="7" s="1"/>
  <c r="B27" i="7"/>
  <c r="F22" i="7"/>
  <c r="D22" i="7"/>
  <c r="F14" i="7"/>
  <c r="D14" i="7"/>
  <c r="C14" i="7"/>
  <c r="F29" i="7"/>
  <c r="F30" i="7"/>
  <c r="F31" i="7"/>
  <c r="F28" i="7"/>
  <c r="F27" i="7"/>
  <c r="E13" i="15" l="1"/>
  <c r="C13" i="15"/>
  <c r="B13" i="15"/>
  <c r="D27" i="18"/>
  <c r="E57" i="11"/>
  <c r="H62" i="11"/>
  <c r="E63" i="11"/>
  <c r="H64" i="11"/>
  <c r="E65" i="11"/>
  <c r="E59" i="11"/>
  <c r="H57" i="11"/>
  <c r="H63" i="11"/>
  <c r="E64" i="11"/>
  <c r="H65" i="11"/>
  <c r="I65" i="11" s="1"/>
  <c r="G58" i="11"/>
  <c r="H58" i="11" s="1"/>
  <c r="G60" i="11"/>
  <c r="H60" i="11" s="1"/>
  <c r="E52" i="13"/>
  <c r="F60" i="13" s="1"/>
  <c r="E54" i="13"/>
  <c r="F62" i="13" s="1"/>
  <c r="G61" i="13"/>
  <c r="G53" i="13"/>
  <c r="F49" i="13"/>
  <c r="C59" i="13"/>
  <c r="D50" i="13"/>
  <c r="D58" i="13" s="1"/>
  <c r="C58" i="13"/>
  <c r="C62" i="13"/>
  <c r="H27" i="7"/>
  <c r="I27" i="7" s="1"/>
  <c r="H28" i="7"/>
  <c r="I28" i="7" s="1"/>
  <c r="H29" i="7"/>
  <c r="I29" i="7" s="1"/>
  <c r="H30" i="7"/>
  <c r="I30" i="7" s="1"/>
  <c r="H31" i="7"/>
  <c r="I31" i="7" s="1"/>
  <c r="E61" i="11"/>
  <c r="I57" i="11"/>
  <c r="I63" i="11"/>
  <c r="F52" i="13"/>
  <c r="F54" i="13"/>
  <c r="E49" i="13"/>
  <c r="F57" i="13" s="1"/>
  <c r="B17" i="18"/>
  <c r="D58" i="11"/>
  <c r="E58" i="11" s="1"/>
  <c r="G59" i="11"/>
  <c r="H59" i="11" s="1"/>
  <c r="D60" i="11"/>
  <c r="E60" i="11" s="1"/>
  <c r="G61" i="11"/>
  <c r="H61" i="11" s="1"/>
  <c r="D62" i="11"/>
  <c r="E62" i="11" s="1"/>
  <c r="E50" i="13"/>
  <c r="F58" i="13" s="1"/>
  <c r="B51" i="13"/>
  <c r="B59" i="13" s="1"/>
  <c r="B54" i="13"/>
  <c r="B62" i="13" s="1"/>
  <c r="C49" i="13"/>
  <c r="D52" i="13"/>
  <c r="D60" i="13" s="1"/>
  <c r="C61" i="13"/>
  <c r="D53" i="13"/>
  <c r="D61" i="13" s="1"/>
  <c r="D12" i="15"/>
  <c r="D13" i="15" s="1"/>
  <c r="G13" i="15"/>
  <c r="B18" i="16"/>
  <c r="E42" i="16"/>
  <c r="D43" i="16"/>
  <c r="E41" i="16" s="1"/>
  <c r="D44" i="16"/>
  <c r="C17" i="18"/>
  <c r="F50" i="13"/>
  <c r="C60" i="13"/>
  <c r="F13" i="15"/>
  <c r="D10" i="16"/>
  <c r="H43" i="16"/>
  <c r="I42" i="16" s="1"/>
  <c r="H44" i="16"/>
  <c r="B6" i="18"/>
  <c r="B23" i="18"/>
  <c r="B27" i="18" s="1"/>
  <c r="G26" i="16"/>
  <c r="C6" i="18"/>
  <c r="E6" i="18"/>
  <c r="C23" i="18"/>
  <c r="C27" i="18" s="1"/>
  <c r="E23" i="18"/>
  <c r="E27" i="18" s="1"/>
  <c r="D51" i="13" l="1"/>
  <c r="D59" i="13" s="1"/>
  <c r="I62" i="11"/>
  <c r="I64" i="11"/>
  <c r="I61" i="11"/>
  <c r="I59" i="11"/>
  <c r="E44" i="16"/>
  <c r="E43" i="16"/>
  <c r="F44" i="16"/>
  <c r="I41" i="16"/>
  <c r="G58" i="13"/>
  <c r="G50" i="13"/>
  <c r="G60" i="13"/>
  <c r="G52" i="13"/>
  <c r="F51" i="13"/>
  <c r="H61" i="13"/>
  <c r="H53" i="13"/>
  <c r="J61" i="13" s="1"/>
  <c r="C57" i="13"/>
  <c r="D49" i="13"/>
  <c r="D57" i="13" s="1"/>
  <c r="E51" i="13"/>
  <c r="F59" i="13" s="1"/>
  <c r="G62" i="13"/>
  <c r="G54" i="13"/>
  <c r="D54" i="13"/>
  <c r="D62" i="13" s="1"/>
  <c r="G57" i="13"/>
  <c r="G49" i="13"/>
  <c r="I60" i="11"/>
  <c r="I58" i="11"/>
  <c r="H54" i="13" l="1"/>
  <c r="J62" i="13" s="1"/>
  <c r="H62" i="13"/>
  <c r="H52" i="13"/>
  <c r="J60" i="13" s="1"/>
  <c r="H60" i="13"/>
  <c r="H58" i="13"/>
  <c r="H50" i="13"/>
  <c r="J58" i="13" s="1"/>
  <c r="I44" i="16"/>
  <c r="I43" i="16"/>
  <c r="H49" i="13"/>
  <c r="J57" i="13" s="1"/>
  <c r="H57" i="13"/>
  <c r="G59" i="13"/>
  <c r="G51" i="13"/>
  <c r="H51" i="13" l="1"/>
  <c r="J59" i="13" s="1"/>
  <c r="H5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600-000002000000}">
      <text>
        <r>
          <rPr>
            <sz val="11"/>
            <color theme="1"/>
            <rFont val="Calibri"/>
            <scheme val="minor"/>
          </rPr>
          <t>======
ID#AAAB21UxhaQ
Ilaria Mangiantini    (2026-03-31 20:13:04)
I valori di entrambe le colonne vengono presi automaticamente dalla tab "CarbonFootprint"</t>
        </r>
      </text>
    </comment>
  </commentList>
  <extLst>
    <ext xmlns:r="http://schemas.openxmlformats.org/officeDocument/2006/relationships" uri="GoogleSheetsCustomDataVersion2">
      <go:sheetsCustomData xmlns:go="http://customooxmlschemas.google.com/" r:id="rId1" roundtripDataSignature="AMtx7mgIu6p9wxuhS/8E4dkyLR/2Gma5z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0A00-000001000000}">
      <text>
        <r>
          <rPr>
            <sz val="11"/>
            <color theme="1"/>
            <rFont val="Calibri"/>
            <scheme val="minor"/>
          </rPr>
          <t>======
ID#AAAB21UxhaY
Ilaria Mangiantini    (2026-03-31 20:13:04)
I valori di entrambe le colonne vengono presi automaticamente dalla tab "CarbonFootprint"</t>
        </r>
      </text>
    </comment>
  </commentList>
  <extLst>
    <ext xmlns:r="http://schemas.openxmlformats.org/officeDocument/2006/relationships" uri="GoogleSheetsCustomDataVersion2">
      <go:sheetsCustomData xmlns:go="http://customooxmlschemas.google.com/" r:id="rId1" roundtripDataSignature="AMtx7mh42uqtxKi+xRatsMr8F3SJYnRw4A=="/>
    </ext>
  </extLst>
</comments>
</file>

<file path=xl/sharedStrings.xml><?xml version="1.0" encoding="utf-8"?>
<sst xmlns="http://schemas.openxmlformats.org/spreadsheetml/2006/main" count="1143" uniqueCount="439">
  <si>
    <t>B1 - Basis for preparation</t>
  </si>
  <si>
    <t>A cura di Diligèa</t>
  </si>
  <si>
    <t>Note</t>
  </si>
  <si>
    <t>Opzione</t>
  </si>
  <si>
    <t>B - Basic Module and Comprehensive Module</t>
  </si>
  <si>
    <t>Informazioni omesse in quanto ritenute riservate o sensibili?</t>
  </si>
  <si>
    <t>Se sì, indicare quali</t>
  </si>
  <si>
    <t>Perimetro rendicontazione</t>
  </si>
  <si>
    <t>Consolidato</t>
  </si>
  <si>
    <t>Indicare aziende nel perimetro</t>
  </si>
  <si>
    <t>Ragione sociale</t>
  </si>
  <si>
    <t>Codice NACE/ATECO</t>
  </si>
  <si>
    <t>Sedi</t>
  </si>
  <si>
    <t>Sede #1</t>
  </si>
  <si>
    <t>Sede #2</t>
  </si>
  <si>
    <t>Sede #3</t>
  </si>
  <si>
    <t>aggiungere eventuali altre sedi</t>
  </si>
  <si>
    <t>Indirizzo</t>
  </si>
  <si>
    <t>Codice postale</t>
  </si>
  <si>
    <t>Città</t>
  </si>
  <si>
    <t>Paese</t>
  </si>
  <si>
    <t>Coordinate (geolocalizzazione)</t>
  </si>
  <si>
    <t>Dimensione</t>
  </si>
  <si>
    <t>Totale degli attivi</t>
  </si>
  <si>
    <t>Fatturato</t>
  </si>
  <si>
    <t>Numero di dipendenti</t>
  </si>
  <si>
    <t>Certificazioni o marchi relativi alla sostenibilità</t>
  </si>
  <si>
    <r>
      <rPr>
        <i/>
        <sz val="11"/>
        <color rgb="FF1B1B1B"/>
        <rFont val="Aptos"/>
      </rPr>
      <t xml:space="preserve">The undertaking may consult the </t>
    </r>
    <r>
      <rPr>
        <i/>
        <sz val="11"/>
        <color rgb="FF0000FF"/>
        <rFont val="Aptos"/>
      </rPr>
      <t xml:space="preserve">EU Ecolabel Product Groups </t>
    </r>
    <r>
      <rPr>
        <i/>
        <sz val="11"/>
        <color rgb="FF1B1B1B"/>
        <rFont val="Aptos"/>
      </rPr>
      <t xml:space="preserve">and </t>
    </r>
    <r>
      <rPr>
        <i/>
        <sz val="11"/>
        <color rgb="FF0000FF"/>
        <rFont val="Aptos"/>
      </rPr>
      <t xml:space="preserve">Product Catalogue </t>
    </r>
    <r>
      <rPr>
        <i/>
        <sz val="11"/>
        <color rgb="FF1B1B1B"/>
        <rFont val="Aptos"/>
      </rPr>
      <t>for further information.</t>
    </r>
  </si>
  <si>
    <t>Breve descrizione</t>
  </si>
  <si>
    <t>Organismo di certificazione</t>
  </si>
  <si>
    <t>Data</t>
  </si>
  <si>
    <t>Punteggio</t>
  </si>
  <si>
    <t>B2 - Pratiche, politiche e iniziative future per la transizione verso un'economia più sostenibile</t>
  </si>
  <si>
    <t xml:space="preserve">Esistono pratiche/ politiche di sostenibilità/ iniziative future che affrontano uno dei seguenti temi di sostenibilità? [SÌ/NO] </t>
  </si>
  <si>
    <t xml:space="preserve">Sono disponibili pubblicamente? [SÌ/NO] </t>
  </si>
  <si>
    <t>Le politiche hanno degli obiettivi? [SÌ/NO]</t>
  </si>
  <si>
    <t>Cambiamento climatico</t>
  </si>
  <si>
    <t>Inquinamento</t>
  </si>
  <si>
    <t>Acqua e risorse marine</t>
  </si>
  <si>
    <t>Biodiversità ed ecosistemi</t>
  </si>
  <si>
    <t>Economia circolare</t>
  </si>
  <si>
    <t>Forza lavoro propria</t>
  </si>
  <si>
    <t>Lavoratori nella catena del valore</t>
  </si>
  <si>
    <t>Comunità interessate</t>
  </si>
  <si>
    <t>Consumatori e utenti finali</t>
  </si>
  <si>
    <t>Condotta aziendale</t>
  </si>
  <si>
    <t>C2 - Descrizione delle pratiche, politiche e iniziative future per la transizione verso un'economia più sostenibile</t>
  </si>
  <si>
    <r>
      <rPr>
        <b/>
        <sz val="11"/>
        <color theme="1"/>
        <rFont val="Aptos"/>
      </rPr>
      <t xml:space="preserve">Se avete risposto SÌ alle pratiche/alle politiche esistenti/alle iniziative future di cui all'informativa B2, descrivetele brevemente insieme alle azioni che ne conseguono.
</t>
    </r>
    <r>
      <rPr>
        <sz val="11"/>
        <color theme="1"/>
        <rFont val="Aptos"/>
      </rPr>
      <t xml:space="preserve"> (Nel caso in cui la pratica/politica/iniziativa futura riguardi fornitori o clienti, l'impresa dovrà farne menzione) </t>
    </r>
  </si>
  <si>
    <t xml:space="preserve">Se avete risposto SÌ alle iniziative/obiettivi futuri di cui all'informativa B2, specificateli. </t>
  </si>
  <si>
    <t>Indicare il livello dirigenziale più alto nell'impresa responsabile della loro attuazione [se presente].</t>
  </si>
  <si>
    <t>C1 – Strategia: modello di business e iniziative relative alla sostenibilità</t>
  </si>
  <si>
    <t>Descrizione dei principali gruppi di prodotti e/o servizi offerti</t>
  </si>
  <si>
    <t>Descrizione dei principali mercati in cui opera l'impresa (ad esempio B2B, vendita all'ingrosso, vendita al dettaglio, paesi)</t>
  </si>
  <si>
    <t>Descrizione delle principali relazioni commerciali (ad esempio fornitori chiave, clienti, canali di distribuzione e consumatori)</t>
  </si>
  <si>
    <t>La strategia presenta elementi chiave che riguardano o influenzano questioni di sostenibilità?</t>
  </si>
  <si>
    <r>
      <rPr>
        <sz val="11"/>
        <color theme="1"/>
        <rFont val="Aptos"/>
      </rPr>
      <t xml:space="preserve">Se </t>
    </r>
    <r>
      <rPr>
        <b/>
        <sz val="11"/>
        <color theme="1"/>
        <rFont val="Aptos"/>
      </rPr>
      <t>sì</t>
    </r>
    <r>
      <rPr>
        <sz val="11"/>
        <color theme="1"/>
        <rFont val="Aptos"/>
      </rPr>
      <t>, fornire una breve descrizione di tali elementi chiave</t>
    </r>
  </si>
  <si>
    <t>GHG category</t>
  </si>
  <si>
    <t>Item</t>
  </si>
  <si>
    <t>Quantità TOT 2024</t>
  </si>
  <si>
    <t>UdM dato</t>
  </si>
  <si>
    <t>Benacchio 2024</t>
  </si>
  <si>
    <t>nome file</t>
  </si>
  <si>
    <t>Stat 2024</t>
  </si>
  <si>
    <t>Benacchio 2025</t>
  </si>
  <si>
    <t>Stat 2025</t>
  </si>
  <si>
    <t>1.1 - Stationary combustion sources</t>
  </si>
  <si>
    <t>Gas naturale</t>
  </si>
  <si>
    <t>Sm3</t>
  </si>
  <si>
    <t>Estratto monitoraggio consumi</t>
  </si>
  <si>
    <t>Monitoraggi 2024</t>
  </si>
  <si>
    <t>I valori qui inseriti vanno automaticamente a riempire il foglio B3</t>
  </si>
  <si>
    <t>Fotovoltaico</t>
  </si>
  <si>
    <t>kWh</t>
  </si>
  <si>
    <t>Estratto Energia autoprodotta</t>
  </si>
  <si>
    <t>1.3 - Mobile combustion</t>
  </si>
  <si>
    <t>Auto di proprietà - Diesel</t>
  </si>
  <si>
    <t>liters</t>
  </si>
  <si>
    <t>Carburante x Achille (non assegnati + proprietà)</t>
  </si>
  <si>
    <t>Totale carburante</t>
  </si>
  <si>
    <t>Auto di proprietà / in leasing - benzina</t>
  </si>
  <si>
    <t>2.1 - Electricity consumption</t>
  </si>
  <si>
    <t>Elettricità acquistata (senza GDO)</t>
  </si>
  <si>
    <t>3.1 - ACQUISTI</t>
  </si>
  <si>
    <t>Acqua</t>
  </si>
  <si>
    <t>m3</t>
  </si>
  <si>
    <t>I valori qui inseriti vanno automaticamente a riempire il foglio B7_M</t>
  </si>
  <si>
    <t>Olio lubrificante</t>
  </si>
  <si>
    <t>kg</t>
  </si>
  <si>
    <t>Copia di impatto trasporti con tipo MP</t>
  </si>
  <si>
    <t>OLIO-GAS-FILI 2024</t>
  </si>
  <si>
    <t>Acciaio inox</t>
  </si>
  <si>
    <t>MP 2024 - con spostamenti</t>
  </si>
  <si>
    <t>Acciaio</t>
  </si>
  <si>
    <t>Alluminio</t>
  </si>
  <si>
    <t>Azoto</t>
  </si>
  <si>
    <t>CO2</t>
  </si>
  <si>
    <t>CO2 kg</t>
  </si>
  <si>
    <t>Argon liquido kg</t>
  </si>
  <si>
    <t xml:space="preserve">Consumo argon </t>
  </si>
  <si>
    <t>Ossigeno</t>
  </si>
  <si>
    <t>Gas saldatura m3</t>
  </si>
  <si>
    <t>Gas saldatura kg</t>
  </si>
  <si>
    <t>Filo saldatura</t>
  </si>
  <si>
    <t xml:space="preserve">Verniciatura </t>
  </si>
  <si>
    <t>m2</t>
  </si>
  <si>
    <t>Verniciatura 2024 v2</t>
  </si>
  <si>
    <t>Verniciatura per kg</t>
  </si>
  <si>
    <t xml:space="preserve">email </t>
  </si>
  <si>
    <t>3.5 - RIFIUTI</t>
  </si>
  <si>
    <t>apparecchiature fuori uso 160214, diverse da quelle di cui alle voci da 160209 a 160213</t>
  </si>
  <si>
    <t>Estratto rifiuti e formulario 2024</t>
  </si>
  <si>
    <t>Analisi quantitativi rifiuti</t>
  </si>
  <si>
    <t>I valori qui inseriti vanno automaticamente a riempire il foglio B7_R</t>
  </si>
  <si>
    <t>ferro e acciaio 170405</t>
  </si>
  <si>
    <t>imballaggi in legno 150103</t>
  </si>
  <si>
    <t>imballaggi in materiali misti 150106</t>
  </si>
  <si>
    <t>limatura e trucioli di materiali ferrosi 120101</t>
  </si>
  <si>
    <t>polveri e particolato di materiali ferrosi 120102</t>
  </si>
  <si>
    <t>polveri e particolato di materiali non ferrosi 120104</t>
  </si>
  <si>
    <t>rifiuti liquidi acquosi 161002, diversi da quelli di cui alla voce 16 10 01</t>
  </si>
  <si>
    <t>toner per stampa esauriti 080318, diversi da quelli di cui alla voce 080317</t>
  </si>
  <si>
    <t>oli minerali per circuiti idraulici, non clorurati 130110</t>
  </si>
  <si>
    <t>oli minerali per motori, ingranaggi e lubrificazione, non clorurati 130205</t>
  </si>
  <si>
    <t>oli e altre emulsioni 130802</t>
  </si>
  <si>
    <t>assorbenti, materiali filtranti (inclusi filtri dell'olio non specificati altrimenti), stracci e indumenti protettivi, contaminati da sostanze pericolose 150202</t>
  </si>
  <si>
    <t>apparecchiature fuori uso, contenenti componenti pericolosi (3) 160213, diversi da quelli di cui alle voci da 160209 a 160212</t>
  </si>
  <si>
    <t>150110 - imballaggi contenenti residui di sostanze pericolose o contaminati da tali sostanze</t>
  </si>
  <si>
    <t>200121 - Tubi fluorescenti ed altri rifiuti contenenti mercurio</t>
  </si>
  <si>
    <t>3.7 - Commuting</t>
  </si>
  <si>
    <t xml:space="preserve">Trasporto casa/lavoro dipendenti - automobile </t>
  </si>
  <si>
    <t>km</t>
  </si>
  <si>
    <t>Distanza casa lavoro dip_Benacchio</t>
  </si>
  <si>
    <t>Tragitto casa lavoro</t>
  </si>
  <si>
    <t>Trasporto casa/lavoro dipendenti - bus</t>
  </si>
  <si>
    <t>pkm</t>
  </si>
  <si>
    <t>3.4 - Transport in</t>
  </si>
  <si>
    <t>Transport INGRESSO materie prime primarie- camion</t>
  </si>
  <si>
    <t>tkm</t>
  </si>
  <si>
    <t>Transport INGRESSO materie prime secondarie - camion</t>
  </si>
  <si>
    <t>STIMA Copia di impatto trasporti con tipo MP</t>
  </si>
  <si>
    <t>STIMA (OLIO-GAS-FILI)</t>
  </si>
  <si>
    <t>3.9 - Transport out</t>
  </si>
  <si>
    <t>Transport USCITA - camion</t>
  </si>
  <si>
    <t>Consegne - destinazioni</t>
  </si>
  <si>
    <t>3.6 - Business travel</t>
  </si>
  <si>
    <t>viaggi di lavoro - auto</t>
  </si>
  <si>
    <t>viaggi di lavoro - treno</t>
  </si>
  <si>
    <t>Viaggi di lavoro</t>
  </si>
  <si>
    <t>viaggi di lavoro - aereo</t>
  </si>
  <si>
    <t>3.8 - Leasing</t>
  </si>
  <si>
    <t>Auto in leasing + fringe benefit</t>
  </si>
  <si>
    <t xml:space="preserve">Carburante </t>
  </si>
  <si>
    <t>Auto in leasing + fringe benefit - Stat [km]</t>
  </si>
  <si>
    <t>Auto fringe</t>
  </si>
  <si>
    <t>B3 - Energia e emissioni di gas a effetto serra</t>
  </si>
  <si>
    <t>UdM</t>
  </si>
  <si>
    <t>Energia elettrica acquistata senza GdO</t>
  </si>
  <si>
    <t>Energia elettrica acquistata con GdO</t>
  </si>
  <si>
    <t>Energia elettrica autoprodotta da fonti rinnovabili</t>
  </si>
  <si>
    <t>Benzina per autotrazione</t>
  </si>
  <si>
    <t>Gasolio per autotrazione</t>
  </si>
  <si>
    <t>GPL per autotrazione</t>
  </si>
  <si>
    <t>Metano per autotrazione</t>
  </si>
  <si>
    <t>Metano per alimentazione caldaie/macchinari</t>
  </si>
  <si>
    <t>GPL per alimentazione caldaie/macchinari</t>
  </si>
  <si>
    <t>Gasolio per alimentazione caldaie/macchinari</t>
  </si>
  <si>
    <t>*Aggiungere righe nella tabella se necessario</t>
  </si>
  <si>
    <t>Totale Energia rinnovabile</t>
  </si>
  <si>
    <t>Totale Energia non rinnovabile</t>
  </si>
  <si>
    <t>Totale rinnovabile e non rinnovabile</t>
  </si>
  <si>
    <t>Emissioni GHG Scope 1</t>
  </si>
  <si>
    <t>ton CO2eq</t>
  </si>
  <si>
    <t>Emissioni GHG Scope 2 (location-based)</t>
  </si>
  <si>
    <t>Emissioni GHG Scope 3 (location-based)</t>
  </si>
  <si>
    <t>GHG intensity</t>
  </si>
  <si>
    <t>ton CO2eq/€</t>
  </si>
  <si>
    <t>Totale 2024</t>
  </si>
  <si>
    <t>Totale 2025</t>
  </si>
  <si>
    <t>Delta % 2025-2024</t>
  </si>
  <si>
    <t>Elettricità acquistata</t>
  </si>
  <si>
    <t>Elettricità autoprodotta da fonti rinnovabili</t>
  </si>
  <si>
    <t>Gas Naturale</t>
  </si>
  <si>
    <t>Gasolio</t>
  </si>
  <si>
    <t>Benzina</t>
  </si>
  <si>
    <r>
      <rPr>
        <b/>
        <sz val="10"/>
        <color theme="1"/>
        <rFont val="Aptos"/>
      </rPr>
      <t>Nota</t>
    </r>
    <r>
      <rPr>
        <sz val="10"/>
        <color theme="1"/>
        <rFont val="Aptos"/>
      </rPr>
      <t xml:space="preserve"> - compilare la tabella indicando le quantità corrispondenti a ciascuna sostanza inquinante che l'Organizzazione emette nell'aria, nell'acqua e nel suolo durante le proprie attività se:
1. l'Organizzazione è già tenuta per legge a comunicarle alle autorità competenti
2. l'Organizzazione le comunica volontariamente in base a un sistema di gestione ambientale</t>
    </r>
  </si>
  <si>
    <t>B4 - Inquinamento di acqua, aria e suolo</t>
  </si>
  <si>
    <t>Inquinante</t>
  </si>
  <si>
    <t>Rilasciato in</t>
  </si>
  <si>
    <t>Emissioni [kg] 2024</t>
  </si>
  <si>
    <t>Emissioni [kg] 2025</t>
  </si>
  <si>
    <t>Aria</t>
  </si>
  <si>
    <t>Suolo</t>
  </si>
  <si>
    <t>*Aggiungere linee se servono</t>
  </si>
  <si>
    <t>B5 - Biodiversità</t>
  </si>
  <si>
    <t>Sede #1 (dati da B1)</t>
  </si>
  <si>
    <t>Sede #2 (dati da B1)</t>
  </si>
  <si>
    <t>Sede #3 (dati da B1)</t>
  </si>
  <si>
    <r>
      <rPr>
        <sz val="10"/>
        <color rgb="FF1B1B1B"/>
        <rFont val="Aptos"/>
      </rPr>
      <t xml:space="preserve">To identify protected areas and </t>
    </r>
    <r>
      <rPr>
        <b/>
        <i/>
        <sz val="10"/>
        <color rgb="FF1B1B1B"/>
        <rFont val="Aptos"/>
      </rPr>
      <t>biodiversity sensitive areas</t>
    </r>
    <r>
      <rPr>
        <sz val="10"/>
        <color rgb="FF1B1B1B"/>
        <rFont val="Aptos"/>
      </rPr>
      <t xml:space="preserve">, the undertaking may refer to databases such as the </t>
    </r>
    <r>
      <rPr>
        <sz val="10"/>
        <color rgb="FF0000FF"/>
        <rFont val="Aptos"/>
      </rPr>
      <t xml:space="preserve">World Database on Protected Areas (WDPA) </t>
    </r>
    <r>
      <rPr>
        <sz val="10"/>
        <color rgb="FF1B1B1B"/>
        <rFont val="Aptos"/>
      </rPr>
      <t xml:space="preserve">(a global database to help identify marine and terrestrial protected areas), the </t>
    </r>
    <r>
      <rPr>
        <sz val="10"/>
        <color rgb="FF0000FF"/>
        <rFont val="Aptos"/>
      </rPr>
      <t>World Database on Key Biodiversity Areas</t>
    </r>
    <r>
      <rPr>
        <sz val="10"/>
        <color rgb="FF1B1B1B"/>
        <rFont val="Aptos"/>
      </rPr>
      <t xml:space="preserve">, and the </t>
    </r>
    <r>
      <rPr>
        <sz val="10"/>
        <color rgb="FF0000FF"/>
        <rFont val="Aptos"/>
      </rPr>
      <t>IUCN Red List of Threatened Species</t>
    </r>
    <r>
      <rPr>
        <sz val="10"/>
        <color rgb="FF1B1B1B"/>
        <rFont val="Aptos"/>
      </rPr>
      <t xml:space="preserve">. The undertaking may also use tools such as the </t>
    </r>
    <r>
      <rPr>
        <sz val="10"/>
        <color rgb="FF0000FF"/>
        <rFont val="Aptos"/>
      </rPr>
      <t>Integrated Biodiversity Assessment Tool (IBAT)</t>
    </r>
    <r>
      <rPr>
        <sz val="10"/>
        <color rgb="FF1B1B1B"/>
        <rFont val="Aptos"/>
      </rPr>
      <t>.
https://natura2000.eea.europa.eu/
https://www.keybiodiversityareas.org/sites/search
https://whc.unesco.org/en/list/</t>
    </r>
  </si>
  <si>
    <t>Area (ha)*</t>
  </si>
  <si>
    <t>Area protetta (biodiversity sensitive area)*</t>
  </si>
  <si>
    <t>*A cura di Diligèa</t>
  </si>
  <si>
    <t>% change</t>
  </si>
  <si>
    <r>
      <rPr>
        <b/>
        <sz val="10"/>
        <color rgb="FF1B1B1B"/>
        <rFont val="Aptos"/>
      </rPr>
      <t>Note:</t>
    </r>
    <r>
      <rPr>
        <sz val="10"/>
        <color rgb="FF1B1B1B"/>
        <rFont val="Aptos"/>
      </rPr>
      <t xml:space="preserve"> Per “</t>
    </r>
    <r>
      <rPr>
        <b/>
        <sz val="10"/>
        <color theme="1"/>
        <rFont val="Aptos"/>
      </rPr>
      <t>area impermeabilizzata</t>
    </r>
    <r>
      <rPr>
        <sz val="10"/>
        <color theme="1"/>
        <rFont val="Aptos"/>
      </rPr>
      <t>” si intende un'area in cui il suolo originario è stato ricoperto (ad esempio strade, edifici, parcheggi), rendendolo impermeabile e determinando un impatto sull'ambiente.
L'area verde o “</t>
    </r>
    <r>
      <rPr>
        <b/>
        <sz val="10"/>
        <color theme="1"/>
        <rFont val="Aptos"/>
      </rPr>
      <t>area orientata alla natura</t>
    </r>
    <r>
      <rPr>
        <sz val="10"/>
        <color theme="1"/>
        <rFont val="Aptos"/>
      </rPr>
      <t>” è un'area che principalmente preserva o ripristina la natura. Le aree quasi naturali/verdi possono essere situate nel sito dell'organizzazione e possono includere tetti, facciate, sistemi di drenaggio dell'acqua o altri elementi progettati, adattati o gestiti per promuovere la biodiversità. Le aree quasi naturali possono essere situate anche al di fuori del sito dell'organizzazione se sono di proprietà o gestite dall'organizzazione e servono principalmente a promuovere la biodiversità.</t>
    </r>
  </si>
  <si>
    <t>Uso del suolo totale [ha]</t>
  </si>
  <si>
    <t>Totale superficie impermeabilizzata</t>
  </si>
  <si>
    <t>Totale superficie nature-oriented on-site</t>
  </si>
  <si>
    <t>Totale superficie nature-oriented off-site</t>
  </si>
  <si>
    <t>Considerare non solo gli impatti locali ma anche quelli diretti e indiretti (es. tramite estrazione materie prime, catena di fornitura, produzione, trasporti e logistica, marketing e comunicazioni)</t>
  </si>
  <si>
    <r>
      <rPr>
        <b/>
        <sz val="10"/>
        <color theme="1"/>
        <rFont val="Aptos"/>
      </rPr>
      <t>Nota</t>
    </r>
    <r>
      <rPr>
        <sz val="10"/>
        <color theme="1"/>
        <rFont val="Aptos"/>
      </rPr>
      <t xml:space="preserve"> - Se l'impresa opera in un settore che utilizza flussi di materiali significativi (ad esempio produzione, edilizia, imballaggio o altri), deve comunicare il flusso dei materiali rilevanti utilizzati. 
I dati relativi ai materiali possono essere omessi se trascurabili (es. consumabili uffici)</t>
    </r>
  </si>
  <si>
    <t>B7 - Utilizzo delle risorse, economia circolare e gestione dei rifiuti</t>
  </si>
  <si>
    <t>Materiali significativi utilizzati (materie prime, materiali ausiliari, semilavorati)</t>
  </si>
  <si>
    <t>Materiale riutilizzato/riciclato?</t>
  </si>
  <si>
    <t>CONSUMO ACQUA</t>
  </si>
  <si>
    <t>B7 - Altre informazioni: Utilizzo delle risorse, economia circolare e gestione dei rifiuti</t>
  </si>
  <si>
    <t>Comunicare se sono applicati i principi dell'economia circolare e, se sì, in che modo</t>
  </si>
  <si>
    <t>TOTALE 2024</t>
  </si>
  <si>
    <t>TOTALE 2025</t>
  </si>
  <si>
    <t>Delta % 2025 - 2024</t>
  </si>
  <si>
    <t>Argon liquido</t>
  </si>
  <si>
    <t>Gas saldatura</t>
  </si>
  <si>
    <t>Verniciatura</t>
  </si>
  <si>
    <t>tons</t>
  </si>
  <si>
    <t xml:space="preserve">Gas Tecnici </t>
  </si>
  <si>
    <t>B6 - Acqua</t>
  </si>
  <si>
    <t>Prelievo e consumo di acqua</t>
  </si>
  <si>
    <t>Prelievo da acquedotto</t>
  </si>
  <si>
    <r>
      <rPr>
        <sz val="11"/>
        <color theme="1"/>
        <rFont val="Aptos"/>
      </rPr>
      <t xml:space="preserve">Il </t>
    </r>
    <r>
      <rPr>
        <b/>
        <sz val="11"/>
        <color theme="1"/>
        <rFont val="Aptos"/>
      </rPr>
      <t>prelievo idrico</t>
    </r>
    <r>
      <rPr>
        <sz val="11"/>
        <color theme="1"/>
        <rFont val="Aptos"/>
      </rPr>
      <t xml:space="preserve"> si riferisce alla quantità di acqua che un'impresa preleva all'interno dei propri confini organizzativi da qualsiasi fonte durante il periodo di riferimento. In pratica, per la maggior parte delle imprese si tratta della quantità di acqua prelevata dalla rete idrica pubblica, come indicato nelle bollette.</t>
    </r>
  </si>
  <si>
    <r>
      <rPr>
        <sz val="11"/>
        <color theme="1"/>
        <rFont val="Aptos"/>
      </rPr>
      <t xml:space="preserve">Il </t>
    </r>
    <r>
      <rPr>
        <b/>
        <sz val="11"/>
        <color theme="1"/>
        <rFont val="Aptos"/>
      </rPr>
      <t>consumo idrico</t>
    </r>
    <r>
      <rPr>
        <sz val="11"/>
        <color theme="1"/>
        <rFont val="Aptos"/>
      </rPr>
      <t xml:space="preserve"> è la quantità di acqua prelevata all'interno dei confini dell'impresa che non viene scaricata o che si prevede di scaricare nuovamente nell'ambiente idrico o a terzi. Si tratta tipicamente di </t>
    </r>
    <r>
      <rPr>
        <i/>
        <sz val="11"/>
        <color theme="1"/>
        <rFont val="Aptos"/>
      </rPr>
      <t>acqua evaporata</t>
    </r>
    <r>
      <rPr>
        <sz val="11"/>
        <color theme="1"/>
        <rFont val="Aptos"/>
      </rPr>
      <t xml:space="preserve"> (ad esempio, nei processi di energia termica) o di </t>
    </r>
    <r>
      <rPr>
        <i/>
        <sz val="11"/>
        <color theme="1"/>
        <rFont val="Aptos"/>
      </rPr>
      <t>acqua incorporata nei prodotti</t>
    </r>
    <r>
      <rPr>
        <sz val="11"/>
        <color theme="1"/>
        <rFont val="Aptos"/>
      </rPr>
      <t xml:space="preserve"> (ad esempio, nella produzione alimentare) o di </t>
    </r>
    <r>
      <rPr>
        <i/>
        <sz val="11"/>
        <color theme="1"/>
        <rFont val="Aptos"/>
      </rPr>
      <t xml:space="preserve">acqua per l'irrigazione </t>
    </r>
    <r>
      <rPr>
        <sz val="11"/>
        <color theme="1"/>
        <rFont val="Aptos"/>
      </rPr>
      <t xml:space="preserve">- ad esempio, utilizzata in agricoltura o per innaffiare i locali dell'impresa.
Calcolato come: 
</t>
    </r>
    <r>
      <rPr>
        <i/>
        <sz val="11"/>
        <color theme="1"/>
        <rFont val="Aptos"/>
      </rPr>
      <t>Consumo di acqua = Acqua [prelievo + raccolta di acqua piovana - scarichi].</t>
    </r>
  </si>
  <si>
    <t>Prelievo da pozzo</t>
  </si>
  <si>
    <t>Prelievo acque superficiali (es. laghi, fiumi)</t>
  </si>
  <si>
    <t>Prelievo di acqua da altre fonti (specificare)</t>
  </si>
  <si>
    <t>Totale prelievo idrico</t>
  </si>
  <si>
    <t>La zona di prelievo è soggetta a stress idrico?</t>
  </si>
  <si>
    <t>WRI’s Aqueduct Water Risk Atlas</t>
  </si>
  <si>
    <t>Se sì, specificare la quantità di acqua prelevata in siti soggetti ad alto stress idrico</t>
  </si>
  <si>
    <t>Quantità di acqua scaricata</t>
  </si>
  <si>
    <t>Consumo di acqua</t>
  </si>
  <si>
    <r>
      <rPr>
        <b/>
        <sz val="10"/>
        <color theme="1"/>
        <rFont val="Aptos"/>
      </rPr>
      <t>Nota</t>
    </r>
    <r>
      <rPr>
        <sz val="10"/>
        <color theme="1"/>
        <rFont val="Aptos"/>
      </rPr>
      <t xml:space="preserve"> - i dati relativi ai rifiuti possono essere omessi se l'Organizzazione produce solo rifiuti urbani
I VSME richiedono solo i totali in fondo, compilare la tabella con il dettaglio dei codici EER solo se è comodo per il calcolo o se interessa inserire un maggiore dettaglio in modo da tracciare eventuali variazioni da un anno all'altro</t>
    </r>
  </si>
  <si>
    <t>Rifiuti (con codice EER)</t>
  </si>
  <si>
    <t>Pericolosità</t>
  </si>
  <si>
    <t>Trattamento 2024</t>
  </si>
  <si>
    <t>Trattamento 2025</t>
  </si>
  <si>
    <t>Non pericoloso</t>
  </si>
  <si>
    <t>Riciclo/riutilizzo</t>
  </si>
  <si>
    <t>Smaltimento</t>
  </si>
  <si>
    <t>Pericoloso</t>
  </si>
  <si>
    <t>120109 - Emulsioni e soluzioni per macchinari, non contenenti alogeni</t>
  </si>
  <si>
    <t>130208 Altri oli per motori, ingranaggi e lubrificazione</t>
  </si>
  <si>
    <t>Imballaggi in plastica non pericolosi 150102</t>
  </si>
  <si>
    <t>Miscugli o scorie di cemento, mattoni, mattonelle e ceramiche, diverse da quelle di cui alla voce 17 01 06 170107</t>
  </si>
  <si>
    <t>Rifiuti misti dell'attività di costruzione e demolizione, diversi da quelli di cui alle voci 17 09 01, 17 09 02 e 17 09 03 170904</t>
  </si>
  <si>
    <t>Rifiuti urbani non differenziati 200301</t>
  </si>
  <si>
    <t>Rifiuti ingombranti 200307</t>
  </si>
  <si>
    <t>Componenti rimossi da apparecchiature fuori uso, diversi da quelli di cui alla voce 16 02 15 150216</t>
  </si>
  <si>
    <t>Rifiuti organici, contenenti sostanze pericolose 160305</t>
  </si>
  <si>
    <t>Quantità rifiuti pericolosi</t>
  </si>
  <si>
    <t>Quantità rifiuti non pericolosi</t>
  </si>
  <si>
    <t xml:space="preserve">Totale rifiuti </t>
  </si>
  <si>
    <t>Quantità rifiuti destinati a riciclo o riutilizzo</t>
  </si>
  <si>
    <t>Quantità rifiuti destinati a smaltimento</t>
  </si>
  <si>
    <t>Il totale dei rifiuti per pericolosità e per trattamento deve coincidere</t>
  </si>
  <si>
    <t>[tons]</t>
  </si>
  <si>
    <t>% recupero</t>
  </si>
  <si>
    <t>B8 - Forza lavoro: Caratteristiche generali</t>
  </si>
  <si>
    <t>Considerare i dati al 31/12 per la compilazione di queste tabelle</t>
  </si>
  <si>
    <t>Inserire i dati come headcount</t>
  </si>
  <si>
    <t>B8.1 - Numero dipendenti per tipologia contrattuale</t>
  </si>
  <si>
    <t>Tempo indeterminato</t>
  </si>
  <si>
    <t>Tempo determinato</t>
  </si>
  <si>
    <t>Totale dipendenti</t>
  </si>
  <si>
    <t>B8.2 - Numero lavoratori per genere</t>
  </si>
  <si>
    <t>Uomo</t>
  </si>
  <si>
    <t>Donna</t>
  </si>
  <si>
    <t>Altro</t>
  </si>
  <si>
    <t>Non segnalato</t>
  </si>
  <si>
    <t>B8.3 - Turnover</t>
  </si>
  <si>
    <r>
      <rPr>
        <sz val="11"/>
        <color theme="1"/>
        <rFont val="Aptos"/>
      </rPr>
      <t xml:space="preserve">Il </t>
    </r>
    <r>
      <rPr>
        <b/>
        <sz val="11"/>
        <color theme="1"/>
        <rFont val="Aptos"/>
      </rPr>
      <t>turnover</t>
    </r>
    <r>
      <rPr>
        <sz val="11"/>
        <color theme="1"/>
        <rFont val="Aptos"/>
      </rPr>
      <t xml:space="preserve"> dei dipendenti si riferisce ai dipendenti che lasciano l'azienda volontariamente o a causa di licenziamento, pensionamento o decesso in servizio.
Il tasso di turnover viene calcolato come:
(Numero di dipendenti in uscita durante l'anno di riferimento / Media dei dipendenti durante l'anno di riferimento) x 100</t>
    </r>
  </si>
  <si>
    <t>Numero totale di dipendenti in uscita</t>
  </si>
  <si>
    <t>Media di dipendenti durante l'anno</t>
  </si>
  <si>
    <t>Tasso di turnover</t>
  </si>
  <si>
    <t>B8.4 - Numero di dipendenti per Stato</t>
  </si>
  <si>
    <t>Stato #1</t>
  </si>
  <si>
    <t>Stato #2</t>
  </si>
  <si>
    <t>Stato #3</t>
  </si>
  <si>
    <t>Stato #4</t>
  </si>
  <si>
    <t>Stato #5</t>
  </si>
  <si>
    <t>B9 - Forza lavoro: Salute e sicurezza</t>
  </si>
  <si>
    <t>B9 - Infortuni sul lavoro</t>
  </si>
  <si>
    <t>Totale</t>
  </si>
  <si>
    <t>Numero totale infortuni sul lavoro</t>
  </si>
  <si>
    <t>di cui con gravi conseguenze</t>
  </si>
  <si>
    <t>N.decessi da infortuni sul lavoro</t>
  </si>
  <si>
    <t>N.decessi da malattia professionale</t>
  </si>
  <si>
    <t>N. casi di malattia professionale registrabili</t>
  </si>
  <si>
    <t>TOT. ore ordinarie lavorate</t>
  </si>
  <si>
    <t>TOT. ore straordinarie lavorate</t>
  </si>
  <si>
    <t>TOT. ore lavorate</t>
  </si>
  <si>
    <t>TOT. ore perse per infortunio</t>
  </si>
  <si>
    <t>% ore perse sul totale</t>
  </si>
  <si>
    <t>Tasso di infortunio
(n.infortuni/totale ore lavorative)*200.000</t>
  </si>
  <si>
    <t>C6 - Ulteriori informazioni sulla forza lavoro - Politiche e processi in materia di diritti umani</t>
  </si>
  <si>
    <t>C6 - Politiche e processi in materia di diritti umani</t>
  </si>
  <si>
    <t>L'impresa ha un codice di condotta o una politica sui diritti umani per il proprio personale?</t>
  </si>
  <si>
    <t>Se sì, riguarda:</t>
  </si>
  <si>
    <t>i. il lavoro minorile</t>
  </si>
  <si>
    <t>ii. Il lavoro forzato</t>
  </si>
  <si>
    <t>iii. la tratta di essere umani</t>
  </si>
  <si>
    <t>iv. la discriminazione</t>
  </si>
  <si>
    <t>v. la prevenzione degli infortuni</t>
  </si>
  <si>
    <t>vi. Altro (Se sì, specificare)</t>
  </si>
  <si>
    <t>L'impresa dispone di un meccanismo di gestione dei reclami per la propria forza lavoro?</t>
  </si>
  <si>
    <t>C7 - Gravi incidenti negativi in materia di diritti umani</t>
  </si>
  <si>
    <t>L'impresa ha confermato episodi di incidenti nella propria forza lavoro relativi a:</t>
  </si>
  <si>
    <t>v. Altro (Se sì, specificare)</t>
  </si>
  <si>
    <t>Se sì, specificare azioni intraprese</t>
  </si>
  <si>
    <t xml:space="preserve">L'impresa è a conoscenza di incidenti confermati che coinvolgono i lavoratori della catena del valore, le comunità interessate, i consumatori e gli utenti finali? </t>
  </si>
  <si>
    <t>Se sì, specificare</t>
  </si>
  <si>
    <t>Apprendistato</t>
  </si>
  <si>
    <r>
      <rPr>
        <sz val="11"/>
        <color theme="1"/>
        <rFont val="Aptos"/>
      </rPr>
      <t xml:space="preserve">Il </t>
    </r>
    <r>
      <rPr>
        <b/>
        <sz val="11"/>
        <color theme="1"/>
        <rFont val="Aptos"/>
      </rPr>
      <t>turnover</t>
    </r>
    <r>
      <rPr>
        <sz val="11"/>
        <color theme="1"/>
        <rFont val="Aptos"/>
      </rPr>
      <t xml:space="preserve"> dei dipendenti si riferisce ai dipendenti che lasciano l'azienda volontariamente o a causa di licenziamento, pensionamento o decesso in servizio.
Il tasso di turnover viene calcolato come:
(Numero di dipendenti in uscita durante l'anno di riferimento / Media dei dipendenti durante l'anno di riferimento) x 100</t>
    </r>
  </si>
  <si>
    <t>Numero di dipendenti ad inizio periodo</t>
  </si>
  <si>
    <t>Numero di dipendenti a fine periodo</t>
  </si>
  <si>
    <t>Italia</t>
  </si>
  <si>
    <t xml:space="preserve">C5 - Forza lavoro: Ulteriori caratteristiche </t>
  </si>
  <si>
    <t>C5.1 - Diversità management</t>
  </si>
  <si>
    <t>%</t>
  </si>
  <si>
    <t>Numero membri di sesso femminile</t>
  </si>
  <si>
    <r>
      <rPr>
        <sz val="11"/>
        <color theme="1"/>
        <rFont val="Aptos"/>
      </rPr>
      <t xml:space="preserve">Il </t>
    </r>
    <r>
      <rPr>
        <b/>
        <sz val="11"/>
        <color theme="1"/>
        <rFont val="Aptos"/>
      </rPr>
      <t>livello manageriale</t>
    </r>
    <r>
      <rPr>
        <sz val="11"/>
        <color theme="1"/>
        <rFont val="Aptos"/>
      </rPr>
      <t xml:space="preserve"> è considerato il livello inferiore al consiglio di amministrazione.</t>
    </r>
  </si>
  <si>
    <t>Numero membri di sesso maschile</t>
  </si>
  <si>
    <t>Indice di diversità di genere</t>
  </si>
  <si>
    <t>C5.2  - Forza lavoro esterna</t>
  </si>
  <si>
    <t>Lavoratori autonomi</t>
  </si>
  <si>
    <t>Lavoratori interinali</t>
  </si>
  <si>
    <t>Stage</t>
  </si>
  <si>
    <t xml:space="preserve"> Ulteriori informazioni volontarie </t>
  </si>
  <si>
    <t>D5.3 - Numero dipendenti per inquadramento</t>
  </si>
  <si>
    <t>Dirigenti</t>
  </si>
  <si>
    <t>Quadri</t>
  </si>
  <si>
    <t>Impiegati</t>
  </si>
  <si>
    <t>Operai</t>
  </si>
  <si>
    <t>D5.4 - Numero dipendenti per età</t>
  </si>
  <si>
    <t>&lt;30 ANNI</t>
  </si>
  <si>
    <t>30-50 ANNI</t>
  </si>
  <si>
    <t>&gt;50 ANNI</t>
  </si>
  <si>
    <t>D5.5 - Numero dipendenti per orario lavorativo</t>
  </si>
  <si>
    <t>Full-time</t>
  </si>
  <si>
    <t>Part-time</t>
  </si>
  <si>
    <t>B10 - Retribuzione, contrattazione collettiva e formazione</t>
  </si>
  <si>
    <t>B10.1 - Rapporto tra salario di ingresso e salario minimo</t>
  </si>
  <si>
    <r>
      <rPr>
        <sz val="11"/>
        <color theme="1"/>
        <rFont val="Aptos"/>
      </rPr>
      <t>Per "</t>
    </r>
    <r>
      <rPr>
        <b/>
        <sz val="11"/>
        <color theme="1"/>
        <rFont val="Aptos"/>
      </rPr>
      <t>salario di ingresso</t>
    </r>
    <r>
      <rPr>
        <sz val="11"/>
        <color theme="1"/>
        <rFont val="Aptos"/>
      </rPr>
      <t>" si intende il salario a tempo pieno della categoria occupazionale più bassa. I salari dei tirocinanti e degli apprendisti non devono essere considerati nell'identificazione del salario di ingresso dell'impresa.</t>
    </r>
  </si>
  <si>
    <t>Salario di ingresso</t>
  </si>
  <si>
    <r>
      <rPr>
        <sz val="11"/>
        <color theme="1"/>
        <rFont val="Aptos"/>
      </rPr>
      <t>Per "</t>
    </r>
    <r>
      <rPr>
        <b/>
        <sz val="11"/>
        <color theme="1"/>
        <rFont val="Aptos"/>
      </rPr>
      <t>salario minimo</t>
    </r>
    <r>
      <rPr>
        <sz val="11"/>
        <color theme="1"/>
        <rFont val="Aptos"/>
      </rPr>
      <t>" si intende il compenso minimo di lavoro per ora, o altra unità di tempo, consentito dalla legge. A seconda del Paese, il salario minimo può essere stabilito direttamente dalla legge o attraverso accordi di contrattazione collettiva.</t>
    </r>
  </si>
  <si>
    <t>Salario minimo</t>
  </si>
  <si>
    <t>Indice</t>
  </si>
  <si>
    <t>Percentage</t>
  </si>
  <si>
    <t>B10.2 - Pay Gap*</t>
  </si>
  <si>
    <t>*L'impresa può omettere questa informazione quando l'organico è inferiore a 150 dipendenti.</t>
  </si>
  <si>
    <t>Retribuzione lorda oraria media per i dipendenti di sesso maschile</t>
  </si>
  <si>
    <r>
      <rPr>
        <sz val="11"/>
        <color theme="1"/>
        <rFont val="Aptos"/>
      </rPr>
      <t xml:space="preserve">La </t>
    </r>
    <r>
      <rPr>
        <b/>
        <sz val="11"/>
        <color theme="1"/>
        <rFont val="Aptos"/>
      </rPr>
      <t>retribuzione lorda oraria</t>
    </r>
    <r>
      <rPr>
        <sz val="11"/>
        <color theme="1"/>
        <rFont val="Aptos"/>
      </rPr>
      <t xml:space="preserve"> è data dalla somma su base settimanale/annuale di:
(a) stipendio base
(b) indennità, bonus, commissioni, altre forme di pagamenti variabili in denaro
(c) altri benefit quali automobili, assicurazione sanitaria privata, assicurazione sulla vita e programmi di benessere
divisa per le ore medie lavorate settimanalmente/annualmente</t>
    </r>
  </si>
  <si>
    <t>Retribuzione lorda oraria media per i dipendenti di sesso femminile</t>
  </si>
  <si>
    <t>Gender pay gap</t>
  </si>
  <si>
    <t>B10.3 - Contrattazione collettiva</t>
  </si>
  <si>
    <t>Numero di dipendenti coperti da contratti collettivi</t>
  </si>
  <si>
    <t>% copertura</t>
  </si>
  <si>
    <t>B10.4 - Ore di formazione per genere (obbligatoria e non)</t>
  </si>
  <si>
    <t>Ore totali di formazione per gli uomini</t>
  </si>
  <si>
    <t>Ore totali di formazione per le donne</t>
  </si>
  <si>
    <t>FORMAZIONE HSE-E BEN</t>
  </si>
  <si>
    <t>Stat aveva dato le ore medie di formazione calcolate da loro</t>
  </si>
  <si>
    <t>Ore totali di formazione</t>
  </si>
  <si>
    <t xml:space="preserve">non corrispondono </t>
  </si>
  <si>
    <t>Ore medie di formazione per gli uomini</t>
  </si>
  <si>
    <t>Ore medie di formazione per le donne</t>
  </si>
  <si>
    <t>Ore medie di formazione per altro genere</t>
  </si>
  <si>
    <t>Ore medie di formazione per dipendente</t>
  </si>
  <si>
    <t>B11 - Condanne e sanzioni per corruzione e concussione</t>
  </si>
  <si>
    <t>Numero di condanne</t>
  </si>
  <si>
    <t>Importo totale sanzioni per violazione delle leggi anticorruzione e anticoncussione</t>
  </si>
  <si>
    <t>C8 - Ricavi in alcuni settori</t>
  </si>
  <si>
    <t>Ricavi [€] 2024</t>
  </si>
  <si>
    <t>Ricavi [€] 2025</t>
  </si>
  <si>
    <t>Se l'impresa opera in uno o più dei seguenti settori, deve indicare i relativi ricavi:</t>
  </si>
  <si>
    <t>a) armi controverse come mine antiuomo, munizioni a grappolo, armi chimiche e armi biologiche</t>
  </si>
  <si>
    <t>b) coltivazione e produzione di tabacco</t>
  </si>
  <si>
    <r>
      <rPr>
        <sz val="11"/>
        <color theme="1"/>
        <rFont val="Aptos"/>
      </rPr>
      <t>c) settore dei combustibili fossili (carbone, petrolio e gas)</t>
    </r>
    <r>
      <rPr>
        <b/>
        <sz val="11"/>
        <color rgb="FFFF0000"/>
        <rFont val="Aptos"/>
      </rPr>
      <t>*</t>
    </r>
  </si>
  <si>
    <t>d) produzione di sostanze chimiche (ad es. pesticidi o altri prodotti agrochimici)</t>
  </si>
  <si>
    <r>
      <rPr>
        <b/>
        <sz val="11"/>
        <color rgb="FFFF0000"/>
        <rFont val="Aptos"/>
      </rPr>
      <t>*</t>
    </r>
    <r>
      <rPr>
        <sz val="11"/>
        <color theme="1"/>
        <rFont val="Aptos"/>
      </rPr>
      <t>l'impresa produce ricavi dall'esplorazione, dall'estrazione mineraria, dall'estrazione, dalla produzione, dalla trasformazione, dallo stoccaggio, dalla raffinazione o dalla distribuzione, compresi il trasporto, lo stoccaggio e il commercio, di combustibili fossili</t>
    </r>
  </si>
  <si>
    <t>C9 - Diversità organo di governance</t>
  </si>
  <si>
    <t>C9  - Diversità organo di governance</t>
  </si>
  <si>
    <r>
      <rPr>
        <sz val="11"/>
        <color theme="1"/>
        <rFont val="Aptos"/>
      </rPr>
      <t>L'</t>
    </r>
    <r>
      <rPr>
        <b/>
        <sz val="11"/>
        <color theme="1"/>
        <rFont val="Aptos"/>
      </rPr>
      <t>organo di governance</t>
    </r>
    <r>
      <rPr>
        <sz val="11"/>
        <color theme="1"/>
        <rFont val="Aptos"/>
      </rPr>
      <t xml:space="preserve"> si riferisce alla massima autorità decisionale di una impresa.</t>
    </r>
  </si>
  <si>
    <t>Numero membri di sesso maschie</t>
  </si>
  <si>
    <t>Sì</t>
  </si>
  <si>
    <t>Breve</t>
  </si>
  <si>
    <t>Elevato</t>
  </si>
  <si>
    <t>Low (&lt;10%)</t>
  </si>
  <si>
    <t>No</t>
  </si>
  <si>
    <t>Medio</t>
  </si>
  <si>
    <t>Low-medium (10-20%)</t>
  </si>
  <si>
    <t>Lungo</t>
  </si>
  <si>
    <t>Basso</t>
  </si>
  <si>
    <t>Medium-high (20-40%)</t>
  </si>
  <si>
    <t>High (40-80%)</t>
  </si>
  <si>
    <t>Extremely high (&gt;80%)</t>
  </si>
  <si>
    <r>
      <rPr>
        <b/>
        <sz val="11"/>
        <color theme="1"/>
        <rFont val="Aptos"/>
      </rPr>
      <t xml:space="preserve">Se avete risposto SÌ alle pratiche/alle politiche esistenti/alle iniziative future di cui all'informativa B2, descrivetele brevemente insieme alle azioni che ne conseguono.
</t>
    </r>
    <r>
      <rPr>
        <sz val="11"/>
        <color theme="1"/>
        <rFont val="Aptos"/>
      </rPr>
      <t xml:space="preserve"> (Nel caso in cui la pratica/politica/iniziativa futura riguardi fornitori o clienti, l'impresa dovrà farne menzione) </t>
    </r>
  </si>
  <si>
    <t>C3 - Obiettivi di riduzione GHG</t>
  </si>
  <si>
    <t>Categoria GHG Protocol</t>
  </si>
  <si>
    <t>Anno base</t>
  </si>
  <si>
    <t>Anno target</t>
  </si>
  <si>
    <t>∆%</t>
  </si>
  <si>
    <t>Azioni per il raggiungimento dell'obiettivo</t>
  </si>
  <si>
    <t>(per aziende che operano in settori ad alto impatto climatico)</t>
  </si>
  <si>
    <t>L'azienda ha adottato un piano di transizione per la mitigazione dei cambiamenti climatici?</t>
  </si>
  <si>
    <r>
      <rPr>
        <b/>
        <sz val="11"/>
        <color theme="1"/>
        <rFont val="Aptos"/>
      </rPr>
      <t>Sì</t>
    </r>
    <r>
      <rPr>
        <sz val="11"/>
        <color theme="1"/>
        <rFont val="Aptos"/>
      </rPr>
      <t>: fornire informazioni a riguardo, compresa una spiegazione di come sta contribuendo alla riduzione delle emissioni di gas serra.</t>
    </r>
  </si>
  <si>
    <r>
      <rPr>
        <b/>
        <sz val="11"/>
        <color theme="1"/>
        <rFont val="Aptos"/>
      </rPr>
      <t>No</t>
    </r>
    <r>
      <rPr>
        <sz val="11"/>
        <color theme="1"/>
        <rFont val="Aptos"/>
      </rPr>
      <t>: indicare se e quando lo adotterà</t>
    </r>
  </si>
  <si>
    <t>C4 – Rischi climatici</t>
  </si>
  <si>
    <t>L'azienda ha individuato pericoli ed eventi di transizione legati al clima che creano rischi climatici rilevanti per l'impresa?</t>
  </si>
  <si>
    <r>
      <rPr>
        <sz val="11"/>
        <color theme="1"/>
        <rFont val="Aptos"/>
      </rPr>
      <t xml:space="preserve">Se </t>
    </r>
    <r>
      <rPr>
        <b/>
        <sz val="11"/>
        <color theme="1"/>
        <rFont val="Aptos"/>
      </rPr>
      <t>sì</t>
    </r>
    <r>
      <rPr>
        <sz val="11"/>
        <color theme="1"/>
        <rFont val="Aptos"/>
      </rPr>
      <t>: compilare la seguente tabella</t>
    </r>
  </si>
  <si>
    <t>Descrizione pericolo/evento di transizione legato al clima</t>
  </si>
  <si>
    <t>Entità impatto</t>
  </si>
  <si>
    <t>Orizzonte temporale pericolo/evento</t>
  </si>
  <si>
    <t>Azioni di adattamento</t>
  </si>
  <si>
    <t>Potenziale effetto negativo su risultati finanziari o su operazioni commerciali</t>
  </si>
  <si>
    <t>Orizzonte temporale effetto</t>
  </si>
  <si>
    <t>Rischio effetto</t>
  </si>
  <si>
    <r>
      <rPr>
        <sz val="11"/>
        <color theme="1"/>
        <rFont val="Aptos"/>
      </rPr>
      <t xml:space="preserve">Il </t>
    </r>
    <r>
      <rPr>
        <b/>
        <sz val="11"/>
        <color theme="1"/>
        <rFont val="Aptos"/>
      </rPr>
      <t>livello manageriale</t>
    </r>
    <r>
      <rPr>
        <sz val="11"/>
        <color theme="1"/>
        <rFont val="Aptos"/>
      </rPr>
      <t xml:space="preserve"> è considerato il livello inferiore al consiglio di amministrazione.</t>
    </r>
  </si>
  <si>
    <t>Altro (specificare)</t>
  </si>
  <si>
    <t>D5.6 - Numero dipendenti per anzianità aziendale</t>
  </si>
  <si>
    <t>&lt;2 ANNI</t>
  </si>
  <si>
    <t>2-5 ANNI</t>
  </si>
  <si>
    <t>&gt;5 ANNI</t>
  </si>
  <si>
    <t>TOTALE</t>
  </si>
  <si>
    <t>Ricavi [€] 2023</t>
  </si>
  <si>
    <r>
      <rPr>
        <sz val="11"/>
        <color theme="1"/>
        <rFont val="Aptos"/>
      </rPr>
      <t>c) settore dei combustibili fossili (carbone, petrolio e gas)</t>
    </r>
    <r>
      <rPr>
        <b/>
        <sz val="11"/>
        <color rgb="FFFF0000"/>
        <rFont val="Aptos"/>
      </rPr>
      <t>*</t>
    </r>
  </si>
  <si>
    <r>
      <rPr>
        <b/>
        <sz val="11"/>
        <color rgb="FFFF0000"/>
        <rFont val="Aptos"/>
      </rPr>
      <t>*</t>
    </r>
    <r>
      <rPr>
        <sz val="11"/>
        <color theme="1"/>
        <rFont val="Aptos"/>
      </rPr>
      <t>l'impresa produce ricavi dall'esplorazione, dall'estrazione mineraria, dall'estrazione, dalla produzione, dalla trasformazione, dallo stoccaggio, dalla raffinazione o dalla distribuzione, compresi il trasporto, lo stoccaggio e il commercio, di combustibili fossili</t>
    </r>
  </si>
  <si>
    <r>
      <rPr>
        <sz val="11"/>
        <color theme="1"/>
        <rFont val="Aptos"/>
      </rPr>
      <t>L'</t>
    </r>
    <r>
      <rPr>
        <b/>
        <sz val="11"/>
        <color theme="1"/>
        <rFont val="Aptos"/>
      </rPr>
      <t>organo di governance</t>
    </r>
    <r>
      <rPr>
        <sz val="11"/>
        <color theme="1"/>
        <rFont val="Aptos"/>
      </rPr>
      <t xml:space="preserve"> si riferisce alla massima autorità decisionale di una impresa.</t>
    </r>
  </si>
  <si>
    <t>Sede 1 - 2024</t>
  </si>
  <si>
    <t>Sede 2 - 2024</t>
  </si>
  <si>
    <t>Sede 1 - 2025</t>
  </si>
  <si>
    <t>Sede 2 - 2025</t>
  </si>
  <si>
    <t>Colonna1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</si>
</sst>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 [$€-410]_-;\-* #,##0.00\ [$€-410]_-;_-* &quot;-&quot;??\ [$€-410]_-;_-@"/>
    <numFmt numFmtId="165" formatCode="d/m/yyyy"/>
    <numFmt numFmtId="166" formatCode="_-* #,##0_-;\-* #,##0_-;_-* &quot;-&quot;??_-;_-@"/>
    <numFmt numFmtId="167" formatCode="_-* #,##0.00_-;\-* #,##0.00_-;_-* &quot;-&quot;??_-;_-@"/>
    <numFmt numFmtId="168" formatCode="0.0%"/>
    <numFmt numFmtId="169" formatCode="0.0"/>
    <numFmt numFmtId="170" formatCode="#,##0.0"/>
    <numFmt numFmtId="171" formatCode="_-* #,##0.00\ &quot;€&quot;_-;\-* #,##0.00\ &quot;€&quot;_-;_-* &quot;-&quot;??\ &quot;€&quot;_-;_-@"/>
    <numFmt numFmtId="172" formatCode="_-* #,##0.0_-;\-* #,##0.0_-;_-* &quot;-&quot;??_-;_-@"/>
  </numFmts>
  <fonts count="32" x14ac:knownFonts="1">
    <font>
      <sz val="11"/>
      <color theme="1"/>
      <name val="Calibri"/>
      <scheme val="minor"/>
    </font>
    <font>
      <b/>
      <sz val="11"/>
      <color theme="0"/>
      <name val="Aptos"/>
    </font>
    <font>
      <sz val="11"/>
      <color theme="1"/>
      <name val="Aptos"/>
    </font>
    <font>
      <b/>
      <sz val="11"/>
      <color rgb="FF2F5496"/>
      <name val="Aptos"/>
    </font>
    <font>
      <i/>
      <sz val="11"/>
      <color theme="1"/>
      <name val="Aptos"/>
    </font>
    <font>
      <sz val="11"/>
      <color theme="1"/>
      <name val="Arial"/>
    </font>
    <font>
      <sz val="10"/>
      <color theme="1"/>
      <name val="Aptos"/>
    </font>
    <font>
      <b/>
      <sz val="11"/>
      <color rgb="FFFFFFFF"/>
      <name val="Arial"/>
    </font>
    <font>
      <b/>
      <sz val="11"/>
      <color theme="1"/>
      <name val="Aptos"/>
    </font>
    <font>
      <i/>
      <sz val="11"/>
      <color rgb="FF1B1B1B"/>
      <name val="Aptos"/>
    </font>
    <font>
      <sz val="12"/>
      <color theme="1"/>
      <name val="Aptos"/>
    </font>
    <font>
      <b/>
      <sz val="12"/>
      <color theme="0"/>
      <name val="Aptos"/>
    </font>
    <font>
      <b/>
      <sz val="12"/>
      <color theme="1"/>
      <name val="Calibri"/>
    </font>
    <font>
      <sz val="11"/>
      <color theme="1"/>
      <name val="Calibri"/>
    </font>
    <font>
      <i/>
      <sz val="11"/>
      <color theme="1"/>
      <name val="Calibri"/>
    </font>
    <font>
      <b/>
      <i/>
      <sz val="11"/>
      <color theme="1"/>
      <name val="Aptos"/>
    </font>
    <font>
      <sz val="11"/>
      <name val="Calibri"/>
    </font>
    <font>
      <sz val="10"/>
      <color rgb="FF1B1B1B"/>
      <name val="Aptos"/>
    </font>
    <font>
      <b/>
      <i/>
      <sz val="11"/>
      <color rgb="FF2F5496"/>
      <name val="Aptos"/>
    </font>
    <font>
      <u/>
      <sz val="11"/>
      <color theme="10"/>
      <name val="Aptos"/>
    </font>
    <font>
      <b/>
      <sz val="10"/>
      <color theme="1"/>
      <name val="Aptos"/>
    </font>
    <font>
      <i/>
      <sz val="10"/>
      <color theme="1"/>
      <name val="Aptos"/>
    </font>
    <font>
      <b/>
      <sz val="12"/>
      <color theme="1"/>
      <name val="Aptos"/>
    </font>
    <font>
      <sz val="11"/>
      <color rgb="FF000000"/>
      <name val="Aptos"/>
    </font>
    <font>
      <sz val="10"/>
      <color rgb="FFFF0000"/>
      <name val="Aptos"/>
    </font>
    <font>
      <sz val="11"/>
      <color rgb="FFFF0000"/>
      <name val="Aptos"/>
    </font>
    <font>
      <i/>
      <sz val="11"/>
      <color rgb="FF0000FF"/>
      <name val="Aptos"/>
    </font>
    <font>
      <b/>
      <i/>
      <sz val="10"/>
      <color rgb="FF1B1B1B"/>
      <name val="Aptos"/>
    </font>
    <font>
      <sz val="10"/>
      <color rgb="FF0000FF"/>
      <name val="Aptos"/>
    </font>
    <font>
      <b/>
      <sz val="10"/>
      <color rgb="FF1B1B1B"/>
      <name val="Aptos"/>
    </font>
    <font>
      <b/>
      <sz val="11"/>
      <color rgb="FFFF0000"/>
      <name val="Aptos"/>
    </font>
    <font>
      <b/>
      <sz val="11"/>
      <color theme="1"/>
      <name val="Aptos"/>
      <family val="2"/>
    </font>
  </fonts>
  <fills count="24">
    <fill>
      <patternFill patternType="none"/>
    </fill>
    <fill>
      <patternFill patternType="gray125"/>
    </fill>
    <fill>
      <patternFill patternType="solid">
        <fgColor rgb="FF2F5496"/>
        <bgColor rgb="FF2F5496"/>
      </patternFill>
    </fill>
    <fill>
      <patternFill patternType="solid">
        <fgColor rgb="FFD9E2F3"/>
        <bgColor rgb="FFD9E2F3"/>
      </patternFill>
    </fill>
    <fill>
      <patternFill patternType="solid">
        <fgColor rgb="FFD8D8D8"/>
        <bgColor rgb="FFD8D8D8"/>
      </patternFill>
    </fill>
    <fill>
      <patternFill patternType="solid">
        <fgColor rgb="FFF2F2F2"/>
        <bgColor rgb="FFF2F2F2"/>
      </patternFill>
    </fill>
    <fill>
      <patternFill patternType="solid">
        <fgColor theme="7"/>
        <bgColor theme="7"/>
      </patternFill>
    </fill>
    <fill>
      <patternFill patternType="solid">
        <fgColor rgb="FFE2EFD9"/>
        <bgColor rgb="FFE2EFD9"/>
      </patternFill>
    </fill>
    <fill>
      <patternFill patternType="solid">
        <fgColor rgb="FFDEEAF6"/>
        <bgColor rgb="FFDEEAF6"/>
      </patternFill>
    </fill>
    <fill>
      <patternFill patternType="solid">
        <fgColor rgb="FFFEF2CB"/>
        <bgColor rgb="FFFEF2CB"/>
      </patternFill>
    </fill>
    <fill>
      <patternFill patternType="solid">
        <fgColor rgb="FFFBE4D5"/>
        <bgColor rgb="FFFBE4D5"/>
      </patternFill>
    </fill>
    <fill>
      <patternFill patternType="solid">
        <fgColor rgb="FF119F2F"/>
        <bgColor rgb="FF119F2F"/>
      </patternFill>
    </fill>
    <fill>
      <patternFill patternType="solid">
        <fgColor rgb="FFC5E0B3"/>
        <bgColor rgb="FFC5E0B3"/>
      </patternFill>
    </fill>
    <fill>
      <patternFill patternType="solid">
        <fgColor rgb="FFFFFF99"/>
        <bgColor rgb="FFFFFF99"/>
      </patternFill>
    </fill>
    <fill>
      <patternFill patternType="solid">
        <fgColor rgb="FFD9F2D0"/>
        <bgColor rgb="FFD9F2D0"/>
      </patternFill>
    </fill>
    <fill>
      <patternFill patternType="solid">
        <fgColor rgb="FFB3E5A1"/>
        <bgColor rgb="FFB3E5A1"/>
      </patternFill>
    </fill>
    <fill>
      <patternFill patternType="solid">
        <fgColor rgb="FFC55A11"/>
        <bgColor rgb="FFC55A11"/>
      </patternFill>
    </fill>
    <fill>
      <patternFill patternType="solid">
        <fgColor rgb="FFF4B083"/>
        <bgColor rgb="FFF4B083"/>
      </patternFill>
    </fill>
    <fill>
      <patternFill patternType="solid">
        <fgColor rgb="FFF7CAAC"/>
        <bgColor rgb="FFF7CAAC"/>
      </patternFill>
    </fill>
    <fill>
      <patternFill patternType="solid">
        <fgColor rgb="FFDADADA"/>
        <bgColor rgb="FFDADADA"/>
      </patternFill>
    </fill>
    <fill>
      <patternFill patternType="solid">
        <fgColor rgb="FFEAEDF1"/>
        <bgColor rgb="FFEAEDF1"/>
      </patternFill>
    </fill>
    <fill>
      <patternFill patternType="solid">
        <fgColor theme="4"/>
        <bgColor theme="4"/>
      </patternFill>
    </fill>
    <fill>
      <patternFill patternType="solid">
        <fgColor rgb="FFD0CECE"/>
        <bgColor rgb="FFD0CECE"/>
      </patternFill>
    </fill>
    <fill>
      <patternFill patternType="solid">
        <fgColor rgb="FFFFFFFF"/>
        <bgColor rgb="FFFFFFFF"/>
      </patternFill>
    </fill>
  </fills>
  <borders count="5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medium">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style="thin">
        <color rgb="FF000000"/>
      </top>
      <bottom style="medium">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273">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3" fillId="3" borderId="1" xfId="0" applyFont="1" applyFill="1" applyBorder="1" applyAlignment="1">
      <alignment vertical="center"/>
    </xf>
    <xf numFmtId="0" fontId="2" fillId="0" borderId="0" xfId="0" applyFont="1" applyAlignment="1">
      <alignment vertical="center"/>
    </xf>
    <xf numFmtId="0" fontId="2" fillId="0" borderId="2" xfId="0" applyFont="1" applyBorder="1" applyAlignment="1">
      <alignment vertical="center"/>
    </xf>
    <xf numFmtId="0" fontId="4" fillId="0" borderId="0" xfId="0" applyFont="1" applyAlignment="1">
      <alignment vertical="center"/>
    </xf>
    <xf numFmtId="0" fontId="5" fillId="0" borderId="2" xfId="0" applyFont="1" applyBorder="1" applyAlignment="1">
      <alignment vertical="center"/>
    </xf>
    <xf numFmtId="3" fontId="4" fillId="0" borderId="0" xfId="0" applyNumberFormat="1" applyFont="1" applyAlignment="1">
      <alignment horizontal="left" vertical="center"/>
    </xf>
    <xf numFmtId="0" fontId="2" fillId="0" borderId="0" xfId="0" applyFont="1"/>
    <xf numFmtId="0" fontId="6" fillId="0" borderId="0" xfId="0" applyFont="1" applyAlignment="1">
      <alignment horizontal="left" vertical="center"/>
    </xf>
    <xf numFmtId="0" fontId="6" fillId="0" borderId="0" xfId="0" applyFont="1" applyAlignment="1">
      <alignment vertical="center"/>
    </xf>
    <xf numFmtId="0" fontId="7" fillId="2" borderId="1" xfId="0" applyFont="1" applyFill="1" applyBorder="1" applyAlignment="1">
      <alignment vertical="center"/>
    </xf>
    <xf numFmtId="3" fontId="2" fillId="0" borderId="2" xfId="0" applyNumberFormat="1" applyFont="1" applyBorder="1" applyAlignment="1">
      <alignment horizontal="left" vertical="center"/>
    </xf>
    <xf numFmtId="3" fontId="2" fillId="0" borderId="2" xfId="0" applyNumberFormat="1" applyFont="1" applyBorder="1" applyAlignment="1">
      <alignment horizontal="right" vertical="center"/>
    </xf>
    <xf numFmtId="0" fontId="8" fillId="4" borderId="2" xfId="0" applyFont="1" applyFill="1" applyBorder="1" applyAlignment="1">
      <alignment vertical="center"/>
    </xf>
    <xf numFmtId="0" fontId="8" fillId="0" borderId="2" xfId="0" applyFont="1" applyBorder="1" applyAlignment="1">
      <alignment vertical="center"/>
    </xf>
    <xf numFmtId="0" fontId="8" fillId="0" borderId="0" xfId="0" applyFont="1" applyAlignment="1">
      <alignment vertical="center"/>
    </xf>
    <xf numFmtId="3" fontId="2" fillId="0" borderId="2" xfId="0" applyNumberFormat="1" applyFont="1" applyBorder="1" applyAlignment="1">
      <alignment horizontal="left" vertical="center" wrapText="1"/>
    </xf>
    <xf numFmtId="0" fontId="2" fillId="0" borderId="2" xfId="0" applyFont="1" applyBorder="1" applyAlignment="1">
      <alignment horizontal="left" vertical="center"/>
    </xf>
    <xf numFmtId="164" fontId="2" fillId="0" borderId="2" xfId="0" applyNumberFormat="1" applyFont="1" applyBorder="1" applyAlignment="1">
      <alignment horizontal="right" vertical="center"/>
    </xf>
    <xf numFmtId="0" fontId="9" fillId="0" borderId="0" xfId="0" applyFont="1" applyAlignment="1">
      <alignment vertical="center"/>
    </xf>
    <xf numFmtId="0" fontId="2" fillId="5" borderId="3" xfId="0" applyFont="1" applyFill="1" applyBorder="1" applyAlignment="1">
      <alignment vertical="center" wrapText="1"/>
    </xf>
    <xf numFmtId="165" fontId="2" fillId="0" borderId="2" xfId="0" applyNumberFormat="1" applyFont="1" applyBorder="1" applyAlignment="1">
      <alignment horizontal="left" vertical="center"/>
    </xf>
    <xf numFmtId="9" fontId="2" fillId="0" borderId="2" xfId="0" applyNumberFormat="1" applyFont="1" applyBorder="1" applyAlignment="1">
      <alignment horizontal="left" vertical="center"/>
    </xf>
    <xf numFmtId="0" fontId="2" fillId="2" borderId="1" xfId="0" applyFont="1" applyFill="1" applyBorder="1"/>
    <xf numFmtId="0" fontId="2" fillId="5" borderId="2" xfId="0" applyFont="1" applyFill="1" applyBorder="1" applyAlignment="1">
      <alignment horizontal="left" vertical="center"/>
    </xf>
    <xf numFmtId="0" fontId="8" fillId="5" borderId="2" xfId="0" applyFont="1" applyFill="1" applyBorder="1" applyAlignment="1">
      <alignment horizontal="left" vertical="center" wrapText="1"/>
    </xf>
    <xf numFmtId="0" fontId="6" fillId="0" borderId="2" xfId="0" applyFont="1" applyBorder="1" applyAlignment="1">
      <alignment horizontal="left" vertical="center"/>
    </xf>
    <xf numFmtId="0" fontId="10" fillId="2" borderId="1" xfId="0" applyFont="1" applyFill="1" applyBorder="1"/>
    <xf numFmtId="0" fontId="11" fillId="2" borderId="1" xfId="0" applyFont="1" applyFill="1" applyBorder="1" applyAlignment="1">
      <alignment vertical="center"/>
    </xf>
    <xf numFmtId="0" fontId="12" fillId="6" borderId="2" xfId="0" applyFont="1" applyFill="1" applyBorder="1" applyAlignment="1">
      <alignment wrapText="1"/>
    </xf>
    <xf numFmtId="166" fontId="12" fillId="6" borderId="2" xfId="0" applyNumberFormat="1" applyFont="1" applyFill="1" applyBorder="1" applyAlignment="1">
      <alignment wrapText="1"/>
    </xf>
    <xf numFmtId="0" fontId="12" fillId="0" borderId="0" xfId="0" applyFont="1" applyAlignment="1">
      <alignment wrapText="1"/>
    </xf>
    <xf numFmtId="0" fontId="13" fillId="7" borderId="2" xfId="0" applyFont="1" applyFill="1" applyBorder="1"/>
    <xf numFmtId="0" fontId="13" fillId="0" borderId="2" xfId="0" applyFont="1" applyBorder="1"/>
    <xf numFmtId="166" fontId="13" fillId="0" borderId="2" xfId="0" applyNumberFormat="1" applyFont="1" applyBorder="1"/>
    <xf numFmtId="0" fontId="14" fillId="0" borderId="0" xfId="0" applyFont="1"/>
    <xf numFmtId="0" fontId="13" fillId="8" borderId="2" xfId="0" applyFont="1" applyFill="1" applyBorder="1"/>
    <xf numFmtId="0" fontId="13" fillId="9" borderId="2" xfId="0" applyFont="1" applyFill="1" applyBorder="1"/>
    <xf numFmtId="167" fontId="13" fillId="0" borderId="2" xfId="0" applyNumberFormat="1" applyFont="1" applyBorder="1"/>
    <xf numFmtId="0" fontId="13" fillId="10" borderId="2" xfId="0" applyFont="1" applyFill="1" applyBorder="1"/>
    <xf numFmtId="166" fontId="13" fillId="0" borderId="0" xfId="0" applyNumberFormat="1" applyFont="1"/>
    <xf numFmtId="0" fontId="1" fillId="11" borderId="1" xfId="0" applyFont="1" applyFill="1" applyBorder="1" applyAlignment="1">
      <alignment vertical="center"/>
    </xf>
    <xf numFmtId="0" fontId="2" fillId="11" borderId="1" xfId="0" applyFont="1" applyFill="1" applyBorder="1" applyAlignment="1">
      <alignment vertical="center"/>
    </xf>
    <xf numFmtId="0" fontId="8" fillId="12" borderId="2" xfId="0" applyFont="1" applyFill="1" applyBorder="1" applyAlignment="1">
      <alignment horizontal="left" vertical="center" wrapText="1"/>
    </xf>
    <xf numFmtId="0" fontId="8" fillId="0" borderId="2" xfId="0" applyFont="1" applyBorder="1" applyAlignment="1">
      <alignment horizontal="center" vertical="center"/>
    </xf>
    <xf numFmtId="0" fontId="6" fillId="0" borderId="2" xfId="0" applyFont="1" applyBorder="1" applyAlignment="1">
      <alignment horizontal="right" vertical="center"/>
    </xf>
    <xf numFmtId="166" fontId="6" fillId="0" borderId="2" xfId="0" applyNumberFormat="1" applyFont="1" applyBorder="1" applyAlignment="1">
      <alignment horizontal="right" vertical="center"/>
    </xf>
    <xf numFmtId="3" fontId="6" fillId="0" borderId="2" xfId="0" applyNumberFormat="1" applyFont="1" applyBorder="1" applyAlignment="1">
      <alignment horizontal="right" vertical="center"/>
    </xf>
    <xf numFmtId="0" fontId="6" fillId="0" borderId="0" xfId="0" applyFont="1" applyAlignment="1">
      <alignment horizontal="center" vertical="center" wrapText="1"/>
    </xf>
    <xf numFmtId="0" fontId="4" fillId="0" borderId="2" xfId="0" applyFont="1" applyBorder="1" applyAlignment="1">
      <alignment vertical="center"/>
    </xf>
    <xf numFmtId="166" fontId="2" fillId="0" borderId="2" xfId="0" applyNumberFormat="1" applyFont="1" applyBorder="1" applyAlignment="1">
      <alignment vertical="center"/>
    </xf>
    <xf numFmtId="0" fontId="15" fillId="0" borderId="2" xfId="0" applyFont="1" applyBorder="1" applyAlignment="1">
      <alignment vertical="center"/>
    </xf>
    <xf numFmtId="3" fontId="2" fillId="0" borderId="2" xfId="0" applyNumberFormat="1" applyFont="1" applyBorder="1" applyAlignment="1">
      <alignment vertical="center"/>
    </xf>
    <xf numFmtId="166" fontId="2" fillId="0" borderId="0" xfId="0" applyNumberFormat="1" applyFont="1" applyAlignment="1">
      <alignment vertical="center"/>
    </xf>
    <xf numFmtId="0" fontId="3" fillId="3" borderId="4" xfId="0" applyFont="1" applyFill="1" applyBorder="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8" fillId="12" borderId="12" xfId="0" applyFont="1" applyFill="1" applyBorder="1" applyAlignment="1">
      <alignment horizontal="left" vertical="center" wrapText="1"/>
    </xf>
    <xf numFmtId="0" fontId="8" fillId="0" borderId="13" xfId="0" applyFont="1" applyBorder="1" applyAlignment="1">
      <alignment horizontal="center" vertical="center"/>
    </xf>
    <xf numFmtId="0" fontId="2" fillId="0" borderId="15" xfId="0" applyFont="1" applyBorder="1" applyAlignment="1">
      <alignment vertical="center"/>
    </xf>
    <xf numFmtId="9" fontId="2" fillId="0" borderId="16" xfId="0" applyNumberFormat="1"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166" fontId="2" fillId="0" borderId="18" xfId="0" applyNumberFormat="1" applyFont="1" applyBorder="1" applyAlignment="1">
      <alignment vertical="center"/>
    </xf>
    <xf numFmtId="9" fontId="2" fillId="0" borderId="19" xfId="0" applyNumberFormat="1" applyFont="1" applyBorder="1" applyAlignment="1">
      <alignment vertical="center"/>
    </xf>
    <xf numFmtId="0" fontId="15" fillId="0" borderId="0" xfId="0" applyFont="1" applyAlignment="1">
      <alignment vertical="center"/>
    </xf>
    <xf numFmtId="0" fontId="6" fillId="0" borderId="0" xfId="0" applyFont="1" applyAlignment="1">
      <alignment horizontal="left" vertical="center" wrapText="1"/>
    </xf>
    <xf numFmtId="0" fontId="8" fillId="0" borderId="23" xfId="0" applyFont="1" applyBorder="1" applyAlignment="1">
      <alignment horizontal="left" vertical="center"/>
    </xf>
    <xf numFmtId="0" fontId="8" fillId="0" borderId="24" xfId="0" applyFont="1" applyBorder="1" applyAlignment="1">
      <alignment horizontal="left" vertical="center"/>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2" xfId="0" applyFont="1" applyBorder="1"/>
    <xf numFmtId="0" fontId="2" fillId="0" borderId="26" xfId="0" applyFont="1" applyBorder="1"/>
    <xf numFmtId="0" fontId="6" fillId="0" borderId="26" xfId="0" applyFont="1" applyBorder="1" applyAlignment="1">
      <alignment horizontal="left" vertical="center"/>
    </xf>
    <xf numFmtId="3" fontId="6" fillId="0" borderId="26" xfId="0" applyNumberFormat="1" applyFont="1" applyBorder="1" applyAlignment="1">
      <alignment horizontal="right" vertical="center"/>
    </xf>
    <xf numFmtId="3" fontId="6" fillId="0" borderId="27" xfId="0" applyNumberFormat="1" applyFont="1" applyBorder="1" applyAlignment="1">
      <alignment horizontal="right" vertical="center"/>
    </xf>
    <xf numFmtId="0" fontId="8" fillId="0" borderId="0" xfId="0" applyFont="1"/>
    <xf numFmtId="0" fontId="8" fillId="12" borderId="1" xfId="0" applyFont="1" applyFill="1" applyBorder="1" applyAlignment="1">
      <alignment horizontal="left" vertical="center" wrapText="1"/>
    </xf>
    <xf numFmtId="0" fontId="17" fillId="0" borderId="0" xfId="0" applyFont="1" applyAlignment="1">
      <alignment vertical="center" wrapText="1"/>
    </xf>
    <xf numFmtId="0" fontId="18" fillId="3" borderId="1" xfId="0" applyFont="1" applyFill="1" applyBorder="1" applyAlignment="1">
      <alignment vertical="center"/>
    </xf>
    <xf numFmtId="0" fontId="2" fillId="3" borderId="1" xfId="0" applyFont="1" applyFill="1" applyBorder="1"/>
    <xf numFmtId="0" fontId="17" fillId="0" borderId="0" xfId="0" applyFont="1" applyAlignment="1">
      <alignment horizontal="left" vertical="center" wrapText="1"/>
    </xf>
    <xf numFmtId="0" fontId="8" fillId="4" borderId="2" xfId="0" applyFont="1" applyFill="1" applyBorder="1"/>
    <xf numFmtId="0" fontId="4" fillId="0" borderId="0" xfId="0" applyFont="1"/>
    <xf numFmtId="0" fontId="2" fillId="0" borderId="0" xfId="0" applyFont="1" applyAlignment="1">
      <alignment wrapText="1"/>
    </xf>
    <xf numFmtId="0" fontId="2" fillId="11" borderId="1" xfId="0" applyFont="1" applyFill="1" applyBorder="1" applyAlignment="1">
      <alignment vertical="center" wrapText="1"/>
    </xf>
    <xf numFmtId="0" fontId="8" fillId="0" borderId="0" xfId="0" applyFont="1" applyAlignment="1">
      <alignment vertical="center" wrapText="1"/>
    </xf>
    <xf numFmtId="0" fontId="2" fillId="0" borderId="36" xfId="0" applyFont="1" applyBorder="1" applyAlignment="1">
      <alignment vertical="center" wrapText="1"/>
    </xf>
    <xf numFmtId="3" fontId="2" fillId="0" borderId="2" xfId="0" applyNumberFormat="1" applyFont="1" applyBorder="1" applyAlignment="1">
      <alignment horizontal="right" vertical="center" wrapText="1"/>
    </xf>
    <xf numFmtId="3" fontId="2" fillId="0" borderId="0" xfId="0" applyNumberFormat="1" applyFont="1" applyAlignment="1">
      <alignment horizontal="right" vertical="center" wrapText="1"/>
    </xf>
    <xf numFmtId="0" fontId="2" fillId="0" borderId="0" xfId="0" applyFont="1" applyAlignment="1">
      <alignment vertical="center" wrapText="1"/>
    </xf>
    <xf numFmtId="3" fontId="2" fillId="0" borderId="26" xfId="0" applyNumberFormat="1" applyFont="1" applyBorder="1" applyAlignment="1">
      <alignment vertical="center" wrapText="1"/>
    </xf>
    <xf numFmtId="0" fontId="2" fillId="0" borderId="24" xfId="0" applyFont="1" applyBorder="1" applyAlignment="1">
      <alignment horizontal="left" vertical="center"/>
    </xf>
    <xf numFmtId="3" fontId="2" fillId="0" borderId="24" xfId="0" applyNumberFormat="1" applyFont="1" applyBorder="1" applyAlignment="1">
      <alignment horizontal="right" vertical="center" wrapText="1"/>
    </xf>
    <xf numFmtId="3" fontId="2" fillId="0" borderId="2" xfId="0" applyNumberFormat="1" applyFont="1" applyBorder="1" applyAlignment="1">
      <alignment vertical="center" wrapText="1"/>
    </xf>
    <xf numFmtId="0" fontId="2" fillId="0" borderId="26" xfId="0" applyFont="1" applyBorder="1" applyAlignment="1">
      <alignment vertical="center"/>
    </xf>
    <xf numFmtId="3" fontId="6" fillId="0" borderId="2" xfId="0" applyNumberFormat="1" applyFont="1" applyBorder="1" applyAlignment="1">
      <alignment horizontal="right" vertical="center" wrapText="1"/>
    </xf>
    <xf numFmtId="3" fontId="6" fillId="0" borderId="26" xfId="0" applyNumberFormat="1" applyFont="1" applyBorder="1" applyAlignment="1">
      <alignment horizontal="right" vertical="center" wrapText="1"/>
    </xf>
    <xf numFmtId="0" fontId="4" fillId="7" borderId="2" xfId="0" applyFont="1" applyFill="1" applyBorder="1"/>
    <xf numFmtId="0" fontId="8" fillId="0" borderId="37" xfId="0" applyFont="1" applyBorder="1" applyAlignment="1">
      <alignment vertical="center" wrapText="1"/>
    </xf>
    <xf numFmtId="0" fontId="8" fillId="0" borderId="38" xfId="0" applyFont="1" applyBorder="1" applyAlignment="1">
      <alignment vertical="center" wrapText="1"/>
    </xf>
    <xf numFmtId="0" fontId="2" fillId="0" borderId="39" xfId="0" applyFont="1" applyBorder="1" applyAlignment="1">
      <alignment wrapText="1"/>
    </xf>
    <xf numFmtId="0" fontId="2" fillId="0" borderId="15" xfId="0" applyFont="1" applyBorder="1" applyAlignment="1">
      <alignment vertical="center" wrapText="1"/>
    </xf>
    <xf numFmtId="166" fontId="2" fillId="0" borderId="2" xfId="0" applyNumberFormat="1" applyFont="1" applyBorder="1" applyAlignment="1">
      <alignment horizontal="right" vertical="center" wrapText="1"/>
    </xf>
    <xf numFmtId="166" fontId="2" fillId="0" borderId="2" xfId="0" applyNumberFormat="1" applyFont="1" applyBorder="1" applyAlignment="1">
      <alignment vertical="center" wrapText="1"/>
    </xf>
    <xf numFmtId="9" fontId="2" fillId="0" borderId="40" xfId="0" applyNumberFormat="1" applyFont="1" applyBorder="1"/>
    <xf numFmtId="0" fontId="4" fillId="0" borderId="15" xfId="0" applyFont="1" applyBorder="1" applyAlignment="1">
      <alignment vertical="center"/>
    </xf>
    <xf numFmtId="0" fontId="4" fillId="0" borderId="41" xfId="0" applyFont="1" applyBorder="1" applyAlignment="1">
      <alignment vertical="center"/>
    </xf>
    <xf numFmtId="0" fontId="2" fillId="0" borderId="42" xfId="0" applyFont="1" applyBorder="1" applyAlignment="1">
      <alignment horizontal="left" vertical="center"/>
    </xf>
    <xf numFmtId="166" fontId="2" fillId="9" borderId="42" xfId="0" applyNumberFormat="1" applyFont="1" applyFill="1" applyBorder="1" applyAlignment="1">
      <alignment horizontal="right" vertical="center" wrapText="1"/>
    </xf>
    <xf numFmtId="166" fontId="2" fillId="0" borderId="42" xfId="0" applyNumberFormat="1" applyFont="1" applyBorder="1" applyAlignment="1">
      <alignment horizontal="right" vertical="center" wrapText="1"/>
    </xf>
    <xf numFmtId="166" fontId="2" fillId="9" borderId="42" xfId="0" applyNumberFormat="1" applyFont="1" applyFill="1" applyBorder="1" applyAlignment="1">
      <alignment vertical="center" wrapText="1"/>
    </xf>
    <xf numFmtId="9" fontId="2" fillId="0" borderId="43" xfId="0" applyNumberFormat="1" applyFont="1" applyBorder="1"/>
    <xf numFmtId="0" fontId="4" fillId="0" borderId="17" xfId="0" applyFont="1" applyBorder="1" applyAlignment="1">
      <alignment vertical="center"/>
    </xf>
    <xf numFmtId="0" fontId="2" fillId="0" borderId="18" xfId="0" applyFont="1" applyBorder="1" applyAlignment="1">
      <alignment horizontal="left" vertical="center"/>
    </xf>
    <xf numFmtId="166" fontId="2" fillId="0" borderId="18" xfId="0" applyNumberFormat="1" applyFont="1" applyBorder="1" applyAlignment="1">
      <alignment horizontal="right" vertical="center" wrapText="1"/>
    </xf>
    <xf numFmtId="9" fontId="2" fillId="0" borderId="44" xfId="0" applyNumberFormat="1" applyFont="1" applyBorder="1"/>
    <xf numFmtId="0" fontId="8" fillId="0" borderId="2" xfId="0" applyFont="1" applyBorder="1"/>
    <xf numFmtId="0" fontId="2" fillId="5" borderId="2" xfId="0" applyFont="1" applyFill="1" applyBorder="1"/>
    <xf numFmtId="0" fontId="19" fillId="0" borderId="0" xfId="0" applyFont="1"/>
    <xf numFmtId="0" fontId="2" fillId="0" borderId="2" xfId="0" applyFont="1" applyBorder="1" applyAlignment="1">
      <alignment wrapText="1"/>
    </xf>
    <xf numFmtId="3" fontId="2" fillId="5" borderId="2" xfId="0" applyNumberFormat="1" applyFont="1" applyFill="1" applyBorder="1"/>
    <xf numFmtId="0" fontId="2" fillId="0" borderId="0" xfId="0" applyFont="1" applyAlignment="1">
      <alignment horizontal="left"/>
    </xf>
    <xf numFmtId="166" fontId="2" fillId="0" borderId="0" xfId="0" applyNumberFormat="1" applyFont="1"/>
    <xf numFmtId="0" fontId="1" fillId="11" borderId="1" xfId="0" applyFont="1" applyFill="1" applyBorder="1" applyAlignment="1">
      <alignment horizontal="left" vertical="center"/>
    </xf>
    <xf numFmtId="166" fontId="2" fillId="11" borderId="1" xfId="0" applyNumberFormat="1" applyFont="1" applyFill="1" applyBorder="1" applyAlignment="1">
      <alignment vertical="center"/>
    </xf>
    <xf numFmtId="0" fontId="8" fillId="0" borderId="0" xfId="0" applyFont="1" applyAlignment="1">
      <alignment horizontal="left" vertical="center" wrapText="1"/>
    </xf>
    <xf numFmtId="166" fontId="8" fillId="0" borderId="0" xfId="0" applyNumberFormat="1" applyFont="1" applyAlignment="1">
      <alignment horizontal="center" vertical="center" wrapText="1"/>
    </xf>
    <xf numFmtId="0" fontId="8" fillId="0" borderId="0" xfId="0" applyFont="1" applyAlignment="1">
      <alignment horizontal="center" vertical="center" wrapText="1"/>
    </xf>
    <xf numFmtId="3" fontId="20" fillId="0" borderId="2" xfId="0" applyNumberFormat="1" applyFont="1" applyBorder="1" applyAlignment="1">
      <alignment horizontal="right" vertical="center"/>
    </xf>
    <xf numFmtId="9" fontId="2" fillId="0" borderId="0" xfId="0" applyNumberFormat="1" applyFont="1" applyAlignment="1">
      <alignment wrapText="1"/>
    </xf>
    <xf numFmtId="3" fontId="2" fillId="0" borderId="0" xfId="0" applyNumberFormat="1" applyFont="1" applyAlignment="1">
      <alignment wrapText="1"/>
    </xf>
    <xf numFmtId="166" fontId="20" fillId="0" borderId="2" xfId="0" applyNumberFormat="1" applyFont="1" applyBorder="1" applyAlignment="1">
      <alignment horizontal="right" vertical="center"/>
    </xf>
    <xf numFmtId="0" fontId="21" fillId="0" borderId="26" xfId="0" applyFont="1" applyBorder="1" applyAlignment="1">
      <alignment horizontal="left" vertical="center"/>
    </xf>
    <xf numFmtId="0" fontId="20" fillId="0" borderId="26" xfId="0" applyFont="1" applyBorder="1" applyAlignment="1">
      <alignment horizontal="right" vertical="center"/>
    </xf>
    <xf numFmtId="3" fontId="20" fillId="0" borderId="26" xfId="0" applyNumberFormat="1" applyFont="1" applyBorder="1" applyAlignment="1">
      <alignment horizontal="right" vertical="center"/>
    </xf>
    <xf numFmtId="166" fontId="20" fillId="0" borderId="26" xfId="0" applyNumberFormat="1" applyFont="1" applyBorder="1" applyAlignment="1">
      <alignment horizontal="right" vertical="center"/>
    </xf>
    <xf numFmtId="0" fontId="8" fillId="0" borderId="2" xfId="0" applyFont="1" applyBorder="1" applyAlignment="1">
      <alignment horizontal="left"/>
    </xf>
    <xf numFmtId="166" fontId="8" fillId="0" borderId="2" xfId="0" applyNumberFormat="1" applyFont="1" applyBorder="1"/>
    <xf numFmtId="166" fontId="2" fillId="0" borderId="2" xfId="0" applyNumberFormat="1" applyFont="1" applyBorder="1"/>
    <xf numFmtId="0" fontId="4" fillId="0" borderId="0" xfId="0" applyFont="1" applyAlignment="1">
      <alignment horizontal="left"/>
    </xf>
    <xf numFmtId="0" fontId="8" fillId="0" borderId="0" xfId="0" applyFont="1" applyAlignment="1">
      <alignment horizontal="left"/>
    </xf>
    <xf numFmtId="166" fontId="8" fillId="0" borderId="0" xfId="0" applyNumberFormat="1" applyFont="1"/>
    <xf numFmtId="166" fontId="2" fillId="0" borderId="0" xfId="0" applyNumberFormat="1" applyFont="1" applyAlignment="1">
      <alignment horizontal="left"/>
    </xf>
    <xf numFmtId="166" fontId="8" fillId="0" borderId="2" xfId="0" applyNumberFormat="1" applyFont="1" applyBorder="1" applyAlignment="1">
      <alignment horizontal="center" vertical="center" wrapText="1"/>
    </xf>
    <xf numFmtId="9" fontId="2" fillId="0" borderId="0" xfId="0" applyNumberFormat="1" applyFont="1"/>
    <xf numFmtId="166" fontId="2" fillId="0" borderId="26" xfId="0" applyNumberFormat="1" applyFont="1" applyBorder="1" applyAlignment="1">
      <alignment horizontal="left"/>
    </xf>
    <xf numFmtId="166" fontId="2" fillId="0" borderId="45" xfId="0" applyNumberFormat="1" applyFont="1" applyBorder="1" applyAlignment="1">
      <alignment horizontal="left"/>
    </xf>
    <xf numFmtId="9" fontId="13" fillId="0" borderId="2" xfId="0" applyNumberFormat="1" applyFont="1" applyBorder="1"/>
    <xf numFmtId="9" fontId="2" fillId="0" borderId="45" xfId="0" applyNumberFormat="1" applyFont="1" applyBorder="1" applyAlignment="1">
      <alignment horizontal="center"/>
    </xf>
    <xf numFmtId="168" fontId="13" fillId="0" borderId="2" xfId="0" applyNumberFormat="1" applyFont="1" applyBorder="1"/>
    <xf numFmtId="166" fontId="2" fillId="0" borderId="24" xfId="0" applyNumberFormat="1" applyFont="1" applyBorder="1" applyAlignment="1">
      <alignment horizontal="left"/>
    </xf>
    <xf numFmtId="9" fontId="2" fillId="0" borderId="24" xfId="0" applyNumberFormat="1" applyFont="1" applyBorder="1" applyAlignment="1">
      <alignment horizontal="center"/>
    </xf>
    <xf numFmtId="9" fontId="2" fillId="0" borderId="0" xfId="0" applyNumberFormat="1" applyFont="1" applyAlignment="1">
      <alignment horizontal="center"/>
    </xf>
    <xf numFmtId="0" fontId="2" fillId="0" borderId="0" xfId="0" applyFont="1" applyAlignment="1">
      <alignment horizontal="center"/>
    </xf>
    <xf numFmtId="0" fontId="1" fillId="16" borderId="1" xfId="0" applyFont="1" applyFill="1" applyBorder="1" applyAlignment="1">
      <alignment vertical="center"/>
    </xf>
    <xf numFmtId="0" fontId="2" fillId="16" borderId="1" xfId="0" applyFont="1" applyFill="1" applyBorder="1" applyAlignment="1">
      <alignment vertical="center"/>
    </xf>
    <xf numFmtId="0" fontId="8" fillId="18" borderId="2" xfId="0" applyFont="1" applyFill="1" applyBorder="1" applyAlignment="1">
      <alignment vertical="center" wrapText="1"/>
    </xf>
    <xf numFmtId="0" fontId="8" fillId="19" borderId="2" xfId="0" applyFont="1" applyFill="1" applyBorder="1" applyAlignment="1">
      <alignment horizontal="center" vertical="center"/>
    </xf>
    <xf numFmtId="0" fontId="2" fillId="0" borderId="2" xfId="0" applyFont="1" applyBorder="1" applyAlignment="1">
      <alignment vertical="center" wrapText="1"/>
    </xf>
    <xf numFmtId="0" fontId="8" fillId="0" borderId="2" xfId="0" applyFont="1" applyBorder="1" applyAlignment="1">
      <alignment horizontal="right" vertical="center"/>
    </xf>
    <xf numFmtId="3" fontId="8" fillId="0" borderId="2" xfId="0" applyNumberFormat="1" applyFont="1" applyBorder="1" applyAlignment="1">
      <alignment horizontal="right" vertical="center"/>
    </xf>
    <xf numFmtId="0" fontId="1" fillId="16" borderId="1" xfId="0" applyFont="1" applyFill="1" applyBorder="1"/>
    <xf numFmtId="0" fontId="2" fillId="16" borderId="1" xfId="0" applyFont="1" applyFill="1" applyBorder="1"/>
    <xf numFmtId="0" fontId="1" fillId="0" borderId="0" xfId="0" applyFont="1"/>
    <xf numFmtId="0" fontId="8" fillId="0" borderId="46" xfId="0" applyFont="1" applyBorder="1" applyAlignment="1">
      <alignment horizontal="center"/>
    </xf>
    <xf numFmtId="0" fontId="8" fillId="0" borderId="0" xfId="0" applyFont="1" applyAlignment="1">
      <alignment horizontal="center"/>
    </xf>
    <xf numFmtId="0" fontId="2" fillId="0" borderId="2" xfId="0" applyFont="1" applyBorder="1" applyAlignment="1">
      <alignment horizontal="left" vertical="top" wrapText="1"/>
    </xf>
    <xf numFmtId="0" fontId="4" fillId="0" borderId="2" xfId="0" applyFont="1" applyBorder="1" applyAlignment="1">
      <alignment horizontal="right" vertical="top" wrapText="1"/>
    </xf>
    <xf numFmtId="3" fontId="2" fillId="5" borderId="2" xfId="0" applyNumberFormat="1" applyFont="1" applyFill="1" applyBorder="1" applyAlignment="1">
      <alignment horizontal="right" vertical="center"/>
    </xf>
    <xf numFmtId="10" fontId="23" fillId="5" borderId="2" xfId="0" applyNumberFormat="1" applyFont="1" applyFill="1" applyBorder="1" applyAlignment="1">
      <alignment horizontal="right" vertical="center"/>
    </xf>
    <xf numFmtId="2" fontId="23" fillId="5" borderId="2" xfId="0" applyNumberFormat="1" applyFont="1" applyFill="1" applyBorder="1" applyAlignment="1">
      <alignment horizontal="right" vertical="center"/>
    </xf>
    <xf numFmtId="0" fontId="10" fillId="0" borderId="0" xfId="0" applyFont="1" applyAlignment="1">
      <alignment vertical="center"/>
    </xf>
    <xf numFmtId="0" fontId="2" fillId="5" borderId="2" xfId="0" applyFont="1" applyFill="1" applyBorder="1" applyAlignment="1">
      <alignment horizontal="left"/>
    </xf>
    <xf numFmtId="0" fontId="2" fillId="0" borderId="2" xfId="0" applyFont="1" applyBorder="1" applyAlignment="1">
      <alignment horizontal="left" vertical="center" wrapText="1"/>
    </xf>
    <xf numFmtId="0" fontId="2" fillId="5" borderId="2" xfId="0" applyFont="1" applyFill="1" applyBorder="1" applyAlignment="1">
      <alignment horizontal="left" vertical="center" wrapText="1"/>
    </xf>
    <xf numFmtId="0" fontId="4" fillId="0" borderId="2" xfId="0" applyFont="1" applyBorder="1" applyAlignment="1">
      <alignment horizontal="left" vertical="center" wrapText="1"/>
    </xf>
    <xf numFmtId="0" fontId="8" fillId="18" borderId="50" xfId="0" applyFont="1" applyFill="1" applyBorder="1" applyAlignment="1">
      <alignment vertical="center" wrapText="1"/>
    </xf>
    <xf numFmtId="0" fontId="2" fillId="0" borderId="47" xfId="0" applyFont="1" applyBorder="1" applyAlignment="1">
      <alignment vertical="center" wrapText="1"/>
    </xf>
    <xf numFmtId="0" fontId="8" fillId="0" borderId="47" xfId="0" applyFont="1" applyBorder="1" applyAlignment="1">
      <alignment horizontal="right" vertical="center"/>
    </xf>
    <xf numFmtId="169" fontId="8" fillId="0" borderId="2" xfId="0" applyNumberFormat="1" applyFont="1" applyBorder="1" applyAlignment="1">
      <alignment horizontal="right" vertical="center"/>
    </xf>
    <xf numFmtId="168" fontId="2" fillId="0" borderId="2" xfId="0" applyNumberFormat="1" applyFont="1" applyBorder="1" applyAlignment="1">
      <alignment horizontal="center" vertical="center"/>
    </xf>
    <xf numFmtId="0" fontId="8" fillId="0" borderId="26" xfId="0" applyFont="1" applyBorder="1" applyAlignment="1">
      <alignment vertical="center"/>
    </xf>
    <xf numFmtId="168" fontId="8" fillId="0" borderId="2" xfId="0" applyNumberFormat="1" applyFont="1" applyBorder="1" applyAlignment="1">
      <alignment horizontal="right" vertical="center"/>
    </xf>
    <xf numFmtId="0" fontId="4" fillId="0" borderId="2" xfId="0" applyFont="1" applyBorder="1" applyAlignment="1">
      <alignment vertical="center" wrapText="1"/>
    </xf>
    <xf numFmtId="0" fontId="8" fillId="10" borderId="2" xfId="0" applyFont="1" applyFill="1" applyBorder="1" applyAlignment="1">
      <alignment vertical="center" wrapText="1"/>
    </xf>
    <xf numFmtId="3" fontId="24" fillId="0" borderId="2" xfId="0" applyNumberFormat="1" applyFont="1" applyBorder="1" applyAlignment="1">
      <alignment horizontal="right" vertical="center"/>
    </xf>
    <xf numFmtId="3" fontId="6" fillId="0" borderId="2" xfId="0" applyNumberFormat="1" applyFont="1" applyBorder="1" applyAlignment="1">
      <alignment horizontal="left" vertical="center"/>
    </xf>
    <xf numFmtId="0" fontId="2" fillId="0" borderId="47" xfId="0" applyFont="1" applyBorder="1"/>
    <xf numFmtId="0" fontId="8" fillId="0" borderId="26" xfId="0" applyFont="1" applyBorder="1"/>
    <xf numFmtId="0" fontId="8" fillId="0" borderId="24" xfId="0" applyFont="1" applyBorder="1" applyAlignment="1">
      <alignment horizontal="center" vertical="center"/>
    </xf>
    <xf numFmtId="0" fontId="8" fillId="0" borderId="23" xfId="0" applyFont="1" applyBorder="1" applyAlignment="1">
      <alignment horizontal="center" vertical="center"/>
    </xf>
    <xf numFmtId="170" fontId="6" fillId="0" borderId="2" xfId="0" applyNumberFormat="1" applyFont="1" applyBorder="1" applyAlignment="1">
      <alignment horizontal="center" vertical="center"/>
    </xf>
    <xf numFmtId="0" fontId="2" fillId="0" borderId="47" xfId="0" applyFont="1" applyBorder="1" applyAlignment="1">
      <alignment horizontal="left" vertical="center" wrapText="1"/>
    </xf>
    <xf numFmtId="0" fontId="8" fillId="0" borderId="47" xfId="0" applyFont="1" applyBorder="1" applyAlignment="1">
      <alignment horizontal="left" vertical="center"/>
    </xf>
    <xf numFmtId="168" fontId="8" fillId="0" borderId="2" xfId="0" applyNumberFormat="1" applyFont="1" applyBorder="1" applyAlignment="1">
      <alignment horizontal="center" vertical="center"/>
    </xf>
    <xf numFmtId="3" fontId="2" fillId="20" borderId="2" xfId="0" applyNumberFormat="1" applyFont="1" applyFill="1" applyBorder="1" applyAlignment="1">
      <alignment horizontal="right" vertical="center"/>
    </xf>
    <xf numFmtId="0" fontId="8" fillId="0" borderId="2" xfId="0" applyFont="1" applyBorder="1" applyAlignment="1">
      <alignment horizontal="left" vertical="center" wrapText="1"/>
    </xf>
    <xf numFmtId="9" fontId="8" fillId="0" borderId="2" xfId="0" applyNumberFormat="1" applyFont="1" applyBorder="1" applyAlignment="1">
      <alignment horizontal="right" vertical="center"/>
    </xf>
    <xf numFmtId="0" fontId="25" fillId="0" borderId="0" xfId="0" applyFont="1" applyAlignment="1">
      <alignment vertical="center"/>
    </xf>
    <xf numFmtId="0" fontId="8" fillId="0" borderId="2" xfId="0" applyFont="1" applyBorder="1" applyAlignment="1">
      <alignment horizontal="left" vertical="center"/>
    </xf>
    <xf numFmtId="3" fontId="8" fillId="20" borderId="2" xfId="0" applyNumberFormat="1" applyFont="1" applyFill="1" applyBorder="1" applyAlignment="1">
      <alignment horizontal="right" vertical="center"/>
    </xf>
    <xf numFmtId="2" fontId="2" fillId="20" borderId="2" xfId="0" applyNumberFormat="1" applyFont="1" applyFill="1" applyBorder="1" applyAlignment="1">
      <alignment horizontal="right" vertical="center"/>
    </xf>
    <xf numFmtId="2" fontId="25" fillId="20" borderId="2" xfId="0" applyNumberFormat="1" applyFont="1" applyFill="1" applyBorder="1" applyAlignment="1">
      <alignment horizontal="right" vertical="center"/>
    </xf>
    <xf numFmtId="2" fontId="8" fillId="0" borderId="2" xfId="0" applyNumberFormat="1" applyFont="1" applyBorder="1" applyAlignment="1">
      <alignment horizontal="right" vertical="center"/>
    </xf>
    <xf numFmtId="0" fontId="11" fillId="21" borderId="1" xfId="0" applyFont="1" applyFill="1" applyBorder="1" applyAlignment="1">
      <alignment vertical="center"/>
    </xf>
    <xf numFmtId="171" fontId="6" fillId="0" borderId="2" xfId="0" applyNumberFormat="1" applyFont="1" applyBorder="1" applyAlignment="1">
      <alignment horizontal="right" vertical="center"/>
    </xf>
    <xf numFmtId="0" fontId="8" fillId="22" borderId="2" xfId="0" applyFont="1" applyFill="1" applyBorder="1" applyAlignment="1">
      <alignment horizontal="center" vertical="center"/>
    </xf>
    <xf numFmtId="0" fontId="8" fillId="22" borderId="2" xfId="0" applyFont="1" applyFill="1" applyBorder="1" applyAlignment="1">
      <alignment horizontal="center"/>
    </xf>
    <xf numFmtId="0" fontId="2" fillId="0" borderId="2" xfId="0" applyFont="1" applyBorder="1" applyAlignment="1">
      <alignment vertical="top" wrapText="1"/>
    </xf>
    <xf numFmtId="0" fontId="8" fillId="3" borderId="2" xfId="0" applyFont="1" applyFill="1" applyBorder="1" applyAlignment="1">
      <alignment vertical="center" wrapText="1"/>
    </xf>
    <xf numFmtId="0" fontId="2" fillId="0" borderId="2" xfId="0" applyFont="1" applyBorder="1" applyAlignment="1">
      <alignment horizontal="center" vertical="center"/>
    </xf>
    <xf numFmtId="172" fontId="8" fillId="0" borderId="2" xfId="0" applyNumberFormat="1" applyFont="1" applyBorder="1" applyAlignment="1">
      <alignment horizontal="right" vertical="center"/>
    </xf>
    <xf numFmtId="0" fontId="2" fillId="0" borderId="0" xfId="0" applyFont="1" applyAlignment="1">
      <alignment horizontal="right" vertical="center"/>
    </xf>
    <xf numFmtId="0" fontId="8" fillId="0" borderId="0" xfId="0" applyFont="1" applyAlignment="1">
      <alignment horizontal="center" vertical="center"/>
    </xf>
    <xf numFmtId="0" fontId="6" fillId="0" borderId="26" xfId="0" applyFont="1" applyBorder="1" applyAlignment="1">
      <alignment horizontal="right" vertical="center"/>
    </xf>
    <xf numFmtId="0" fontId="2" fillId="5" borderId="1" xfId="0" applyFont="1" applyFill="1" applyBorder="1" applyAlignment="1">
      <alignment vertical="center" wrapText="1"/>
    </xf>
    <xf numFmtId="0" fontId="8" fillId="5" borderId="2" xfId="0" applyFont="1" applyFill="1" applyBorder="1" applyAlignment="1">
      <alignment horizontal="right" vertical="center"/>
    </xf>
    <xf numFmtId="0" fontId="2" fillId="5" borderId="2" xfId="0" applyFont="1" applyFill="1" applyBorder="1" applyAlignment="1">
      <alignment vertical="center" wrapText="1"/>
    </xf>
    <xf numFmtId="0" fontId="6" fillId="5" borderId="2" xfId="0" applyFont="1" applyFill="1" applyBorder="1" applyAlignment="1">
      <alignment horizontal="center" vertical="center"/>
    </xf>
    <xf numFmtId="0" fontId="20" fillId="5" borderId="2" xfId="0" applyFont="1" applyFill="1" applyBorder="1" applyAlignment="1">
      <alignment horizontal="center" vertical="center"/>
    </xf>
    <xf numFmtId="3" fontId="8" fillId="5" borderId="2" xfId="0" applyNumberFormat="1" applyFont="1" applyFill="1" applyBorder="1" applyAlignment="1">
      <alignment horizontal="right" vertical="center"/>
    </xf>
    <xf numFmtId="0" fontId="8" fillId="22" borderId="2" xfId="0" applyFont="1" applyFill="1" applyBorder="1" applyAlignment="1">
      <alignment horizontal="center" vertical="center" wrapText="1"/>
    </xf>
    <xf numFmtId="0" fontId="6" fillId="13" borderId="20" xfId="0" applyFont="1" applyFill="1" applyBorder="1" applyAlignment="1">
      <alignment horizontal="left" vertical="center" wrapText="1"/>
    </xf>
    <xf numFmtId="0" fontId="16" fillId="0" borderId="21" xfId="0" applyFont="1" applyBorder="1"/>
    <xf numFmtId="0" fontId="16" fillId="0" borderId="22" xfId="0" applyFont="1" applyBorder="1"/>
    <xf numFmtId="0" fontId="17" fillId="13" borderId="28" xfId="0" applyFont="1" applyFill="1" applyBorder="1" applyAlignment="1">
      <alignment horizontal="left" vertical="center" wrapText="1"/>
    </xf>
    <xf numFmtId="0" fontId="16" fillId="0" borderId="29" xfId="0" applyFont="1" applyBorder="1"/>
    <xf numFmtId="0" fontId="16" fillId="0" borderId="30" xfId="0" applyFont="1" applyBorder="1"/>
    <xf numFmtId="0" fontId="16" fillId="0" borderId="31" xfId="0" applyFont="1" applyBorder="1"/>
    <xf numFmtId="0" fontId="0" fillId="0" borderId="0" xfId="0"/>
    <xf numFmtId="0" fontId="16" fillId="0" borderId="32" xfId="0" applyFont="1" applyBorder="1"/>
    <xf numFmtId="0" fontId="16" fillId="0" borderId="33" xfId="0" applyFont="1" applyBorder="1"/>
    <xf numFmtId="0" fontId="16" fillId="0" borderId="34" xfId="0" applyFont="1" applyBorder="1"/>
    <xf numFmtId="0" fontId="16" fillId="0" borderId="35" xfId="0" applyFont="1" applyBorder="1"/>
    <xf numFmtId="0" fontId="2" fillId="14" borderId="28" xfId="0" applyFont="1" applyFill="1" applyBorder="1" applyAlignment="1">
      <alignment horizontal="center" vertical="top" wrapText="1"/>
    </xf>
    <xf numFmtId="0" fontId="2" fillId="15" borderId="28" xfId="0" applyFont="1" applyFill="1" applyBorder="1" applyAlignment="1">
      <alignment horizontal="center" vertical="top" wrapText="1"/>
    </xf>
    <xf numFmtId="0" fontId="22" fillId="17" borderId="20" xfId="0" applyFont="1" applyFill="1" applyBorder="1" applyAlignment="1">
      <alignment horizontal="center" vertical="center"/>
    </xf>
    <xf numFmtId="0" fontId="2" fillId="10" borderId="28" xfId="0" applyFont="1" applyFill="1" applyBorder="1" applyAlignment="1">
      <alignment horizontal="left" vertical="center" wrapText="1"/>
    </xf>
    <xf numFmtId="0" fontId="8" fillId="0" borderId="46" xfId="0" applyFont="1" applyBorder="1" applyAlignment="1">
      <alignment horizontal="center"/>
    </xf>
    <xf numFmtId="0" fontId="16" fillId="0" borderId="46" xfId="0" applyFont="1" applyBorder="1"/>
    <xf numFmtId="0" fontId="8" fillId="0" borderId="47" xfId="0" applyFont="1" applyBorder="1" applyAlignment="1">
      <alignment horizontal="center" vertical="center"/>
    </xf>
    <xf numFmtId="0" fontId="16" fillId="0" borderId="48" xfId="0" applyFont="1" applyBorder="1"/>
    <xf numFmtId="0" fontId="16" fillId="0" borderId="49" xfId="0" applyFont="1" applyBorder="1"/>
    <xf numFmtId="0" fontId="2" fillId="10" borderId="20" xfId="0" applyFont="1" applyFill="1" applyBorder="1" applyAlignment="1">
      <alignment horizontal="center" vertical="center" wrapText="1"/>
    </xf>
    <xf numFmtId="0" fontId="2" fillId="10" borderId="28" xfId="0" applyFont="1" applyFill="1" applyBorder="1" applyAlignment="1">
      <alignment horizontal="center" vertical="center" wrapText="1"/>
    </xf>
    <xf numFmtId="0" fontId="2" fillId="17" borderId="20" xfId="0" applyFont="1" applyFill="1" applyBorder="1" applyAlignment="1">
      <alignment horizontal="left" vertical="center"/>
    </xf>
    <xf numFmtId="0" fontId="2" fillId="0" borderId="0" xfId="0" applyFont="1" applyAlignment="1">
      <alignment horizontal="left" vertical="top" wrapText="1"/>
    </xf>
    <xf numFmtId="0" fontId="2" fillId="3" borderId="20" xfId="0" applyFont="1" applyFill="1" applyBorder="1" applyAlignment="1">
      <alignment horizontal="center" vertical="center" wrapText="1"/>
    </xf>
    <xf numFmtId="0" fontId="2" fillId="12" borderId="47" xfId="0" applyFont="1" applyFill="1" applyBorder="1" applyAlignment="1">
      <alignment horizontal="center" vertical="center"/>
    </xf>
    <xf numFmtId="0" fontId="2" fillId="0" borderId="47" xfId="0" applyFont="1" applyBorder="1" applyAlignment="1">
      <alignment horizontal="left" vertical="center"/>
    </xf>
    <xf numFmtId="3" fontId="6" fillId="0" borderId="47" xfId="0" applyNumberFormat="1" applyFont="1" applyBorder="1" applyAlignment="1">
      <alignment horizontal="center" vertical="center"/>
    </xf>
    <xf numFmtId="0" fontId="8" fillId="19" borderId="47" xfId="0" applyFont="1" applyFill="1" applyBorder="1" applyAlignment="1">
      <alignment horizontal="center" vertical="center"/>
    </xf>
    <xf numFmtId="0" fontId="31" fillId="0" borderId="13" xfId="0" applyFont="1" applyBorder="1" applyAlignment="1">
      <alignment horizontal="center" vertical="center"/>
    </xf>
    <xf numFmtId="0" fontId="31" fillId="0" borderId="14" xfId="0" applyFont="1" applyBorder="1" applyAlignment="1">
      <alignment horizontal="center" vertical="center"/>
    </xf>
    <xf numFmtId="0" fontId="2" fillId="0" borderId="35" xfId="0" applyFont="1" applyBorder="1" applyAlignment="1">
      <alignment vertical="center"/>
    </xf>
    <xf numFmtId="0" fontId="8" fillId="0" borderId="35" xfId="0" applyFont="1" applyBorder="1" applyAlignment="1">
      <alignment vertical="center" wrapText="1"/>
    </xf>
    <xf numFmtId="0" fontId="8" fillId="0" borderId="51" xfId="0" applyFont="1" applyBorder="1" applyAlignment="1">
      <alignment horizontal="center" vertical="center"/>
    </xf>
    <xf numFmtId="0" fontId="8" fillId="0" borderId="35" xfId="0" applyFont="1" applyBorder="1" applyAlignment="1">
      <alignment horizontal="center" vertical="center" wrapText="1"/>
    </xf>
    <xf numFmtId="168" fontId="0" fillId="0" borderId="2" xfId="0" applyNumberFormat="1" applyFont="1" applyBorder="1"/>
    <xf numFmtId="9" fontId="0" fillId="0" borderId="2" xfId="0" applyNumberFormat="1" applyFont="1" applyBorder="1"/>
    <xf numFmtId="166" fontId="0" fillId="0" borderId="2" xfId="0" applyNumberFormat="1" applyFont="1" applyBorder="1"/>
    <xf numFmtId="0" fontId="31" fillId="0" borderId="35" xfId="0" applyFont="1" applyBorder="1" applyAlignment="1">
      <alignment horizontal="left" vertical="center" wrapText="1"/>
    </xf>
    <xf numFmtId="0" fontId="31" fillId="23" borderId="51" xfId="0" applyFont="1" applyFill="1" applyBorder="1" applyAlignment="1">
      <alignment horizontal="center" vertical="center"/>
    </xf>
  </cellXfs>
  <cellStyles count="1">
    <cellStyle name="Normale" xfId="0" builtinId="0"/>
  </cellStyles>
  <dxfs count="142">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FFFF66"/>
          <bgColor rgb="FFFFFF66"/>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ill>
        <patternFill patternType="solid">
          <fgColor rgb="FFECF88D"/>
          <bgColor rgb="FFECF88D"/>
        </patternFill>
      </fill>
    </dxf>
    <dxf>
      <font>
        <b val="0"/>
        <i val="0"/>
        <strike val="0"/>
        <condense val="0"/>
        <extend val="0"/>
        <outline val="0"/>
        <shadow val="0"/>
        <u val="none"/>
        <vertAlign val="baseline"/>
        <sz val="11"/>
        <color theme="1"/>
        <name val="Aptos"/>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ptos"/>
        <scheme val="none"/>
      </font>
      <numFmt numFmtId="3" formatCode="#,##0"/>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ptos"/>
        <scheme val="none"/>
      </font>
      <numFmt numFmtId="3" formatCode="#,##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6">
    <tableStyle name="B1-style" pivot="0" count="3" xr9:uid="{00000000-0011-0000-FFFF-FFFF00000000}">
      <tableStyleElement type="headerRow" dxfId="141"/>
      <tableStyleElement type="firstRowStripe" dxfId="140"/>
      <tableStyleElement type="secondRowStripe" dxfId="139"/>
    </tableStyle>
    <tableStyle name="B4-style" pivot="0" count="3" xr9:uid="{00000000-0011-0000-FFFF-FFFF01000000}">
      <tableStyleElement type="headerRow" dxfId="138"/>
      <tableStyleElement type="firstRowStripe" dxfId="137"/>
      <tableStyleElement type="secondRowStripe" dxfId="136"/>
    </tableStyle>
    <tableStyle name="B7_M-style" pivot="0" count="3" xr9:uid="{00000000-0011-0000-FFFF-FFFF02000000}">
      <tableStyleElement type="headerRow" dxfId="135"/>
      <tableStyleElement type="firstRowStripe" dxfId="134"/>
      <tableStyleElement type="secondRowStripe" dxfId="133"/>
    </tableStyle>
    <tableStyle name="B7_R-style" pivot="0" count="3" xr9:uid="{00000000-0011-0000-FFFF-FFFF03000000}">
      <tableStyleElement type="headerRow" dxfId="132"/>
      <tableStyleElement type="firstRowStripe" dxfId="131"/>
      <tableStyleElement type="secondRowStripe" dxfId="130"/>
    </tableStyle>
    <tableStyle name="C3-style" pivot="0" count="3" xr9:uid="{00000000-0011-0000-FFFF-FFFF04000000}">
      <tableStyleElement type="headerRow" dxfId="129"/>
      <tableStyleElement type="firstRowStripe" dxfId="128"/>
      <tableStyleElement type="secondRowStripe" dxfId="127"/>
    </tableStyle>
    <tableStyle name="C4-style" pivot="0" count="3" xr9:uid="{00000000-0011-0000-FFFF-FFFF05000000}">
      <tableStyleElement type="headerRow" dxfId="126"/>
      <tableStyleElement type="firstRowStripe" dxfId="125"/>
      <tableStyleElement type="secondRowStripe" dxfId="1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customschemas.google.com/relationships/workbookmetadata" Target="metadata"/><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cevuti%20da%20Benacchio/BEN%20Raccolta%20dati%20VSME%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cevuti%20da%20Stat/HR%20dati%20VS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igèa"/>
      <sheetName val="B1"/>
      <sheetName val="B2"/>
      <sheetName val="B2-C2"/>
      <sheetName val="C1"/>
      <sheetName val="CarbonFootprint"/>
      <sheetName val="B3-C3-C4"/>
      <sheetName val="B3"/>
      <sheetName val="B4"/>
      <sheetName val="B5"/>
      <sheetName val="B6"/>
      <sheetName val="B7_R"/>
      <sheetName val="B7_M"/>
      <sheetName val="B8"/>
      <sheetName val="B8-C5"/>
      <sheetName val="B9"/>
      <sheetName val="B9-C6-C7"/>
      <sheetName val="B10"/>
      <sheetName val="B11"/>
      <sheetName val="B11-C8-C9"/>
      <sheetName val="Elenchi"/>
      <sheetName val="C2"/>
      <sheetName val="C3"/>
      <sheetName val="C4"/>
      <sheetName val="C5"/>
      <sheetName val="C6"/>
      <sheetName val="C7"/>
      <sheetName val="C8"/>
      <sheetName val="C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_B11-C8-C9"/>
      <sheetName val="HR_B10"/>
      <sheetName val="HR B9-C6-C7"/>
      <sheetName val="HR_B8-C5"/>
      <sheetName val="HR"/>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9:D24">
  <tableColumns count="4">
    <tableColumn id="1" xr3:uid="{00000000-0010-0000-0000-000001000000}" name="Breve descrizione"/>
    <tableColumn id="2" xr3:uid="{00000000-0010-0000-0000-000002000000}" name="Organismo di certificazione"/>
    <tableColumn id="3" xr3:uid="{00000000-0010-0000-0000-000003000000}" name="Data"/>
    <tableColumn id="4" xr3:uid="{00000000-0010-0000-0000-000004000000}" name="Punteggio"/>
  </tableColumns>
  <tableStyleInfo name="B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D8">
  <tableColumns count="4">
    <tableColumn id="1" xr3:uid="{00000000-0010-0000-0100-000001000000}" name="Inquinante"/>
    <tableColumn id="2" xr3:uid="{00000000-0010-0000-0100-000002000000}" name="Rilasciato in"/>
    <tableColumn id="3" xr3:uid="{00000000-0010-0000-0100-000003000000}" name="Emissioni [kg] 2024"/>
    <tableColumn id="4" xr3:uid="{00000000-0010-0000-0100-000004000000}" name="Emissioni [kg] 2025"/>
  </tableColumns>
  <tableStyleInfo name="B4-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H21">
  <tableColumns count="8">
    <tableColumn id="1" xr3:uid="{00000000-0010-0000-0200-000001000000}" name="Materiali significativi utilizzati (materie prime, materiali ausiliari, semilavorati)"/>
    <tableColumn id="2" xr3:uid="{00000000-0010-0000-0200-000002000000}" name="UdM"/>
    <tableColumn id="3" xr3:uid="{00000000-0010-0000-0200-000003000000}" name="Sede 1 - 2024"/>
    <tableColumn id="4" xr3:uid="{00000000-0010-0000-0200-000004000000}" name="Sede 2 - 2024"/>
    <tableColumn id="6" xr3:uid="{00000000-0010-0000-0200-000006000000}" name="Sede 1 - 2025" dataDxfId="123"/>
    <tableColumn id="7" xr3:uid="{00000000-0010-0000-0200-000007000000}" name="Sede 2 - 2025" dataDxfId="122"/>
    <tableColumn id="8" xr3:uid="{00000000-0010-0000-0200-000008000000}" name="Materiale riutilizzato/riciclato?" dataDxfId="121"/>
    <tableColumn id="5" xr3:uid="{00000000-0010-0000-0200-000005000000}" name="Colonna1"/>
  </tableColumns>
  <tableStyleInfo name="B7_M-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4:I33">
  <tableColumns count="9">
    <tableColumn id="1" xr3:uid="{00000000-0010-0000-0300-000001000000}" name="Rifiuti (con codice EER)"/>
    <tableColumn id="2" xr3:uid="{00000000-0010-0000-0300-000002000000}" name="UdM"/>
    <tableColumn id="3" xr3:uid="{00000000-0010-0000-0300-000003000000}" name="Pericolosità"/>
    <tableColumn id="4" xr3:uid="{00000000-0010-0000-0300-000004000000}" name="Sede 1 - 2024"/>
    <tableColumn id="5" xr3:uid="{00000000-0010-0000-0300-000005000000}" name="Sede 2 - 2024"/>
    <tableColumn id="6" xr3:uid="{00000000-0010-0000-0300-000006000000}" name="Trattamento 2024"/>
    <tableColumn id="7" xr3:uid="{00000000-0010-0000-0300-000007000000}" name="Sede 1 - 2025"/>
    <tableColumn id="8" xr3:uid="{00000000-0010-0000-0300-000008000000}" name="Sede 2 - 2025"/>
    <tableColumn id="9" xr3:uid="{00000000-0010-0000-0300-000009000000}" name="Trattamento 2025"/>
  </tableColumns>
  <tableStyleInfo name="B7_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F5">
  <tableColumns count="6">
    <tableColumn id="1" xr3:uid="{00000000-0010-0000-0400-000001000000}" name="Categoria GHG Protocol"/>
    <tableColumn id="2" xr3:uid="{00000000-0010-0000-0400-000002000000}" name="UdM"/>
    <tableColumn id="3" xr3:uid="{00000000-0010-0000-0400-000003000000}" name="Anno base"/>
    <tableColumn id="4" xr3:uid="{00000000-0010-0000-0400-000004000000}" name="Anno target"/>
    <tableColumn id="5" xr3:uid="{00000000-0010-0000-0400-000005000000}" name="∆%"/>
    <tableColumn id="6" xr3:uid="{00000000-0010-0000-0400-000006000000}" name="Azioni per il raggiungimento dell'obiettivo"/>
  </tableColumns>
  <tableStyleInfo name="C3-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4:G7">
  <tableColumns count="7">
    <tableColumn id="1" xr3:uid="{00000000-0010-0000-0500-000001000000}" name="Descrizione pericolo/evento di transizione legato al clima"/>
    <tableColumn id="2" xr3:uid="{00000000-0010-0000-0500-000002000000}" name="Entità impatto"/>
    <tableColumn id="3" xr3:uid="{00000000-0010-0000-0500-000003000000}" name="Orizzonte temporale pericolo/evento"/>
    <tableColumn id="4" xr3:uid="{00000000-0010-0000-0500-000004000000}" name="Azioni di adattamento"/>
    <tableColumn id="5" xr3:uid="{00000000-0010-0000-0500-000005000000}" name="Potenziale effetto negativo su risultati finanziari o su operazioni commerciali"/>
    <tableColumn id="6" xr3:uid="{00000000-0010-0000-0500-000006000000}" name="Orizzonte temporale effetto"/>
    <tableColumn id="7" xr3:uid="{00000000-0010-0000-0500-000007000000}" name="Rischio effetto"/>
  </tableColumns>
  <tableStyleInfo name="C4-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wri.org/applications/aqueduct/water-risk-atlas"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496B0"/>
  </sheetPr>
  <dimension ref="A1:Z1000"/>
  <sheetViews>
    <sheetView tabSelected="1" workbookViewId="0"/>
  </sheetViews>
  <sheetFormatPr defaultColWidth="14.42578125" defaultRowHeight="15" customHeight="1" x14ac:dyDescent="0.25"/>
  <cols>
    <col min="1" max="1" width="55.7109375" customWidth="1"/>
    <col min="2" max="2" width="47.28515625" customWidth="1"/>
    <col min="3" max="3" width="44.42578125" customWidth="1"/>
    <col min="4" max="26" width="8.7109375" customWidth="1"/>
  </cols>
  <sheetData>
    <row r="1" spans="1:26" ht="17.2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25">
      <c r="A2" s="3" t="s">
        <v>1</v>
      </c>
      <c r="B2" s="3"/>
      <c r="C2" s="3" t="s">
        <v>2</v>
      </c>
      <c r="D2" s="4"/>
      <c r="E2" s="4"/>
      <c r="F2" s="4"/>
      <c r="G2" s="4"/>
      <c r="H2" s="4"/>
      <c r="I2" s="4"/>
      <c r="J2" s="4"/>
      <c r="K2" s="4"/>
      <c r="L2" s="4"/>
      <c r="M2" s="4"/>
      <c r="N2" s="4"/>
      <c r="O2" s="4"/>
      <c r="P2" s="4"/>
      <c r="Q2" s="4"/>
      <c r="R2" s="4"/>
      <c r="S2" s="4"/>
      <c r="T2" s="4"/>
      <c r="U2" s="4"/>
      <c r="V2" s="4"/>
      <c r="W2" s="4"/>
      <c r="X2" s="4"/>
      <c r="Y2" s="4"/>
      <c r="Z2" s="4"/>
    </row>
    <row r="3" spans="1:26" ht="14.25" customHeight="1" x14ac:dyDescent="0.25">
      <c r="A3" s="5" t="s">
        <v>3</v>
      </c>
      <c r="B3" s="5" t="s">
        <v>4</v>
      </c>
      <c r="C3" s="4"/>
      <c r="D3" s="4"/>
      <c r="E3" s="4"/>
      <c r="F3" s="4"/>
      <c r="G3" s="4"/>
      <c r="H3" s="4"/>
      <c r="I3" s="4"/>
      <c r="J3" s="4"/>
      <c r="K3" s="4"/>
      <c r="L3" s="4"/>
      <c r="M3" s="4"/>
      <c r="N3" s="4"/>
      <c r="O3" s="4"/>
      <c r="P3" s="4"/>
      <c r="Q3" s="4"/>
      <c r="R3" s="4"/>
      <c r="S3" s="4"/>
      <c r="T3" s="4"/>
      <c r="U3" s="4"/>
      <c r="V3" s="4"/>
      <c r="W3" s="4"/>
      <c r="X3" s="4"/>
      <c r="Y3" s="4"/>
      <c r="Z3" s="4"/>
    </row>
    <row r="4" spans="1:26" ht="14.25" customHeight="1" x14ac:dyDescent="0.25">
      <c r="A4" s="5" t="s">
        <v>5</v>
      </c>
      <c r="B4" s="5"/>
      <c r="C4" s="6" t="s">
        <v>6</v>
      </c>
      <c r="D4" s="4"/>
      <c r="E4" s="4"/>
      <c r="F4" s="4"/>
      <c r="G4" s="4"/>
      <c r="H4" s="4"/>
      <c r="I4" s="4"/>
      <c r="J4" s="4"/>
      <c r="K4" s="4"/>
      <c r="L4" s="4"/>
      <c r="M4" s="4"/>
      <c r="N4" s="4"/>
      <c r="O4" s="4"/>
      <c r="P4" s="4"/>
      <c r="Q4" s="4"/>
      <c r="R4" s="4"/>
      <c r="S4" s="4"/>
      <c r="T4" s="4"/>
      <c r="U4" s="4"/>
      <c r="V4" s="4"/>
      <c r="W4" s="4"/>
      <c r="X4" s="4"/>
      <c r="Y4" s="4"/>
      <c r="Z4" s="4"/>
    </row>
    <row r="5" spans="1:26" ht="14.25" customHeight="1" x14ac:dyDescent="0.25">
      <c r="A5" s="5" t="s">
        <v>7</v>
      </c>
      <c r="B5" s="7" t="s">
        <v>8</v>
      </c>
      <c r="C5" s="8" t="s">
        <v>9</v>
      </c>
      <c r="D5" s="4"/>
      <c r="E5" s="4"/>
      <c r="F5" s="4"/>
      <c r="G5" s="4"/>
      <c r="H5" s="4"/>
      <c r="I5" s="4"/>
      <c r="J5" s="4"/>
      <c r="K5" s="4"/>
      <c r="L5" s="4"/>
      <c r="M5" s="4"/>
      <c r="N5" s="4"/>
      <c r="O5" s="4"/>
      <c r="P5" s="4"/>
      <c r="Q5" s="4"/>
      <c r="R5" s="4"/>
      <c r="S5" s="4"/>
      <c r="T5" s="4"/>
      <c r="U5" s="4"/>
      <c r="V5" s="4"/>
      <c r="W5" s="4"/>
      <c r="X5" s="4"/>
      <c r="Y5" s="4"/>
      <c r="Z5" s="4"/>
    </row>
    <row r="6" spans="1:26" ht="14.25" customHeight="1" x14ac:dyDescent="0.25">
      <c r="A6" s="4"/>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25">
      <c r="A7" s="9"/>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25">
      <c r="A8" s="9"/>
      <c r="B8" s="10"/>
      <c r="C8" s="9"/>
      <c r="D8" s="9"/>
      <c r="E8" s="9"/>
      <c r="F8" s="9"/>
      <c r="G8" s="9"/>
      <c r="H8" s="9"/>
      <c r="I8" s="9"/>
      <c r="J8" s="9"/>
      <c r="K8" s="9"/>
      <c r="L8" s="9"/>
      <c r="M8" s="9"/>
      <c r="N8" s="9"/>
      <c r="O8" s="9"/>
      <c r="P8" s="9"/>
      <c r="Q8" s="9"/>
      <c r="R8" s="9"/>
      <c r="S8" s="9"/>
      <c r="T8" s="9"/>
      <c r="U8" s="9"/>
      <c r="V8" s="9"/>
      <c r="W8" s="9"/>
      <c r="X8" s="9"/>
      <c r="Y8" s="9"/>
      <c r="Z8" s="9"/>
    </row>
    <row r="9" spans="1:26" ht="14.25" customHeight="1" x14ac:dyDescent="0.25">
      <c r="A9" s="11"/>
      <c r="B9" s="9"/>
      <c r="C9" s="9"/>
      <c r="D9" s="9"/>
      <c r="E9" s="9"/>
      <c r="F9" s="9"/>
      <c r="G9" s="9"/>
      <c r="H9" s="9"/>
      <c r="I9" s="9"/>
      <c r="J9" s="9"/>
      <c r="K9" s="9"/>
      <c r="L9" s="9"/>
      <c r="M9" s="9"/>
      <c r="N9" s="9"/>
      <c r="O9" s="9"/>
      <c r="P9" s="9"/>
      <c r="Q9" s="9"/>
      <c r="R9" s="9"/>
      <c r="S9" s="9"/>
      <c r="T9" s="9"/>
      <c r="U9" s="9"/>
      <c r="V9" s="9"/>
      <c r="W9" s="9"/>
      <c r="X9" s="9"/>
      <c r="Y9" s="9"/>
      <c r="Z9" s="9"/>
    </row>
    <row r="10" spans="1:26" ht="14.2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count="3">
    <dataValidation type="list" allowBlank="1" showErrorMessage="1" sqref="B4 B7" xr:uid="{00000000-0002-0000-0000-000000000000}">
      <formula1>"Sì,No"</formula1>
    </dataValidation>
    <dataValidation type="list" allowBlank="1" showErrorMessage="1" sqref="B3" xr:uid="{00000000-0002-0000-0000-000001000000}">
      <formula1>"A - Basic Module (only),B - Basic Module and Comprehensive Module"</formula1>
    </dataValidation>
    <dataValidation type="list" allowBlank="1" showErrorMessage="1" sqref="B5:B6" xr:uid="{00000000-0002-0000-0000-000002000000}">
      <formula1>"Consolidato,Individuale"</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sheetPr>
  <dimension ref="A1:Z1000"/>
  <sheetViews>
    <sheetView topLeftCell="A6" workbookViewId="0">
      <selection activeCell="B25" sqref="B25"/>
    </sheetView>
  </sheetViews>
  <sheetFormatPr defaultColWidth="14.42578125" defaultRowHeight="15" customHeight="1" x14ac:dyDescent="0.25"/>
  <cols>
    <col min="1" max="1" width="56.140625" customWidth="1"/>
    <col min="2" max="2" width="29.5703125" customWidth="1"/>
    <col min="3" max="3" width="9.7109375" customWidth="1"/>
    <col min="4" max="4" width="11.7109375" customWidth="1"/>
    <col min="5" max="26" width="8.7109375" customWidth="1"/>
  </cols>
  <sheetData>
    <row r="1" spans="1:26" ht="17.25" customHeight="1" x14ac:dyDescent="0.25">
      <c r="A1" s="12" t="s">
        <v>0</v>
      </c>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25">
      <c r="A2" s="5" t="s">
        <v>10</v>
      </c>
      <c r="B2" s="13"/>
      <c r="C2" s="4"/>
      <c r="D2" s="4"/>
      <c r="E2" s="4"/>
      <c r="F2" s="4"/>
      <c r="G2" s="4"/>
      <c r="H2" s="4"/>
      <c r="I2" s="4"/>
      <c r="J2" s="4"/>
      <c r="K2" s="4"/>
      <c r="L2" s="4"/>
      <c r="M2" s="4"/>
      <c r="N2" s="4"/>
      <c r="O2" s="4"/>
      <c r="P2" s="4"/>
      <c r="Q2" s="4"/>
      <c r="R2" s="4"/>
      <c r="S2" s="4"/>
      <c r="T2" s="4"/>
      <c r="U2" s="4"/>
      <c r="V2" s="4"/>
      <c r="W2" s="4"/>
      <c r="X2" s="4"/>
      <c r="Y2" s="4"/>
      <c r="Z2" s="4"/>
    </row>
    <row r="3" spans="1:26" ht="14.25" customHeight="1" x14ac:dyDescent="0.25">
      <c r="A3" s="5" t="s">
        <v>11</v>
      </c>
      <c r="B3" s="14"/>
      <c r="C3" s="4"/>
      <c r="D3" s="4"/>
      <c r="E3" s="4"/>
      <c r="F3" s="4"/>
      <c r="G3" s="4"/>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15" t="s">
        <v>12</v>
      </c>
      <c r="B5" s="16" t="s">
        <v>13</v>
      </c>
      <c r="C5" s="16" t="s">
        <v>14</v>
      </c>
      <c r="D5" s="16" t="s">
        <v>15</v>
      </c>
      <c r="E5" s="17" t="s">
        <v>16</v>
      </c>
      <c r="F5" s="4"/>
      <c r="G5" s="4"/>
      <c r="H5" s="4"/>
      <c r="I5" s="4"/>
      <c r="J5" s="4"/>
      <c r="K5" s="4"/>
      <c r="L5" s="4"/>
      <c r="M5" s="4"/>
      <c r="N5" s="4"/>
      <c r="O5" s="4"/>
      <c r="P5" s="4"/>
      <c r="Q5" s="4"/>
      <c r="R5" s="4"/>
      <c r="S5" s="4"/>
      <c r="T5" s="4"/>
      <c r="U5" s="4"/>
      <c r="V5" s="4"/>
      <c r="W5" s="4"/>
      <c r="X5" s="4"/>
      <c r="Y5" s="4"/>
      <c r="Z5" s="4"/>
    </row>
    <row r="6" spans="1:26" ht="14.25" customHeight="1" x14ac:dyDescent="0.25">
      <c r="A6" s="5" t="s">
        <v>17</v>
      </c>
      <c r="B6" s="13"/>
      <c r="C6" s="13"/>
      <c r="D6" s="13"/>
      <c r="E6" s="4"/>
      <c r="F6" s="4"/>
      <c r="G6" s="4"/>
      <c r="H6" s="4"/>
      <c r="I6" s="4"/>
      <c r="J6" s="4"/>
      <c r="K6" s="4"/>
      <c r="L6" s="4"/>
      <c r="M6" s="4"/>
      <c r="N6" s="4"/>
      <c r="O6" s="4"/>
      <c r="P6" s="4"/>
      <c r="Q6" s="4"/>
      <c r="R6" s="4"/>
      <c r="S6" s="4"/>
      <c r="T6" s="4"/>
      <c r="U6" s="4"/>
      <c r="V6" s="4"/>
      <c r="W6" s="4"/>
      <c r="X6" s="4"/>
      <c r="Y6" s="4"/>
      <c r="Z6" s="4"/>
    </row>
    <row r="7" spans="1:26" ht="14.25" customHeight="1" x14ac:dyDescent="0.25">
      <c r="A7" s="5" t="s">
        <v>18</v>
      </c>
      <c r="B7" s="13"/>
      <c r="C7" s="13"/>
      <c r="D7" s="18"/>
      <c r="E7" s="4"/>
      <c r="F7" s="4"/>
      <c r="G7" s="4"/>
      <c r="H7" s="4"/>
      <c r="I7" s="4"/>
      <c r="J7" s="4"/>
      <c r="K7" s="4"/>
      <c r="L7" s="4"/>
      <c r="M7" s="4"/>
      <c r="N7" s="4"/>
      <c r="O7" s="4"/>
      <c r="P7" s="4"/>
      <c r="Q7" s="4"/>
      <c r="R7" s="4"/>
      <c r="S7" s="4"/>
      <c r="T7" s="4"/>
      <c r="U7" s="4"/>
      <c r="V7" s="4"/>
      <c r="W7" s="4"/>
      <c r="X7" s="4"/>
      <c r="Y7" s="4"/>
      <c r="Z7" s="4"/>
    </row>
    <row r="8" spans="1:26" ht="14.25" customHeight="1" x14ac:dyDescent="0.25">
      <c r="A8" s="5" t="s">
        <v>19</v>
      </c>
      <c r="B8" s="13"/>
      <c r="C8" s="13"/>
      <c r="D8" s="13"/>
      <c r="E8" s="4"/>
      <c r="F8" s="4"/>
      <c r="G8" s="4"/>
      <c r="H8" s="4"/>
      <c r="I8" s="4"/>
      <c r="J8" s="4"/>
      <c r="K8" s="4"/>
      <c r="L8" s="4"/>
      <c r="M8" s="4"/>
      <c r="N8" s="4"/>
      <c r="O8" s="4"/>
      <c r="P8" s="4"/>
      <c r="Q8" s="4"/>
      <c r="R8" s="4"/>
      <c r="S8" s="4"/>
      <c r="T8" s="4"/>
      <c r="U8" s="4"/>
      <c r="V8" s="4"/>
      <c r="W8" s="4"/>
      <c r="X8" s="4"/>
      <c r="Y8" s="4"/>
      <c r="Z8" s="4"/>
    </row>
    <row r="9" spans="1:26" ht="14.25" customHeight="1" x14ac:dyDescent="0.25">
      <c r="A9" s="5" t="s">
        <v>20</v>
      </c>
      <c r="B9" s="19"/>
      <c r="C9" s="19"/>
      <c r="D9" s="19"/>
      <c r="E9" s="4"/>
      <c r="F9" s="4"/>
      <c r="G9" s="4"/>
      <c r="H9" s="4"/>
      <c r="I9" s="4"/>
      <c r="J9" s="4"/>
      <c r="K9" s="4"/>
      <c r="L9" s="4"/>
      <c r="M9" s="4"/>
      <c r="N9" s="4"/>
      <c r="O9" s="4"/>
      <c r="P9" s="4"/>
      <c r="Q9" s="4"/>
      <c r="R9" s="4"/>
      <c r="S9" s="4"/>
      <c r="T9" s="4"/>
      <c r="U9" s="4"/>
      <c r="V9" s="4"/>
      <c r="W9" s="4"/>
      <c r="X9" s="4"/>
      <c r="Y9" s="4"/>
      <c r="Z9" s="4"/>
    </row>
    <row r="10" spans="1:26" ht="14.25" customHeight="1" x14ac:dyDescent="0.25">
      <c r="A10" s="5" t="s">
        <v>21</v>
      </c>
      <c r="B10" s="19"/>
      <c r="C10" s="19"/>
      <c r="D10" s="19"/>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15" t="s">
        <v>22</v>
      </c>
      <c r="B12" s="16">
        <v>2024</v>
      </c>
      <c r="C12" s="16">
        <v>2025</v>
      </c>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5" t="s">
        <v>23</v>
      </c>
      <c r="B13" s="14"/>
      <c r="C13" s="1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5" t="s">
        <v>24</v>
      </c>
      <c r="B14" s="20"/>
      <c r="C14" s="20"/>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5" t="s">
        <v>25</v>
      </c>
      <c r="B15" s="14"/>
      <c r="C15" s="1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17" t="s">
        <v>26</v>
      </c>
      <c r="B18" s="21" t="s">
        <v>27</v>
      </c>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22" t="s">
        <v>28</v>
      </c>
      <c r="B19" s="22" t="s">
        <v>29</v>
      </c>
      <c r="C19" s="22" t="s">
        <v>30</v>
      </c>
      <c r="D19" s="22" t="s">
        <v>31</v>
      </c>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23"/>
      <c r="D20" s="19"/>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23"/>
      <c r="D21" s="19"/>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23"/>
      <c r="D22" s="2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23"/>
      <c r="D23" s="19"/>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23"/>
      <c r="D24" s="19"/>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2:B3 B6:D10">
    <cfRule type="containsBlanks" dxfId="120" priority="1">
      <formula>LEN(TRIM(B2))=0</formula>
    </cfRule>
  </conditionalFormatting>
  <conditionalFormatting sqref="B13:C15">
    <cfRule type="containsBlanks" dxfId="119" priority="2">
      <formula>LEN(TRIM(B13))=0</formula>
    </cfRule>
  </conditionalFormatting>
  <conditionalFormatting sqref="C20:C24">
    <cfRule type="containsBlanks" dxfId="118" priority="3">
      <formula>LEN(TRIM(C20))=0</formula>
    </cfRule>
  </conditionalFormatting>
  <conditionalFormatting sqref="D20:D24">
    <cfRule type="containsBlanks" dxfId="117" priority="4">
      <formula>LEN(TRIM(D20))=0</formula>
    </cfRule>
  </conditionalFormatting>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Z1000"/>
  <sheetViews>
    <sheetView workbookViewId="0"/>
  </sheetViews>
  <sheetFormatPr defaultColWidth="14.42578125" defaultRowHeight="15" customHeight="1" x14ac:dyDescent="0.25"/>
  <cols>
    <col min="1" max="1" width="20.28515625" customWidth="1"/>
    <col min="2" max="2" width="44.28515625" customWidth="1"/>
    <col min="3" max="3" width="20.42578125" customWidth="1"/>
    <col min="4" max="4" width="17.7109375" customWidth="1"/>
    <col min="5" max="26" width="8.7109375" customWidth="1"/>
  </cols>
  <sheetData>
    <row r="1" spans="1:26" ht="17.25" customHeight="1" x14ac:dyDescent="0.25">
      <c r="A1" s="1" t="s">
        <v>32</v>
      </c>
      <c r="B1" s="25"/>
      <c r="C1" s="25"/>
      <c r="D1" s="25"/>
      <c r="E1" s="25"/>
      <c r="F1" s="25"/>
      <c r="G1" s="25"/>
      <c r="H1" s="25"/>
      <c r="I1" s="25"/>
      <c r="J1" s="25"/>
      <c r="K1" s="25"/>
      <c r="L1" s="25"/>
      <c r="M1" s="25"/>
      <c r="N1" s="25"/>
      <c r="O1" s="25"/>
      <c r="P1" s="25"/>
      <c r="Q1" s="25"/>
      <c r="R1" s="25"/>
      <c r="S1" s="25"/>
      <c r="T1" s="25"/>
      <c r="U1" s="25"/>
      <c r="V1" s="25"/>
      <c r="W1" s="25"/>
      <c r="X1" s="25"/>
      <c r="Y1" s="25"/>
      <c r="Z1" s="25"/>
    </row>
    <row r="2" spans="1:26" ht="14.25" customHeight="1" x14ac:dyDescent="0.25">
      <c r="A2" s="26"/>
      <c r="B2" s="27" t="s">
        <v>33</v>
      </c>
      <c r="C2" s="27" t="s">
        <v>34</v>
      </c>
      <c r="D2" s="27" t="s">
        <v>35</v>
      </c>
      <c r="E2" s="9"/>
      <c r="F2" s="9"/>
      <c r="G2" s="9"/>
      <c r="H2" s="9"/>
      <c r="I2" s="9"/>
      <c r="J2" s="9"/>
      <c r="K2" s="9"/>
      <c r="L2" s="9"/>
      <c r="M2" s="9"/>
      <c r="N2" s="9"/>
      <c r="O2" s="9"/>
      <c r="P2" s="9"/>
      <c r="Q2" s="9"/>
      <c r="R2" s="9"/>
      <c r="S2" s="9"/>
      <c r="T2" s="9"/>
      <c r="U2" s="9"/>
      <c r="V2" s="9"/>
      <c r="W2" s="9"/>
      <c r="X2" s="9"/>
      <c r="Y2" s="9"/>
      <c r="Z2" s="9"/>
    </row>
    <row r="3" spans="1:26" ht="30" customHeight="1" x14ac:dyDescent="0.25">
      <c r="A3" s="27" t="s">
        <v>36</v>
      </c>
      <c r="B3" s="19"/>
      <c r="C3" s="19"/>
      <c r="D3" s="19"/>
      <c r="E3" s="9"/>
      <c r="F3" s="9"/>
      <c r="G3" s="9"/>
      <c r="H3" s="9"/>
      <c r="I3" s="9"/>
      <c r="J3" s="9"/>
      <c r="K3" s="9"/>
      <c r="L3" s="9"/>
      <c r="M3" s="9"/>
      <c r="N3" s="9"/>
      <c r="O3" s="9"/>
      <c r="P3" s="9"/>
      <c r="Q3" s="9"/>
      <c r="R3" s="9"/>
      <c r="S3" s="9"/>
      <c r="T3" s="9"/>
      <c r="U3" s="9"/>
      <c r="V3" s="9"/>
      <c r="W3" s="9"/>
      <c r="X3" s="9"/>
      <c r="Y3" s="9"/>
      <c r="Z3" s="9"/>
    </row>
    <row r="4" spans="1:26" ht="30" customHeight="1" x14ac:dyDescent="0.25">
      <c r="A4" s="27" t="s">
        <v>37</v>
      </c>
      <c r="B4" s="19"/>
      <c r="C4" s="19"/>
      <c r="D4" s="19"/>
      <c r="E4" s="9"/>
      <c r="F4" s="9"/>
      <c r="G4" s="9"/>
      <c r="H4" s="9"/>
      <c r="I4" s="9"/>
      <c r="J4" s="9"/>
      <c r="K4" s="9"/>
      <c r="L4" s="9"/>
      <c r="M4" s="9"/>
      <c r="N4" s="9"/>
      <c r="O4" s="9"/>
      <c r="P4" s="9"/>
      <c r="Q4" s="9"/>
      <c r="R4" s="9"/>
      <c r="S4" s="9"/>
      <c r="T4" s="9"/>
      <c r="U4" s="9"/>
      <c r="V4" s="9"/>
      <c r="W4" s="9"/>
      <c r="X4" s="9"/>
      <c r="Y4" s="9"/>
      <c r="Z4" s="9"/>
    </row>
    <row r="5" spans="1:26" ht="30" customHeight="1" x14ac:dyDescent="0.25">
      <c r="A5" s="27" t="s">
        <v>38</v>
      </c>
      <c r="B5" s="19"/>
      <c r="C5" s="19"/>
      <c r="D5" s="19"/>
      <c r="E5" s="9"/>
      <c r="F5" s="9"/>
      <c r="G5" s="9"/>
      <c r="H5" s="9"/>
      <c r="I5" s="9"/>
      <c r="J5" s="9"/>
      <c r="K5" s="9"/>
      <c r="L5" s="9"/>
      <c r="M5" s="9"/>
      <c r="N5" s="9"/>
      <c r="O5" s="9"/>
      <c r="P5" s="9"/>
      <c r="Q5" s="9"/>
      <c r="R5" s="9"/>
      <c r="S5" s="9"/>
      <c r="T5" s="9"/>
      <c r="U5" s="9"/>
      <c r="V5" s="9"/>
      <c r="W5" s="9"/>
      <c r="X5" s="9"/>
      <c r="Y5" s="9"/>
      <c r="Z5" s="9"/>
    </row>
    <row r="6" spans="1:26" ht="30" customHeight="1" x14ac:dyDescent="0.25">
      <c r="A6" s="27" t="s">
        <v>39</v>
      </c>
      <c r="B6" s="19"/>
      <c r="C6" s="19"/>
      <c r="D6" s="19"/>
      <c r="E6" s="9"/>
      <c r="F6" s="9"/>
      <c r="G6" s="9"/>
      <c r="H6" s="9"/>
      <c r="I6" s="9"/>
      <c r="J6" s="9"/>
      <c r="K6" s="9"/>
      <c r="L6" s="9"/>
      <c r="M6" s="9"/>
      <c r="N6" s="9"/>
      <c r="O6" s="9"/>
      <c r="P6" s="9"/>
      <c r="Q6" s="9"/>
      <c r="R6" s="9"/>
      <c r="S6" s="9"/>
      <c r="T6" s="9"/>
      <c r="U6" s="9"/>
      <c r="V6" s="9"/>
      <c r="W6" s="9"/>
      <c r="X6" s="9"/>
      <c r="Y6" s="9"/>
      <c r="Z6" s="9"/>
    </row>
    <row r="7" spans="1:26" ht="30" customHeight="1" x14ac:dyDescent="0.25">
      <c r="A7" s="27" t="s">
        <v>40</v>
      </c>
      <c r="B7" s="19"/>
      <c r="C7" s="19"/>
      <c r="D7" s="19"/>
      <c r="E7" s="9"/>
      <c r="F7" s="9"/>
      <c r="G7" s="9"/>
      <c r="H7" s="9"/>
      <c r="I7" s="9"/>
      <c r="J7" s="9"/>
      <c r="K7" s="9"/>
      <c r="L7" s="9"/>
      <c r="M7" s="9"/>
      <c r="N7" s="9"/>
      <c r="O7" s="9"/>
      <c r="P7" s="9"/>
      <c r="Q7" s="9"/>
      <c r="R7" s="9"/>
      <c r="S7" s="9"/>
      <c r="T7" s="9"/>
      <c r="U7" s="9"/>
      <c r="V7" s="9"/>
      <c r="W7" s="9"/>
      <c r="X7" s="9"/>
      <c r="Y7" s="9"/>
      <c r="Z7" s="9"/>
    </row>
    <row r="8" spans="1:26" ht="30" customHeight="1" x14ac:dyDescent="0.25">
      <c r="A8" s="27" t="s">
        <v>41</v>
      </c>
      <c r="B8" s="19"/>
      <c r="C8" s="19"/>
      <c r="D8" s="19"/>
      <c r="E8" s="9"/>
      <c r="F8" s="9"/>
      <c r="G8" s="9"/>
      <c r="H8" s="9"/>
      <c r="I8" s="9"/>
      <c r="J8" s="9"/>
      <c r="K8" s="9"/>
      <c r="L8" s="9"/>
      <c r="M8" s="9"/>
      <c r="N8" s="9"/>
      <c r="O8" s="9"/>
      <c r="P8" s="9"/>
      <c r="Q8" s="9"/>
      <c r="R8" s="9"/>
      <c r="S8" s="9"/>
      <c r="T8" s="9"/>
      <c r="U8" s="9"/>
      <c r="V8" s="9"/>
      <c r="W8" s="9"/>
      <c r="X8" s="9"/>
      <c r="Y8" s="9"/>
      <c r="Z8" s="9"/>
    </row>
    <row r="9" spans="1:26" ht="30" customHeight="1" x14ac:dyDescent="0.25">
      <c r="A9" s="27" t="s">
        <v>42</v>
      </c>
      <c r="B9" s="19"/>
      <c r="C9" s="19"/>
      <c r="D9" s="19"/>
      <c r="E9" s="9"/>
      <c r="F9" s="9"/>
      <c r="G9" s="9"/>
      <c r="H9" s="9"/>
      <c r="I9" s="9"/>
      <c r="J9" s="9"/>
      <c r="K9" s="9"/>
      <c r="L9" s="9"/>
      <c r="M9" s="9"/>
      <c r="N9" s="9"/>
      <c r="O9" s="9"/>
      <c r="P9" s="9"/>
      <c r="Q9" s="9"/>
      <c r="R9" s="9"/>
      <c r="S9" s="9"/>
      <c r="T9" s="9"/>
      <c r="U9" s="9"/>
      <c r="V9" s="9"/>
      <c r="W9" s="9"/>
      <c r="X9" s="9"/>
      <c r="Y9" s="9"/>
      <c r="Z9" s="9"/>
    </row>
    <row r="10" spans="1:26" ht="30" customHeight="1" x14ac:dyDescent="0.25">
      <c r="A10" s="27" t="s">
        <v>43</v>
      </c>
      <c r="B10" s="19"/>
      <c r="C10" s="19"/>
      <c r="D10" s="19"/>
      <c r="E10" s="9"/>
      <c r="F10" s="9"/>
      <c r="G10" s="9"/>
      <c r="H10" s="9"/>
      <c r="I10" s="9"/>
      <c r="J10" s="9"/>
      <c r="K10" s="9"/>
      <c r="L10" s="9"/>
      <c r="M10" s="9"/>
      <c r="N10" s="9"/>
      <c r="O10" s="9"/>
      <c r="P10" s="9"/>
      <c r="Q10" s="9"/>
      <c r="R10" s="9"/>
      <c r="S10" s="9"/>
      <c r="T10" s="9"/>
      <c r="U10" s="9"/>
      <c r="V10" s="9"/>
      <c r="W10" s="9"/>
      <c r="X10" s="9"/>
      <c r="Y10" s="9"/>
      <c r="Z10" s="9"/>
    </row>
    <row r="11" spans="1:26" ht="30" customHeight="1" x14ac:dyDescent="0.25">
      <c r="A11" s="27" t="s">
        <v>44</v>
      </c>
      <c r="B11" s="19"/>
      <c r="C11" s="19"/>
      <c r="D11" s="19"/>
      <c r="E11" s="9"/>
      <c r="F11" s="9"/>
      <c r="G11" s="9"/>
      <c r="H11" s="9"/>
      <c r="I11" s="9"/>
      <c r="J11" s="9"/>
      <c r="K11" s="9"/>
      <c r="L11" s="9"/>
      <c r="M11" s="9"/>
      <c r="N11" s="9"/>
      <c r="O11" s="9"/>
      <c r="P11" s="9"/>
      <c r="Q11" s="9"/>
      <c r="R11" s="9"/>
      <c r="S11" s="9"/>
      <c r="T11" s="9"/>
      <c r="U11" s="9"/>
      <c r="V11" s="9"/>
      <c r="W11" s="9"/>
      <c r="X11" s="9"/>
      <c r="Y11" s="9"/>
      <c r="Z11" s="9"/>
    </row>
    <row r="12" spans="1:26" ht="30" customHeight="1" x14ac:dyDescent="0.25">
      <c r="A12" s="27" t="s">
        <v>45</v>
      </c>
      <c r="B12" s="19"/>
      <c r="C12" s="19"/>
      <c r="D12" s="1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count="1">
    <dataValidation type="list" allowBlank="1" showErrorMessage="1" sqref="B3:D12" xr:uid="{00000000-0002-0000-0200-000000000000}">
      <formula1>"Sì,No"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Z1000"/>
  <sheetViews>
    <sheetView workbookViewId="0"/>
  </sheetViews>
  <sheetFormatPr defaultColWidth="14.42578125" defaultRowHeight="15" customHeight="1" x14ac:dyDescent="0.25"/>
  <cols>
    <col min="1" max="1" width="20.28515625" customWidth="1"/>
    <col min="2" max="2" width="44.28515625" customWidth="1"/>
    <col min="3" max="3" width="20.42578125" customWidth="1"/>
    <col min="4" max="4" width="17.7109375" customWidth="1"/>
    <col min="5" max="26" width="8.7109375" customWidth="1"/>
  </cols>
  <sheetData>
    <row r="1" spans="1:26" ht="17.25" customHeight="1" x14ac:dyDescent="0.25">
      <c r="A1" s="1" t="s">
        <v>32</v>
      </c>
      <c r="B1" s="25"/>
      <c r="C1" s="25"/>
      <c r="D1" s="25"/>
      <c r="E1" s="25"/>
      <c r="F1" s="25"/>
      <c r="G1" s="25"/>
      <c r="H1" s="25"/>
      <c r="I1" s="25"/>
      <c r="J1" s="25"/>
      <c r="K1" s="25"/>
      <c r="L1" s="25"/>
      <c r="M1" s="25"/>
      <c r="N1" s="25"/>
      <c r="O1" s="25"/>
      <c r="P1" s="25"/>
      <c r="Q1" s="25"/>
      <c r="R1" s="25"/>
      <c r="S1" s="25"/>
      <c r="T1" s="25"/>
      <c r="U1" s="25"/>
      <c r="V1" s="25"/>
      <c r="W1" s="25"/>
      <c r="X1" s="25"/>
      <c r="Y1" s="25"/>
      <c r="Z1" s="25"/>
    </row>
    <row r="2" spans="1:26" ht="14.25" customHeight="1" x14ac:dyDescent="0.25">
      <c r="A2" s="26"/>
      <c r="B2" s="27" t="s">
        <v>33</v>
      </c>
      <c r="C2" s="27" t="s">
        <v>34</v>
      </c>
      <c r="D2" s="27" t="s">
        <v>35</v>
      </c>
      <c r="E2" s="9"/>
      <c r="F2" s="9"/>
      <c r="G2" s="9"/>
      <c r="H2" s="9"/>
      <c r="I2" s="9"/>
      <c r="J2" s="9"/>
      <c r="K2" s="9"/>
      <c r="L2" s="9"/>
      <c r="M2" s="9"/>
      <c r="N2" s="9"/>
      <c r="O2" s="9"/>
      <c r="P2" s="9"/>
      <c r="Q2" s="9"/>
      <c r="R2" s="9"/>
      <c r="S2" s="9"/>
      <c r="T2" s="9"/>
      <c r="U2" s="9"/>
      <c r="V2" s="9"/>
      <c r="W2" s="9"/>
      <c r="X2" s="9"/>
      <c r="Y2" s="9"/>
      <c r="Z2" s="9"/>
    </row>
    <row r="3" spans="1:26" ht="30" customHeight="1" x14ac:dyDescent="0.25">
      <c r="A3" s="27" t="s">
        <v>36</v>
      </c>
      <c r="B3" s="28"/>
      <c r="C3" s="28"/>
      <c r="D3" s="28"/>
      <c r="E3" s="9"/>
      <c r="F3" s="9"/>
      <c r="G3" s="9"/>
      <c r="H3" s="9"/>
      <c r="I3" s="9"/>
      <c r="J3" s="9"/>
      <c r="K3" s="9"/>
      <c r="L3" s="9"/>
      <c r="M3" s="9"/>
      <c r="N3" s="9"/>
      <c r="O3" s="9"/>
      <c r="P3" s="9"/>
      <c r="Q3" s="9"/>
      <c r="R3" s="9"/>
      <c r="S3" s="9"/>
      <c r="T3" s="9"/>
      <c r="U3" s="9"/>
      <c r="V3" s="9"/>
      <c r="W3" s="9"/>
      <c r="X3" s="9"/>
      <c r="Y3" s="9"/>
      <c r="Z3" s="9"/>
    </row>
    <row r="4" spans="1:26" ht="30" customHeight="1" x14ac:dyDescent="0.25">
      <c r="A4" s="27" t="s">
        <v>37</v>
      </c>
      <c r="B4" s="28"/>
      <c r="C4" s="28"/>
      <c r="D4" s="28"/>
      <c r="E4" s="9"/>
      <c r="F4" s="9"/>
      <c r="G4" s="9"/>
      <c r="H4" s="9"/>
      <c r="I4" s="9"/>
      <c r="J4" s="9"/>
      <c r="K4" s="9"/>
      <c r="L4" s="9"/>
      <c r="M4" s="9"/>
      <c r="N4" s="9"/>
      <c r="O4" s="9"/>
      <c r="P4" s="9"/>
      <c r="Q4" s="9"/>
      <c r="R4" s="9"/>
      <c r="S4" s="9"/>
      <c r="T4" s="9"/>
      <c r="U4" s="9"/>
      <c r="V4" s="9"/>
      <c r="W4" s="9"/>
      <c r="X4" s="9"/>
      <c r="Y4" s="9"/>
      <c r="Z4" s="9"/>
    </row>
    <row r="5" spans="1:26" ht="30" customHeight="1" x14ac:dyDescent="0.25">
      <c r="A5" s="27" t="s">
        <v>38</v>
      </c>
      <c r="B5" s="28"/>
      <c r="C5" s="28"/>
      <c r="D5" s="28"/>
      <c r="E5" s="9"/>
      <c r="F5" s="9"/>
      <c r="G5" s="9"/>
      <c r="H5" s="9"/>
      <c r="I5" s="9"/>
      <c r="J5" s="9"/>
      <c r="K5" s="9"/>
      <c r="L5" s="9"/>
      <c r="M5" s="9"/>
      <c r="N5" s="9"/>
      <c r="O5" s="9"/>
      <c r="P5" s="9"/>
      <c r="Q5" s="9"/>
      <c r="R5" s="9"/>
      <c r="S5" s="9"/>
      <c r="T5" s="9"/>
      <c r="U5" s="9"/>
      <c r="V5" s="9"/>
      <c r="W5" s="9"/>
      <c r="X5" s="9"/>
      <c r="Y5" s="9"/>
      <c r="Z5" s="9"/>
    </row>
    <row r="6" spans="1:26" ht="30" customHeight="1" x14ac:dyDescent="0.25">
      <c r="A6" s="27" t="s">
        <v>39</v>
      </c>
      <c r="B6" s="28"/>
      <c r="C6" s="28"/>
      <c r="D6" s="28"/>
      <c r="E6" s="9"/>
      <c r="F6" s="9"/>
      <c r="G6" s="9"/>
      <c r="H6" s="9"/>
      <c r="I6" s="9"/>
      <c r="J6" s="9"/>
      <c r="K6" s="9"/>
      <c r="L6" s="9"/>
      <c r="M6" s="9"/>
      <c r="N6" s="9"/>
      <c r="O6" s="9"/>
      <c r="P6" s="9"/>
      <c r="Q6" s="9"/>
      <c r="R6" s="9"/>
      <c r="S6" s="9"/>
      <c r="T6" s="9"/>
      <c r="U6" s="9"/>
      <c r="V6" s="9"/>
      <c r="W6" s="9"/>
      <c r="X6" s="9"/>
      <c r="Y6" s="9"/>
      <c r="Z6" s="9"/>
    </row>
    <row r="7" spans="1:26" ht="30" customHeight="1" x14ac:dyDescent="0.25">
      <c r="A7" s="27" t="s">
        <v>40</v>
      </c>
      <c r="B7" s="28"/>
      <c r="C7" s="28"/>
      <c r="D7" s="28"/>
      <c r="E7" s="9"/>
      <c r="F7" s="9"/>
      <c r="G7" s="9"/>
      <c r="H7" s="9"/>
      <c r="I7" s="9"/>
      <c r="J7" s="9"/>
      <c r="K7" s="9"/>
      <c r="L7" s="9"/>
      <c r="M7" s="9"/>
      <c r="N7" s="9"/>
      <c r="O7" s="9"/>
      <c r="P7" s="9"/>
      <c r="Q7" s="9"/>
      <c r="R7" s="9"/>
      <c r="S7" s="9"/>
      <c r="T7" s="9"/>
      <c r="U7" s="9"/>
      <c r="V7" s="9"/>
      <c r="W7" s="9"/>
      <c r="X7" s="9"/>
      <c r="Y7" s="9"/>
      <c r="Z7" s="9"/>
    </row>
    <row r="8" spans="1:26" ht="30" customHeight="1" x14ac:dyDescent="0.25">
      <c r="A8" s="27" t="s">
        <v>41</v>
      </c>
      <c r="B8" s="28"/>
      <c r="C8" s="28"/>
      <c r="D8" s="28"/>
      <c r="E8" s="9"/>
      <c r="F8" s="9"/>
      <c r="G8" s="9"/>
      <c r="H8" s="9"/>
      <c r="I8" s="9"/>
      <c r="J8" s="9"/>
      <c r="K8" s="9"/>
      <c r="L8" s="9"/>
      <c r="M8" s="9"/>
      <c r="N8" s="9"/>
      <c r="O8" s="9"/>
      <c r="P8" s="9"/>
      <c r="Q8" s="9"/>
      <c r="R8" s="9"/>
      <c r="S8" s="9"/>
      <c r="T8" s="9"/>
      <c r="U8" s="9"/>
      <c r="V8" s="9"/>
      <c r="W8" s="9"/>
      <c r="X8" s="9"/>
      <c r="Y8" s="9"/>
      <c r="Z8" s="9"/>
    </row>
    <row r="9" spans="1:26" ht="30" customHeight="1" x14ac:dyDescent="0.25">
      <c r="A9" s="27" t="s">
        <v>42</v>
      </c>
      <c r="B9" s="28"/>
      <c r="C9" s="28"/>
      <c r="D9" s="28"/>
      <c r="E9" s="9"/>
      <c r="F9" s="9"/>
      <c r="G9" s="9"/>
      <c r="H9" s="9"/>
      <c r="I9" s="9"/>
      <c r="J9" s="9"/>
      <c r="K9" s="9"/>
      <c r="L9" s="9"/>
      <c r="M9" s="9"/>
      <c r="N9" s="9"/>
      <c r="O9" s="9"/>
      <c r="P9" s="9"/>
      <c r="Q9" s="9"/>
      <c r="R9" s="9"/>
      <c r="S9" s="9"/>
      <c r="T9" s="9"/>
      <c r="U9" s="9"/>
      <c r="V9" s="9"/>
      <c r="W9" s="9"/>
      <c r="X9" s="9"/>
      <c r="Y9" s="9"/>
      <c r="Z9" s="9"/>
    </row>
    <row r="10" spans="1:26" ht="30" customHeight="1" x14ac:dyDescent="0.25">
      <c r="A10" s="27" t="s">
        <v>43</v>
      </c>
      <c r="B10" s="28"/>
      <c r="C10" s="28"/>
      <c r="D10" s="28"/>
      <c r="E10" s="9"/>
      <c r="F10" s="9"/>
      <c r="G10" s="9"/>
      <c r="H10" s="9"/>
      <c r="I10" s="9"/>
      <c r="J10" s="9"/>
      <c r="K10" s="9"/>
      <c r="L10" s="9"/>
      <c r="M10" s="9"/>
      <c r="N10" s="9"/>
      <c r="O10" s="9"/>
      <c r="P10" s="9"/>
      <c r="Q10" s="9"/>
      <c r="R10" s="9"/>
      <c r="S10" s="9"/>
      <c r="T10" s="9"/>
      <c r="U10" s="9"/>
      <c r="V10" s="9"/>
      <c r="W10" s="9"/>
      <c r="X10" s="9"/>
      <c r="Y10" s="9"/>
      <c r="Z10" s="9"/>
    </row>
    <row r="11" spans="1:26" ht="30" customHeight="1" x14ac:dyDescent="0.25">
      <c r="A11" s="27" t="s">
        <v>44</v>
      </c>
      <c r="B11" s="28"/>
      <c r="C11" s="28"/>
      <c r="D11" s="28"/>
      <c r="E11" s="9"/>
      <c r="F11" s="9"/>
      <c r="G11" s="9"/>
      <c r="H11" s="9"/>
      <c r="I11" s="9"/>
      <c r="J11" s="9"/>
      <c r="K11" s="9"/>
      <c r="L11" s="9"/>
      <c r="M11" s="9"/>
      <c r="N11" s="9"/>
      <c r="O11" s="9"/>
      <c r="P11" s="9"/>
      <c r="Q11" s="9"/>
      <c r="R11" s="9"/>
      <c r="S11" s="9"/>
      <c r="T11" s="9"/>
      <c r="U11" s="9"/>
      <c r="V11" s="9"/>
      <c r="W11" s="9"/>
      <c r="X11" s="9"/>
      <c r="Y11" s="9"/>
      <c r="Z11" s="9"/>
    </row>
    <row r="12" spans="1:26" ht="30" customHeight="1" x14ac:dyDescent="0.25">
      <c r="A12" s="27" t="s">
        <v>45</v>
      </c>
      <c r="B12" s="28"/>
      <c r="C12" s="28"/>
      <c r="D12" s="28"/>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7.25" customHeight="1" x14ac:dyDescent="0.25">
      <c r="A14" s="1" t="s">
        <v>46</v>
      </c>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14.25" customHeight="1" x14ac:dyDescent="0.25">
      <c r="A15" s="26"/>
      <c r="B15" s="27" t="s">
        <v>47</v>
      </c>
      <c r="C15" s="27" t="s">
        <v>48</v>
      </c>
      <c r="D15" s="27" t="s">
        <v>49</v>
      </c>
      <c r="E15" s="9"/>
      <c r="F15" s="9"/>
      <c r="G15" s="9"/>
      <c r="H15" s="9"/>
      <c r="I15" s="9"/>
      <c r="J15" s="9"/>
      <c r="K15" s="9"/>
      <c r="L15" s="9"/>
      <c r="M15" s="9"/>
      <c r="N15" s="9"/>
      <c r="O15" s="9"/>
      <c r="P15" s="9"/>
      <c r="Q15" s="9"/>
      <c r="R15" s="9"/>
      <c r="S15" s="9"/>
      <c r="T15" s="9"/>
      <c r="U15" s="9"/>
      <c r="V15" s="9"/>
      <c r="W15" s="9"/>
      <c r="X15" s="9"/>
      <c r="Y15" s="9"/>
      <c r="Z15" s="9"/>
    </row>
    <row r="16" spans="1:26" ht="30" customHeight="1" x14ac:dyDescent="0.25">
      <c r="A16" s="27" t="s">
        <v>36</v>
      </c>
      <c r="B16" s="28"/>
      <c r="C16" s="28"/>
      <c r="D16" s="28"/>
      <c r="E16" s="9"/>
      <c r="F16" s="9"/>
      <c r="G16" s="9"/>
      <c r="H16" s="9"/>
      <c r="I16" s="9"/>
      <c r="J16" s="9"/>
      <c r="K16" s="9"/>
      <c r="L16" s="9"/>
      <c r="M16" s="9"/>
      <c r="N16" s="9"/>
      <c r="O16" s="9"/>
      <c r="P16" s="9"/>
      <c r="Q16" s="9"/>
      <c r="R16" s="9"/>
      <c r="S16" s="9"/>
      <c r="T16" s="9"/>
      <c r="U16" s="9"/>
      <c r="V16" s="9"/>
      <c r="W16" s="9"/>
      <c r="X16" s="9"/>
      <c r="Y16" s="9"/>
      <c r="Z16" s="9"/>
    </row>
    <row r="17" spans="1:26" ht="30" customHeight="1" x14ac:dyDescent="0.25">
      <c r="A17" s="27" t="s">
        <v>37</v>
      </c>
      <c r="B17" s="28"/>
      <c r="C17" s="28"/>
      <c r="D17" s="28"/>
      <c r="E17" s="9"/>
      <c r="F17" s="9"/>
      <c r="G17" s="9"/>
      <c r="H17" s="9"/>
      <c r="I17" s="9"/>
      <c r="J17" s="9"/>
      <c r="K17" s="9"/>
      <c r="L17" s="9"/>
      <c r="M17" s="9"/>
      <c r="N17" s="9"/>
      <c r="O17" s="9"/>
      <c r="P17" s="9"/>
      <c r="Q17" s="9"/>
      <c r="R17" s="9"/>
      <c r="S17" s="9"/>
      <c r="T17" s="9"/>
      <c r="U17" s="9"/>
      <c r="V17" s="9"/>
      <c r="W17" s="9"/>
      <c r="X17" s="9"/>
      <c r="Y17" s="9"/>
      <c r="Z17" s="9"/>
    </row>
    <row r="18" spans="1:26" ht="30" customHeight="1" x14ac:dyDescent="0.25">
      <c r="A18" s="27" t="s">
        <v>38</v>
      </c>
      <c r="B18" s="28"/>
      <c r="C18" s="28"/>
      <c r="D18" s="28"/>
      <c r="E18" s="9"/>
      <c r="F18" s="9"/>
      <c r="G18" s="9"/>
      <c r="H18" s="9"/>
      <c r="I18" s="9"/>
      <c r="J18" s="9"/>
      <c r="K18" s="9"/>
      <c r="L18" s="9"/>
      <c r="M18" s="9"/>
      <c r="N18" s="9"/>
      <c r="O18" s="9"/>
      <c r="P18" s="9"/>
      <c r="Q18" s="9"/>
      <c r="R18" s="9"/>
      <c r="S18" s="9"/>
      <c r="T18" s="9"/>
      <c r="U18" s="9"/>
      <c r="V18" s="9"/>
      <c r="W18" s="9"/>
      <c r="X18" s="9"/>
      <c r="Y18" s="9"/>
      <c r="Z18" s="9"/>
    </row>
    <row r="19" spans="1:26" ht="30" customHeight="1" x14ac:dyDescent="0.25">
      <c r="A19" s="27" t="s">
        <v>39</v>
      </c>
      <c r="B19" s="28"/>
      <c r="C19" s="28"/>
      <c r="D19" s="28"/>
      <c r="E19" s="9"/>
      <c r="F19" s="9"/>
      <c r="G19" s="9"/>
      <c r="H19" s="9"/>
      <c r="I19" s="9"/>
      <c r="J19" s="9"/>
      <c r="K19" s="9"/>
      <c r="L19" s="9"/>
      <c r="M19" s="9"/>
      <c r="N19" s="9"/>
      <c r="O19" s="9"/>
      <c r="P19" s="9"/>
      <c r="Q19" s="9"/>
      <c r="R19" s="9"/>
      <c r="S19" s="9"/>
      <c r="T19" s="9"/>
      <c r="U19" s="9"/>
      <c r="V19" s="9"/>
      <c r="W19" s="9"/>
      <c r="X19" s="9"/>
      <c r="Y19" s="9"/>
      <c r="Z19" s="9"/>
    </row>
    <row r="20" spans="1:26" ht="30" customHeight="1" x14ac:dyDescent="0.25">
      <c r="A20" s="27" t="s">
        <v>40</v>
      </c>
      <c r="B20" s="28"/>
      <c r="C20" s="28"/>
      <c r="D20" s="28"/>
      <c r="E20" s="9"/>
      <c r="F20" s="9"/>
      <c r="G20" s="9"/>
      <c r="H20" s="9"/>
      <c r="I20" s="9"/>
      <c r="J20" s="9"/>
      <c r="K20" s="9"/>
      <c r="L20" s="9"/>
      <c r="M20" s="9"/>
      <c r="N20" s="9"/>
      <c r="O20" s="9"/>
      <c r="P20" s="9"/>
      <c r="Q20" s="9"/>
      <c r="R20" s="9"/>
      <c r="S20" s="9"/>
      <c r="T20" s="9"/>
      <c r="U20" s="9"/>
      <c r="V20" s="9"/>
      <c r="W20" s="9"/>
      <c r="X20" s="9"/>
      <c r="Y20" s="9"/>
      <c r="Z20" s="9"/>
    </row>
    <row r="21" spans="1:26" ht="30" customHeight="1" x14ac:dyDescent="0.25">
      <c r="A21" s="27" t="s">
        <v>41</v>
      </c>
      <c r="B21" s="28"/>
      <c r="C21" s="28"/>
      <c r="D21" s="28"/>
      <c r="E21" s="9"/>
      <c r="F21" s="9"/>
      <c r="G21" s="9"/>
      <c r="H21" s="9"/>
      <c r="I21" s="9"/>
      <c r="J21" s="9"/>
      <c r="K21" s="9"/>
      <c r="L21" s="9"/>
      <c r="M21" s="9"/>
      <c r="N21" s="9"/>
      <c r="O21" s="9"/>
      <c r="P21" s="9"/>
      <c r="Q21" s="9"/>
      <c r="R21" s="9"/>
      <c r="S21" s="9"/>
      <c r="T21" s="9"/>
      <c r="U21" s="9"/>
      <c r="V21" s="9"/>
      <c r="W21" s="9"/>
      <c r="X21" s="9"/>
      <c r="Y21" s="9"/>
      <c r="Z21" s="9"/>
    </row>
    <row r="22" spans="1:26" ht="30" customHeight="1" x14ac:dyDescent="0.25">
      <c r="A22" s="27" t="s">
        <v>42</v>
      </c>
      <c r="B22" s="28"/>
      <c r="C22" s="28"/>
      <c r="D22" s="28"/>
      <c r="E22" s="9"/>
      <c r="F22" s="9"/>
      <c r="G22" s="9"/>
      <c r="H22" s="9"/>
      <c r="I22" s="9"/>
      <c r="J22" s="9"/>
      <c r="K22" s="9"/>
      <c r="L22" s="9"/>
      <c r="M22" s="9"/>
      <c r="N22" s="9"/>
      <c r="O22" s="9"/>
      <c r="P22" s="9"/>
      <c r="Q22" s="9"/>
      <c r="R22" s="9"/>
      <c r="S22" s="9"/>
      <c r="T22" s="9"/>
      <c r="U22" s="9"/>
      <c r="V22" s="9"/>
      <c r="W22" s="9"/>
      <c r="X22" s="9"/>
      <c r="Y22" s="9"/>
      <c r="Z22" s="9"/>
    </row>
    <row r="23" spans="1:26" ht="30" customHeight="1" x14ac:dyDescent="0.25">
      <c r="A23" s="27" t="s">
        <v>43</v>
      </c>
      <c r="B23" s="28"/>
      <c r="C23" s="28"/>
      <c r="D23" s="28"/>
      <c r="E23" s="9"/>
      <c r="F23" s="9"/>
      <c r="G23" s="9"/>
      <c r="H23" s="9"/>
      <c r="I23" s="9"/>
      <c r="J23" s="9"/>
      <c r="K23" s="9"/>
      <c r="L23" s="9"/>
      <c r="M23" s="9"/>
      <c r="N23" s="9"/>
      <c r="O23" s="9"/>
      <c r="P23" s="9"/>
      <c r="Q23" s="9"/>
      <c r="R23" s="9"/>
      <c r="S23" s="9"/>
      <c r="T23" s="9"/>
      <c r="U23" s="9"/>
      <c r="V23" s="9"/>
      <c r="W23" s="9"/>
      <c r="X23" s="9"/>
      <c r="Y23" s="9"/>
      <c r="Z23" s="9"/>
    </row>
    <row r="24" spans="1:26" ht="30" customHeight="1" x14ac:dyDescent="0.25">
      <c r="A24" s="27" t="s">
        <v>44</v>
      </c>
      <c r="B24" s="28"/>
      <c r="C24" s="28"/>
      <c r="D24" s="28"/>
      <c r="E24" s="9"/>
      <c r="F24" s="9"/>
      <c r="G24" s="9"/>
      <c r="H24" s="9"/>
      <c r="I24" s="9"/>
      <c r="J24" s="9"/>
      <c r="K24" s="9"/>
      <c r="L24" s="9"/>
      <c r="M24" s="9"/>
      <c r="N24" s="9"/>
      <c r="O24" s="9"/>
      <c r="P24" s="9"/>
      <c r="Q24" s="9"/>
      <c r="R24" s="9"/>
      <c r="S24" s="9"/>
      <c r="T24" s="9"/>
      <c r="U24" s="9"/>
      <c r="V24" s="9"/>
      <c r="W24" s="9"/>
      <c r="X24" s="9"/>
      <c r="Y24" s="9"/>
      <c r="Z24" s="9"/>
    </row>
    <row r="25" spans="1:26" ht="30" customHeight="1" x14ac:dyDescent="0.25">
      <c r="A25" s="27" t="s">
        <v>45</v>
      </c>
      <c r="B25" s="28"/>
      <c r="C25" s="28"/>
      <c r="D25" s="28"/>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B3:D12">
    <cfRule type="containsBlanks" dxfId="116" priority="1">
      <formula>LEN(TRIM(B3))=0</formula>
    </cfRule>
  </conditionalFormatting>
  <conditionalFormatting sqref="B16:D25">
    <cfRule type="containsBlanks" dxfId="115" priority="2">
      <formula>LEN(TRIM(B16))=0</formula>
    </cfRule>
  </conditionalFormatting>
  <dataValidations count="1">
    <dataValidation type="list" allowBlank="1" showErrorMessage="1" sqref="B3:D12" xr:uid="{00000000-0002-0000-0300-000000000000}">
      <formula1>"Sì,No"</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Z1000"/>
  <sheetViews>
    <sheetView workbookViewId="0"/>
  </sheetViews>
  <sheetFormatPr defaultColWidth="14.42578125" defaultRowHeight="15" customHeight="1" x14ac:dyDescent="0.25"/>
  <cols>
    <col min="1" max="1" width="115.7109375" customWidth="1"/>
    <col min="2" max="2" width="43.140625" customWidth="1"/>
    <col min="3" max="26" width="8.7109375" customWidth="1"/>
  </cols>
  <sheetData>
    <row r="1" spans="1:26" ht="17.25" customHeight="1" x14ac:dyDescent="0.25">
      <c r="A1" s="30" t="s">
        <v>50</v>
      </c>
      <c r="B1" s="30"/>
      <c r="C1" s="30"/>
      <c r="D1" s="30"/>
      <c r="E1" s="30"/>
      <c r="F1" s="30"/>
      <c r="G1" s="30"/>
      <c r="H1" s="30"/>
      <c r="I1" s="30"/>
      <c r="J1" s="30"/>
      <c r="K1" s="30"/>
      <c r="L1" s="30"/>
      <c r="M1" s="30"/>
      <c r="N1" s="30"/>
      <c r="O1" s="30"/>
      <c r="P1" s="30"/>
      <c r="Q1" s="30"/>
      <c r="R1" s="30"/>
      <c r="S1" s="30"/>
      <c r="T1" s="30"/>
      <c r="U1" s="30"/>
      <c r="V1" s="30"/>
      <c r="W1" s="30"/>
      <c r="X1" s="30"/>
      <c r="Y1" s="30"/>
      <c r="Z1" s="30"/>
    </row>
    <row r="2" spans="1:26" ht="60" customHeight="1" x14ac:dyDescent="0.25">
      <c r="A2" s="5" t="s">
        <v>51</v>
      </c>
      <c r="B2" s="19"/>
      <c r="C2" s="4"/>
      <c r="D2" s="4"/>
      <c r="E2" s="4"/>
      <c r="F2" s="4"/>
      <c r="G2" s="4"/>
      <c r="H2" s="4"/>
      <c r="I2" s="4"/>
      <c r="J2" s="4"/>
      <c r="K2" s="4"/>
      <c r="L2" s="4"/>
      <c r="M2" s="4"/>
      <c r="N2" s="4"/>
      <c r="O2" s="4"/>
      <c r="P2" s="4"/>
      <c r="Q2" s="4"/>
      <c r="R2" s="4"/>
      <c r="S2" s="4"/>
      <c r="T2" s="4"/>
      <c r="U2" s="4"/>
      <c r="V2" s="4"/>
      <c r="W2" s="4"/>
      <c r="X2" s="4"/>
      <c r="Y2" s="4"/>
      <c r="Z2" s="4"/>
    </row>
    <row r="3" spans="1:26" ht="60" customHeight="1" x14ac:dyDescent="0.25">
      <c r="A3" s="5" t="s">
        <v>52</v>
      </c>
      <c r="B3" s="19"/>
      <c r="C3" s="4"/>
      <c r="D3" s="4"/>
      <c r="E3" s="4"/>
      <c r="F3" s="4"/>
      <c r="G3" s="4"/>
      <c r="H3" s="4"/>
      <c r="I3" s="4"/>
      <c r="J3" s="4"/>
      <c r="K3" s="4"/>
      <c r="L3" s="4"/>
      <c r="M3" s="4"/>
      <c r="N3" s="4"/>
      <c r="O3" s="4"/>
      <c r="P3" s="4"/>
      <c r="Q3" s="4"/>
      <c r="R3" s="4"/>
      <c r="S3" s="4"/>
      <c r="T3" s="4"/>
      <c r="U3" s="4"/>
      <c r="V3" s="4"/>
      <c r="W3" s="4"/>
      <c r="X3" s="4"/>
      <c r="Y3" s="4"/>
      <c r="Z3" s="4"/>
    </row>
    <row r="4" spans="1:26" ht="60" customHeight="1" x14ac:dyDescent="0.25">
      <c r="A4" s="5" t="s">
        <v>53</v>
      </c>
      <c r="B4" s="19"/>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 t="s">
        <v>54</v>
      </c>
      <c r="B5" s="19"/>
      <c r="C5" s="4"/>
      <c r="D5" s="4"/>
      <c r="E5" s="4"/>
      <c r="F5" s="4"/>
      <c r="G5" s="4"/>
      <c r="H5" s="4"/>
      <c r="I5" s="4"/>
      <c r="J5" s="4"/>
      <c r="K5" s="4"/>
      <c r="L5" s="4"/>
      <c r="M5" s="4"/>
      <c r="N5" s="4"/>
      <c r="O5" s="4"/>
      <c r="P5" s="4"/>
      <c r="Q5" s="4"/>
      <c r="R5" s="4"/>
      <c r="S5" s="4"/>
      <c r="T5" s="4"/>
      <c r="U5" s="4"/>
      <c r="V5" s="4"/>
      <c r="W5" s="4"/>
      <c r="X5" s="4"/>
      <c r="Y5" s="4"/>
      <c r="Z5" s="4"/>
    </row>
    <row r="6" spans="1:26" ht="60" customHeight="1" x14ac:dyDescent="0.25">
      <c r="A6" s="5" t="s">
        <v>55</v>
      </c>
      <c r="B6" s="19"/>
      <c r="C6" s="4"/>
      <c r="D6" s="4"/>
      <c r="E6" s="4"/>
      <c r="F6" s="4"/>
      <c r="G6" s="4"/>
      <c r="H6" s="4"/>
      <c r="I6" s="4"/>
      <c r="J6" s="4"/>
      <c r="K6" s="4"/>
      <c r="L6" s="4"/>
      <c r="M6" s="4"/>
      <c r="N6" s="4"/>
      <c r="O6" s="4"/>
      <c r="P6" s="4"/>
      <c r="Q6" s="4"/>
      <c r="R6" s="4"/>
      <c r="S6" s="4"/>
      <c r="T6" s="4"/>
      <c r="U6" s="4"/>
      <c r="V6" s="4"/>
      <c r="W6" s="4"/>
      <c r="X6" s="4"/>
      <c r="Y6" s="4"/>
      <c r="Z6" s="4"/>
    </row>
    <row r="7" spans="1:26" ht="14.25" customHeight="1" x14ac:dyDescent="0.25">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25">
      <c r="A8" s="4"/>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25">
      <c r="A9" s="4"/>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2:B6">
    <cfRule type="containsBlanks" dxfId="114" priority="1">
      <formula>LEN(TRIM(B2))=0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Elenchi!$A$1:$A$2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x14ac:dyDescent="0.25"/>
  <cols>
    <col min="1" max="1" width="30.85546875" customWidth="1"/>
    <col min="2" max="2" width="55.7109375" customWidth="1"/>
    <col min="3" max="3" width="15.85546875" hidden="1" customWidth="1"/>
    <col min="4" max="4" width="10.28515625" customWidth="1"/>
    <col min="5" max="5" width="14" customWidth="1"/>
    <col min="6" max="6" width="10.28515625" hidden="1" customWidth="1"/>
    <col min="7" max="7" width="12.5703125" customWidth="1"/>
    <col min="8" max="8" width="10.28515625" hidden="1" customWidth="1"/>
    <col min="9" max="9" width="16.85546875" customWidth="1"/>
    <col min="10" max="10" width="13.42578125" customWidth="1"/>
    <col min="11" max="11" width="49.7109375" customWidth="1"/>
    <col min="12" max="26" width="8.7109375" customWidth="1"/>
  </cols>
  <sheetData>
    <row r="1" spans="1:26" ht="14.25" customHeight="1" x14ac:dyDescent="0.25">
      <c r="A1" s="31" t="s">
        <v>56</v>
      </c>
      <c r="B1" s="31" t="s">
        <v>57</v>
      </c>
      <c r="C1" s="31" t="s">
        <v>58</v>
      </c>
      <c r="D1" s="31" t="s">
        <v>59</v>
      </c>
      <c r="E1" s="32" t="s">
        <v>60</v>
      </c>
      <c r="F1" s="32" t="s">
        <v>61</v>
      </c>
      <c r="G1" s="32" t="s">
        <v>62</v>
      </c>
      <c r="H1" s="31" t="s">
        <v>61</v>
      </c>
      <c r="I1" s="31" t="s">
        <v>63</v>
      </c>
      <c r="J1" s="31" t="s">
        <v>64</v>
      </c>
      <c r="K1" s="33" t="s">
        <v>2</v>
      </c>
      <c r="L1" s="33"/>
      <c r="M1" s="33"/>
      <c r="N1" s="33"/>
      <c r="O1" s="33"/>
      <c r="P1" s="33"/>
      <c r="Q1" s="33"/>
      <c r="R1" s="33"/>
      <c r="S1" s="33"/>
      <c r="T1" s="33"/>
      <c r="U1" s="33"/>
      <c r="V1" s="33"/>
      <c r="W1" s="33"/>
      <c r="X1" s="33"/>
      <c r="Y1" s="33"/>
      <c r="Z1" s="33"/>
    </row>
    <row r="2" spans="1:26" ht="14.25" customHeight="1" x14ac:dyDescent="0.25">
      <c r="A2" s="34" t="s">
        <v>65</v>
      </c>
      <c r="B2" s="34" t="s">
        <v>66</v>
      </c>
      <c r="C2" s="34">
        <v>371686</v>
      </c>
      <c r="D2" s="35" t="s">
        <v>67</v>
      </c>
      <c r="E2" s="36">
        <v>182395</v>
      </c>
      <c r="F2" s="36" t="s">
        <v>68</v>
      </c>
      <c r="G2" s="36">
        <v>189291</v>
      </c>
      <c r="H2" s="35" t="s">
        <v>69</v>
      </c>
      <c r="I2" s="35">
        <v>152490</v>
      </c>
      <c r="J2" s="35">
        <v>106949</v>
      </c>
      <c r="K2" s="37" t="s">
        <v>70</v>
      </c>
    </row>
    <row r="3" spans="1:26" ht="14.25" customHeight="1" x14ac:dyDescent="0.25">
      <c r="A3" s="34" t="s">
        <v>65</v>
      </c>
      <c r="B3" s="34" t="s">
        <v>71</v>
      </c>
      <c r="C3" s="34">
        <v>856373.64600000018</v>
      </c>
      <c r="D3" s="35" t="s">
        <v>72</v>
      </c>
      <c r="E3" s="36">
        <v>856373.64600000018</v>
      </c>
      <c r="F3" s="36" t="s">
        <v>73</v>
      </c>
      <c r="G3" s="36"/>
      <c r="H3" s="35"/>
      <c r="I3" s="35">
        <v>1150012</v>
      </c>
      <c r="J3" s="35">
        <v>0</v>
      </c>
      <c r="K3" s="37" t="s">
        <v>70</v>
      </c>
    </row>
    <row r="4" spans="1:26" ht="14.25" customHeight="1" x14ac:dyDescent="0.25">
      <c r="A4" s="34" t="s">
        <v>74</v>
      </c>
      <c r="B4" s="34" t="s">
        <v>75</v>
      </c>
      <c r="C4" s="34">
        <v>18575.21</v>
      </c>
      <c r="D4" s="35" t="s">
        <v>76</v>
      </c>
      <c r="E4" s="36">
        <v>11811.97</v>
      </c>
      <c r="F4" s="36" t="s">
        <v>77</v>
      </c>
      <c r="G4" s="36">
        <v>6763.24</v>
      </c>
      <c r="H4" s="35" t="s">
        <v>78</v>
      </c>
      <c r="I4" s="35">
        <v>12800.53</v>
      </c>
      <c r="J4" s="35">
        <v>2904</v>
      </c>
      <c r="K4" s="37" t="s">
        <v>70</v>
      </c>
    </row>
    <row r="5" spans="1:26" ht="14.25" customHeight="1" x14ac:dyDescent="0.25">
      <c r="A5" s="34" t="s">
        <v>74</v>
      </c>
      <c r="B5" s="34" t="s">
        <v>79</v>
      </c>
      <c r="C5" s="34">
        <v>4848.71</v>
      </c>
      <c r="D5" s="35" t="s">
        <v>76</v>
      </c>
      <c r="E5" s="36"/>
      <c r="F5" s="36"/>
      <c r="G5" s="36">
        <v>4848.71</v>
      </c>
      <c r="H5" s="35" t="s">
        <v>78</v>
      </c>
      <c r="I5" s="35"/>
      <c r="J5" s="35"/>
      <c r="K5" s="37" t="s">
        <v>70</v>
      </c>
    </row>
    <row r="6" spans="1:26" ht="14.25" customHeight="1" x14ac:dyDescent="0.25">
      <c r="A6" s="34" t="s">
        <v>80</v>
      </c>
      <c r="B6" s="34" t="s">
        <v>81</v>
      </c>
      <c r="C6" s="34">
        <v>4873436.58</v>
      </c>
      <c r="D6" s="35" t="s">
        <v>72</v>
      </c>
      <c r="E6" s="36">
        <v>3204360.58</v>
      </c>
      <c r="F6" s="36" t="s">
        <v>68</v>
      </c>
      <c r="G6" s="36">
        <v>1669076</v>
      </c>
      <c r="H6" s="35" t="s">
        <v>69</v>
      </c>
      <c r="I6" s="35">
        <v>3063397</v>
      </c>
      <c r="J6" s="35">
        <v>1843812</v>
      </c>
      <c r="K6" s="37" t="s">
        <v>70</v>
      </c>
    </row>
    <row r="7" spans="1:26" ht="14.25" customHeight="1" x14ac:dyDescent="0.25">
      <c r="A7" s="38" t="s">
        <v>82</v>
      </c>
      <c r="B7" s="38" t="s">
        <v>83</v>
      </c>
      <c r="C7" s="38">
        <v>1880</v>
      </c>
      <c r="D7" s="35" t="s">
        <v>84</v>
      </c>
      <c r="E7" s="36">
        <v>1880</v>
      </c>
      <c r="F7" s="36" t="s">
        <v>68</v>
      </c>
      <c r="G7" s="36"/>
      <c r="H7" s="35"/>
      <c r="I7" s="35">
        <v>1970</v>
      </c>
      <c r="J7" s="35">
        <v>533</v>
      </c>
      <c r="K7" s="37" t="s">
        <v>85</v>
      </c>
    </row>
    <row r="8" spans="1:26" ht="14.25" customHeight="1" x14ac:dyDescent="0.25">
      <c r="A8" s="38" t="s">
        <v>82</v>
      </c>
      <c r="B8" s="38" t="s">
        <v>86</v>
      </c>
      <c r="C8" s="38">
        <v>50197.3</v>
      </c>
      <c r="D8" s="35" t="s">
        <v>87</v>
      </c>
      <c r="E8" s="36">
        <v>31524</v>
      </c>
      <c r="F8" s="36" t="s">
        <v>88</v>
      </c>
      <c r="G8" s="36">
        <v>18673.3</v>
      </c>
      <c r="H8" s="35" t="s">
        <v>89</v>
      </c>
      <c r="I8" s="35">
        <v>25983.599999999999</v>
      </c>
      <c r="J8" s="35">
        <v>15436</v>
      </c>
      <c r="K8" s="37" t="s">
        <v>85</v>
      </c>
    </row>
    <row r="9" spans="1:26" ht="14.25" customHeight="1" x14ac:dyDescent="0.25">
      <c r="A9" s="38" t="s">
        <v>82</v>
      </c>
      <c r="B9" s="38" t="s">
        <v>90</v>
      </c>
      <c r="C9" s="38">
        <v>180444</v>
      </c>
      <c r="D9" s="35" t="s">
        <v>87</v>
      </c>
      <c r="E9" s="36">
        <v>95221</v>
      </c>
      <c r="F9" s="36" t="s">
        <v>88</v>
      </c>
      <c r="G9" s="36">
        <v>85223</v>
      </c>
      <c r="H9" s="35" t="s">
        <v>91</v>
      </c>
      <c r="I9" s="35">
        <v>130000</v>
      </c>
      <c r="J9" s="35">
        <v>126068</v>
      </c>
      <c r="K9" s="37" t="s">
        <v>85</v>
      </c>
    </row>
    <row r="10" spans="1:26" ht="14.25" customHeight="1" x14ac:dyDescent="0.25">
      <c r="A10" s="38" t="s">
        <v>82</v>
      </c>
      <c r="B10" s="38" t="s">
        <v>92</v>
      </c>
      <c r="C10" s="38">
        <v>24821539</v>
      </c>
      <c r="D10" s="35" t="s">
        <v>87</v>
      </c>
      <c r="E10" s="36">
        <v>15752937</v>
      </c>
      <c r="F10" s="36" t="s">
        <v>88</v>
      </c>
      <c r="G10" s="36">
        <v>9068602</v>
      </c>
      <c r="H10" s="35" t="s">
        <v>91</v>
      </c>
      <c r="I10" s="35">
        <v>22037538.699999999</v>
      </c>
      <c r="J10" s="35">
        <v>7085186</v>
      </c>
      <c r="K10" s="37" t="s">
        <v>85</v>
      </c>
    </row>
    <row r="11" spans="1:26" ht="14.25" customHeight="1" x14ac:dyDescent="0.25">
      <c r="A11" s="38" t="s">
        <v>82</v>
      </c>
      <c r="B11" s="38" t="s">
        <v>93</v>
      </c>
      <c r="C11" s="38">
        <v>389208</v>
      </c>
      <c r="D11" s="35" t="s">
        <v>87</v>
      </c>
      <c r="E11" s="36">
        <v>370234</v>
      </c>
      <c r="F11" s="36" t="s">
        <v>88</v>
      </c>
      <c r="G11" s="36">
        <v>18974</v>
      </c>
      <c r="H11" s="35" t="s">
        <v>91</v>
      </c>
      <c r="I11" s="35">
        <v>426529.26</v>
      </c>
      <c r="J11" s="35">
        <v>9165</v>
      </c>
      <c r="K11" s="37" t="s">
        <v>85</v>
      </c>
    </row>
    <row r="12" spans="1:26" ht="14.25" customHeight="1" x14ac:dyDescent="0.25">
      <c r="A12" s="38" t="s">
        <v>82</v>
      </c>
      <c r="B12" s="38" t="s">
        <v>94</v>
      </c>
      <c r="C12" s="38">
        <v>46788</v>
      </c>
      <c r="D12" s="35" t="s">
        <v>84</v>
      </c>
      <c r="E12" s="36">
        <v>46788</v>
      </c>
      <c r="F12" s="36" t="s">
        <v>88</v>
      </c>
      <c r="G12" s="36"/>
      <c r="H12" s="35"/>
      <c r="I12" s="35">
        <v>28666</v>
      </c>
      <c r="J12" s="35">
        <v>0</v>
      </c>
      <c r="K12" s="37" t="s">
        <v>85</v>
      </c>
    </row>
    <row r="13" spans="1:26" ht="14.25" customHeight="1" x14ac:dyDescent="0.25">
      <c r="A13" s="38" t="s">
        <v>82</v>
      </c>
      <c r="B13" s="38" t="s">
        <v>95</v>
      </c>
      <c r="C13" s="38">
        <v>23840</v>
      </c>
      <c r="D13" s="35" t="s">
        <v>84</v>
      </c>
      <c r="E13" s="36">
        <v>23840</v>
      </c>
      <c r="F13" s="36" t="s">
        <v>88</v>
      </c>
      <c r="G13" s="36"/>
      <c r="H13" s="35"/>
      <c r="I13" s="35">
        <v>42135</v>
      </c>
      <c r="J13" s="35">
        <v>0</v>
      </c>
      <c r="K13" s="37" t="s">
        <v>85</v>
      </c>
    </row>
    <row r="14" spans="1:26" ht="14.25" customHeight="1" x14ac:dyDescent="0.25">
      <c r="A14" s="38" t="s">
        <v>82</v>
      </c>
      <c r="B14" s="38" t="s">
        <v>96</v>
      </c>
      <c r="C14" s="38">
        <v>8017</v>
      </c>
      <c r="D14" s="35" t="s">
        <v>87</v>
      </c>
      <c r="E14" s="36"/>
      <c r="F14" s="36"/>
      <c r="G14" s="36">
        <v>8017</v>
      </c>
      <c r="H14" s="35" t="s">
        <v>89</v>
      </c>
      <c r="I14" s="35"/>
      <c r="J14" s="35">
        <v>2970</v>
      </c>
      <c r="K14" s="37" t="s">
        <v>85</v>
      </c>
    </row>
    <row r="15" spans="1:26" ht="14.25" customHeight="1" x14ac:dyDescent="0.25">
      <c r="A15" s="38" t="s">
        <v>82</v>
      </c>
      <c r="B15" s="38" t="s">
        <v>97</v>
      </c>
      <c r="C15" s="38">
        <v>81973.459999999992</v>
      </c>
      <c r="D15" s="35" t="s">
        <v>87</v>
      </c>
      <c r="E15" s="36">
        <v>55486.46</v>
      </c>
      <c r="F15" s="36" t="s">
        <v>98</v>
      </c>
      <c r="G15" s="36">
        <v>26487</v>
      </c>
      <c r="H15" s="35" t="s">
        <v>89</v>
      </c>
      <c r="I15" s="35">
        <v>46275</v>
      </c>
      <c r="J15" s="35">
        <v>13163</v>
      </c>
      <c r="K15" s="37" t="s">
        <v>85</v>
      </c>
    </row>
    <row r="16" spans="1:26" ht="14.25" customHeight="1" x14ac:dyDescent="0.25">
      <c r="A16" s="38" t="s">
        <v>82</v>
      </c>
      <c r="B16" s="38" t="s">
        <v>99</v>
      </c>
      <c r="C16" s="38">
        <v>5343</v>
      </c>
      <c r="D16" s="35" t="s">
        <v>84</v>
      </c>
      <c r="E16" s="36">
        <v>2461</v>
      </c>
      <c r="F16" s="36" t="s">
        <v>88</v>
      </c>
      <c r="G16" s="36">
        <v>2882</v>
      </c>
      <c r="H16" s="35" t="s">
        <v>89</v>
      </c>
      <c r="I16" s="35">
        <v>180</v>
      </c>
      <c r="J16" s="35">
        <v>43.6</v>
      </c>
      <c r="K16" s="37" t="s">
        <v>85</v>
      </c>
    </row>
    <row r="17" spans="1:11" ht="14.25" customHeight="1" x14ac:dyDescent="0.25">
      <c r="A17" s="38" t="s">
        <v>82</v>
      </c>
      <c r="B17" s="38" t="s">
        <v>100</v>
      </c>
      <c r="C17" s="38">
        <v>2812</v>
      </c>
      <c r="D17" s="35" t="s">
        <v>84</v>
      </c>
      <c r="E17" s="36">
        <v>2765</v>
      </c>
      <c r="F17" s="36" t="s">
        <v>88</v>
      </c>
      <c r="G17" s="36">
        <v>47</v>
      </c>
      <c r="H17" s="35" t="s">
        <v>89</v>
      </c>
      <c r="I17" s="35">
        <v>1800</v>
      </c>
      <c r="J17" s="35">
        <v>8.75</v>
      </c>
      <c r="K17" s="37" t="s">
        <v>85</v>
      </c>
    </row>
    <row r="18" spans="1:11" ht="14.25" customHeight="1" x14ac:dyDescent="0.25">
      <c r="A18" s="38" t="s">
        <v>82</v>
      </c>
      <c r="B18" s="38" t="s">
        <v>101</v>
      </c>
      <c r="C18" s="38">
        <v>1899</v>
      </c>
      <c r="D18" s="35" t="s">
        <v>87</v>
      </c>
      <c r="E18" s="36"/>
      <c r="F18" s="36" t="s">
        <v>88</v>
      </c>
      <c r="G18" s="36">
        <v>1899</v>
      </c>
      <c r="H18" s="35" t="s">
        <v>89</v>
      </c>
      <c r="I18" s="35"/>
      <c r="J18" s="35"/>
      <c r="K18" s="37" t="s">
        <v>85</v>
      </c>
    </row>
    <row r="19" spans="1:11" ht="14.25" customHeight="1" x14ac:dyDescent="0.25">
      <c r="A19" s="38" t="s">
        <v>82</v>
      </c>
      <c r="B19" s="38" t="s">
        <v>102</v>
      </c>
      <c r="C19" s="38">
        <v>117250</v>
      </c>
      <c r="D19" s="35" t="s">
        <v>87</v>
      </c>
      <c r="E19" s="36">
        <v>105000</v>
      </c>
      <c r="F19" s="36" t="s">
        <v>88</v>
      </c>
      <c r="G19" s="36">
        <v>12250</v>
      </c>
      <c r="H19" s="35" t="s">
        <v>89</v>
      </c>
      <c r="I19" s="35">
        <v>69350</v>
      </c>
      <c r="J19" s="35">
        <v>11950</v>
      </c>
      <c r="K19" s="37" t="s">
        <v>85</v>
      </c>
    </row>
    <row r="20" spans="1:11" ht="14.25" customHeight="1" x14ac:dyDescent="0.25">
      <c r="A20" s="38" t="s">
        <v>82</v>
      </c>
      <c r="B20" s="38" t="s">
        <v>103</v>
      </c>
      <c r="C20" s="38">
        <v>271421.51231038995</v>
      </c>
      <c r="D20" s="35" t="s">
        <v>104</v>
      </c>
      <c r="E20" s="36">
        <v>271421.51231038995</v>
      </c>
      <c r="F20" s="36" t="s">
        <v>105</v>
      </c>
      <c r="G20" s="36"/>
      <c r="H20" s="35"/>
      <c r="I20" s="35"/>
      <c r="J20" s="35"/>
      <c r="K20" s="37" t="s">
        <v>85</v>
      </c>
    </row>
    <row r="21" spans="1:11" ht="14.25" customHeight="1" x14ac:dyDescent="0.25">
      <c r="A21" s="38" t="s">
        <v>82</v>
      </c>
      <c r="B21" s="38" t="s">
        <v>106</v>
      </c>
      <c r="C21" s="38">
        <v>25100</v>
      </c>
      <c r="D21" s="35" t="s">
        <v>87</v>
      </c>
      <c r="E21" s="36"/>
      <c r="F21" s="36"/>
      <c r="G21" s="36">
        <v>25100</v>
      </c>
      <c r="H21" s="35" t="s">
        <v>107</v>
      </c>
      <c r="I21" s="35"/>
      <c r="J21" s="35">
        <v>24900</v>
      </c>
      <c r="K21" s="37" t="s">
        <v>85</v>
      </c>
    </row>
    <row r="22" spans="1:11" ht="14.25" customHeight="1" x14ac:dyDescent="0.25">
      <c r="A22" s="39" t="s">
        <v>108</v>
      </c>
      <c r="B22" s="39" t="s">
        <v>109</v>
      </c>
      <c r="C22" s="39">
        <v>856</v>
      </c>
      <c r="D22" s="35" t="s">
        <v>87</v>
      </c>
      <c r="E22" s="36">
        <v>231</v>
      </c>
      <c r="F22" s="36" t="s">
        <v>110</v>
      </c>
      <c r="G22" s="36">
        <v>625</v>
      </c>
      <c r="H22" s="35" t="s">
        <v>111</v>
      </c>
      <c r="I22" s="40">
        <v>0</v>
      </c>
      <c r="J22" s="40">
        <v>8973</v>
      </c>
      <c r="K22" s="37" t="s">
        <v>112</v>
      </c>
    </row>
    <row r="23" spans="1:11" ht="14.25" customHeight="1" x14ac:dyDescent="0.25">
      <c r="A23" s="39" t="s">
        <v>108</v>
      </c>
      <c r="B23" s="39" t="s">
        <v>113</v>
      </c>
      <c r="C23" s="39">
        <v>139300</v>
      </c>
      <c r="D23" s="35" t="s">
        <v>87</v>
      </c>
      <c r="E23" s="36">
        <v>100</v>
      </c>
      <c r="F23" s="36" t="s">
        <v>110</v>
      </c>
      <c r="G23" s="36">
        <v>139200</v>
      </c>
      <c r="H23" s="35" t="s">
        <v>111</v>
      </c>
      <c r="I23" s="40">
        <v>0</v>
      </c>
      <c r="J23" s="40">
        <v>114730</v>
      </c>
      <c r="K23" s="37" t="s">
        <v>112</v>
      </c>
    </row>
    <row r="24" spans="1:11" ht="14.25" customHeight="1" x14ac:dyDescent="0.25">
      <c r="A24" s="39" t="s">
        <v>108</v>
      </c>
      <c r="B24" s="39" t="s">
        <v>114</v>
      </c>
      <c r="C24" s="39">
        <v>39140</v>
      </c>
      <c r="D24" s="35" t="s">
        <v>87</v>
      </c>
      <c r="E24" s="36">
        <v>39140</v>
      </c>
      <c r="F24" s="36" t="s">
        <v>110</v>
      </c>
      <c r="G24" s="36">
        <v>0</v>
      </c>
      <c r="H24" s="35" t="s">
        <v>111</v>
      </c>
      <c r="I24" s="40">
        <v>50530</v>
      </c>
      <c r="J24" s="40">
        <v>13330</v>
      </c>
      <c r="K24" s="37" t="s">
        <v>112</v>
      </c>
    </row>
    <row r="25" spans="1:11" ht="14.25" customHeight="1" x14ac:dyDescent="0.25">
      <c r="A25" s="39" t="s">
        <v>108</v>
      </c>
      <c r="B25" s="39" t="s">
        <v>115</v>
      </c>
      <c r="C25" s="39">
        <v>131830</v>
      </c>
      <c r="D25" s="35" t="s">
        <v>87</v>
      </c>
      <c r="E25" s="36">
        <v>49740</v>
      </c>
      <c r="F25" s="36" t="s">
        <v>110</v>
      </c>
      <c r="G25" s="36">
        <v>82090</v>
      </c>
      <c r="H25" s="35" t="s">
        <v>111</v>
      </c>
      <c r="I25" s="40">
        <v>49650</v>
      </c>
      <c r="J25" s="40">
        <v>69200</v>
      </c>
      <c r="K25" s="37" t="s">
        <v>112</v>
      </c>
    </row>
    <row r="26" spans="1:11" ht="14.25" customHeight="1" x14ac:dyDescent="0.25">
      <c r="A26" s="39" t="s">
        <v>108</v>
      </c>
      <c r="B26" s="39" t="s">
        <v>116</v>
      </c>
      <c r="C26" s="39">
        <v>49370</v>
      </c>
      <c r="D26" s="35" t="s">
        <v>87</v>
      </c>
      <c r="E26" s="36">
        <v>49370</v>
      </c>
      <c r="F26" s="36" t="s">
        <v>110</v>
      </c>
      <c r="G26" s="36"/>
      <c r="H26" s="35"/>
      <c r="I26" s="40">
        <v>52730</v>
      </c>
      <c r="J26" s="40">
        <v>0</v>
      </c>
      <c r="K26" s="37" t="s">
        <v>112</v>
      </c>
    </row>
    <row r="27" spans="1:11" ht="14.25" customHeight="1" x14ac:dyDescent="0.25">
      <c r="A27" s="39" t="s">
        <v>108</v>
      </c>
      <c r="B27" s="39" t="s">
        <v>117</v>
      </c>
      <c r="C27" s="39">
        <v>8459287</v>
      </c>
      <c r="D27" s="35" t="s">
        <v>87</v>
      </c>
      <c r="E27" s="36">
        <v>5733217</v>
      </c>
      <c r="F27" s="36" t="s">
        <v>110</v>
      </c>
      <c r="G27" s="36">
        <v>2726070</v>
      </c>
      <c r="H27" s="35" t="s">
        <v>111</v>
      </c>
      <c r="I27" s="40">
        <v>5398816</v>
      </c>
      <c r="J27" s="40">
        <v>3249984</v>
      </c>
      <c r="K27" s="37" t="s">
        <v>112</v>
      </c>
    </row>
    <row r="28" spans="1:11" ht="14.25" customHeight="1" x14ac:dyDescent="0.25">
      <c r="A28" s="39" t="s">
        <v>108</v>
      </c>
      <c r="B28" s="39" t="s">
        <v>118</v>
      </c>
      <c r="C28" s="39">
        <v>177630</v>
      </c>
      <c r="D28" s="35" t="s">
        <v>87</v>
      </c>
      <c r="E28" s="36">
        <v>134870</v>
      </c>
      <c r="F28" s="36" t="s">
        <v>110</v>
      </c>
      <c r="G28" s="36">
        <v>42760</v>
      </c>
      <c r="H28" s="35" t="s">
        <v>111</v>
      </c>
      <c r="I28" s="40">
        <v>90260</v>
      </c>
      <c r="J28" s="40">
        <v>35120</v>
      </c>
      <c r="K28" s="37" t="s">
        <v>112</v>
      </c>
    </row>
    <row r="29" spans="1:11" ht="14.25" customHeight="1" x14ac:dyDescent="0.25">
      <c r="A29" s="39" t="s">
        <v>108</v>
      </c>
      <c r="B29" s="39" t="s">
        <v>119</v>
      </c>
      <c r="C29" s="39">
        <v>26950</v>
      </c>
      <c r="D29" s="35" t="s">
        <v>87</v>
      </c>
      <c r="E29" s="36">
        <v>26950</v>
      </c>
      <c r="F29" s="36" t="s">
        <v>110</v>
      </c>
      <c r="G29" s="36"/>
      <c r="H29" s="35"/>
      <c r="I29" s="40">
        <v>31150</v>
      </c>
      <c r="J29" s="40">
        <v>9160</v>
      </c>
      <c r="K29" s="37" t="s">
        <v>112</v>
      </c>
    </row>
    <row r="30" spans="1:11" ht="14.25" customHeight="1" x14ac:dyDescent="0.25">
      <c r="A30" s="39" t="s">
        <v>108</v>
      </c>
      <c r="B30" s="39" t="s">
        <v>120</v>
      </c>
      <c r="C30" s="39">
        <v>19</v>
      </c>
      <c r="D30" s="35" t="s">
        <v>87</v>
      </c>
      <c r="E30" s="36">
        <v>19</v>
      </c>
      <c r="F30" s="36" t="s">
        <v>110</v>
      </c>
      <c r="G30" s="36"/>
      <c r="H30" s="35"/>
      <c r="I30" s="40">
        <v>0</v>
      </c>
      <c r="J30" s="40">
        <v>0</v>
      </c>
      <c r="K30" s="37" t="s">
        <v>112</v>
      </c>
    </row>
    <row r="31" spans="1:11" ht="14.25" customHeight="1" x14ac:dyDescent="0.25">
      <c r="A31" s="39" t="s">
        <v>108</v>
      </c>
      <c r="B31" s="39" t="s">
        <v>121</v>
      </c>
      <c r="C31" s="39">
        <v>3260</v>
      </c>
      <c r="D31" s="35" t="s">
        <v>87</v>
      </c>
      <c r="E31" s="36">
        <v>3260</v>
      </c>
      <c r="F31" s="36" t="s">
        <v>110</v>
      </c>
      <c r="G31" s="36"/>
      <c r="H31" s="35"/>
      <c r="I31" s="40">
        <v>970</v>
      </c>
      <c r="J31" s="40">
        <v>0</v>
      </c>
      <c r="K31" s="37" t="s">
        <v>112</v>
      </c>
    </row>
    <row r="32" spans="1:11" ht="14.25" customHeight="1" x14ac:dyDescent="0.25">
      <c r="A32" s="39" t="s">
        <v>108</v>
      </c>
      <c r="B32" s="39" t="s">
        <v>122</v>
      </c>
      <c r="C32" s="39">
        <v>4940</v>
      </c>
      <c r="D32" s="35" t="s">
        <v>87</v>
      </c>
      <c r="E32" s="36">
        <v>4940</v>
      </c>
      <c r="F32" s="36" t="s">
        <v>110</v>
      </c>
      <c r="G32" s="36"/>
      <c r="H32" s="35"/>
      <c r="I32" s="40">
        <v>7740</v>
      </c>
      <c r="J32" s="40">
        <v>4000</v>
      </c>
      <c r="K32" s="37" t="s">
        <v>112</v>
      </c>
    </row>
    <row r="33" spans="1:11" ht="14.25" customHeight="1" x14ac:dyDescent="0.25">
      <c r="A33" s="39" t="s">
        <v>108</v>
      </c>
      <c r="B33" s="39" t="s">
        <v>123</v>
      </c>
      <c r="C33" s="39">
        <v>13630</v>
      </c>
      <c r="D33" s="35" t="s">
        <v>87</v>
      </c>
      <c r="E33" s="36">
        <v>13630</v>
      </c>
      <c r="F33" s="36" t="s">
        <v>110</v>
      </c>
      <c r="G33" s="36"/>
      <c r="H33" s="35"/>
      <c r="I33" s="40">
        <v>7350</v>
      </c>
      <c r="J33" s="40">
        <v>0</v>
      </c>
      <c r="K33" s="37" t="s">
        <v>112</v>
      </c>
    </row>
    <row r="34" spans="1:11" ht="14.25" customHeight="1" x14ac:dyDescent="0.25">
      <c r="A34" s="39" t="s">
        <v>108</v>
      </c>
      <c r="B34" s="39" t="s">
        <v>124</v>
      </c>
      <c r="C34" s="39">
        <v>2815</v>
      </c>
      <c r="D34" s="35" t="s">
        <v>87</v>
      </c>
      <c r="E34" s="36">
        <v>2815</v>
      </c>
      <c r="F34" s="36" t="s">
        <v>110</v>
      </c>
      <c r="G34" s="36"/>
      <c r="H34" s="35" t="s">
        <v>111</v>
      </c>
      <c r="I34" s="40">
        <v>240</v>
      </c>
      <c r="J34" s="40">
        <v>1520</v>
      </c>
      <c r="K34" s="37" t="s">
        <v>112</v>
      </c>
    </row>
    <row r="35" spans="1:11" ht="14.25" customHeight="1" x14ac:dyDescent="0.25">
      <c r="A35" s="39" t="s">
        <v>108</v>
      </c>
      <c r="B35" s="39" t="s">
        <v>125</v>
      </c>
      <c r="C35" s="39">
        <v>34</v>
      </c>
      <c r="D35" s="35" t="s">
        <v>87</v>
      </c>
      <c r="E35" s="36">
        <v>34</v>
      </c>
      <c r="F35" s="36" t="s">
        <v>110</v>
      </c>
      <c r="G35" s="36"/>
      <c r="H35" s="35"/>
      <c r="I35" s="40">
        <v>0</v>
      </c>
      <c r="J35" s="40">
        <v>0</v>
      </c>
      <c r="K35" s="37" t="s">
        <v>112</v>
      </c>
    </row>
    <row r="36" spans="1:11" ht="14.25" customHeight="1" x14ac:dyDescent="0.25">
      <c r="A36" s="39" t="s">
        <v>108</v>
      </c>
      <c r="B36" s="39" t="s">
        <v>126</v>
      </c>
      <c r="C36" s="39">
        <v>2330</v>
      </c>
      <c r="D36" s="35" t="s">
        <v>87</v>
      </c>
      <c r="E36" s="36"/>
      <c r="F36" s="36"/>
      <c r="G36" s="36">
        <v>2330</v>
      </c>
      <c r="H36" s="35" t="s">
        <v>111</v>
      </c>
      <c r="I36" s="40">
        <v>0</v>
      </c>
      <c r="J36" s="40">
        <v>100</v>
      </c>
      <c r="K36" s="37" t="s">
        <v>112</v>
      </c>
    </row>
    <row r="37" spans="1:11" ht="14.25" customHeight="1" x14ac:dyDescent="0.25">
      <c r="A37" s="39" t="s">
        <v>108</v>
      </c>
      <c r="B37" s="39" t="s">
        <v>127</v>
      </c>
      <c r="C37" s="39">
        <v>815</v>
      </c>
      <c r="D37" s="35" t="s">
        <v>87</v>
      </c>
      <c r="E37" s="36"/>
      <c r="F37" s="36"/>
      <c r="G37" s="36">
        <v>815</v>
      </c>
      <c r="H37" s="35" t="s">
        <v>111</v>
      </c>
      <c r="I37" s="40">
        <v>0</v>
      </c>
      <c r="J37" s="40">
        <v>15</v>
      </c>
      <c r="K37" s="37" t="s">
        <v>112</v>
      </c>
    </row>
    <row r="38" spans="1:11" ht="14.25" customHeight="1" x14ac:dyDescent="0.25">
      <c r="A38" s="41" t="s">
        <v>128</v>
      </c>
      <c r="B38" s="41" t="s">
        <v>129</v>
      </c>
      <c r="C38" s="41">
        <v>1912910</v>
      </c>
      <c r="D38" s="35" t="s">
        <v>130</v>
      </c>
      <c r="E38" s="36">
        <v>851000</v>
      </c>
      <c r="F38" s="36" t="s">
        <v>131</v>
      </c>
      <c r="G38" s="36">
        <v>1061910</v>
      </c>
      <c r="H38" s="35" t="s">
        <v>132</v>
      </c>
      <c r="I38" s="35"/>
      <c r="J38" s="35"/>
    </row>
    <row r="39" spans="1:11" ht="14.25" customHeight="1" x14ac:dyDescent="0.25">
      <c r="A39" s="41" t="s">
        <v>128</v>
      </c>
      <c r="B39" s="41" t="s">
        <v>133</v>
      </c>
      <c r="C39" s="41">
        <v>55890</v>
      </c>
      <c r="D39" s="35" t="s">
        <v>134</v>
      </c>
      <c r="E39" s="36"/>
      <c r="F39" s="36"/>
      <c r="G39" s="36">
        <v>55890</v>
      </c>
      <c r="H39" s="35" t="s">
        <v>132</v>
      </c>
      <c r="I39" s="35"/>
      <c r="J39" s="35"/>
    </row>
    <row r="40" spans="1:11" ht="14.25" customHeight="1" x14ac:dyDescent="0.25">
      <c r="A40" s="41" t="s">
        <v>135</v>
      </c>
      <c r="B40" s="41" t="s">
        <v>136</v>
      </c>
      <c r="C40" s="41">
        <v>4274230.6818523072</v>
      </c>
      <c r="D40" s="35" t="s">
        <v>137</v>
      </c>
      <c r="E40" s="36">
        <v>2926471.6038523074</v>
      </c>
      <c r="F40" s="36" t="s">
        <v>88</v>
      </c>
      <c r="G40" s="36">
        <v>1347759.078</v>
      </c>
      <c r="H40" s="35" t="s">
        <v>91</v>
      </c>
      <c r="I40" s="35"/>
      <c r="J40" s="35"/>
    </row>
    <row r="41" spans="1:11" ht="14.25" customHeight="1" x14ac:dyDescent="0.25">
      <c r="A41" s="41" t="s">
        <v>135</v>
      </c>
      <c r="B41" s="41" t="s">
        <v>138</v>
      </c>
      <c r="C41" s="41">
        <v>37676.888699999996</v>
      </c>
      <c r="D41" s="35" t="s">
        <v>137</v>
      </c>
      <c r="E41" s="36">
        <v>30605.120899999998</v>
      </c>
      <c r="F41" s="36" t="s">
        <v>139</v>
      </c>
      <c r="G41" s="36">
        <v>7071.7678000000005</v>
      </c>
      <c r="H41" s="35" t="s">
        <v>140</v>
      </c>
      <c r="I41" s="35"/>
      <c r="J41" s="35"/>
    </row>
    <row r="42" spans="1:11" ht="14.25" customHeight="1" x14ac:dyDescent="0.25">
      <c r="A42" s="41" t="s">
        <v>141</v>
      </c>
      <c r="B42" s="41" t="s">
        <v>142</v>
      </c>
      <c r="C42" s="41">
        <v>6018660.8832290005</v>
      </c>
      <c r="D42" s="35" t="s">
        <v>137</v>
      </c>
      <c r="E42" s="36">
        <v>5387224.7579999994</v>
      </c>
      <c r="F42" s="36" t="s">
        <v>88</v>
      </c>
      <c r="G42" s="36">
        <v>631436.12522900081</v>
      </c>
      <c r="H42" s="35" t="s">
        <v>143</v>
      </c>
      <c r="I42" s="35"/>
      <c r="J42" s="35"/>
    </row>
    <row r="43" spans="1:11" ht="14.25" customHeight="1" x14ac:dyDescent="0.25">
      <c r="A43" s="41" t="s">
        <v>144</v>
      </c>
      <c r="B43" s="41" t="s">
        <v>145</v>
      </c>
      <c r="C43" s="41">
        <v>149326</v>
      </c>
      <c r="D43" s="35" t="s">
        <v>130</v>
      </c>
      <c r="E43" s="36">
        <v>149326</v>
      </c>
      <c r="F43" s="36" t="s">
        <v>131</v>
      </c>
      <c r="G43" s="36"/>
      <c r="H43" s="35"/>
      <c r="I43" s="35"/>
      <c r="J43" s="35"/>
    </row>
    <row r="44" spans="1:11" ht="14.25" customHeight="1" x14ac:dyDescent="0.25">
      <c r="A44" s="41" t="s">
        <v>144</v>
      </c>
      <c r="B44" s="41" t="s">
        <v>146</v>
      </c>
      <c r="C44" s="41">
        <v>7546</v>
      </c>
      <c r="D44" s="35" t="s">
        <v>134</v>
      </c>
      <c r="E44" s="36"/>
      <c r="F44" s="36"/>
      <c r="G44" s="36">
        <v>7546</v>
      </c>
      <c r="H44" s="35" t="s">
        <v>147</v>
      </c>
      <c r="I44" s="35"/>
      <c r="J44" s="35"/>
    </row>
    <row r="45" spans="1:11" ht="14.25" customHeight="1" x14ac:dyDescent="0.25">
      <c r="A45" s="41" t="s">
        <v>144</v>
      </c>
      <c r="B45" s="41" t="s">
        <v>148</v>
      </c>
      <c r="C45" s="41">
        <v>91988</v>
      </c>
      <c r="D45" s="35" t="s">
        <v>134</v>
      </c>
      <c r="E45" s="36">
        <v>77510</v>
      </c>
      <c r="F45" s="36" t="s">
        <v>131</v>
      </c>
      <c r="G45" s="36">
        <v>14478</v>
      </c>
      <c r="H45" s="35" t="s">
        <v>147</v>
      </c>
      <c r="I45" s="35"/>
      <c r="J45" s="35"/>
    </row>
    <row r="46" spans="1:11" ht="14.25" customHeight="1" x14ac:dyDescent="0.25">
      <c r="A46" s="41" t="s">
        <v>149</v>
      </c>
      <c r="B46" s="41" t="s">
        <v>150</v>
      </c>
      <c r="C46" s="41">
        <v>18900.62</v>
      </c>
      <c r="D46" s="35" t="s">
        <v>76</v>
      </c>
      <c r="E46" s="36">
        <v>18900.62</v>
      </c>
      <c r="F46" s="36" t="s">
        <v>151</v>
      </c>
      <c r="G46" s="36"/>
      <c r="H46" s="35"/>
      <c r="I46" s="35"/>
      <c r="J46" s="35"/>
    </row>
    <row r="47" spans="1:11" ht="14.25" customHeight="1" x14ac:dyDescent="0.25">
      <c r="A47" s="41" t="s">
        <v>149</v>
      </c>
      <c r="B47" s="41" t="s">
        <v>152</v>
      </c>
      <c r="C47" s="41">
        <v>184734</v>
      </c>
      <c r="D47" s="35" t="s">
        <v>130</v>
      </c>
      <c r="E47" s="36"/>
      <c r="F47" s="36"/>
      <c r="G47" s="36">
        <v>184734</v>
      </c>
      <c r="H47" s="35" t="s">
        <v>153</v>
      </c>
      <c r="I47" s="35"/>
      <c r="J47" s="35"/>
    </row>
    <row r="48" spans="1:11" ht="14.25" customHeight="1" x14ac:dyDescent="0.25">
      <c r="E48" s="42"/>
      <c r="F48" s="42"/>
      <c r="G48" s="42"/>
    </row>
    <row r="49" spans="5:7" ht="14.25" customHeight="1" x14ac:dyDescent="0.25">
      <c r="E49" s="42"/>
      <c r="F49" s="42"/>
      <c r="G49" s="42"/>
    </row>
    <row r="50" spans="5:7" ht="14.25" customHeight="1" x14ac:dyDescent="0.25">
      <c r="E50" s="42"/>
      <c r="F50" s="42"/>
      <c r="G50" s="42"/>
    </row>
    <row r="51" spans="5:7" ht="14.25" customHeight="1" x14ac:dyDescent="0.25">
      <c r="E51" s="42"/>
      <c r="F51" s="42"/>
      <c r="G51" s="42"/>
    </row>
    <row r="52" spans="5:7" ht="14.25" customHeight="1" x14ac:dyDescent="0.25">
      <c r="E52" s="42"/>
      <c r="F52" s="42"/>
      <c r="G52" s="42"/>
    </row>
    <row r="53" spans="5:7" ht="14.25" customHeight="1" x14ac:dyDescent="0.25">
      <c r="E53" s="42"/>
      <c r="F53" s="42"/>
      <c r="G53" s="42"/>
    </row>
    <row r="54" spans="5:7" ht="14.25" customHeight="1" x14ac:dyDescent="0.25">
      <c r="E54" s="42"/>
      <c r="F54" s="42"/>
      <c r="G54" s="42"/>
    </row>
    <row r="55" spans="5:7" ht="14.25" customHeight="1" x14ac:dyDescent="0.25">
      <c r="E55" s="42"/>
      <c r="F55" s="42"/>
      <c r="G55" s="42"/>
    </row>
    <row r="56" spans="5:7" ht="14.25" customHeight="1" x14ac:dyDescent="0.25">
      <c r="E56" s="42"/>
      <c r="F56" s="42"/>
      <c r="G56" s="42"/>
    </row>
    <row r="57" spans="5:7" ht="14.25" customHeight="1" x14ac:dyDescent="0.25">
      <c r="E57" s="42"/>
      <c r="F57" s="42"/>
      <c r="G57" s="42"/>
    </row>
    <row r="58" spans="5:7" ht="14.25" customHeight="1" x14ac:dyDescent="0.25">
      <c r="E58" s="42"/>
      <c r="F58" s="42"/>
      <c r="G58" s="42"/>
    </row>
    <row r="59" spans="5:7" ht="14.25" customHeight="1" x14ac:dyDescent="0.25">
      <c r="E59" s="42"/>
      <c r="F59" s="42"/>
      <c r="G59" s="42"/>
    </row>
    <row r="60" spans="5:7" ht="14.25" customHeight="1" x14ac:dyDescent="0.25">
      <c r="E60" s="42"/>
      <c r="F60" s="42"/>
      <c r="G60" s="42"/>
    </row>
    <row r="61" spans="5:7" ht="14.25" customHeight="1" x14ac:dyDescent="0.25">
      <c r="E61" s="42"/>
      <c r="F61" s="42"/>
      <c r="G61" s="42"/>
    </row>
    <row r="62" spans="5:7" ht="14.25" customHeight="1" x14ac:dyDescent="0.25">
      <c r="E62" s="42"/>
      <c r="F62" s="42"/>
      <c r="G62" s="42"/>
    </row>
    <row r="63" spans="5:7" ht="14.25" customHeight="1" x14ac:dyDescent="0.25">
      <c r="E63" s="42"/>
      <c r="F63" s="42"/>
      <c r="G63" s="42"/>
    </row>
    <row r="64" spans="5:7" ht="14.25" customHeight="1" x14ac:dyDescent="0.25">
      <c r="E64" s="42"/>
      <c r="F64" s="42"/>
      <c r="G64" s="42"/>
    </row>
    <row r="65" spans="5:7" ht="14.25" customHeight="1" x14ac:dyDescent="0.25">
      <c r="E65" s="42"/>
      <c r="F65" s="42"/>
      <c r="G65" s="42"/>
    </row>
    <row r="66" spans="5:7" ht="14.25" customHeight="1" x14ac:dyDescent="0.25">
      <c r="E66" s="42"/>
      <c r="F66" s="42"/>
      <c r="G66" s="42"/>
    </row>
    <row r="67" spans="5:7" ht="14.25" customHeight="1" x14ac:dyDescent="0.25">
      <c r="E67" s="42"/>
      <c r="F67" s="42"/>
      <c r="G67" s="42"/>
    </row>
    <row r="68" spans="5:7" ht="14.25" customHeight="1" x14ac:dyDescent="0.25">
      <c r="E68" s="42"/>
      <c r="F68" s="42"/>
      <c r="G68" s="42"/>
    </row>
    <row r="69" spans="5:7" ht="14.25" customHeight="1" x14ac:dyDescent="0.25">
      <c r="E69" s="42"/>
      <c r="F69" s="42"/>
      <c r="G69" s="42"/>
    </row>
    <row r="70" spans="5:7" ht="14.25" customHeight="1" x14ac:dyDescent="0.25">
      <c r="E70" s="42"/>
      <c r="F70" s="42"/>
      <c r="G70" s="42"/>
    </row>
    <row r="71" spans="5:7" ht="14.25" customHeight="1" x14ac:dyDescent="0.25">
      <c r="E71" s="42"/>
      <c r="F71" s="42"/>
      <c r="G71" s="42"/>
    </row>
    <row r="72" spans="5:7" ht="14.25" customHeight="1" x14ac:dyDescent="0.25">
      <c r="E72" s="42"/>
      <c r="F72" s="42"/>
      <c r="G72" s="42"/>
    </row>
    <row r="73" spans="5:7" ht="14.25" customHeight="1" x14ac:dyDescent="0.25">
      <c r="E73" s="42"/>
      <c r="F73" s="42"/>
      <c r="G73" s="42"/>
    </row>
    <row r="74" spans="5:7" ht="14.25" customHeight="1" x14ac:dyDescent="0.25">
      <c r="E74" s="42"/>
      <c r="F74" s="42"/>
      <c r="G74" s="42"/>
    </row>
    <row r="75" spans="5:7" ht="14.25" customHeight="1" x14ac:dyDescent="0.25">
      <c r="E75" s="42"/>
      <c r="F75" s="42"/>
      <c r="G75" s="42"/>
    </row>
    <row r="76" spans="5:7" ht="14.25" customHeight="1" x14ac:dyDescent="0.25">
      <c r="E76" s="42"/>
      <c r="F76" s="42"/>
      <c r="G76" s="42"/>
    </row>
    <row r="77" spans="5:7" ht="14.25" customHeight="1" x14ac:dyDescent="0.25">
      <c r="E77" s="42"/>
      <c r="F77" s="42"/>
      <c r="G77" s="42"/>
    </row>
    <row r="78" spans="5:7" ht="14.25" customHeight="1" x14ac:dyDescent="0.25">
      <c r="E78" s="42"/>
      <c r="F78" s="42"/>
      <c r="G78" s="42"/>
    </row>
    <row r="79" spans="5:7" ht="14.25" customHeight="1" x14ac:dyDescent="0.25">
      <c r="E79" s="42"/>
      <c r="F79" s="42"/>
      <c r="G79" s="42"/>
    </row>
    <row r="80" spans="5:7" ht="14.25" customHeight="1" x14ac:dyDescent="0.25">
      <c r="E80" s="42"/>
      <c r="F80" s="42"/>
      <c r="G80" s="42"/>
    </row>
    <row r="81" spans="5:7" ht="14.25" customHeight="1" x14ac:dyDescent="0.25">
      <c r="E81" s="42"/>
      <c r="F81" s="42"/>
      <c r="G81" s="42"/>
    </row>
    <row r="82" spans="5:7" ht="14.25" customHeight="1" x14ac:dyDescent="0.25">
      <c r="E82" s="42"/>
      <c r="F82" s="42"/>
      <c r="G82" s="42"/>
    </row>
    <row r="83" spans="5:7" ht="14.25" customHeight="1" x14ac:dyDescent="0.25">
      <c r="E83" s="42"/>
      <c r="F83" s="42"/>
      <c r="G83" s="42"/>
    </row>
    <row r="84" spans="5:7" ht="14.25" customHeight="1" x14ac:dyDescent="0.25">
      <c r="E84" s="42"/>
      <c r="F84" s="42"/>
      <c r="G84" s="42"/>
    </row>
    <row r="85" spans="5:7" ht="14.25" customHeight="1" x14ac:dyDescent="0.25">
      <c r="E85" s="42"/>
      <c r="F85" s="42"/>
      <c r="G85" s="42"/>
    </row>
    <row r="86" spans="5:7" ht="14.25" customHeight="1" x14ac:dyDescent="0.25">
      <c r="E86" s="42"/>
      <c r="F86" s="42"/>
      <c r="G86" s="42"/>
    </row>
    <row r="87" spans="5:7" ht="14.25" customHeight="1" x14ac:dyDescent="0.25">
      <c r="E87" s="42"/>
      <c r="F87" s="42"/>
      <c r="G87" s="42"/>
    </row>
    <row r="88" spans="5:7" ht="14.25" customHeight="1" x14ac:dyDescent="0.25">
      <c r="E88" s="42"/>
      <c r="F88" s="42"/>
      <c r="G88" s="42"/>
    </row>
    <row r="89" spans="5:7" ht="14.25" customHeight="1" x14ac:dyDescent="0.25">
      <c r="E89" s="42"/>
      <c r="F89" s="42"/>
      <c r="G89" s="42"/>
    </row>
    <row r="90" spans="5:7" ht="14.25" customHeight="1" x14ac:dyDescent="0.25">
      <c r="E90" s="42"/>
      <c r="F90" s="42"/>
      <c r="G90" s="42"/>
    </row>
    <row r="91" spans="5:7" ht="14.25" customHeight="1" x14ac:dyDescent="0.25">
      <c r="E91" s="42"/>
      <c r="F91" s="42"/>
      <c r="G91" s="42"/>
    </row>
    <row r="92" spans="5:7" ht="14.25" customHeight="1" x14ac:dyDescent="0.25">
      <c r="E92" s="42"/>
      <c r="F92" s="42"/>
      <c r="G92" s="42"/>
    </row>
    <row r="93" spans="5:7" ht="14.25" customHeight="1" x14ac:dyDescent="0.25">
      <c r="E93" s="42"/>
      <c r="F93" s="42"/>
      <c r="G93" s="42"/>
    </row>
    <row r="94" spans="5:7" ht="14.25" customHeight="1" x14ac:dyDescent="0.25">
      <c r="E94" s="42"/>
      <c r="F94" s="42"/>
      <c r="G94" s="42"/>
    </row>
    <row r="95" spans="5:7" ht="14.25" customHeight="1" x14ac:dyDescent="0.25">
      <c r="E95" s="42"/>
      <c r="F95" s="42"/>
      <c r="G95" s="42"/>
    </row>
    <row r="96" spans="5:7" ht="14.25" customHeight="1" x14ac:dyDescent="0.25">
      <c r="E96" s="42"/>
      <c r="F96" s="42"/>
      <c r="G96" s="42"/>
    </row>
    <row r="97" spans="5:7" ht="14.25" customHeight="1" x14ac:dyDescent="0.25">
      <c r="E97" s="42"/>
      <c r="F97" s="42"/>
      <c r="G97" s="42"/>
    </row>
    <row r="98" spans="5:7" ht="14.25" customHeight="1" x14ac:dyDescent="0.25">
      <c r="E98" s="42"/>
      <c r="F98" s="42"/>
      <c r="G98" s="42"/>
    </row>
    <row r="99" spans="5:7" ht="14.25" customHeight="1" x14ac:dyDescent="0.25">
      <c r="E99" s="42"/>
      <c r="F99" s="42"/>
      <c r="G99" s="42"/>
    </row>
    <row r="100" spans="5:7" ht="14.25" customHeight="1" x14ac:dyDescent="0.25">
      <c r="E100" s="42"/>
      <c r="F100" s="42"/>
      <c r="G100" s="42"/>
    </row>
    <row r="101" spans="5:7" ht="14.25" customHeight="1" x14ac:dyDescent="0.25">
      <c r="E101" s="42"/>
      <c r="F101" s="42"/>
      <c r="G101" s="42"/>
    </row>
    <row r="102" spans="5:7" ht="14.25" customHeight="1" x14ac:dyDescent="0.25">
      <c r="E102" s="42"/>
      <c r="F102" s="42"/>
      <c r="G102" s="42"/>
    </row>
    <row r="103" spans="5:7" ht="14.25" customHeight="1" x14ac:dyDescent="0.25">
      <c r="E103" s="42"/>
      <c r="F103" s="42"/>
      <c r="G103" s="42"/>
    </row>
    <row r="104" spans="5:7" ht="14.25" customHeight="1" x14ac:dyDescent="0.25">
      <c r="E104" s="42"/>
      <c r="F104" s="42"/>
      <c r="G104" s="42"/>
    </row>
    <row r="105" spans="5:7" ht="14.25" customHeight="1" x14ac:dyDescent="0.25">
      <c r="E105" s="42"/>
      <c r="F105" s="42"/>
      <c r="G105" s="42"/>
    </row>
    <row r="106" spans="5:7" ht="14.25" customHeight="1" x14ac:dyDescent="0.25">
      <c r="E106" s="42"/>
      <c r="F106" s="42"/>
      <c r="G106" s="42"/>
    </row>
    <row r="107" spans="5:7" ht="14.25" customHeight="1" x14ac:dyDescent="0.25">
      <c r="E107" s="42"/>
      <c r="F107" s="42"/>
      <c r="G107" s="42"/>
    </row>
    <row r="108" spans="5:7" ht="14.25" customHeight="1" x14ac:dyDescent="0.25">
      <c r="E108" s="42"/>
      <c r="F108" s="42"/>
      <c r="G108" s="42"/>
    </row>
    <row r="109" spans="5:7" ht="14.25" customHeight="1" x14ac:dyDescent="0.25">
      <c r="E109" s="42"/>
      <c r="F109" s="42"/>
      <c r="G109" s="42"/>
    </row>
    <row r="110" spans="5:7" ht="14.25" customHeight="1" x14ac:dyDescent="0.25">
      <c r="E110" s="42"/>
      <c r="F110" s="42"/>
      <c r="G110" s="42"/>
    </row>
    <row r="111" spans="5:7" ht="14.25" customHeight="1" x14ac:dyDescent="0.25">
      <c r="E111" s="42"/>
      <c r="F111" s="42"/>
      <c r="G111" s="42"/>
    </row>
    <row r="112" spans="5:7" ht="14.25" customHeight="1" x14ac:dyDescent="0.25">
      <c r="E112" s="42"/>
      <c r="F112" s="42"/>
      <c r="G112" s="42"/>
    </row>
    <row r="113" spans="5:7" ht="14.25" customHeight="1" x14ac:dyDescent="0.25">
      <c r="E113" s="42"/>
      <c r="F113" s="42"/>
      <c r="G113" s="42"/>
    </row>
    <row r="114" spans="5:7" ht="14.25" customHeight="1" x14ac:dyDescent="0.25">
      <c r="E114" s="42"/>
      <c r="F114" s="42"/>
      <c r="G114" s="42"/>
    </row>
    <row r="115" spans="5:7" ht="14.25" customHeight="1" x14ac:dyDescent="0.25">
      <c r="E115" s="42"/>
      <c r="F115" s="42"/>
      <c r="G115" s="42"/>
    </row>
    <row r="116" spans="5:7" ht="14.25" customHeight="1" x14ac:dyDescent="0.25">
      <c r="E116" s="42"/>
      <c r="F116" s="42"/>
      <c r="G116" s="42"/>
    </row>
    <row r="117" spans="5:7" ht="14.25" customHeight="1" x14ac:dyDescent="0.25">
      <c r="E117" s="42"/>
      <c r="F117" s="42"/>
      <c r="G117" s="42"/>
    </row>
    <row r="118" spans="5:7" ht="14.25" customHeight="1" x14ac:dyDescent="0.25">
      <c r="E118" s="42"/>
      <c r="F118" s="42"/>
      <c r="G118" s="42"/>
    </row>
    <row r="119" spans="5:7" ht="14.25" customHeight="1" x14ac:dyDescent="0.25">
      <c r="E119" s="42"/>
      <c r="F119" s="42"/>
      <c r="G119" s="42"/>
    </row>
    <row r="120" spans="5:7" ht="14.25" customHeight="1" x14ac:dyDescent="0.25">
      <c r="E120" s="42"/>
      <c r="F120" s="42"/>
      <c r="G120" s="42"/>
    </row>
    <row r="121" spans="5:7" ht="14.25" customHeight="1" x14ac:dyDescent="0.25">
      <c r="E121" s="42"/>
      <c r="F121" s="42"/>
      <c r="G121" s="42"/>
    </row>
    <row r="122" spans="5:7" ht="14.25" customHeight="1" x14ac:dyDescent="0.25">
      <c r="E122" s="42"/>
      <c r="F122" s="42"/>
      <c r="G122" s="42"/>
    </row>
    <row r="123" spans="5:7" ht="14.25" customHeight="1" x14ac:dyDescent="0.25">
      <c r="E123" s="42"/>
      <c r="F123" s="42"/>
      <c r="G123" s="42"/>
    </row>
    <row r="124" spans="5:7" ht="14.25" customHeight="1" x14ac:dyDescent="0.25">
      <c r="E124" s="42"/>
      <c r="F124" s="42"/>
      <c r="G124" s="42"/>
    </row>
    <row r="125" spans="5:7" ht="14.25" customHeight="1" x14ac:dyDescent="0.25">
      <c r="E125" s="42"/>
      <c r="F125" s="42"/>
      <c r="G125" s="42"/>
    </row>
    <row r="126" spans="5:7" ht="14.25" customHeight="1" x14ac:dyDescent="0.25">
      <c r="E126" s="42"/>
      <c r="F126" s="42"/>
      <c r="G126" s="42"/>
    </row>
    <row r="127" spans="5:7" ht="14.25" customHeight="1" x14ac:dyDescent="0.25">
      <c r="E127" s="42"/>
      <c r="F127" s="42"/>
      <c r="G127" s="42"/>
    </row>
    <row r="128" spans="5:7" ht="14.25" customHeight="1" x14ac:dyDescent="0.25">
      <c r="E128" s="42"/>
      <c r="F128" s="42"/>
      <c r="G128" s="42"/>
    </row>
    <row r="129" spans="5:7" ht="14.25" customHeight="1" x14ac:dyDescent="0.25">
      <c r="E129" s="42"/>
      <c r="F129" s="42"/>
      <c r="G129" s="42"/>
    </row>
    <row r="130" spans="5:7" ht="14.25" customHeight="1" x14ac:dyDescent="0.25">
      <c r="E130" s="42"/>
      <c r="F130" s="42"/>
      <c r="G130" s="42"/>
    </row>
    <row r="131" spans="5:7" ht="14.25" customHeight="1" x14ac:dyDescent="0.25">
      <c r="E131" s="42"/>
      <c r="F131" s="42"/>
      <c r="G131" s="42"/>
    </row>
    <row r="132" spans="5:7" ht="14.25" customHeight="1" x14ac:dyDescent="0.25">
      <c r="E132" s="42"/>
      <c r="F132" s="42"/>
      <c r="G132" s="42"/>
    </row>
    <row r="133" spans="5:7" ht="14.25" customHeight="1" x14ac:dyDescent="0.25">
      <c r="E133" s="42"/>
      <c r="F133" s="42"/>
      <c r="G133" s="42"/>
    </row>
    <row r="134" spans="5:7" ht="14.25" customHeight="1" x14ac:dyDescent="0.25">
      <c r="E134" s="42"/>
      <c r="F134" s="42"/>
      <c r="G134" s="42"/>
    </row>
    <row r="135" spans="5:7" ht="14.25" customHeight="1" x14ac:dyDescent="0.25">
      <c r="E135" s="42"/>
      <c r="F135" s="42"/>
      <c r="G135" s="42"/>
    </row>
    <row r="136" spans="5:7" ht="14.25" customHeight="1" x14ac:dyDescent="0.25">
      <c r="E136" s="42"/>
      <c r="F136" s="42"/>
      <c r="G136" s="42"/>
    </row>
    <row r="137" spans="5:7" ht="14.25" customHeight="1" x14ac:dyDescent="0.25">
      <c r="E137" s="42"/>
      <c r="F137" s="42"/>
      <c r="G137" s="42"/>
    </row>
    <row r="138" spans="5:7" ht="14.25" customHeight="1" x14ac:dyDescent="0.25">
      <c r="E138" s="42"/>
      <c r="F138" s="42"/>
      <c r="G138" s="42"/>
    </row>
    <row r="139" spans="5:7" ht="14.25" customHeight="1" x14ac:dyDescent="0.25">
      <c r="E139" s="42"/>
      <c r="F139" s="42"/>
      <c r="G139" s="42"/>
    </row>
    <row r="140" spans="5:7" ht="14.25" customHeight="1" x14ac:dyDescent="0.25">
      <c r="E140" s="42"/>
      <c r="F140" s="42"/>
      <c r="G140" s="42"/>
    </row>
    <row r="141" spans="5:7" ht="14.25" customHeight="1" x14ac:dyDescent="0.25">
      <c r="E141" s="42"/>
      <c r="F141" s="42"/>
      <c r="G141" s="42"/>
    </row>
    <row r="142" spans="5:7" ht="14.25" customHeight="1" x14ac:dyDescent="0.25">
      <c r="E142" s="42"/>
      <c r="F142" s="42"/>
      <c r="G142" s="42"/>
    </row>
    <row r="143" spans="5:7" ht="14.25" customHeight="1" x14ac:dyDescent="0.25">
      <c r="E143" s="42"/>
      <c r="F143" s="42"/>
      <c r="G143" s="42"/>
    </row>
    <row r="144" spans="5:7" ht="14.25" customHeight="1" x14ac:dyDescent="0.25">
      <c r="E144" s="42"/>
      <c r="F144" s="42"/>
      <c r="G144" s="42"/>
    </row>
    <row r="145" spans="5:7" ht="14.25" customHeight="1" x14ac:dyDescent="0.25">
      <c r="E145" s="42"/>
      <c r="F145" s="42"/>
      <c r="G145" s="42"/>
    </row>
    <row r="146" spans="5:7" ht="14.25" customHeight="1" x14ac:dyDescent="0.25">
      <c r="E146" s="42"/>
      <c r="F146" s="42"/>
      <c r="G146" s="42"/>
    </row>
    <row r="147" spans="5:7" ht="14.25" customHeight="1" x14ac:dyDescent="0.25">
      <c r="E147" s="42"/>
      <c r="F147" s="42"/>
      <c r="G147" s="42"/>
    </row>
    <row r="148" spans="5:7" ht="14.25" customHeight="1" x14ac:dyDescent="0.25">
      <c r="E148" s="42"/>
      <c r="F148" s="42"/>
      <c r="G148" s="42"/>
    </row>
    <row r="149" spans="5:7" ht="14.25" customHeight="1" x14ac:dyDescent="0.25">
      <c r="E149" s="42"/>
      <c r="F149" s="42"/>
      <c r="G149" s="42"/>
    </row>
    <row r="150" spans="5:7" ht="14.25" customHeight="1" x14ac:dyDescent="0.25">
      <c r="E150" s="42"/>
      <c r="F150" s="42"/>
      <c r="G150" s="42"/>
    </row>
    <row r="151" spans="5:7" ht="14.25" customHeight="1" x14ac:dyDescent="0.25">
      <c r="E151" s="42"/>
      <c r="F151" s="42"/>
      <c r="G151" s="42"/>
    </row>
    <row r="152" spans="5:7" ht="14.25" customHeight="1" x14ac:dyDescent="0.25">
      <c r="E152" s="42"/>
      <c r="F152" s="42"/>
      <c r="G152" s="42"/>
    </row>
    <row r="153" spans="5:7" ht="14.25" customHeight="1" x14ac:dyDescent="0.25">
      <c r="E153" s="42"/>
      <c r="F153" s="42"/>
      <c r="G153" s="42"/>
    </row>
    <row r="154" spans="5:7" ht="14.25" customHeight="1" x14ac:dyDescent="0.25">
      <c r="E154" s="42"/>
      <c r="F154" s="42"/>
      <c r="G154" s="42"/>
    </row>
    <row r="155" spans="5:7" ht="14.25" customHeight="1" x14ac:dyDescent="0.25">
      <c r="E155" s="42"/>
      <c r="F155" s="42"/>
      <c r="G155" s="42"/>
    </row>
    <row r="156" spans="5:7" ht="14.25" customHeight="1" x14ac:dyDescent="0.25">
      <c r="E156" s="42"/>
      <c r="F156" s="42"/>
      <c r="G156" s="42"/>
    </row>
    <row r="157" spans="5:7" ht="14.25" customHeight="1" x14ac:dyDescent="0.25">
      <c r="E157" s="42"/>
      <c r="F157" s="42"/>
      <c r="G157" s="42"/>
    </row>
    <row r="158" spans="5:7" ht="14.25" customHeight="1" x14ac:dyDescent="0.25">
      <c r="E158" s="42"/>
      <c r="F158" s="42"/>
      <c r="G158" s="42"/>
    </row>
    <row r="159" spans="5:7" ht="14.25" customHeight="1" x14ac:dyDescent="0.25">
      <c r="E159" s="42"/>
      <c r="F159" s="42"/>
      <c r="G159" s="42"/>
    </row>
    <row r="160" spans="5:7" ht="14.25" customHeight="1" x14ac:dyDescent="0.25">
      <c r="E160" s="42"/>
      <c r="F160" s="42"/>
      <c r="G160" s="42"/>
    </row>
    <row r="161" spans="5:7" ht="14.25" customHeight="1" x14ac:dyDescent="0.25">
      <c r="E161" s="42"/>
      <c r="F161" s="42"/>
      <c r="G161" s="42"/>
    </row>
    <row r="162" spans="5:7" ht="14.25" customHeight="1" x14ac:dyDescent="0.25">
      <c r="E162" s="42"/>
      <c r="F162" s="42"/>
      <c r="G162" s="42"/>
    </row>
    <row r="163" spans="5:7" ht="14.25" customHeight="1" x14ac:dyDescent="0.25">
      <c r="E163" s="42"/>
      <c r="F163" s="42"/>
      <c r="G163" s="42"/>
    </row>
    <row r="164" spans="5:7" ht="14.25" customHeight="1" x14ac:dyDescent="0.25">
      <c r="E164" s="42"/>
      <c r="F164" s="42"/>
      <c r="G164" s="42"/>
    </row>
    <row r="165" spans="5:7" ht="14.25" customHeight="1" x14ac:dyDescent="0.25">
      <c r="E165" s="42"/>
      <c r="F165" s="42"/>
      <c r="G165" s="42"/>
    </row>
    <row r="166" spans="5:7" ht="14.25" customHeight="1" x14ac:dyDescent="0.25">
      <c r="E166" s="42"/>
      <c r="F166" s="42"/>
      <c r="G166" s="42"/>
    </row>
    <row r="167" spans="5:7" ht="14.25" customHeight="1" x14ac:dyDescent="0.25">
      <c r="E167" s="42"/>
      <c r="F167" s="42"/>
      <c r="G167" s="42"/>
    </row>
    <row r="168" spans="5:7" ht="14.25" customHeight="1" x14ac:dyDescent="0.25">
      <c r="E168" s="42"/>
      <c r="F168" s="42"/>
      <c r="G168" s="42"/>
    </row>
    <row r="169" spans="5:7" ht="14.25" customHeight="1" x14ac:dyDescent="0.25">
      <c r="E169" s="42"/>
      <c r="F169" s="42"/>
      <c r="G169" s="42"/>
    </row>
    <row r="170" spans="5:7" ht="14.25" customHeight="1" x14ac:dyDescent="0.25">
      <c r="E170" s="42"/>
      <c r="F170" s="42"/>
      <c r="G170" s="42"/>
    </row>
    <row r="171" spans="5:7" ht="14.25" customHeight="1" x14ac:dyDescent="0.25">
      <c r="E171" s="42"/>
      <c r="F171" s="42"/>
      <c r="G171" s="42"/>
    </row>
    <row r="172" spans="5:7" ht="14.25" customHeight="1" x14ac:dyDescent="0.25">
      <c r="E172" s="42"/>
      <c r="F172" s="42"/>
      <c r="G172" s="42"/>
    </row>
    <row r="173" spans="5:7" ht="14.25" customHeight="1" x14ac:dyDescent="0.25">
      <c r="E173" s="42"/>
      <c r="F173" s="42"/>
      <c r="G173" s="42"/>
    </row>
    <row r="174" spans="5:7" ht="14.25" customHeight="1" x14ac:dyDescent="0.25">
      <c r="E174" s="42"/>
      <c r="F174" s="42"/>
      <c r="G174" s="42"/>
    </row>
    <row r="175" spans="5:7" ht="14.25" customHeight="1" x14ac:dyDescent="0.25">
      <c r="E175" s="42"/>
      <c r="F175" s="42"/>
      <c r="G175" s="42"/>
    </row>
    <row r="176" spans="5:7" ht="14.25" customHeight="1" x14ac:dyDescent="0.25">
      <c r="E176" s="42"/>
      <c r="F176" s="42"/>
      <c r="G176" s="42"/>
    </row>
    <row r="177" spans="5:7" ht="14.25" customHeight="1" x14ac:dyDescent="0.25">
      <c r="E177" s="42"/>
      <c r="F177" s="42"/>
      <c r="G177" s="42"/>
    </row>
    <row r="178" spans="5:7" ht="14.25" customHeight="1" x14ac:dyDescent="0.25">
      <c r="E178" s="42"/>
      <c r="F178" s="42"/>
      <c r="G178" s="42"/>
    </row>
    <row r="179" spans="5:7" ht="14.25" customHeight="1" x14ac:dyDescent="0.25">
      <c r="E179" s="42"/>
      <c r="F179" s="42"/>
      <c r="G179" s="42"/>
    </row>
    <row r="180" spans="5:7" ht="14.25" customHeight="1" x14ac:dyDescent="0.25">
      <c r="E180" s="42"/>
      <c r="F180" s="42"/>
      <c r="G180" s="42"/>
    </row>
    <row r="181" spans="5:7" ht="14.25" customHeight="1" x14ac:dyDescent="0.25">
      <c r="E181" s="42"/>
      <c r="F181" s="42"/>
      <c r="G181" s="42"/>
    </row>
    <row r="182" spans="5:7" ht="14.25" customHeight="1" x14ac:dyDescent="0.25">
      <c r="E182" s="42"/>
      <c r="F182" s="42"/>
      <c r="G182" s="42"/>
    </row>
    <row r="183" spans="5:7" ht="14.25" customHeight="1" x14ac:dyDescent="0.25">
      <c r="E183" s="42"/>
      <c r="F183" s="42"/>
      <c r="G183" s="42"/>
    </row>
    <row r="184" spans="5:7" ht="14.25" customHeight="1" x14ac:dyDescent="0.25">
      <c r="E184" s="42"/>
      <c r="F184" s="42"/>
      <c r="G184" s="42"/>
    </row>
    <row r="185" spans="5:7" ht="14.25" customHeight="1" x14ac:dyDescent="0.25">
      <c r="E185" s="42"/>
      <c r="F185" s="42"/>
      <c r="G185" s="42"/>
    </row>
    <row r="186" spans="5:7" ht="14.25" customHeight="1" x14ac:dyDescent="0.25">
      <c r="E186" s="42"/>
      <c r="F186" s="42"/>
      <c r="G186" s="42"/>
    </row>
    <row r="187" spans="5:7" ht="14.25" customHeight="1" x14ac:dyDescent="0.25">
      <c r="E187" s="42"/>
      <c r="F187" s="42"/>
      <c r="G187" s="42"/>
    </row>
    <row r="188" spans="5:7" ht="14.25" customHeight="1" x14ac:dyDescent="0.25">
      <c r="E188" s="42"/>
      <c r="F188" s="42"/>
      <c r="G188" s="42"/>
    </row>
    <row r="189" spans="5:7" ht="14.25" customHeight="1" x14ac:dyDescent="0.25">
      <c r="E189" s="42"/>
      <c r="F189" s="42"/>
      <c r="G189" s="42"/>
    </row>
    <row r="190" spans="5:7" ht="14.25" customHeight="1" x14ac:dyDescent="0.25">
      <c r="E190" s="42"/>
      <c r="F190" s="42"/>
      <c r="G190" s="42"/>
    </row>
    <row r="191" spans="5:7" ht="14.25" customHeight="1" x14ac:dyDescent="0.25">
      <c r="E191" s="42"/>
      <c r="F191" s="42"/>
      <c r="G191" s="42"/>
    </row>
    <row r="192" spans="5:7" ht="14.25" customHeight="1" x14ac:dyDescent="0.25">
      <c r="E192" s="42"/>
      <c r="F192" s="42"/>
      <c r="G192" s="42"/>
    </row>
    <row r="193" spans="5:7" ht="14.25" customHeight="1" x14ac:dyDescent="0.25">
      <c r="E193" s="42"/>
      <c r="F193" s="42"/>
      <c r="G193" s="42"/>
    </row>
    <row r="194" spans="5:7" ht="14.25" customHeight="1" x14ac:dyDescent="0.25">
      <c r="E194" s="42"/>
      <c r="F194" s="42"/>
      <c r="G194" s="42"/>
    </row>
    <row r="195" spans="5:7" ht="14.25" customHeight="1" x14ac:dyDescent="0.25">
      <c r="E195" s="42"/>
      <c r="F195" s="42"/>
      <c r="G195" s="42"/>
    </row>
    <row r="196" spans="5:7" ht="14.25" customHeight="1" x14ac:dyDescent="0.25">
      <c r="E196" s="42"/>
      <c r="F196" s="42"/>
      <c r="G196" s="42"/>
    </row>
    <row r="197" spans="5:7" ht="14.25" customHeight="1" x14ac:dyDescent="0.25">
      <c r="E197" s="42"/>
      <c r="F197" s="42"/>
      <c r="G197" s="42"/>
    </row>
    <row r="198" spans="5:7" ht="14.25" customHeight="1" x14ac:dyDescent="0.25">
      <c r="E198" s="42"/>
      <c r="F198" s="42"/>
      <c r="G198" s="42"/>
    </row>
    <row r="199" spans="5:7" ht="14.25" customHeight="1" x14ac:dyDescent="0.25">
      <c r="E199" s="42"/>
      <c r="F199" s="42"/>
      <c r="G199" s="42"/>
    </row>
    <row r="200" spans="5:7" ht="14.25" customHeight="1" x14ac:dyDescent="0.25">
      <c r="E200" s="42"/>
      <c r="F200" s="42"/>
      <c r="G200" s="42"/>
    </row>
    <row r="201" spans="5:7" ht="14.25" customHeight="1" x14ac:dyDescent="0.25">
      <c r="E201" s="42"/>
      <c r="F201" s="42"/>
      <c r="G201" s="42"/>
    </row>
    <row r="202" spans="5:7" ht="14.25" customHeight="1" x14ac:dyDescent="0.25">
      <c r="E202" s="42"/>
      <c r="F202" s="42"/>
      <c r="G202" s="42"/>
    </row>
    <row r="203" spans="5:7" ht="14.25" customHeight="1" x14ac:dyDescent="0.25">
      <c r="E203" s="42"/>
      <c r="F203" s="42"/>
      <c r="G203" s="42"/>
    </row>
    <row r="204" spans="5:7" ht="14.25" customHeight="1" x14ac:dyDescent="0.25">
      <c r="E204" s="42"/>
      <c r="F204" s="42"/>
      <c r="G204" s="42"/>
    </row>
    <row r="205" spans="5:7" ht="14.25" customHeight="1" x14ac:dyDescent="0.25">
      <c r="E205" s="42"/>
      <c r="F205" s="42"/>
      <c r="G205" s="42"/>
    </row>
    <row r="206" spans="5:7" ht="14.25" customHeight="1" x14ac:dyDescent="0.25">
      <c r="E206" s="42"/>
      <c r="F206" s="42"/>
      <c r="G206" s="42"/>
    </row>
    <row r="207" spans="5:7" ht="14.25" customHeight="1" x14ac:dyDescent="0.25">
      <c r="E207" s="42"/>
      <c r="F207" s="42"/>
      <c r="G207" s="42"/>
    </row>
    <row r="208" spans="5:7" ht="14.25" customHeight="1" x14ac:dyDescent="0.25">
      <c r="E208" s="42"/>
      <c r="F208" s="42"/>
      <c r="G208" s="42"/>
    </row>
    <row r="209" spans="5:7" ht="14.25" customHeight="1" x14ac:dyDescent="0.25">
      <c r="E209" s="42"/>
      <c r="F209" s="42"/>
      <c r="G209" s="42"/>
    </row>
    <row r="210" spans="5:7" ht="14.25" customHeight="1" x14ac:dyDescent="0.25">
      <c r="E210" s="42"/>
      <c r="F210" s="42"/>
      <c r="G210" s="42"/>
    </row>
    <row r="211" spans="5:7" ht="14.25" customHeight="1" x14ac:dyDescent="0.25">
      <c r="E211" s="42"/>
      <c r="F211" s="42"/>
      <c r="G211" s="42"/>
    </row>
    <row r="212" spans="5:7" ht="14.25" customHeight="1" x14ac:dyDescent="0.25">
      <c r="E212" s="42"/>
      <c r="F212" s="42"/>
      <c r="G212" s="42"/>
    </row>
    <row r="213" spans="5:7" ht="14.25" customHeight="1" x14ac:dyDescent="0.25">
      <c r="E213" s="42"/>
      <c r="F213" s="42"/>
      <c r="G213" s="42"/>
    </row>
    <row r="214" spans="5:7" ht="14.25" customHeight="1" x14ac:dyDescent="0.25">
      <c r="E214" s="42"/>
      <c r="F214" s="42"/>
      <c r="G214" s="42"/>
    </row>
    <row r="215" spans="5:7" ht="14.25" customHeight="1" x14ac:dyDescent="0.25">
      <c r="E215" s="42"/>
      <c r="F215" s="42"/>
      <c r="G215" s="42"/>
    </row>
    <row r="216" spans="5:7" ht="14.25" customHeight="1" x14ac:dyDescent="0.25">
      <c r="E216" s="42"/>
      <c r="F216" s="42"/>
      <c r="G216" s="42"/>
    </row>
    <row r="217" spans="5:7" ht="14.25" customHeight="1" x14ac:dyDescent="0.25">
      <c r="E217" s="42"/>
      <c r="F217" s="42"/>
      <c r="G217" s="42"/>
    </row>
    <row r="218" spans="5:7" ht="14.25" customHeight="1" x14ac:dyDescent="0.25">
      <c r="E218" s="42"/>
      <c r="F218" s="42"/>
      <c r="G218" s="42"/>
    </row>
    <row r="219" spans="5:7" ht="14.25" customHeight="1" x14ac:dyDescent="0.25">
      <c r="E219" s="42"/>
      <c r="F219" s="42"/>
      <c r="G219" s="42"/>
    </row>
    <row r="220" spans="5:7" ht="14.25" customHeight="1" x14ac:dyDescent="0.25">
      <c r="E220" s="42"/>
      <c r="F220" s="42"/>
      <c r="G220" s="42"/>
    </row>
    <row r="221" spans="5:7" ht="14.25" customHeight="1" x14ac:dyDescent="0.25">
      <c r="E221" s="42"/>
      <c r="F221" s="42"/>
      <c r="G221" s="42"/>
    </row>
    <row r="222" spans="5:7" ht="14.25" customHeight="1" x14ac:dyDescent="0.25">
      <c r="E222" s="42"/>
      <c r="F222" s="42"/>
      <c r="G222" s="42"/>
    </row>
    <row r="223" spans="5:7" ht="14.25" customHeight="1" x14ac:dyDescent="0.25">
      <c r="E223" s="42"/>
      <c r="F223" s="42"/>
      <c r="G223" s="42"/>
    </row>
    <row r="224" spans="5:7" ht="14.25" customHeight="1" x14ac:dyDescent="0.25">
      <c r="E224" s="42"/>
      <c r="F224" s="42"/>
      <c r="G224" s="42"/>
    </row>
    <row r="225" spans="5:7" ht="14.25" customHeight="1" x14ac:dyDescent="0.25">
      <c r="E225" s="42"/>
      <c r="F225" s="42"/>
      <c r="G225" s="42"/>
    </row>
    <row r="226" spans="5:7" ht="14.25" customHeight="1" x14ac:dyDescent="0.25">
      <c r="E226" s="42"/>
      <c r="F226" s="42"/>
      <c r="G226" s="42"/>
    </row>
    <row r="227" spans="5:7" ht="14.25" customHeight="1" x14ac:dyDescent="0.25">
      <c r="E227" s="42"/>
      <c r="F227" s="42"/>
      <c r="G227" s="42"/>
    </row>
    <row r="228" spans="5:7" ht="14.25" customHeight="1" x14ac:dyDescent="0.25">
      <c r="E228" s="42"/>
      <c r="F228" s="42"/>
      <c r="G228" s="42"/>
    </row>
    <row r="229" spans="5:7" ht="14.25" customHeight="1" x14ac:dyDescent="0.25">
      <c r="E229" s="42"/>
      <c r="F229" s="42"/>
      <c r="G229" s="42"/>
    </row>
    <row r="230" spans="5:7" ht="14.25" customHeight="1" x14ac:dyDescent="0.25">
      <c r="E230" s="42"/>
      <c r="F230" s="42"/>
      <c r="G230" s="42"/>
    </row>
    <row r="231" spans="5:7" ht="14.25" customHeight="1" x14ac:dyDescent="0.25">
      <c r="E231" s="42"/>
      <c r="F231" s="42"/>
      <c r="G231" s="42"/>
    </row>
    <row r="232" spans="5:7" ht="14.25" customHeight="1" x14ac:dyDescent="0.25">
      <c r="E232" s="42"/>
      <c r="F232" s="42"/>
      <c r="G232" s="42"/>
    </row>
    <row r="233" spans="5:7" ht="14.25" customHeight="1" x14ac:dyDescent="0.25">
      <c r="E233" s="42"/>
      <c r="F233" s="42"/>
      <c r="G233" s="42"/>
    </row>
    <row r="234" spans="5:7" ht="14.25" customHeight="1" x14ac:dyDescent="0.25">
      <c r="E234" s="42"/>
      <c r="F234" s="42"/>
      <c r="G234" s="42"/>
    </row>
    <row r="235" spans="5:7" ht="14.25" customHeight="1" x14ac:dyDescent="0.25">
      <c r="E235" s="42"/>
      <c r="F235" s="42"/>
      <c r="G235" s="42"/>
    </row>
    <row r="236" spans="5:7" ht="14.25" customHeight="1" x14ac:dyDescent="0.25">
      <c r="E236" s="42"/>
      <c r="F236" s="42"/>
      <c r="G236" s="42"/>
    </row>
    <row r="237" spans="5:7" ht="14.25" customHeight="1" x14ac:dyDescent="0.25">
      <c r="E237" s="42"/>
      <c r="F237" s="42"/>
      <c r="G237" s="42"/>
    </row>
    <row r="238" spans="5:7" ht="14.25" customHeight="1" x14ac:dyDescent="0.25">
      <c r="E238" s="42"/>
      <c r="F238" s="42"/>
      <c r="G238" s="42"/>
    </row>
    <row r="239" spans="5:7" ht="14.25" customHeight="1" x14ac:dyDescent="0.25">
      <c r="E239" s="42"/>
      <c r="F239" s="42"/>
      <c r="G239" s="42"/>
    </row>
    <row r="240" spans="5:7" ht="14.25" customHeight="1" x14ac:dyDescent="0.25">
      <c r="E240" s="42"/>
      <c r="F240" s="42"/>
      <c r="G240" s="42"/>
    </row>
    <row r="241" spans="5:7" ht="14.25" customHeight="1" x14ac:dyDescent="0.25">
      <c r="E241" s="42"/>
      <c r="F241" s="42"/>
      <c r="G241" s="42"/>
    </row>
    <row r="242" spans="5:7" ht="14.25" customHeight="1" x14ac:dyDescent="0.25">
      <c r="E242" s="42"/>
      <c r="F242" s="42"/>
      <c r="G242" s="42"/>
    </row>
    <row r="243" spans="5:7" ht="14.25" customHeight="1" x14ac:dyDescent="0.25">
      <c r="E243" s="42"/>
      <c r="F243" s="42"/>
      <c r="G243" s="42"/>
    </row>
    <row r="244" spans="5:7" ht="14.25" customHeight="1" x14ac:dyDescent="0.25">
      <c r="E244" s="42"/>
      <c r="F244" s="42"/>
      <c r="G244" s="42"/>
    </row>
    <row r="245" spans="5:7" ht="14.25" customHeight="1" x14ac:dyDescent="0.25">
      <c r="E245" s="42"/>
      <c r="F245" s="42"/>
      <c r="G245" s="42"/>
    </row>
    <row r="246" spans="5:7" ht="14.25" customHeight="1" x14ac:dyDescent="0.25">
      <c r="E246" s="42"/>
      <c r="F246" s="42"/>
      <c r="G246" s="42"/>
    </row>
    <row r="247" spans="5:7" ht="14.25" customHeight="1" x14ac:dyDescent="0.25">
      <c r="E247" s="42"/>
      <c r="F247" s="42"/>
      <c r="G247" s="42"/>
    </row>
    <row r="248" spans="5:7" ht="14.25" customHeight="1" x14ac:dyDescent="0.25">
      <c r="E248" s="42"/>
      <c r="F248" s="42"/>
      <c r="G248" s="42"/>
    </row>
    <row r="249" spans="5:7" ht="14.25" customHeight="1" x14ac:dyDescent="0.25">
      <c r="E249" s="42"/>
      <c r="F249" s="42"/>
      <c r="G249" s="42"/>
    </row>
    <row r="250" spans="5:7" ht="14.25" customHeight="1" x14ac:dyDescent="0.25">
      <c r="E250" s="42"/>
      <c r="F250" s="42"/>
      <c r="G250" s="42"/>
    </row>
    <row r="251" spans="5:7" ht="14.25" customHeight="1" x14ac:dyDescent="0.25">
      <c r="E251" s="42"/>
      <c r="F251" s="42"/>
      <c r="G251" s="42"/>
    </row>
    <row r="252" spans="5:7" ht="14.25" customHeight="1" x14ac:dyDescent="0.25">
      <c r="E252" s="42"/>
      <c r="F252" s="42"/>
      <c r="G252" s="42"/>
    </row>
    <row r="253" spans="5:7" ht="14.25" customHeight="1" x14ac:dyDescent="0.25">
      <c r="E253" s="42"/>
      <c r="F253" s="42"/>
      <c r="G253" s="42"/>
    </row>
    <row r="254" spans="5:7" ht="14.25" customHeight="1" x14ac:dyDescent="0.25">
      <c r="E254" s="42"/>
      <c r="F254" s="42"/>
      <c r="G254" s="42"/>
    </row>
    <row r="255" spans="5:7" ht="14.25" customHeight="1" x14ac:dyDescent="0.25">
      <c r="E255" s="42"/>
      <c r="F255" s="42"/>
      <c r="G255" s="42"/>
    </row>
    <row r="256" spans="5:7" ht="14.25" customHeight="1" x14ac:dyDescent="0.25">
      <c r="E256" s="42"/>
      <c r="F256" s="42"/>
      <c r="G256" s="42"/>
    </row>
    <row r="257" spans="5:7" ht="14.25" customHeight="1" x14ac:dyDescent="0.25">
      <c r="E257" s="42"/>
      <c r="F257" s="42"/>
      <c r="G257" s="42"/>
    </row>
    <row r="258" spans="5:7" ht="14.25" customHeight="1" x14ac:dyDescent="0.25">
      <c r="E258" s="42"/>
      <c r="F258" s="42"/>
      <c r="G258" s="42"/>
    </row>
    <row r="259" spans="5:7" ht="14.25" customHeight="1" x14ac:dyDescent="0.25">
      <c r="E259" s="42"/>
      <c r="F259" s="42"/>
      <c r="G259" s="42"/>
    </row>
    <row r="260" spans="5:7" ht="14.25" customHeight="1" x14ac:dyDescent="0.25">
      <c r="E260" s="42"/>
      <c r="F260" s="42"/>
      <c r="G260" s="42"/>
    </row>
    <row r="261" spans="5:7" ht="14.25" customHeight="1" x14ac:dyDescent="0.25">
      <c r="E261" s="42"/>
      <c r="F261" s="42"/>
      <c r="G261" s="42"/>
    </row>
    <row r="262" spans="5:7" ht="14.25" customHeight="1" x14ac:dyDescent="0.25">
      <c r="E262" s="42"/>
      <c r="F262" s="42"/>
      <c r="G262" s="42"/>
    </row>
    <row r="263" spans="5:7" ht="14.25" customHeight="1" x14ac:dyDescent="0.25">
      <c r="E263" s="42"/>
      <c r="F263" s="42"/>
      <c r="G263" s="42"/>
    </row>
    <row r="264" spans="5:7" ht="14.25" customHeight="1" x14ac:dyDescent="0.25">
      <c r="E264" s="42"/>
      <c r="F264" s="42"/>
      <c r="G264" s="42"/>
    </row>
    <row r="265" spans="5:7" ht="14.25" customHeight="1" x14ac:dyDescent="0.25">
      <c r="E265" s="42"/>
      <c r="F265" s="42"/>
      <c r="G265" s="42"/>
    </row>
    <row r="266" spans="5:7" ht="14.25" customHeight="1" x14ac:dyDescent="0.25">
      <c r="E266" s="42"/>
      <c r="F266" s="42"/>
      <c r="G266" s="42"/>
    </row>
    <row r="267" spans="5:7" ht="14.25" customHeight="1" x14ac:dyDescent="0.25">
      <c r="E267" s="42"/>
      <c r="F267" s="42"/>
      <c r="G267" s="42"/>
    </row>
    <row r="268" spans="5:7" ht="14.25" customHeight="1" x14ac:dyDescent="0.25">
      <c r="E268" s="42"/>
      <c r="F268" s="42"/>
      <c r="G268" s="42"/>
    </row>
    <row r="269" spans="5:7" ht="14.25" customHeight="1" x14ac:dyDescent="0.25">
      <c r="E269" s="42"/>
      <c r="F269" s="42"/>
      <c r="G269" s="42"/>
    </row>
    <row r="270" spans="5:7" ht="14.25" customHeight="1" x14ac:dyDescent="0.25">
      <c r="E270" s="42"/>
      <c r="F270" s="42"/>
      <c r="G270" s="42"/>
    </row>
    <row r="271" spans="5:7" ht="14.25" customHeight="1" x14ac:dyDescent="0.25">
      <c r="E271" s="42"/>
      <c r="F271" s="42"/>
      <c r="G271" s="42"/>
    </row>
    <row r="272" spans="5:7" ht="14.25" customHeight="1" x14ac:dyDescent="0.25">
      <c r="E272" s="42"/>
      <c r="F272" s="42"/>
      <c r="G272" s="42"/>
    </row>
    <row r="273" spans="5:7" ht="14.25" customHeight="1" x14ac:dyDescent="0.25">
      <c r="E273" s="42"/>
      <c r="F273" s="42"/>
      <c r="G273" s="42"/>
    </row>
    <row r="274" spans="5:7" ht="14.25" customHeight="1" x14ac:dyDescent="0.25">
      <c r="E274" s="42"/>
      <c r="F274" s="42"/>
      <c r="G274" s="42"/>
    </row>
    <row r="275" spans="5:7" ht="14.25" customHeight="1" x14ac:dyDescent="0.25">
      <c r="E275" s="42"/>
      <c r="F275" s="42"/>
      <c r="G275" s="42"/>
    </row>
    <row r="276" spans="5:7" ht="14.25" customHeight="1" x14ac:dyDescent="0.25">
      <c r="E276" s="42"/>
      <c r="F276" s="42"/>
      <c r="G276" s="42"/>
    </row>
    <row r="277" spans="5:7" ht="14.25" customHeight="1" x14ac:dyDescent="0.25">
      <c r="E277" s="42"/>
      <c r="F277" s="42"/>
      <c r="G277" s="42"/>
    </row>
    <row r="278" spans="5:7" ht="14.25" customHeight="1" x14ac:dyDescent="0.25">
      <c r="E278" s="42"/>
      <c r="F278" s="42"/>
      <c r="G278" s="42"/>
    </row>
    <row r="279" spans="5:7" ht="14.25" customHeight="1" x14ac:dyDescent="0.25">
      <c r="E279" s="42"/>
      <c r="F279" s="42"/>
      <c r="G279" s="42"/>
    </row>
    <row r="280" spans="5:7" ht="14.25" customHeight="1" x14ac:dyDescent="0.25">
      <c r="E280" s="42"/>
      <c r="F280" s="42"/>
      <c r="G280" s="42"/>
    </row>
    <row r="281" spans="5:7" ht="14.25" customHeight="1" x14ac:dyDescent="0.25">
      <c r="E281" s="42"/>
      <c r="F281" s="42"/>
      <c r="G281" s="42"/>
    </row>
    <row r="282" spans="5:7" ht="14.25" customHeight="1" x14ac:dyDescent="0.25">
      <c r="E282" s="42"/>
      <c r="F282" s="42"/>
      <c r="G282" s="42"/>
    </row>
    <row r="283" spans="5:7" ht="14.25" customHeight="1" x14ac:dyDescent="0.25">
      <c r="E283" s="42"/>
      <c r="F283" s="42"/>
      <c r="G283" s="42"/>
    </row>
    <row r="284" spans="5:7" ht="14.25" customHeight="1" x14ac:dyDescent="0.25">
      <c r="E284" s="42"/>
      <c r="F284" s="42"/>
      <c r="G284" s="42"/>
    </row>
    <row r="285" spans="5:7" ht="14.25" customHeight="1" x14ac:dyDescent="0.25">
      <c r="E285" s="42"/>
      <c r="F285" s="42"/>
      <c r="G285" s="42"/>
    </row>
    <row r="286" spans="5:7" ht="14.25" customHeight="1" x14ac:dyDescent="0.25">
      <c r="E286" s="42"/>
      <c r="F286" s="42"/>
      <c r="G286" s="42"/>
    </row>
    <row r="287" spans="5:7" ht="14.25" customHeight="1" x14ac:dyDescent="0.25">
      <c r="E287" s="42"/>
      <c r="F287" s="42"/>
      <c r="G287" s="42"/>
    </row>
    <row r="288" spans="5:7" ht="14.25" customHeight="1" x14ac:dyDescent="0.25">
      <c r="E288" s="42"/>
      <c r="F288" s="42"/>
      <c r="G288" s="42"/>
    </row>
    <row r="289" spans="5:7" ht="14.25" customHeight="1" x14ac:dyDescent="0.25">
      <c r="E289" s="42"/>
      <c r="F289" s="42"/>
      <c r="G289" s="42"/>
    </row>
    <row r="290" spans="5:7" ht="14.25" customHeight="1" x14ac:dyDescent="0.25">
      <c r="E290" s="42"/>
      <c r="F290" s="42"/>
      <c r="G290" s="42"/>
    </row>
    <row r="291" spans="5:7" ht="14.25" customHeight="1" x14ac:dyDescent="0.25">
      <c r="E291" s="42"/>
      <c r="F291" s="42"/>
      <c r="G291" s="42"/>
    </row>
    <row r="292" spans="5:7" ht="14.25" customHeight="1" x14ac:dyDescent="0.25">
      <c r="E292" s="42"/>
      <c r="F292" s="42"/>
      <c r="G292" s="42"/>
    </row>
    <row r="293" spans="5:7" ht="14.25" customHeight="1" x14ac:dyDescent="0.25">
      <c r="E293" s="42"/>
      <c r="F293" s="42"/>
      <c r="G293" s="42"/>
    </row>
    <row r="294" spans="5:7" ht="14.25" customHeight="1" x14ac:dyDescent="0.25">
      <c r="E294" s="42"/>
      <c r="F294" s="42"/>
      <c r="G294" s="42"/>
    </row>
    <row r="295" spans="5:7" ht="14.25" customHeight="1" x14ac:dyDescent="0.25">
      <c r="E295" s="42"/>
      <c r="F295" s="42"/>
      <c r="G295" s="42"/>
    </row>
    <row r="296" spans="5:7" ht="14.25" customHeight="1" x14ac:dyDescent="0.25">
      <c r="E296" s="42"/>
      <c r="F296" s="42"/>
      <c r="G296" s="42"/>
    </row>
    <row r="297" spans="5:7" ht="14.25" customHeight="1" x14ac:dyDescent="0.25">
      <c r="E297" s="42"/>
      <c r="F297" s="42"/>
      <c r="G297" s="42"/>
    </row>
    <row r="298" spans="5:7" ht="14.25" customHeight="1" x14ac:dyDescent="0.25">
      <c r="E298" s="42"/>
      <c r="F298" s="42"/>
      <c r="G298" s="42"/>
    </row>
    <row r="299" spans="5:7" ht="14.25" customHeight="1" x14ac:dyDescent="0.25">
      <c r="E299" s="42"/>
      <c r="F299" s="42"/>
      <c r="G299" s="42"/>
    </row>
    <row r="300" spans="5:7" ht="14.25" customHeight="1" x14ac:dyDescent="0.25">
      <c r="E300" s="42"/>
      <c r="F300" s="42"/>
      <c r="G300" s="42"/>
    </row>
    <row r="301" spans="5:7" ht="14.25" customHeight="1" x14ac:dyDescent="0.25">
      <c r="E301" s="42"/>
      <c r="F301" s="42"/>
      <c r="G301" s="42"/>
    </row>
    <row r="302" spans="5:7" ht="14.25" customHeight="1" x14ac:dyDescent="0.25">
      <c r="E302" s="42"/>
      <c r="F302" s="42"/>
      <c r="G302" s="42"/>
    </row>
    <row r="303" spans="5:7" ht="14.25" customHeight="1" x14ac:dyDescent="0.25">
      <c r="E303" s="42"/>
      <c r="F303" s="42"/>
      <c r="G303" s="42"/>
    </row>
    <row r="304" spans="5:7" ht="14.25" customHeight="1" x14ac:dyDescent="0.25">
      <c r="E304" s="42"/>
      <c r="F304" s="42"/>
      <c r="G304" s="42"/>
    </row>
    <row r="305" spans="5:7" ht="14.25" customHeight="1" x14ac:dyDescent="0.25">
      <c r="E305" s="42"/>
      <c r="F305" s="42"/>
      <c r="G305" s="42"/>
    </row>
    <row r="306" spans="5:7" ht="14.25" customHeight="1" x14ac:dyDescent="0.25">
      <c r="E306" s="42"/>
      <c r="F306" s="42"/>
      <c r="G306" s="42"/>
    </row>
    <row r="307" spans="5:7" ht="14.25" customHeight="1" x14ac:dyDescent="0.25">
      <c r="E307" s="42"/>
      <c r="F307" s="42"/>
      <c r="G307" s="42"/>
    </row>
    <row r="308" spans="5:7" ht="14.25" customHeight="1" x14ac:dyDescent="0.25">
      <c r="E308" s="42"/>
      <c r="F308" s="42"/>
      <c r="G308" s="42"/>
    </row>
    <row r="309" spans="5:7" ht="14.25" customHeight="1" x14ac:dyDescent="0.25">
      <c r="E309" s="42"/>
      <c r="F309" s="42"/>
      <c r="G309" s="42"/>
    </row>
    <row r="310" spans="5:7" ht="14.25" customHeight="1" x14ac:dyDescent="0.25">
      <c r="E310" s="42"/>
      <c r="F310" s="42"/>
      <c r="G310" s="42"/>
    </row>
    <row r="311" spans="5:7" ht="14.25" customHeight="1" x14ac:dyDescent="0.25">
      <c r="E311" s="42"/>
      <c r="F311" s="42"/>
      <c r="G311" s="42"/>
    </row>
    <row r="312" spans="5:7" ht="14.25" customHeight="1" x14ac:dyDescent="0.25">
      <c r="E312" s="42"/>
      <c r="F312" s="42"/>
      <c r="G312" s="42"/>
    </row>
    <row r="313" spans="5:7" ht="14.25" customHeight="1" x14ac:dyDescent="0.25">
      <c r="E313" s="42"/>
      <c r="F313" s="42"/>
      <c r="G313" s="42"/>
    </row>
    <row r="314" spans="5:7" ht="14.25" customHeight="1" x14ac:dyDescent="0.25">
      <c r="E314" s="42"/>
      <c r="F314" s="42"/>
      <c r="G314" s="42"/>
    </row>
    <row r="315" spans="5:7" ht="14.25" customHeight="1" x14ac:dyDescent="0.25">
      <c r="E315" s="42"/>
      <c r="F315" s="42"/>
      <c r="G315" s="42"/>
    </row>
    <row r="316" spans="5:7" ht="14.25" customHeight="1" x14ac:dyDescent="0.25">
      <c r="E316" s="42"/>
      <c r="F316" s="42"/>
      <c r="G316" s="42"/>
    </row>
    <row r="317" spans="5:7" ht="14.25" customHeight="1" x14ac:dyDescent="0.25">
      <c r="E317" s="42"/>
      <c r="F317" s="42"/>
      <c r="G317" s="42"/>
    </row>
    <row r="318" spans="5:7" ht="14.25" customHeight="1" x14ac:dyDescent="0.25">
      <c r="E318" s="42"/>
      <c r="F318" s="42"/>
      <c r="G318" s="42"/>
    </row>
    <row r="319" spans="5:7" ht="14.25" customHeight="1" x14ac:dyDescent="0.25">
      <c r="E319" s="42"/>
      <c r="F319" s="42"/>
      <c r="G319" s="42"/>
    </row>
    <row r="320" spans="5:7" ht="14.25" customHeight="1" x14ac:dyDescent="0.25">
      <c r="E320" s="42"/>
      <c r="F320" s="42"/>
      <c r="G320" s="42"/>
    </row>
    <row r="321" spans="5:7" ht="14.25" customHeight="1" x14ac:dyDescent="0.25">
      <c r="E321" s="42"/>
      <c r="F321" s="42"/>
      <c r="G321" s="42"/>
    </row>
    <row r="322" spans="5:7" ht="14.25" customHeight="1" x14ac:dyDescent="0.25">
      <c r="E322" s="42"/>
      <c r="F322" s="42"/>
      <c r="G322" s="42"/>
    </row>
    <row r="323" spans="5:7" ht="14.25" customHeight="1" x14ac:dyDescent="0.25">
      <c r="E323" s="42"/>
      <c r="F323" s="42"/>
      <c r="G323" s="42"/>
    </row>
    <row r="324" spans="5:7" ht="14.25" customHeight="1" x14ac:dyDescent="0.25">
      <c r="E324" s="42"/>
      <c r="F324" s="42"/>
      <c r="G324" s="42"/>
    </row>
    <row r="325" spans="5:7" ht="14.25" customHeight="1" x14ac:dyDescent="0.25">
      <c r="E325" s="42"/>
      <c r="F325" s="42"/>
      <c r="G325" s="42"/>
    </row>
    <row r="326" spans="5:7" ht="14.25" customHeight="1" x14ac:dyDescent="0.25">
      <c r="E326" s="42"/>
      <c r="F326" s="42"/>
      <c r="G326" s="42"/>
    </row>
    <row r="327" spans="5:7" ht="14.25" customHeight="1" x14ac:dyDescent="0.25">
      <c r="E327" s="42"/>
      <c r="F327" s="42"/>
      <c r="G327" s="42"/>
    </row>
    <row r="328" spans="5:7" ht="14.25" customHeight="1" x14ac:dyDescent="0.25">
      <c r="E328" s="42"/>
      <c r="F328" s="42"/>
      <c r="G328" s="42"/>
    </row>
    <row r="329" spans="5:7" ht="14.25" customHeight="1" x14ac:dyDescent="0.25">
      <c r="E329" s="42"/>
      <c r="F329" s="42"/>
      <c r="G329" s="42"/>
    </row>
    <row r="330" spans="5:7" ht="14.25" customHeight="1" x14ac:dyDescent="0.25">
      <c r="E330" s="42"/>
      <c r="F330" s="42"/>
      <c r="G330" s="42"/>
    </row>
    <row r="331" spans="5:7" ht="14.25" customHeight="1" x14ac:dyDescent="0.25">
      <c r="E331" s="42"/>
      <c r="F331" s="42"/>
      <c r="G331" s="42"/>
    </row>
    <row r="332" spans="5:7" ht="14.25" customHeight="1" x14ac:dyDescent="0.25">
      <c r="E332" s="42"/>
      <c r="F332" s="42"/>
      <c r="G332" s="42"/>
    </row>
    <row r="333" spans="5:7" ht="14.25" customHeight="1" x14ac:dyDescent="0.25">
      <c r="E333" s="42"/>
      <c r="F333" s="42"/>
      <c r="G333" s="42"/>
    </row>
    <row r="334" spans="5:7" ht="14.25" customHeight="1" x14ac:dyDescent="0.25">
      <c r="E334" s="42"/>
      <c r="F334" s="42"/>
      <c r="G334" s="42"/>
    </row>
    <row r="335" spans="5:7" ht="14.25" customHeight="1" x14ac:dyDescent="0.25">
      <c r="E335" s="42"/>
      <c r="F335" s="42"/>
      <c r="G335" s="42"/>
    </row>
    <row r="336" spans="5:7" ht="14.25" customHeight="1" x14ac:dyDescent="0.25">
      <c r="E336" s="42"/>
      <c r="F336" s="42"/>
      <c r="G336" s="42"/>
    </row>
    <row r="337" spans="5:7" ht="14.25" customHeight="1" x14ac:dyDescent="0.25">
      <c r="E337" s="42"/>
      <c r="F337" s="42"/>
      <c r="G337" s="42"/>
    </row>
    <row r="338" spans="5:7" ht="14.25" customHeight="1" x14ac:dyDescent="0.25">
      <c r="E338" s="42"/>
      <c r="F338" s="42"/>
      <c r="G338" s="42"/>
    </row>
    <row r="339" spans="5:7" ht="14.25" customHeight="1" x14ac:dyDescent="0.25">
      <c r="E339" s="42"/>
      <c r="F339" s="42"/>
      <c r="G339" s="42"/>
    </row>
    <row r="340" spans="5:7" ht="14.25" customHeight="1" x14ac:dyDescent="0.25">
      <c r="E340" s="42"/>
      <c r="F340" s="42"/>
      <c r="G340" s="42"/>
    </row>
    <row r="341" spans="5:7" ht="14.25" customHeight="1" x14ac:dyDescent="0.25">
      <c r="E341" s="42"/>
      <c r="F341" s="42"/>
      <c r="G341" s="42"/>
    </row>
    <row r="342" spans="5:7" ht="14.25" customHeight="1" x14ac:dyDescent="0.25">
      <c r="E342" s="42"/>
      <c r="F342" s="42"/>
      <c r="G342" s="42"/>
    </row>
    <row r="343" spans="5:7" ht="14.25" customHeight="1" x14ac:dyDescent="0.25">
      <c r="E343" s="42"/>
      <c r="F343" s="42"/>
      <c r="G343" s="42"/>
    </row>
    <row r="344" spans="5:7" ht="14.25" customHeight="1" x14ac:dyDescent="0.25">
      <c r="E344" s="42"/>
      <c r="F344" s="42"/>
      <c r="G344" s="42"/>
    </row>
    <row r="345" spans="5:7" ht="14.25" customHeight="1" x14ac:dyDescent="0.25">
      <c r="E345" s="42"/>
      <c r="F345" s="42"/>
      <c r="G345" s="42"/>
    </row>
    <row r="346" spans="5:7" ht="14.25" customHeight="1" x14ac:dyDescent="0.25">
      <c r="E346" s="42"/>
      <c r="F346" s="42"/>
      <c r="G346" s="42"/>
    </row>
    <row r="347" spans="5:7" ht="14.25" customHeight="1" x14ac:dyDescent="0.25">
      <c r="E347" s="42"/>
      <c r="F347" s="42"/>
      <c r="G347" s="42"/>
    </row>
    <row r="348" spans="5:7" ht="14.25" customHeight="1" x14ac:dyDescent="0.25">
      <c r="E348" s="42"/>
      <c r="F348" s="42"/>
      <c r="G348" s="42"/>
    </row>
    <row r="349" spans="5:7" ht="14.25" customHeight="1" x14ac:dyDescent="0.25">
      <c r="E349" s="42"/>
      <c r="F349" s="42"/>
      <c r="G349" s="42"/>
    </row>
    <row r="350" spans="5:7" ht="14.25" customHeight="1" x14ac:dyDescent="0.25">
      <c r="E350" s="42"/>
      <c r="F350" s="42"/>
      <c r="G350" s="42"/>
    </row>
    <row r="351" spans="5:7" ht="14.25" customHeight="1" x14ac:dyDescent="0.25">
      <c r="E351" s="42"/>
      <c r="F351" s="42"/>
      <c r="G351" s="42"/>
    </row>
    <row r="352" spans="5:7" ht="14.25" customHeight="1" x14ac:dyDescent="0.25">
      <c r="E352" s="42"/>
      <c r="F352" s="42"/>
      <c r="G352" s="42"/>
    </row>
    <row r="353" spans="5:7" ht="14.25" customHeight="1" x14ac:dyDescent="0.25">
      <c r="E353" s="42"/>
      <c r="F353" s="42"/>
      <c r="G353" s="42"/>
    </row>
    <row r="354" spans="5:7" ht="14.25" customHeight="1" x14ac:dyDescent="0.25">
      <c r="E354" s="42"/>
      <c r="F354" s="42"/>
      <c r="G354" s="42"/>
    </row>
    <row r="355" spans="5:7" ht="14.25" customHeight="1" x14ac:dyDescent="0.25">
      <c r="E355" s="42"/>
      <c r="F355" s="42"/>
      <c r="G355" s="42"/>
    </row>
    <row r="356" spans="5:7" ht="14.25" customHeight="1" x14ac:dyDescent="0.25">
      <c r="E356" s="42"/>
      <c r="F356" s="42"/>
      <c r="G356" s="42"/>
    </row>
    <row r="357" spans="5:7" ht="14.25" customHeight="1" x14ac:dyDescent="0.25">
      <c r="E357" s="42"/>
      <c r="F357" s="42"/>
      <c r="G357" s="42"/>
    </row>
    <row r="358" spans="5:7" ht="14.25" customHeight="1" x14ac:dyDescent="0.25">
      <c r="E358" s="42"/>
      <c r="F358" s="42"/>
      <c r="G358" s="42"/>
    </row>
    <row r="359" spans="5:7" ht="14.25" customHeight="1" x14ac:dyDescent="0.25">
      <c r="E359" s="42"/>
      <c r="F359" s="42"/>
      <c r="G359" s="42"/>
    </row>
    <row r="360" spans="5:7" ht="14.25" customHeight="1" x14ac:dyDescent="0.25">
      <c r="E360" s="42"/>
      <c r="F360" s="42"/>
      <c r="G360" s="42"/>
    </row>
    <row r="361" spans="5:7" ht="14.25" customHeight="1" x14ac:dyDescent="0.25">
      <c r="E361" s="42"/>
      <c r="F361" s="42"/>
      <c r="G361" s="42"/>
    </row>
    <row r="362" spans="5:7" ht="14.25" customHeight="1" x14ac:dyDescent="0.25">
      <c r="E362" s="42"/>
      <c r="F362" s="42"/>
      <c r="G362" s="42"/>
    </row>
    <row r="363" spans="5:7" ht="14.25" customHeight="1" x14ac:dyDescent="0.25">
      <c r="E363" s="42"/>
      <c r="F363" s="42"/>
      <c r="G363" s="42"/>
    </row>
    <row r="364" spans="5:7" ht="14.25" customHeight="1" x14ac:dyDescent="0.25">
      <c r="E364" s="42"/>
      <c r="F364" s="42"/>
      <c r="G364" s="42"/>
    </row>
    <row r="365" spans="5:7" ht="14.25" customHeight="1" x14ac:dyDescent="0.25">
      <c r="E365" s="42"/>
      <c r="F365" s="42"/>
      <c r="G365" s="42"/>
    </row>
    <row r="366" spans="5:7" ht="14.25" customHeight="1" x14ac:dyDescent="0.25">
      <c r="E366" s="42"/>
      <c r="F366" s="42"/>
      <c r="G366" s="42"/>
    </row>
    <row r="367" spans="5:7" ht="14.25" customHeight="1" x14ac:dyDescent="0.25">
      <c r="E367" s="42"/>
      <c r="F367" s="42"/>
      <c r="G367" s="42"/>
    </row>
    <row r="368" spans="5:7" ht="14.25" customHeight="1" x14ac:dyDescent="0.25">
      <c r="E368" s="42"/>
      <c r="F368" s="42"/>
      <c r="G368" s="42"/>
    </row>
    <row r="369" spans="5:7" ht="14.25" customHeight="1" x14ac:dyDescent="0.25">
      <c r="E369" s="42"/>
      <c r="F369" s="42"/>
      <c r="G369" s="42"/>
    </row>
    <row r="370" spans="5:7" ht="14.25" customHeight="1" x14ac:dyDescent="0.25">
      <c r="E370" s="42"/>
      <c r="F370" s="42"/>
      <c r="G370" s="42"/>
    </row>
    <row r="371" spans="5:7" ht="14.25" customHeight="1" x14ac:dyDescent="0.25">
      <c r="E371" s="42"/>
      <c r="F371" s="42"/>
      <c r="G371" s="42"/>
    </row>
    <row r="372" spans="5:7" ht="14.25" customHeight="1" x14ac:dyDescent="0.25">
      <c r="E372" s="42"/>
      <c r="F372" s="42"/>
      <c r="G372" s="42"/>
    </row>
    <row r="373" spans="5:7" ht="14.25" customHeight="1" x14ac:dyDescent="0.25">
      <c r="E373" s="42"/>
      <c r="F373" s="42"/>
      <c r="G373" s="42"/>
    </row>
    <row r="374" spans="5:7" ht="14.25" customHeight="1" x14ac:dyDescent="0.25">
      <c r="E374" s="42"/>
      <c r="F374" s="42"/>
      <c r="G374" s="42"/>
    </row>
    <row r="375" spans="5:7" ht="14.25" customHeight="1" x14ac:dyDescent="0.25">
      <c r="E375" s="42"/>
      <c r="F375" s="42"/>
      <c r="G375" s="42"/>
    </row>
    <row r="376" spans="5:7" ht="14.25" customHeight="1" x14ac:dyDescent="0.25">
      <c r="E376" s="42"/>
      <c r="F376" s="42"/>
      <c r="G376" s="42"/>
    </row>
    <row r="377" spans="5:7" ht="14.25" customHeight="1" x14ac:dyDescent="0.25">
      <c r="E377" s="42"/>
      <c r="F377" s="42"/>
      <c r="G377" s="42"/>
    </row>
    <row r="378" spans="5:7" ht="14.25" customHeight="1" x14ac:dyDescent="0.25">
      <c r="E378" s="42"/>
      <c r="F378" s="42"/>
      <c r="G378" s="42"/>
    </row>
    <row r="379" spans="5:7" ht="14.25" customHeight="1" x14ac:dyDescent="0.25">
      <c r="E379" s="42"/>
      <c r="F379" s="42"/>
      <c r="G379" s="42"/>
    </row>
    <row r="380" spans="5:7" ht="14.25" customHeight="1" x14ac:dyDescent="0.25">
      <c r="E380" s="42"/>
      <c r="F380" s="42"/>
      <c r="G380" s="42"/>
    </row>
    <row r="381" spans="5:7" ht="14.25" customHeight="1" x14ac:dyDescent="0.25">
      <c r="E381" s="42"/>
      <c r="F381" s="42"/>
      <c r="G381" s="42"/>
    </row>
    <row r="382" spans="5:7" ht="14.25" customHeight="1" x14ac:dyDescent="0.25">
      <c r="E382" s="42"/>
      <c r="F382" s="42"/>
      <c r="G382" s="42"/>
    </row>
    <row r="383" spans="5:7" ht="14.25" customHeight="1" x14ac:dyDescent="0.25">
      <c r="E383" s="42"/>
      <c r="F383" s="42"/>
      <c r="G383" s="42"/>
    </row>
    <row r="384" spans="5:7" ht="14.25" customHeight="1" x14ac:dyDescent="0.25">
      <c r="E384" s="42"/>
      <c r="F384" s="42"/>
      <c r="G384" s="42"/>
    </row>
    <row r="385" spans="5:7" ht="14.25" customHeight="1" x14ac:dyDescent="0.25">
      <c r="E385" s="42"/>
      <c r="F385" s="42"/>
      <c r="G385" s="42"/>
    </row>
    <row r="386" spans="5:7" ht="14.25" customHeight="1" x14ac:dyDescent="0.25">
      <c r="E386" s="42"/>
      <c r="F386" s="42"/>
      <c r="G386" s="42"/>
    </row>
    <row r="387" spans="5:7" ht="14.25" customHeight="1" x14ac:dyDescent="0.25">
      <c r="E387" s="42"/>
      <c r="F387" s="42"/>
      <c r="G387" s="42"/>
    </row>
    <row r="388" spans="5:7" ht="14.25" customHeight="1" x14ac:dyDescent="0.25">
      <c r="E388" s="42"/>
      <c r="F388" s="42"/>
      <c r="G388" s="42"/>
    </row>
    <row r="389" spans="5:7" ht="14.25" customHeight="1" x14ac:dyDescent="0.25">
      <c r="E389" s="42"/>
      <c r="F389" s="42"/>
      <c r="G389" s="42"/>
    </row>
    <row r="390" spans="5:7" ht="14.25" customHeight="1" x14ac:dyDescent="0.25">
      <c r="E390" s="42"/>
      <c r="F390" s="42"/>
      <c r="G390" s="42"/>
    </row>
    <row r="391" spans="5:7" ht="14.25" customHeight="1" x14ac:dyDescent="0.25">
      <c r="E391" s="42"/>
      <c r="F391" s="42"/>
      <c r="G391" s="42"/>
    </row>
    <row r="392" spans="5:7" ht="14.25" customHeight="1" x14ac:dyDescent="0.25">
      <c r="E392" s="42"/>
      <c r="F392" s="42"/>
      <c r="G392" s="42"/>
    </row>
    <row r="393" spans="5:7" ht="14.25" customHeight="1" x14ac:dyDescent="0.25">
      <c r="E393" s="42"/>
      <c r="F393" s="42"/>
      <c r="G393" s="42"/>
    </row>
    <row r="394" spans="5:7" ht="14.25" customHeight="1" x14ac:dyDescent="0.25">
      <c r="E394" s="42"/>
      <c r="F394" s="42"/>
      <c r="G394" s="42"/>
    </row>
    <row r="395" spans="5:7" ht="14.25" customHeight="1" x14ac:dyDescent="0.25">
      <c r="E395" s="42"/>
      <c r="F395" s="42"/>
      <c r="G395" s="42"/>
    </row>
    <row r="396" spans="5:7" ht="14.25" customHeight="1" x14ac:dyDescent="0.25">
      <c r="E396" s="42"/>
      <c r="F396" s="42"/>
      <c r="G396" s="42"/>
    </row>
    <row r="397" spans="5:7" ht="14.25" customHeight="1" x14ac:dyDescent="0.25">
      <c r="E397" s="42"/>
      <c r="F397" s="42"/>
      <c r="G397" s="42"/>
    </row>
    <row r="398" spans="5:7" ht="14.25" customHeight="1" x14ac:dyDescent="0.25">
      <c r="E398" s="42"/>
      <c r="F398" s="42"/>
      <c r="G398" s="42"/>
    </row>
    <row r="399" spans="5:7" ht="14.25" customHeight="1" x14ac:dyDescent="0.25">
      <c r="E399" s="42"/>
      <c r="F399" s="42"/>
      <c r="G399" s="42"/>
    </row>
    <row r="400" spans="5:7" ht="14.25" customHeight="1" x14ac:dyDescent="0.25">
      <c r="E400" s="42"/>
      <c r="F400" s="42"/>
      <c r="G400" s="42"/>
    </row>
    <row r="401" spans="5:7" ht="14.25" customHeight="1" x14ac:dyDescent="0.25">
      <c r="E401" s="42"/>
      <c r="F401" s="42"/>
      <c r="G401" s="42"/>
    </row>
    <row r="402" spans="5:7" ht="14.25" customHeight="1" x14ac:dyDescent="0.25">
      <c r="E402" s="42"/>
      <c r="F402" s="42"/>
      <c r="G402" s="42"/>
    </row>
    <row r="403" spans="5:7" ht="14.25" customHeight="1" x14ac:dyDescent="0.25">
      <c r="E403" s="42"/>
      <c r="F403" s="42"/>
      <c r="G403" s="42"/>
    </row>
    <row r="404" spans="5:7" ht="14.25" customHeight="1" x14ac:dyDescent="0.25">
      <c r="E404" s="42"/>
      <c r="F404" s="42"/>
      <c r="G404" s="42"/>
    </row>
    <row r="405" spans="5:7" ht="14.25" customHeight="1" x14ac:dyDescent="0.25">
      <c r="E405" s="42"/>
      <c r="F405" s="42"/>
      <c r="G405" s="42"/>
    </row>
    <row r="406" spans="5:7" ht="14.25" customHeight="1" x14ac:dyDescent="0.25">
      <c r="E406" s="42"/>
      <c r="F406" s="42"/>
      <c r="G406" s="42"/>
    </row>
    <row r="407" spans="5:7" ht="14.25" customHeight="1" x14ac:dyDescent="0.25">
      <c r="E407" s="42"/>
      <c r="F407" s="42"/>
      <c r="G407" s="42"/>
    </row>
    <row r="408" spans="5:7" ht="14.25" customHeight="1" x14ac:dyDescent="0.25">
      <c r="E408" s="42"/>
      <c r="F408" s="42"/>
      <c r="G408" s="42"/>
    </row>
    <row r="409" spans="5:7" ht="14.25" customHeight="1" x14ac:dyDescent="0.25">
      <c r="E409" s="42"/>
      <c r="F409" s="42"/>
      <c r="G409" s="42"/>
    </row>
    <row r="410" spans="5:7" ht="14.25" customHeight="1" x14ac:dyDescent="0.25">
      <c r="E410" s="42"/>
      <c r="F410" s="42"/>
      <c r="G410" s="42"/>
    </row>
    <row r="411" spans="5:7" ht="14.25" customHeight="1" x14ac:dyDescent="0.25">
      <c r="E411" s="42"/>
      <c r="F411" s="42"/>
      <c r="G411" s="42"/>
    </row>
    <row r="412" spans="5:7" ht="14.25" customHeight="1" x14ac:dyDescent="0.25">
      <c r="E412" s="42"/>
      <c r="F412" s="42"/>
      <c r="G412" s="42"/>
    </row>
    <row r="413" spans="5:7" ht="14.25" customHeight="1" x14ac:dyDescent="0.25">
      <c r="E413" s="42"/>
      <c r="F413" s="42"/>
      <c r="G413" s="42"/>
    </row>
    <row r="414" spans="5:7" ht="14.25" customHeight="1" x14ac:dyDescent="0.25">
      <c r="E414" s="42"/>
      <c r="F414" s="42"/>
      <c r="G414" s="42"/>
    </row>
    <row r="415" spans="5:7" ht="14.25" customHeight="1" x14ac:dyDescent="0.25">
      <c r="E415" s="42"/>
      <c r="F415" s="42"/>
      <c r="G415" s="42"/>
    </row>
    <row r="416" spans="5:7" ht="14.25" customHeight="1" x14ac:dyDescent="0.25">
      <c r="E416" s="42"/>
      <c r="F416" s="42"/>
      <c r="G416" s="42"/>
    </row>
    <row r="417" spans="5:7" ht="14.25" customHeight="1" x14ac:dyDescent="0.25">
      <c r="E417" s="42"/>
      <c r="F417" s="42"/>
      <c r="G417" s="42"/>
    </row>
    <row r="418" spans="5:7" ht="14.25" customHeight="1" x14ac:dyDescent="0.25">
      <c r="E418" s="42"/>
      <c r="F418" s="42"/>
      <c r="G418" s="42"/>
    </row>
    <row r="419" spans="5:7" ht="14.25" customHeight="1" x14ac:dyDescent="0.25">
      <c r="E419" s="42"/>
      <c r="F419" s="42"/>
      <c r="G419" s="42"/>
    </row>
    <row r="420" spans="5:7" ht="14.25" customHeight="1" x14ac:dyDescent="0.25">
      <c r="E420" s="42"/>
      <c r="F420" s="42"/>
      <c r="G420" s="42"/>
    </row>
    <row r="421" spans="5:7" ht="14.25" customHeight="1" x14ac:dyDescent="0.25">
      <c r="E421" s="42"/>
      <c r="F421" s="42"/>
      <c r="G421" s="42"/>
    </row>
    <row r="422" spans="5:7" ht="14.25" customHeight="1" x14ac:dyDescent="0.25">
      <c r="E422" s="42"/>
      <c r="F422" s="42"/>
      <c r="G422" s="42"/>
    </row>
    <row r="423" spans="5:7" ht="14.25" customHeight="1" x14ac:dyDescent="0.25">
      <c r="E423" s="42"/>
      <c r="F423" s="42"/>
      <c r="G423" s="42"/>
    </row>
    <row r="424" spans="5:7" ht="14.25" customHeight="1" x14ac:dyDescent="0.25">
      <c r="E424" s="42"/>
      <c r="F424" s="42"/>
      <c r="G424" s="42"/>
    </row>
    <row r="425" spans="5:7" ht="14.25" customHeight="1" x14ac:dyDescent="0.25">
      <c r="E425" s="42"/>
      <c r="F425" s="42"/>
      <c r="G425" s="42"/>
    </row>
    <row r="426" spans="5:7" ht="14.25" customHeight="1" x14ac:dyDescent="0.25">
      <c r="E426" s="42"/>
      <c r="F426" s="42"/>
      <c r="G426" s="42"/>
    </row>
    <row r="427" spans="5:7" ht="14.25" customHeight="1" x14ac:dyDescent="0.25">
      <c r="E427" s="42"/>
      <c r="F427" s="42"/>
      <c r="G427" s="42"/>
    </row>
    <row r="428" spans="5:7" ht="14.25" customHeight="1" x14ac:dyDescent="0.25">
      <c r="E428" s="42"/>
      <c r="F428" s="42"/>
      <c r="G428" s="42"/>
    </row>
    <row r="429" spans="5:7" ht="14.25" customHeight="1" x14ac:dyDescent="0.25">
      <c r="E429" s="42"/>
      <c r="F429" s="42"/>
      <c r="G429" s="42"/>
    </row>
    <row r="430" spans="5:7" ht="14.25" customHeight="1" x14ac:dyDescent="0.25">
      <c r="E430" s="42"/>
      <c r="F430" s="42"/>
      <c r="G430" s="42"/>
    </row>
    <row r="431" spans="5:7" ht="14.25" customHeight="1" x14ac:dyDescent="0.25">
      <c r="E431" s="42"/>
      <c r="F431" s="42"/>
      <c r="G431" s="42"/>
    </row>
    <row r="432" spans="5:7" ht="14.25" customHeight="1" x14ac:dyDescent="0.25">
      <c r="E432" s="42"/>
      <c r="F432" s="42"/>
      <c r="G432" s="42"/>
    </row>
    <row r="433" spans="5:7" ht="14.25" customHeight="1" x14ac:dyDescent="0.25">
      <c r="E433" s="42"/>
      <c r="F433" s="42"/>
      <c r="G433" s="42"/>
    </row>
    <row r="434" spans="5:7" ht="14.25" customHeight="1" x14ac:dyDescent="0.25">
      <c r="E434" s="42"/>
      <c r="F434" s="42"/>
      <c r="G434" s="42"/>
    </row>
    <row r="435" spans="5:7" ht="14.25" customHeight="1" x14ac:dyDescent="0.25">
      <c r="E435" s="42"/>
      <c r="F435" s="42"/>
      <c r="G435" s="42"/>
    </row>
    <row r="436" spans="5:7" ht="14.25" customHeight="1" x14ac:dyDescent="0.25">
      <c r="E436" s="42"/>
      <c r="F436" s="42"/>
      <c r="G436" s="42"/>
    </row>
    <row r="437" spans="5:7" ht="14.25" customHeight="1" x14ac:dyDescent="0.25">
      <c r="E437" s="42"/>
      <c r="F437" s="42"/>
      <c r="G437" s="42"/>
    </row>
    <row r="438" spans="5:7" ht="14.25" customHeight="1" x14ac:dyDescent="0.25">
      <c r="E438" s="42"/>
      <c r="F438" s="42"/>
      <c r="G438" s="42"/>
    </row>
    <row r="439" spans="5:7" ht="14.25" customHeight="1" x14ac:dyDescent="0.25">
      <c r="E439" s="42"/>
      <c r="F439" s="42"/>
      <c r="G439" s="42"/>
    </row>
    <row r="440" spans="5:7" ht="14.25" customHeight="1" x14ac:dyDescent="0.25">
      <c r="E440" s="42"/>
      <c r="F440" s="42"/>
      <c r="G440" s="42"/>
    </row>
    <row r="441" spans="5:7" ht="14.25" customHeight="1" x14ac:dyDescent="0.25">
      <c r="E441" s="42"/>
      <c r="F441" s="42"/>
      <c r="G441" s="42"/>
    </row>
    <row r="442" spans="5:7" ht="14.25" customHeight="1" x14ac:dyDescent="0.25">
      <c r="E442" s="42"/>
      <c r="F442" s="42"/>
      <c r="G442" s="42"/>
    </row>
    <row r="443" spans="5:7" ht="14.25" customHeight="1" x14ac:dyDescent="0.25">
      <c r="E443" s="42"/>
      <c r="F443" s="42"/>
      <c r="G443" s="42"/>
    </row>
    <row r="444" spans="5:7" ht="14.25" customHeight="1" x14ac:dyDescent="0.25">
      <c r="E444" s="42"/>
      <c r="F444" s="42"/>
      <c r="G444" s="42"/>
    </row>
    <row r="445" spans="5:7" ht="14.25" customHeight="1" x14ac:dyDescent="0.25">
      <c r="E445" s="42"/>
      <c r="F445" s="42"/>
      <c r="G445" s="42"/>
    </row>
    <row r="446" spans="5:7" ht="14.25" customHeight="1" x14ac:dyDescent="0.25">
      <c r="E446" s="42"/>
      <c r="F446" s="42"/>
      <c r="G446" s="42"/>
    </row>
    <row r="447" spans="5:7" ht="14.25" customHeight="1" x14ac:dyDescent="0.25">
      <c r="E447" s="42"/>
      <c r="F447" s="42"/>
      <c r="G447" s="42"/>
    </row>
    <row r="448" spans="5:7" ht="14.25" customHeight="1" x14ac:dyDescent="0.25">
      <c r="E448" s="42"/>
      <c r="F448" s="42"/>
      <c r="G448" s="42"/>
    </row>
    <row r="449" spans="5:7" ht="14.25" customHeight="1" x14ac:dyDescent="0.25">
      <c r="E449" s="42"/>
      <c r="F449" s="42"/>
      <c r="G449" s="42"/>
    </row>
    <row r="450" spans="5:7" ht="14.25" customHeight="1" x14ac:dyDescent="0.25">
      <c r="E450" s="42"/>
      <c r="F450" s="42"/>
      <c r="G450" s="42"/>
    </row>
    <row r="451" spans="5:7" ht="14.25" customHeight="1" x14ac:dyDescent="0.25">
      <c r="E451" s="42"/>
      <c r="F451" s="42"/>
      <c r="G451" s="42"/>
    </row>
    <row r="452" spans="5:7" ht="14.25" customHeight="1" x14ac:dyDescent="0.25">
      <c r="E452" s="42"/>
      <c r="F452" s="42"/>
      <c r="G452" s="42"/>
    </row>
    <row r="453" spans="5:7" ht="14.25" customHeight="1" x14ac:dyDescent="0.25">
      <c r="E453" s="42"/>
      <c r="F453" s="42"/>
      <c r="G453" s="42"/>
    </row>
    <row r="454" spans="5:7" ht="14.25" customHeight="1" x14ac:dyDescent="0.25">
      <c r="E454" s="42"/>
      <c r="F454" s="42"/>
      <c r="G454" s="42"/>
    </row>
    <row r="455" spans="5:7" ht="14.25" customHeight="1" x14ac:dyDescent="0.25">
      <c r="E455" s="42"/>
      <c r="F455" s="42"/>
      <c r="G455" s="42"/>
    </row>
    <row r="456" spans="5:7" ht="14.25" customHeight="1" x14ac:dyDescent="0.25">
      <c r="E456" s="42"/>
      <c r="F456" s="42"/>
      <c r="G456" s="42"/>
    </row>
    <row r="457" spans="5:7" ht="14.25" customHeight="1" x14ac:dyDescent="0.25">
      <c r="E457" s="42"/>
      <c r="F457" s="42"/>
      <c r="G457" s="42"/>
    </row>
    <row r="458" spans="5:7" ht="14.25" customHeight="1" x14ac:dyDescent="0.25">
      <c r="E458" s="42"/>
      <c r="F458" s="42"/>
      <c r="G458" s="42"/>
    </row>
    <row r="459" spans="5:7" ht="14.25" customHeight="1" x14ac:dyDescent="0.25">
      <c r="E459" s="42"/>
      <c r="F459" s="42"/>
      <c r="G459" s="42"/>
    </row>
    <row r="460" spans="5:7" ht="14.25" customHeight="1" x14ac:dyDescent="0.25">
      <c r="E460" s="42"/>
      <c r="F460" s="42"/>
      <c r="G460" s="42"/>
    </row>
    <row r="461" spans="5:7" ht="14.25" customHeight="1" x14ac:dyDescent="0.25">
      <c r="E461" s="42"/>
      <c r="F461" s="42"/>
      <c r="G461" s="42"/>
    </row>
    <row r="462" spans="5:7" ht="14.25" customHeight="1" x14ac:dyDescent="0.25">
      <c r="E462" s="42"/>
      <c r="F462" s="42"/>
      <c r="G462" s="42"/>
    </row>
    <row r="463" spans="5:7" ht="14.25" customHeight="1" x14ac:dyDescent="0.25">
      <c r="E463" s="42"/>
      <c r="F463" s="42"/>
      <c r="G463" s="42"/>
    </row>
    <row r="464" spans="5:7" ht="14.25" customHeight="1" x14ac:dyDescent="0.25">
      <c r="E464" s="42"/>
      <c r="F464" s="42"/>
      <c r="G464" s="42"/>
    </row>
    <row r="465" spans="5:7" ht="14.25" customHeight="1" x14ac:dyDescent="0.25">
      <c r="E465" s="42"/>
      <c r="F465" s="42"/>
      <c r="G465" s="42"/>
    </row>
    <row r="466" spans="5:7" ht="14.25" customHeight="1" x14ac:dyDescent="0.25">
      <c r="E466" s="42"/>
      <c r="F466" s="42"/>
      <c r="G466" s="42"/>
    </row>
    <row r="467" spans="5:7" ht="14.25" customHeight="1" x14ac:dyDescent="0.25">
      <c r="E467" s="42"/>
      <c r="F467" s="42"/>
      <c r="G467" s="42"/>
    </row>
    <row r="468" spans="5:7" ht="14.25" customHeight="1" x14ac:dyDescent="0.25">
      <c r="E468" s="42"/>
      <c r="F468" s="42"/>
      <c r="G468" s="42"/>
    </row>
    <row r="469" spans="5:7" ht="14.25" customHeight="1" x14ac:dyDescent="0.25">
      <c r="E469" s="42"/>
      <c r="F469" s="42"/>
      <c r="G469" s="42"/>
    </row>
    <row r="470" spans="5:7" ht="14.25" customHeight="1" x14ac:dyDescent="0.25">
      <c r="E470" s="42"/>
      <c r="F470" s="42"/>
      <c r="G470" s="42"/>
    </row>
    <row r="471" spans="5:7" ht="14.25" customHeight="1" x14ac:dyDescent="0.25">
      <c r="E471" s="42"/>
      <c r="F471" s="42"/>
      <c r="G471" s="42"/>
    </row>
    <row r="472" spans="5:7" ht="14.25" customHeight="1" x14ac:dyDescent="0.25">
      <c r="E472" s="42"/>
      <c r="F472" s="42"/>
      <c r="G472" s="42"/>
    </row>
    <row r="473" spans="5:7" ht="14.25" customHeight="1" x14ac:dyDescent="0.25">
      <c r="E473" s="42"/>
      <c r="F473" s="42"/>
      <c r="G473" s="42"/>
    </row>
    <row r="474" spans="5:7" ht="14.25" customHeight="1" x14ac:dyDescent="0.25">
      <c r="E474" s="42"/>
      <c r="F474" s="42"/>
      <c r="G474" s="42"/>
    </row>
    <row r="475" spans="5:7" ht="14.25" customHeight="1" x14ac:dyDescent="0.25">
      <c r="E475" s="42"/>
      <c r="F475" s="42"/>
      <c r="G475" s="42"/>
    </row>
    <row r="476" spans="5:7" ht="14.25" customHeight="1" x14ac:dyDescent="0.25">
      <c r="E476" s="42"/>
      <c r="F476" s="42"/>
      <c r="G476" s="42"/>
    </row>
    <row r="477" spans="5:7" ht="14.25" customHeight="1" x14ac:dyDescent="0.25">
      <c r="E477" s="42"/>
      <c r="F477" s="42"/>
      <c r="G477" s="42"/>
    </row>
    <row r="478" spans="5:7" ht="14.25" customHeight="1" x14ac:dyDescent="0.25">
      <c r="E478" s="42"/>
      <c r="F478" s="42"/>
      <c r="G478" s="42"/>
    </row>
    <row r="479" spans="5:7" ht="14.25" customHeight="1" x14ac:dyDescent="0.25">
      <c r="E479" s="42"/>
      <c r="F479" s="42"/>
      <c r="G479" s="42"/>
    </row>
    <row r="480" spans="5:7" ht="14.25" customHeight="1" x14ac:dyDescent="0.25">
      <c r="E480" s="42"/>
      <c r="F480" s="42"/>
      <c r="G480" s="42"/>
    </row>
    <row r="481" spans="5:7" ht="14.25" customHeight="1" x14ac:dyDescent="0.25">
      <c r="E481" s="42"/>
      <c r="F481" s="42"/>
      <c r="G481" s="42"/>
    </row>
    <row r="482" spans="5:7" ht="14.25" customHeight="1" x14ac:dyDescent="0.25">
      <c r="E482" s="42"/>
      <c r="F482" s="42"/>
      <c r="G482" s="42"/>
    </row>
    <row r="483" spans="5:7" ht="14.25" customHeight="1" x14ac:dyDescent="0.25">
      <c r="E483" s="42"/>
      <c r="F483" s="42"/>
      <c r="G483" s="42"/>
    </row>
    <row r="484" spans="5:7" ht="14.25" customHeight="1" x14ac:dyDescent="0.25">
      <c r="E484" s="42"/>
      <c r="F484" s="42"/>
      <c r="G484" s="42"/>
    </row>
    <row r="485" spans="5:7" ht="14.25" customHeight="1" x14ac:dyDescent="0.25">
      <c r="E485" s="42"/>
      <c r="F485" s="42"/>
      <c r="G485" s="42"/>
    </row>
    <row r="486" spans="5:7" ht="14.25" customHeight="1" x14ac:dyDescent="0.25">
      <c r="E486" s="42"/>
      <c r="F486" s="42"/>
      <c r="G486" s="42"/>
    </row>
    <row r="487" spans="5:7" ht="14.25" customHeight="1" x14ac:dyDescent="0.25">
      <c r="E487" s="42"/>
      <c r="F487" s="42"/>
      <c r="G487" s="42"/>
    </row>
    <row r="488" spans="5:7" ht="14.25" customHeight="1" x14ac:dyDescent="0.25">
      <c r="E488" s="42"/>
      <c r="F488" s="42"/>
      <c r="G488" s="42"/>
    </row>
    <row r="489" spans="5:7" ht="14.25" customHeight="1" x14ac:dyDescent="0.25">
      <c r="E489" s="42"/>
      <c r="F489" s="42"/>
      <c r="G489" s="42"/>
    </row>
    <row r="490" spans="5:7" ht="14.25" customHeight="1" x14ac:dyDescent="0.25">
      <c r="E490" s="42"/>
      <c r="F490" s="42"/>
      <c r="G490" s="42"/>
    </row>
    <row r="491" spans="5:7" ht="14.25" customHeight="1" x14ac:dyDescent="0.25">
      <c r="E491" s="42"/>
      <c r="F491" s="42"/>
      <c r="G491" s="42"/>
    </row>
    <row r="492" spans="5:7" ht="14.25" customHeight="1" x14ac:dyDescent="0.25">
      <c r="E492" s="42"/>
      <c r="F492" s="42"/>
      <c r="G492" s="42"/>
    </row>
    <row r="493" spans="5:7" ht="14.25" customHeight="1" x14ac:dyDescent="0.25">
      <c r="E493" s="42"/>
      <c r="F493" s="42"/>
      <c r="G493" s="42"/>
    </row>
    <row r="494" spans="5:7" ht="14.25" customHeight="1" x14ac:dyDescent="0.25">
      <c r="E494" s="42"/>
      <c r="F494" s="42"/>
      <c r="G494" s="42"/>
    </row>
    <row r="495" spans="5:7" ht="14.25" customHeight="1" x14ac:dyDescent="0.25">
      <c r="E495" s="42"/>
      <c r="F495" s="42"/>
      <c r="G495" s="42"/>
    </row>
    <row r="496" spans="5:7" ht="14.25" customHeight="1" x14ac:dyDescent="0.25">
      <c r="E496" s="42"/>
      <c r="F496" s="42"/>
      <c r="G496" s="42"/>
    </row>
    <row r="497" spans="5:7" ht="14.25" customHeight="1" x14ac:dyDescent="0.25">
      <c r="E497" s="42"/>
      <c r="F497" s="42"/>
      <c r="G497" s="42"/>
    </row>
    <row r="498" spans="5:7" ht="14.25" customHeight="1" x14ac:dyDescent="0.25">
      <c r="E498" s="42"/>
      <c r="F498" s="42"/>
      <c r="G498" s="42"/>
    </row>
    <row r="499" spans="5:7" ht="14.25" customHeight="1" x14ac:dyDescent="0.25">
      <c r="E499" s="42"/>
      <c r="F499" s="42"/>
      <c r="G499" s="42"/>
    </row>
    <row r="500" spans="5:7" ht="14.25" customHeight="1" x14ac:dyDescent="0.25">
      <c r="E500" s="42"/>
      <c r="F500" s="42"/>
      <c r="G500" s="42"/>
    </row>
    <row r="501" spans="5:7" ht="14.25" customHeight="1" x14ac:dyDescent="0.25">
      <c r="E501" s="42"/>
      <c r="F501" s="42"/>
      <c r="G501" s="42"/>
    </row>
    <row r="502" spans="5:7" ht="14.25" customHeight="1" x14ac:dyDescent="0.25">
      <c r="E502" s="42"/>
      <c r="F502" s="42"/>
      <c r="G502" s="42"/>
    </row>
    <row r="503" spans="5:7" ht="14.25" customHeight="1" x14ac:dyDescent="0.25">
      <c r="E503" s="42"/>
      <c r="F503" s="42"/>
      <c r="G503" s="42"/>
    </row>
    <row r="504" spans="5:7" ht="14.25" customHeight="1" x14ac:dyDescent="0.25">
      <c r="E504" s="42"/>
      <c r="F504" s="42"/>
      <c r="G504" s="42"/>
    </row>
    <row r="505" spans="5:7" ht="14.25" customHeight="1" x14ac:dyDescent="0.25">
      <c r="E505" s="42"/>
      <c r="F505" s="42"/>
      <c r="G505" s="42"/>
    </row>
    <row r="506" spans="5:7" ht="14.25" customHeight="1" x14ac:dyDescent="0.25">
      <c r="E506" s="42"/>
      <c r="F506" s="42"/>
      <c r="G506" s="42"/>
    </row>
    <row r="507" spans="5:7" ht="14.25" customHeight="1" x14ac:dyDescent="0.25">
      <c r="E507" s="42"/>
      <c r="F507" s="42"/>
      <c r="G507" s="42"/>
    </row>
    <row r="508" spans="5:7" ht="14.25" customHeight="1" x14ac:dyDescent="0.25">
      <c r="E508" s="42"/>
      <c r="F508" s="42"/>
      <c r="G508" s="42"/>
    </row>
    <row r="509" spans="5:7" ht="14.25" customHeight="1" x14ac:dyDescent="0.25">
      <c r="E509" s="42"/>
      <c r="F509" s="42"/>
      <c r="G509" s="42"/>
    </row>
    <row r="510" spans="5:7" ht="14.25" customHeight="1" x14ac:dyDescent="0.25">
      <c r="E510" s="42"/>
      <c r="F510" s="42"/>
      <c r="G510" s="42"/>
    </row>
    <row r="511" spans="5:7" ht="14.25" customHeight="1" x14ac:dyDescent="0.25">
      <c r="E511" s="42"/>
      <c r="F511" s="42"/>
      <c r="G511" s="42"/>
    </row>
    <row r="512" spans="5:7" ht="14.25" customHeight="1" x14ac:dyDescent="0.25">
      <c r="E512" s="42"/>
      <c r="F512" s="42"/>
      <c r="G512" s="42"/>
    </row>
    <row r="513" spans="5:7" ht="14.25" customHeight="1" x14ac:dyDescent="0.25">
      <c r="E513" s="42"/>
      <c r="F513" s="42"/>
      <c r="G513" s="42"/>
    </row>
    <row r="514" spans="5:7" ht="14.25" customHeight="1" x14ac:dyDescent="0.25">
      <c r="E514" s="42"/>
      <c r="F514" s="42"/>
      <c r="G514" s="42"/>
    </row>
    <row r="515" spans="5:7" ht="14.25" customHeight="1" x14ac:dyDescent="0.25">
      <c r="E515" s="42"/>
      <c r="F515" s="42"/>
      <c r="G515" s="42"/>
    </row>
    <row r="516" spans="5:7" ht="14.25" customHeight="1" x14ac:dyDescent="0.25">
      <c r="E516" s="42"/>
      <c r="F516" s="42"/>
      <c r="G516" s="42"/>
    </row>
    <row r="517" spans="5:7" ht="14.25" customHeight="1" x14ac:dyDescent="0.25">
      <c r="E517" s="42"/>
      <c r="F517" s="42"/>
      <c r="G517" s="42"/>
    </row>
    <row r="518" spans="5:7" ht="14.25" customHeight="1" x14ac:dyDescent="0.25">
      <c r="E518" s="42"/>
      <c r="F518" s="42"/>
      <c r="G518" s="42"/>
    </row>
    <row r="519" spans="5:7" ht="14.25" customHeight="1" x14ac:dyDescent="0.25">
      <c r="E519" s="42"/>
      <c r="F519" s="42"/>
      <c r="G519" s="42"/>
    </row>
    <row r="520" spans="5:7" ht="14.25" customHeight="1" x14ac:dyDescent="0.25">
      <c r="E520" s="42"/>
      <c r="F520" s="42"/>
      <c r="G520" s="42"/>
    </row>
    <row r="521" spans="5:7" ht="14.25" customHeight="1" x14ac:dyDescent="0.25">
      <c r="E521" s="42"/>
      <c r="F521" s="42"/>
      <c r="G521" s="42"/>
    </row>
    <row r="522" spans="5:7" ht="14.25" customHeight="1" x14ac:dyDescent="0.25">
      <c r="E522" s="42"/>
      <c r="F522" s="42"/>
      <c r="G522" s="42"/>
    </row>
    <row r="523" spans="5:7" ht="14.25" customHeight="1" x14ac:dyDescent="0.25">
      <c r="E523" s="42"/>
      <c r="F523" s="42"/>
      <c r="G523" s="42"/>
    </row>
    <row r="524" spans="5:7" ht="14.25" customHeight="1" x14ac:dyDescent="0.25">
      <c r="E524" s="42"/>
      <c r="F524" s="42"/>
      <c r="G524" s="42"/>
    </row>
    <row r="525" spans="5:7" ht="14.25" customHeight="1" x14ac:dyDescent="0.25">
      <c r="E525" s="42"/>
      <c r="F525" s="42"/>
      <c r="G525" s="42"/>
    </row>
    <row r="526" spans="5:7" ht="14.25" customHeight="1" x14ac:dyDescent="0.25">
      <c r="E526" s="42"/>
      <c r="F526" s="42"/>
      <c r="G526" s="42"/>
    </row>
    <row r="527" spans="5:7" ht="14.25" customHeight="1" x14ac:dyDescent="0.25">
      <c r="E527" s="42"/>
      <c r="F527" s="42"/>
      <c r="G527" s="42"/>
    </row>
    <row r="528" spans="5:7" ht="14.25" customHeight="1" x14ac:dyDescent="0.25">
      <c r="E528" s="42"/>
      <c r="F528" s="42"/>
      <c r="G528" s="42"/>
    </row>
    <row r="529" spans="5:7" ht="14.25" customHeight="1" x14ac:dyDescent="0.25">
      <c r="E529" s="42"/>
      <c r="F529" s="42"/>
      <c r="G529" s="42"/>
    </row>
    <row r="530" spans="5:7" ht="14.25" customHeight="1" x14ac:dyDescent="0.25">
      <c r="E530" s="42"/>
      <c r="F530" s="42"/>
      <c r="G530" s="42"/>
    </row>
    <row r="531" spans="5:7" ht="14.25" customHeight="1" x14ac:dyDescent="0.25">
      <c r="E531" s="42"/>
      <c r="F531" s="42"/>
      <c r="G531" s="42"/>
    </row>
    <row r="532" spans="5:7" ht="14.25" customHeight="1" x14ac:dyDescent="0.25">
      <c r="E532" s="42"/>
      <c r="F532" s="42"/>
      <c r="G532" s="42"/>
    </row>
    <row r="533" spans="5:7" ht="14.25" customHeight="1" x14ac:dyDescent="0.25">
      <c r="E533" s="42"/>
      <c r="F533" s="42"/>
      <c r="G533" s="42"/>
    </row>
    <row r="534" spans="5:7" ht="14.25" customHeight="1" x14ac:dyDescent="0.25">
      <c r="E534" s="42"/>
      <c r="F534" s="42"/>
      <c r="G534" s="42"/>
    </row>
    <row r="535" spans="5:7" ht="14.25" customHeight="1" x14ac:dyDescent="0.25">
      <c r="E535" s="42"/>
      <c r="F535" s="42"/>
      <c r="G535" s="42"/>
    </row>
    <row r="536" spans="5:7" ht="14.25" customHeight="1" x14ac:dyDescent="0.25">
      <c r="E536" s="42"/>
      <c r="F536" s="42"/>
      <c r="G536" s="42"/>
    </row>
    <row r="537" spans="5:7" ht="14.25" customHeight="1" x14ac:dyDescent="0.25">
      <c r="E537" s="42"/>
      <c r="F537" s="42"/>
      <c r="G537" s="42"/>
    </row>
    <row r="538" spans="5:7" ht="14.25" customHeight="1" x14ac:dyDescent="0.25">
      <c r="E538" s="42"/>
      <c r="F538" s="42"/>
      <c r="G538" s="42"/>
    </row>
    <row r="539" spans="5:7" ht="14.25" customHeight="1" x14ac:dyDescent="0.25">
      <c r="E539" s="42"/>
      <c r="F539" s="42"/>
      <c r="G539" s="42"/>
    </row>
    <row r="540" spans="5:7" ht="14.25" customHeight="1" x14ac:dyDescent="0.25">
      <c r="E540" s="42"/>
      <c r="F540" s="42"/>
      <c r="G540" s="42"/>
    </row>
    <row r="541" spans="5:7" ht="14.25" customHeight="1" x14ac:dyDescent="0.25">
      <c r="E541" s="42"/>
      <c r="F541" s="42"/>
      <c r="G541" s="42"/>
    </row>
    <row r="542" spans="5:7" ht="14.25" customHeight="1" x14ac:dyDescent="0.25">
      <c r="E542" s="42"/>
      <c r="F542" s="42"/>
      <c r="G542" s="42"/>
    </row>
    <row r="543" spans="5:7" ht="14.25" customHeight="1" x14ac:dyDescent="0.25">
      <c r="E543" s="42"/>
      <c r="F543" s="42"/>
      <c r="G543" s="42"/>
    </row>
    <row r="544" spans="5:7" ht="14.25" customHeight="1" x14ac:dyDescent="0.25">
      <c r="E544" s="42"/>
      <c r="F544" s="42"/>
      <c r="G544" s="42"/>
    </row>
    <row r="545" spans="5:7" ht="14.25" customHeight="1" x14ac:dyDescent="0.25">
      <c r="E545" s="42"/>
      <c r="F545" s="42"/>
      <c r="G545" s="42"/>
    </row>
    <row r="546" spans="5:7" ht="14.25" customHeight="1" x14ac:dyDescent="0.25">
      <c r="E546" s="42"/>
      <c r="F546" s="42"/>
      <c r="G546" s="42"/>
    </row>
    <row r="547" spans="5:7" ht="14.25" customHeight="1" x14ac:dyDescent="0.25">
      <c r="E547" s="42"/>
      <c r="F547" s="42"/>
      <c r="G547" s="42"/>
    </row>
    <row r="548" spans="5:7" ht="14.25" customHeight="1" x14ac:dyDescent="0.25">
      <c r="E548" s="42"/>
      <c r="F548" s="42"/>
      <c r="G548" s="42"/>
    </row>
    <row r="549" spans="5:7" ht="14.25" customHeight="1" x14ac:dyDescent="0.25">
      <c r="E549" s="42"/>
      <c r="F549" s="42"/>
      <c r="G549" s="42"/>
    </row>
    <row r="550" spans="5:7" ht="14.25" customHeight="1" x14ac:dyDescent="0.25">
      <c r="E550" s="42"/>
      <c r="F550" s="42"/>
      <c r="G550" s="42"/>
    </row>
    <row r="551" spans="5:7" ht="14.25" customHeight="1" x14ac:dyDescent="0.25">
      <c r="E551" s="42"/>
      <c r="F551" s="42"/>
      <c r="G551" s="42"/>
    </row>
    <row r="552" spans="5:7" ht="14.25" customHeight="1" x14ac:dyDescent="0.25">
      <c r="E552" s="42"/>
      <c r="F552" s="42"/>
      <c r="G552" s="42"/>
    </row>
    <row r="553" spans="5:7" ht="14.25" customHeight="1" x14ac:dyDescent="0.25">
      <c r="E553" s="42"/>
      <c r="F553" s="42"/>
      <c r="G553" s="42"/>
    </row>
    <row r="554" spans="5:7" ht="14.25" customHeight="1" x14ac:dyDescent="0.25">
      <c r="E554" s="42"/>
      <c r="F554" s="42"/>
      <c r="G554" s="42"/>
    </row>
    <row r="555" spans="5:7" ht="14.25" customHeight="1" x14ac:dyDescent="0.25">
      <c r="E555" s="42"/>
      <c r="F555" s="42"/>
      <c r="G555" s="42"/>
    </row>
    <row r="556" spans="5:7" ht="14.25" customHeight="1" x14ac:dyDescent="0.25">
      <c r="E556" s="42"/>
      <c r="F556" s="42"/>
      <c r="G556" s="42"/>
    </row>
    <row r="557" spans="5:7" ht="14.25" customHeight="1" x14ac:dyDescent="0.25">
      <c r="E557" s="42"/>
      <c r="F557" s="42"/>
      <c r="G557" s="42"/>
    </row>
    <row r="558" spans="5:7" ht="14.25" customHeight="1" x14ac:dyDescent="0.25">
      <c r="E558" s="42"/>
      <c r="F558" s="42"/>
      <c r="G558" s="42"/>
    </row>
    <row r="559" spans="5:7" ht="14.25" customHeight="1" x14ac:dyDescent="0.25">
      <c r="E559" s="42"/>
      <c r="F559" s="42"/>
      <c r="G559" s="42"/>
    </row>
    <row r="560" spans="5:7" ht="14.25" customHeight="1" x14ac:dyDescent="0.25">
      <c r="E560" s="42"/>
      <c r="F560" s="42"/>
      <c r="G560" s="42"/>
    </row>
    <row r="561" spans="5:7" ht="14.25" customHeight="1" x14ac:dyDescent="0.25">
      <c r="E561" s="42"/>
      <c r="F561" s="42"/>
      <c r="G561" s="42"/>
    </row>
    <row r="562" spans="5:7" ht="14.25" customHeight="1" x14ac:dyDescent="0.25">
      <c r="E562" s="42"/>
      <c r="F562" s="42"/>
      <c r="G562" s="42"/>
    </row>
    <row r="563" spans="5:7" ht="14.25" customHeight="1" x14ac:dyDescent="0.25">
      <c r="E563" s="42"/>
      <c r="F563" s="42"/>
      <c r="G563" s="42"/>
    </row>
    <row r="564" spans="5:7" ht="14.25" customHeight="1" x14ac:dyDescent="0.25">
      <c r="E564" s="42"/>
      <c r="F564" s="42"/>
      <c r="G564" s="42"/>
    </row>
    <row r="565" spans="5:7" ht="14.25" customHeight="1" x14ac:dyDescent="0.25">
      <c r="E565" s="42"/>
      <c r="F565" s="42"/>
      <c r="G565" s="42"/>
    </row>
    <row r="566" spans="5:7" ht="14.25" customHeight="1" x14ac:dyDescent="0.25">
      <c r="E566" s="42"/>
      <c r="F566" s="42"/>
      <c r="G566" s="42"/>
    </row>
    <row r="567" spans="5:7" ht="14.25" customHeight="1" x14ac:dyDescent="0.25">
      <c r="E567" s="42"/>
      <c r="F567" s="42"/>
      <c r="G567" s="42"/>
    </row>
    <row r="568" spans="5:7" ht="14.25" customHeight="1" x14ac:dyDescent="0.25">
      <c r="E568" s="42"/>
      <c r="F568" s="42"/>
      <c r="G568" s="42"/>
    </row>
    <row r="569" spans="5:7" ht="14.25" customHeight="1" x14ac:dyDescent="0.25">
      <c r="E569" s="42"/>
      <c r="F569" s="42"/>
      <c r="G569" s="42"/>
    </row>
    <row r="570" spans="5:7" ht="14.25" customHeight="1" x14ac:dyDescent="0.25">
      <c r="E570" s="42"/>
      <c r="F570" s="42"/>
      <c r="G570" s="42"/>
    </row>
    <row r="571" spans="5:7" ht="14.25" customHeight="1" x14ac:dyDescent="0.25">
      <c r="E571" s="42"/>
      <c r="F571" s="42"/>
      <c r="G571" s="42"/>
    </row>
    <row r="572" spans="5:7" ht="14.25" customHeight="1" x14ac:dyDescent="0.25">
      <c r="E572" s="42"/>
      <c r="F572" s="42"/>
      <c r="G572" s="42"/>
    </row>
    <row r="573" spans="5:7" ht="14.25" customHeight="1" x14ac:dyDescent="0.25">
      <c r="E573" s="42"/>
      <c r="F573" s="42"/>
      <c r="G573" s="42"/>
    </row>
    <row r="574" spans="5:7" ht="14.25" customHeight="1" x14ac:dyDescent="0.25">
      <c r="E574" s="42"/>
      <c r="F574" s="42"/>
      <c r="G574" s="42"/>
    </row>
    <row r="575" spans="5:7" ht="14.25" customHeight="1" x14ac:dyDescent="0.25">
      <c r="E575" s="42"/>
      <c r="F575" s="42"/>
      <c r="G575" s="42"/>
    </row>
    <row r="576" spans="5:7" ht="14.25" customHeight="1" x14ac:dyDescent="0.25">
      <c r="E576" s="42"/>
      <c r="F576" s="42"/>
      <c r="G576" s="42"/>
    </row>
    <row r="577" spans="5:7" ht="14.25" customHeight="1" x14ac:dyDescent="0.25">
      <c r="E577" s="42"/>
      <c r="F577" s="42"/>
      <c r="G577" s="42"/>
    </row>
    <row r="578" spans="5:7" ht="14.25" customHeight="1" x14ac:dyDescent="0.25">
      <c r="E578" s="42"/>
      <c r="F578" s="42"/>
      <c r="G578" s="42"/>
    </row>
    <row r="579" spans="5:7" ht="14.25" customHeight="1" x14ac:dyDescent="0.25">
      <c r="E579" s="42"/>
      <c r="F579" s="42"/>
      <c r="G579" s="42"/>
    </row>
    <row r="580" spans="5:7" ht="14.25" customHeight="1" x14ac:dyDescent="0.25">
      <c r="E580" s="42"/>
      <c r="F580" s="42"/>
      <c r="G580" s="42"/>
    </row>
    <row r="581" spans="5:7" ht="14.25" customHeight="1" x14ac:dyDescent="0.25">
      <c r="E581" s="42"/>
      <c r="F581" s="42"/>
      <c r="G581" s="42"/>
    </row>
    <row r="582" spans="5:7" ht="14.25" customHeight="1" x14ac:dyDescent="0.25">
      <c r="E582" s="42"/>
      <c r="F582" s="42"/>
      <c r="G582" s="42"/>
    </row>
    <row r="583" spans="5:7" ht="14.25" customHeight="1" x14ac:dyDescent="0.25">
      <c r="E583" s="42"/>
      <c r="F583" s="42"/>
      <c r="G583" s="42"/>
    </row>
    <row r="584" spans="5:7" ht="14.25" customHeight="1" x14ac:dyDescent="0.25">
      <c r="E584" s="42"/>
      <c r="F584" s="42"/>
      <c r="G584" s="42"/>
    </row>
    <row r="585" spans="5:7" ht="14.25" customHeight="1" x14ac:dyDescent="0.25">
      <c r="E585" s="42"/>
      <c r="F585" s="42"/>
      <c r="G585" s="42"/>
    </row>
    <row r="586" spans="5:7" ht="14.25" customHeight="1" x14ac:dyDescent="0.25">
      <c r="E586" s="42"/>
      <c r="F586" s="42"/>
      <c r="G586" s="42"/>
    </row>
    <row r="587" spans="5:7" ht="14.25" customHeight="1" x14ac:dyDescent="0.25">
      <c r="E587" s="42"/>
      <c r="F587" s="42"/>
      <c r="G587" s="42"/>
    </row>
    <row r="588" spans="5:7" ht="14.25" customHeight="1" x14ac:dyDescent="0.25">
      <c r="E588" s="42"/>
      <c r="F588" s="42"/>
      <c r="G588" s="42"/>
    </row>
    <row r="589" spans="5:7" ht="14.25" customHeight="1" x14ac:dyDescent="0.25">
      <c r="E589" s="42"/>
      <c r="F589" s="42"/>
      <c r="G589" s="42"/>
    </row>
    <row r="590" spans="5:7" ht="14.25" customHeight="1" x14ac:dyDescent="0.25">
      <c r="E590" s="42"/>
      <c r="F590" s="42"/>
      <c r="G590" s="42"/>
    </row>
    <row r="591" spans="5:7" ht="14.25" customHeight="1" x14ac:dyDescent="0.25">
      <c r="E591" s="42"/>
      <c r="F591" s="42"/>
      <c r="G591" s="42"/>
    </row>
    <row r="592" spans="5:7" ht="14.25" customHeight="1" x14ac:dyDescent="0.25">
      <c r="E592" s="42"/>
      <c r="F592" s="42"/>
      <c r="G592" s="42"/>
    </row>
    <row r="593" spans="5:7" ht="14.25" customHeight="1" x14ac:dyDescent="0.25">
      <c r="E593" s="42"/>
      <c r="F593" s="42"/>
      <c r="G593" s="42"/>
    </row>
    <row r="594" spans="5:7" ht="14.25" customHeight="1" x14ac:dyDescent="0.25">
      <c r="E594" s="42"/>
      <c r="F594" s="42"/>
      <c r="G594" s="42"/>
    </row>
    <row r="595" spans="5:7" ht="14.25" customHeight="1" x14ac:dyDescent="0.25">
      <c r="E595" s="42"/>
      <c r="F595" s="42"/>
      <c r="G595" s="42"/>
    </row>
    <row r="596" spans="5:7" ht="14.25" customHeight="1" x14ac:dyDescent="0.25">
      <c r="E596" s="42"/>
      <c r="F596" s="42"/>
      <c r="G596" s="42"/>
    </row>
    <row r="597" spans="5:7" ht="14.25" customHeight="1" x14ac:dyDescent="0.25">
      <c r="E597" s="42"/>
      <c r="F597" s="42"/>
      <c r="G597" s="42"/>
    </row>
    <row r="598" spans="5:7" ht="14.25" customHeight="1" x14ac:dyDescent="0.25">
      <c r="E598" s="42"/>
      <c r="F598" s="42"/>
      <c r="G598" s="42"/>
    </row>
    <row r="599" spans="5:7" ht="14.25" customHeight="1" x14ac:dyDescent="0.25">
      <c r="E599" s="42"/>
      <c r="F599" s="42"/>
      <c r="G599" s="42"/>
    </row>
    <row r="600" spans="5:7" ht="14.25" customHeight="1" x14ac:dyDescent="0.25">
      <c r="E600" s="42"/>
      <c r="F600" s="42"/>
      <c r="G600" s="42"/>
    </row>
    <row r="601" spans="5:7" ht="14.25" customHeight="1" x14ac:dyDescent="0.25">
      <c r="E601" s="42"/>
      <c r="F601" s="42"/>
      <c r="G601" s="42"/>
    </row>
    <row r="602" spans="5:7" ht="14.25" customHeight="1" x14ac:dyDescent="0.25">
      <c r="E602" s="42"/>
      <c r="F602" s="42"/>
      <c r="G602" s="42"/>
    </row>
    <row r="603" spans="5:7" ht="14.25" customHeight="1" x14ac:dyDescent="0.25">
      <c r="E603" s="42"/>
      <c r="F603" s="42"/>
      <c r="G603" s="42"/>
    </row>
    <row r="604" spans="5:7" ht="14.25" customHeight="1" x14ac:dyDescent="0.25">
      <c r="E604" s="42"/>
      <c r="F604" s="42"/>
      <c r="G604" s="42"/>
    </row>
    <row r="605" spans="5:7" ht="14.25" customHeight="1" x14ac:dyDescent="0.25">
      <c r="E605" s="42"/>
      <c r="F605" s="42"/>
      <c r="G605" s="42"/>
    </row>
    <row r="606" spans="5:7" ht="14.25" customHeight="1" x14ac:dyDescent="0.25">
      <c r="E606" s="42"/>
      <c r="F606" s="42"/>
      <c r="G606" s="42"/>
    </row>
    <row r="607" spans="5:7" ht="14.25" customHeight="1" x14ac:dyDescent="0.25">
      <c r="E607" s="42"/>
      <c r="F607" s="42"/>
      <c r="G607" s="42"/>
    </row>
    <row r="608" spans="5:7" ht="14.25" customHeight="1" x14ac:dyDescent="0.25">
      <c r="E608" s="42"/>
      <c r="F608" s="42"/>
      <c r="G608" s="42"/>
    </row>
    <row r="609" spans="5:7" ht="14.25" customHeight="1" x14ac:dyDescent="0.25">
      <c r="E609" s="42"/>
      <c r="F609" s="42"/>
      <c r="G609" s="42"/>
    </row>
    <row r="610" spans="5:7" ht="14.25" customHeight="1" x14ac:dyDescent="0.25">
      <c r="E610" s="42"/>
      <c r="F610" s="42"/>
      <c r="G610" s="42"/>
    </row>
    <row r="611" spans="5:7" ht="14.25" customHeight="1" x14ac:dyDescent="0.25">
      <c r="E611" s="42"/>
      <c r="F611" s="42"/>
      <c r="G611" s="42"/>
    </row>
    <row r="612" spans="5:7" ht="14.25" customHeight="1" x14ac:dyDescent="0.25">
      <c r="E612" s="42"/>
      <c r="F612" s="42"/>
      <c r="G612" s="42"/>
    </row>
    <row r="613" spans="5:7" ht="14.25" customHeight="1" x14ac:dyDescent="0.25">
      <c r="E613" s="42"/>
      <c r="F613" s="42"/>
      <c r="G613" s="42"/>
    </row>
    <row r="614" spans="5:7" ht="14.25" customHeight="1" x14ac:dyDescent="0.25">
      <c r="E614" s="42"/>
      <c r="F614" s="42"/>
      <c r="G614" s="42"/>
    </row>
    <row r="615" spans="5:7" ht="14.25" customHeight="1" x14ac:dyDescent="0.25">
      <c r="E615" s="42"/>
      <c r="F615" s="42"/>
      <c r="G615" s="42"/>
    </row>
    <row r="616" spans="5:7" ht="14.25" customHeight="1" x14ac:dyDescent="0.25">
      <c r="E616" s="42"/>
      <c r="F616" s="42"/>
      <c r="G616" s="42"/>
    </row>
    <row r="617" spans="5:7" ht="14.25" customHeight="1" x14ac:dyDescent="0.25">
      <c r="E617" s="42"/>
      <c r="F617" s="42"/>
      <c r="G617" s="42"/>
    </row>
    <row r="618" spans="5:7" ht="14.25" customHeight="1" x14ac:dyDescent="0.25">
      <c r="E618" s="42"/>
      <c r="F618" s="42"/>
      <c r="G618" s="42"/>
    </row>
    <row r="619" spans="5:7" ht="14.25" customHeight="1" x14ac:dyDescent="0.25">
      <c r="E619" s="42"/>
      <c r="F619" s="42"/>
      <c r="G619" s="42"/>
    </row>
    <row r="620" spans="5:7" ht="14.25" customHeight="1" x14ac:dyDescent="0.25">
      <c r="E620" s="42"/>
      <c r="F620" s="42"/>
      <c r="G620" s="42"/>
    </row>
    <row r="621" spans="5:7" ht="14.25" customHeight="1" x14ac:dyDescent="0.25">
      <c r="E621" s="42"/>
      <c r="F621" s="42"/>
      <c r="G621" s="42"/>
    </row>
    <row r="622" spans="5:7" ht="14.25" customHeight="1" x14ac:dyDescent="0.25">
      <c r="E622" s="42"/>
      <c r="F622" s="42"/>
      <c r="G622" s="42"/>
    </row>
    <row r="623" spans="5:7" ht="14.25" customHeight="1" x14ac:dyDescent="0.25">
      <c r="E623" s="42"/>
      <c r="F623" s="42"/>
      <c r="G623" s="42"/>
    </row>
    <row r="624" spans="5:7" ht="14.25" customHeight="1" x14ac:dyDescent="0.25">
      <c r="E624" s="42"/>
      <c r="F624" s="42"/>
      <c r="G624" s="42"/>
    </row>
    <row r="625" spans="5:7" ht="14.25" customHeight="1" x14ac:dyDescent="0.25">
      <c r="E625" s="42"/>
      <c r="F625" s="42"/>
      <c r="G625" s="42"/>
    </row>
    <row r="626" spans="5:7" ht="14.25" customHeight="1" x14ac:dyDescent="0.25">
      <c r="E626" s="42"/>
      <c r="F626" s="42"/>
      <c r="G626" s="42"/>
    </row>
    <row r="627" spans="5:7" ht="14.25" customHeight="1" x14ac:dyDescent="0.25">
      <c r="E627" s="42"/>
      <c r="F627" s="42"/>
      <c r="G627" s="42"/>
    </row>
    <row r="628" spans="5:7" ht="14.25" customHeight="1" x14ac:dyDescent="0.25">
      <c r="E628" s="42"/>
      <c r="F628" s="42"/>
      <c r="G628" s="42"/>
    </row>
    <row r="629" spans="5:7" ht="14.25" customHeight="1" x14ac:dyDescent="0.25">
      <c r="E629" s="42"/>
      <c r="F629" s="42"/>
      <c r="G629" s="42"/>
    </row>
    <row r="630" spans="5:7" ht="14.25" customHeight="1" x14ac:dyDescent="0.25">
      <c r="E630" s="42"/>
      <c r="F630" s="42"/>
      <c r="G630" s="42"/>
    </row>
    <row r="631" spans="5:7" ht="14.25" customHeight="1" x14ac:dyDescent="0.25">
      <c r="E631" s="42"/>
      <c r="F631" s="42"/>
      <c r="G631" s="42"/>
    </row>
    <row r="632" spans="5:7" ht="14.25" customHeight="1" x14ac:dyDescent="0.25">
      <c r="E632" s="42"/>
      <c r="F632" s="42"/>
      <c r="G632" s="42"/>
    </row>
    <row r="633" spans="5:7" ht="14.25" customHeight="1" x14ac:dyDescent="0.25">
      <c r="E633" s="42"/>
      <c r="F633" s="42"/>
      <c r="G633" s="42"/>
    </row>
    <row r="634" spans="5:7" ht="14.25" customHeight="1" x14ac:dyDescent="0.25">
      <c r="E634" s="42"/>
      <c r="F634" s="42"/>
      <c r="G634" s="42"/>
    </row>
    <row r="635" spans="5:7" ht="14.25" customHeight="1" x14ac:dyDescent="0.25">
      <c r="E635" s="42"/>
      <c r="F635" s="42"/>
      <c r="G635" s="42"/>
    </row>
    <row r="636" spans="5:7" ht="14.25" customHeight="1" x14ac:dyDescent="0.25">
      <c r="E636" s="42"/>
      <c r="F636" s="42"/>
      <c r="G636" s="42"/>
    </row>
    <row r="637" spans="5:7" ht="14.25" customHeight="1" x14ac:dyDescent="0.25">
      <c r="E637" s="42"/>
      <c r="F637" s="42"/>
      <c r="G637" s="42"/>
    </row>
    <row r="638" spans="5:7" ht="14.25" customHeight="1" x14ac:dyDescent="0.25">
      <c r="E638" s="42"/>
      <c r="F638" s="42"/>
      <c r="G638" s="42"/>
    </row>
    <row r="639" spans="5:7" ht="14.25" customHeight="1" x14ac:dyDescent="0.25">
      <c r="E639" s="42"/>
      <c r="F639" s="42"/>
      <c r="G639" s="42"/>
    </row>
    <row r="640" spans="5:7" ht="14.25" customHeight="1" x14ac:dyDescent="0.25">
      <c r="E640" s="42"/>
      <c r="F640" s="42"/>
      <c r="G640" s="42"/>
    </row>
    <row r="641" spans="5:7" ht="14.25" customHeight="1" x14ac:dyDescent="0.25">
      <c r="E641" s="42"/>
      <c r="F641" s="42"/>
      <c r="G641" s="42"/>
    </row>
    <row r="642" spans="5:7" ht="14.25" customHeight="1" x14ac:dyDescent="0.25">
      <c r="E642" s="42"/>
      <c r="F642" s="42"/>
      <c r="G642" s="42"/>
    </row>
    <row r="643" spans="5:7" ht="14.25" customHeight="1" x14ac:dyDescent="0.25">
      <c r="E643" s="42"/>
      <c r="F643" s="42"/>
      <c r="G643" s="42"/>
    </row>
    <row r="644" spans="5:7" ht="14.25" customHeight="1" x14ac:dyDescent="0.25">
      <c r="E644" s="42"/>
      <c r="F644" s="42"/>
      <c r="G644" s="42"/>
    </row>
    <row r="645" spans="5:7" ht="14.25" customHeight="1" x14ac:dyDescent="0.25">
      <c r="E645" s="42"/>
      <c r="F645" s="42"/>
      <c r="G645" s="42"/>
    </row>
    <row r="646" spans="5:7" ht="14.25" customHeight="1" x14ac:dyDescent="0.25">
      <c r="E646" s="42"/>
      <c r="F646" s="42"/>
      <c r="G646" s="42"/>
    </row>
    <row r="647" spans="5:7" ht="14.25" customHeight="1" x14ac:dyDescent="0.25">
      <c r="E647" s="42"/>
      <c r="F647" s="42"/>
      <c r="G647" s="42"/>
    </row>
    <row r="648" spans="5:7" ht="14.25" customHeight="1" x14ac:dyDescent="0.25">
      <c r="E648" s="42"/>
      <c r="F648" s="42"/>
      <c r="G648" s="42"/>
    </row>
    <row r="649" spans="5:7" ht="14.25" customHeight="1" x14ac:dyDescent="0.25">
      <c r="E649" s="42"/>
      <c r="F649" s="42"/>
      <c r="G649" s="42"/>
    </row>
    <row r="650" spans="5:7" ht="14.25" customHeight="1" x14ac:dyDescent="0.25">
      <c r="E650" s="42"/>
      <c r="F650" s="42"/>
      <c r="G650" s="42"/>
    </row>
    <row r="651" spans="5:7" ht="14.25" customHeight="1" x14ac:dyDescent="0.25">
      <c r="E651" s="42"/>
      <c r="F651" s="42"/>
      <c r="G651" s="42"/>
    </row>
    <row r="652" spans="5:7" ht="14.25" customHeight="1" x14ac:dyDescent="0.25">
      <c r="E652" s="42"/>
      <c r="F652" s="42"/>
      <c r="G652" s="42"/>
    </row>
    <row r="653" spans="5:7" ht="14.25" customHeight="1" x14ac:dyDescent="0.25">
      <c r="E653" s="42"/>
      <c r="F653" s="42"/>
      <c r="G653" s="42"/>
    </row>
    <row r="654" spans="5:7" ht="14.25" customHeight="1" x14ac:dyDescent="0.25">
      <c r="E654" s="42"/>
      <c r="F654" s="42"/>
      <c r="G654" s="42"/>
    </row>
    <row r="655" spans="5:7" ht="14.25" customHeight="1" x14ac:dyDescent="0.25">
      <c r="E655" s="42"/>
      <c r="F655" s="42"/>
      <c r="G655" s="42"/>
    </row>
    <row r="656" spans="5:7" ht="14.25" customHeight="1" x14ac:dyDescent="0.25">
      <c r="E656" s="42"/>
      <c r="F656" s="42"/>
      <c r="G656" s="42"/>
    </row>
    <row r="657" spans="5:7" ht="14.25" customHeight="1" x14ac:dyDescent="0.25">
      <c r="E657" s="42"/>
      <c r="F657" s="42"/>
      <c r="G657" s="42"/>
    </row>
    <row r="658" spans="5:7" ht="14.25" customHeight="1" x14ac:dyDescent="0.25">
      <c r="E658" s="42"/>
      <c r="F658" s="42"/>
      <c r="G658" s="42"/>
    </row>
    <row r="659" spans="5:7" ht="14.25" customHeight="1" x14ac:dyDescent="0.25">
      <c r="E659" s="42"/>
      <c r="F659" s="42"/>
      <c r="G659" s="42"/>
    </row>
    <row r="660" spans="5:7" ht="14.25" customHeight="1" x14ac:dyDescent="0.25">
      <c r="E660" s="42"/>
      <c r="F660" s="42"/>
      <c r="G660" s="42"/>
    </row>
    <row r="661" spans="5:7" ht="14.25" customHeight="1" x14ac:dyDescent="0.25">
      <c r="E661" s="42"/>
      <c r="F661" s="42"/>
      <c r="G661" s="42"/>
    </row>
    <row r="662" spans="5:7" ht="14.25" customHeight="1" x14ac:dyDescent="0.25">
      <c r="E662" s="42"/>
      <c r="F662" s="42"/>
      <c r="G662" s="42"/>
    </row>
    <row r="663" spans="5:7" ht="14.25" customHeight="1" x14ac:dyDescent="0.25">
      <c r="E663" s="42"/>
      <c r="F663" s="42"/>
      <c r="G663" s="42"/>
    </row>
    <row r="664" spans="5:7" ht="14.25" customHeight="1" x14ac:dyDescent="0.25">
      <c r="E664" s="42"/>
      <c r="F664" s="42"/>
      <c r="G664" s="42"/>
    </row>
    <row r="665" spans="5:7" ht="14.25" customHeight="1" x14ac:dyDescent="0.25">
      <c r="E665" s="42"/>
      <c r="F665" s="42"/>
      <c r="G665" s="42"/>
    </row>
    <row r="666" spans="5:7" ht="14.25" customHeight="1" x14ac:dyDescent="0.25">
      <c r="E666" s="42"/>
      <c r="F666" s="42"/>
      <c r="G666" s="42"/>
    </row>
    <row r="667" spans="5:7" ht="14.25" customHeight="1" x14ac:dyDescent="0.25">
      <c r="E667" s="42"/>
      <c r="F667" s="42"/>
      <c r="G667" s="42"/>
    </row>
    <row r="668" spans="5:7" ht="14.25" customHeight="1" x14ac:dyDescent="0.25">
      <c r="E668" s="42"/>
      <c r="F668" s="42"/>
      <c r="G668" s="42"/>
    </row>
    <row r="669" spans="5:7" ht="14.25" customHeight="1" x14ac:dyDescent="0.25">
      <c r="E669" s="42"/>
      <c r="F669" s="42"/>
      <c r="G669" s="42"/>
    </row>
    <row r="670" spans="5:7" ht="14.25" customHeight="1" x14ac:dyDescent="0.25">
      <c r="E670" s="42"/>
      <c r="F670" s="42"/>
      <c r="G670" s="42"/>
    </row>
    <row r="671" spans="5:7" ht="14.25" customHeight="1" x14ac:dyDescent="0.25">
      <c r="E671" s="42"/>
      <c r="F671" s="42"/>
      <c r="G671" s="42"/>
    </row>
    <row r="672" spans="5:7" ht="14.25" customHeight="1" x14ac:dyDescent="0.25">
      <c r="E672" s="42"/>
      <c r="F672" s="42"/>
      <c r="G672" s="42"/>
    </row>
    <row r="673" spans="5:7" ht="14.25" customHeight="1" x14ac:dyDescent="0.25">
      <c r="E673" s="42"/>
      <c r="F673" s="42"/>
      <c r="G673" s="42"/>
    </row>
    <row r="674" spans="5:7" ht="14.25" customHeight="1" x14ac:dyDescent="0.25">
      <c r="E674" s="42"/>
      <c r="F674" s="42"/>
      <c r="G674" s="42"/>
    </row>
    <row r="675" spans="5:7" ht="14.25" customHeight="1" x14ac:dyDescent="0.25">
      <c r="E675" s="42"/>
      <c r="F675" s="42"/>
      <c r="G675" s="42"/>
    </row>
    <row r="676" spans="5:7" ht="14.25" customHeight="1" x14ac:dyDescent="0.25">
      <c r="E676" s="42"/>
      <c r="F676" s="42"/>
      <c r="G676" s="42"/>
    </row>
    <row r="677" spans="5:7" ht="14.25" customHeight="1" x14ac:dyDescent="0.25">
      <c r="E677" s="42"/>
      <c r="F677" s="42"/>
      <c r="G677" s="42"/>
    </row>
    <row r="678" spans="5:7" ht="14.25" customHeight="1" x14ac:dyDescent="0.25">
      <c r="E678" s="42"/>
      <c r="F678" s="42"/>
      <c r="G678" s="42"/>
    </row>
    <row r="679" spans="5:7" ht="14.25" customHeight="1" x14ac:dyDescent="0.25">
      <c r="E679" s="42"/>
      <c r="F679" s="42"/>
      <c r="G679" s="42"/>
    </row>
    <row r="680" spans="5:7" ht="14.25" customHeight="1" x14ac:dyDescent="0.25">
      <c r="E680" s="42"/>
      <c r="F680" s="42"/>
      <c r="G680" s="42"/>
    </row>
    <row r="681" spans="5:7" ht="14.25" customHeight="1" x14ac:dyDescent="0.25">
      <c r="E681" s="42"/>
      <c r="F681" s="42"/>
      <c r="G681" s="42"/>
    </row>
    <row r="682" spans="5:7" ht="14.25" customHeight="1" x14ac:dyDescent="0.25">
      <c r="E682" s="42"/>
      <c r="F682" s="42"/>
      <c r="G682" s="42"/>
    </row>
    <row r="683" spans="5:7" ht="14.25" customHeight="1" x14ac:dyDescent="0.25">
      <c r="E683" s="42"/>
      <c r="F683" s="42"/>
      <c r="G683" s="42"/>
    </row>
    <row r="684" spans="5:7" ht="14.25" customHeight="1" x14ac:dyDescent="0.25">
      <c r="E684" s="42"/>
      <c r="F684" s="42"/>
      <c r="G684" s="42"/>
    </row>
    <row r="685" spans="5:7" ht="14.25" customHeight="1" x14ac:dyDescent="0.25">
      <c r="E685" s="42"/>
      <c r="F685" s="42"/>
      <c r="G685" s="42"/>
    </row>
    <row r="686" spans="5:7" ht="14.25" customHeight="1" x14ac:dyDescent="0.25">
      <c r="E686" s="42"/>
      <c r="F686" s="42"/>
      <c r="G686" s="42"/>
    </row>
    <row r="687" spans="5:7" ht="14.25" customHeight="1" x14ac:dyDescent="0.25">
      <c r="E687" s="42"/>
      <c r="F687" s="42"/>
      <c r="G687" s="42"/>
    </row>
    <row r="688" spans="5:7" ht="14.25" customHeight="1" x14ac:dyDescent="0.25">
      <c r="E688" s="42"/>
      <c r="F688" s="42"/>
      <c r="G688" s="42"/>
    </row>
    <row r="689" spans="5:7" ht="14.25" customHeight="1" x14ac:dyDescent="0.25">
      <c r="E689" s="42"/>
      <c r="F689" s="42"/>
      <c r="G689" s="42"/>
    </row>
    <row r="690" spans="5:7" ht="14.25" customHeight="1" x14ac:dyDescent="0.25">
      <c r="E690" s="42"/>
      <c r="F690" s="42"/>
      <c r="G690" s="42"/>
    </row>
    <row r="691" spans="5:7" ht="14.25" customHeight="1" x14ac:dyDescent="0.25">
      <c r="E691" s="42"/>
      <c r="F691" s="42"/>
      <c r="G691" s="42"/>
    </row>
    <row r="692" spans="5:7" ht="14.25" customHeight="1" x14ac:dyDescent="0.25">
      <c r="E692" s="42"/>
      <c r="F692" s="42"/>
      <c r="G692" s="42"/>
    </row>
    <row r="693" spans="5:7" ht="14.25" customHeight="1" x14ac:dyDescent="0.25">
      <c r="E693" s="42"/>
      <c r="F693" s="42"/>
      <c r="G693" s="42"/>
    </row>
    <row r="694" spans="5:7" ht="14.25" customHeight="1" x14ac:dyDescent="0.25">
      <c r="E694" s="42"/>
      <c r="F694" s="42"/>
      <c r="G694" s="42"/>
    </row>
    <row r="695" spans="5:7" ht="14.25" customHeight="1" x14ac:dyDescent="0.25">
      <c r="E695" s="42"/>
      <c r="F695" s="42"/>
      <c r="G695" s="42"/>
    </row>
    <row r="696" spans="5:7" ht="14.25" customHeight="1" x14ac:dyDescent="0.25">
      <c r="E696" s="42"/>
      <c r="F696" s="42"/>
      <c r="G696" s="42"/>
    </row>
    <row r="697" spans="5:7" ht="14.25" customHeight="1" x14ac:dyDescent="0.25">
      <c r="E697" s="42"/>
      <c r="F697" s="42"/>
      <c r="G697" s="42"/>
    </row>
    <row r="698" spans="5:7" ht="14.25" customHeight="1" x14ac:dyDescent="0.25">
      <c r="E698" s="42"/>
      <c r="F698" s="42"/>
      <c r="G698" s="42"/>
    </row>
    <row r="699" spans="5:7" ht="14.25" customHeight="1" x14ac:dyDescent="0.25">
      <c r="E699" s="42"/>
      <c r="F699" s="42"/>
      <c r="G699" s="42"/>
    </row>
    <row r="700" spans="5:7" ht="14.25" customHeight="1" x14ac:dyDescent="0.25">
      <c r="E700" s="42"/>
      <c r="F700" s="42"/>
      <c r="G700" s="42"/>
    </row>
    <row r="701" spans="5:7" ht="14.25" customHeight="1" x14ac:dyDescent="0.25">
      <c r="E701" s="42"/>
      <c r="F701" s="42"/>
      <c r="G701" s="42"/>
    </row>
    <row r="702" spans="5:7" ht="14.25" customHeight="1" x14ac:dyDescent="0.25">
      <c r="E702" s="42"/>
      <c r="F702" s="42"/>
      <c r="G702" s="42"/>
    </row>
    <row r="703" spans="5:7" ht="14.25" customHeight="1" x14ac:dyDescent="0.25">
      <c r="E703" s="42"/>
      <c r="F703" s="42"/>
      <c r="G703" s="42"/>
    </row>
    <row r="704" spans="5:7" ht="14.25" customHeight="1" x14ac:dyDescent="0.25">
      <c r="E704" s="42"/>
      <c r="F704" s="42"/>
      <c r="G704" s="42"/>
    </row>
    <row r="705" spans="5:7" ht="14.25" customHeight="1" x14ac:dyDescent="0.25">
      <c r="E705" s="42"/>
      <c r="F705" s="42"/>
      <c r="G705" s="42"/>
    </row>
    <row r="706" spans="5:7" ht="14.25" customHeight="1" x14ac:dyDescent="0.25">
      <c r="E706" s="42"/>
      <c r="F706" s="42"/>
      <c r="G706" s="42"/>
    </row>
    <row r="707" spans="5:7" ht="14.25" customHeight="1" x14ac:dyDescent="0.25">
      <c r="E707" s="42"/>
      <c r="F707" s="42"/>
      <c r="G707" s="42"/>
    </row>
    <row r="708" spans="5:7" ht="14.25" customHeight="1" x14ac:dyDescent="0.25">
      <c r="E708" s="42"/>
      <c r="F708" s="42"/>
      <c r="G708" s="42"/>
    </row>
    <row r="709" spans="5:7" ht="14.25" customHeight="1" x14ac:dyDescent="0.25">
      <c r="E709" s="42"/>
      <c r="F709" s="42"/>
      <c r="G709" s="42"/>
    </row>
    <row r="710" spans="5:7" ht="14.25" customHeight="1" x14ac:dyDescent="0.25">
      <c r="E710" s="42"/>
      <c r="F710" s="42"/>
      <c r="G710" s="42"/>
    </row>
    <row r="711" spans="5:7" ht="14.25" customHeight="1" x14ac:dyDescent="0.25">
      <c r="E711" s="42"/>
      <c r="F711" s="42"/>
      <c r="G711" s="42"/>
    </row>
    <row r="712" spans="5:7" ht="14.25" customHeight="1" x14ac:dyDescent="0.25">
      <c r="E712" s="42"/>
      <c r="F712" s="42"/>
      <c r="G712" s="42"/>
    </row>
    <row r="713" spans="5:7" ht="14.25" customHeight="1" x14ac:dyDescent="0.25">
      <c r="E713" s="42"/>
      <c r="F713" s="42"/>
      <c r="G713" s="42"/>
    </row>
    <row r="714" spans="5:7" ht="14.25" customHeight="1" x14ac:dyDescent="0.25">
      <c r="E714" s="42"/>
      <c r="F714" s="42"/>
      <c r="G714" s="42"/>
    </row>
    <row r="715" spans="5:7" ht="14.25" customHeight="1" x14ac:dyDescent="0.25">
      <c r="E715" s="42"/>
      <c r="F715" s="42"/>
      <c r="G715" s="42"/>
    </row>
    <row r="716" spans="5:7" ht="14.25" customHeight="1" x14ac:dyDescent="0.25">
      <c r="E716" s="42"/>
      <c r="F716" s="42"/>
      <c r="G716" s="42"/>
    </row>
    <row r="717" spans="5:7" ht="14.25" customHeight="1" x14ac:dyDescent="0.25">
      <c r="E717" s="42"/>
      <c r="F717" s="42"/>
      <c r="G717" s="42"/>
    </row>
    <row r="718" spans="5:7" ht="14.25" customHeight="1" x14ac:dyDescent="0.25">
      <c r="E718" s="42"/>
      <c r="F718" s="42"/>
      <c r="G718" s="42"/>
    </row>
    <row r="719" spans="5:7" ht="14.25" customHeight="1" x14ac:dyDescent="0.25">
      <c r="E719" s="42"/>
      <c r="F719" s="42"/>
      <c r="G719" s="42"/>
    </row>
    <row r="720" spans="5:7" ht="14.25" customHeight="1" x14ac:dyDescent="0.25">
      <c r="E720" s="42"/>
      <c r="F720" s="42"/>
      <c r="G720" s="42"/>
    </row>
    <row r="721" spans="5:7" ht="14.25" customHeight="1" x14ac:dyDescent="0.25">
      <c r="E721" s="42"/>
      <c r="F721" s="42"/>
      <c r="G721" s="42"/>
    </row>
    <row r="722" spans="5:7" ht="14.25" customHeight="1" x14ac:dyDescent="0.25">
      <c r="E722" s="42"/>
      <c r="F722" s="42"/>
      <c r="G722" s="42"/>
    </row>
    <row r="723" spans="5:7" ht="14.25" customHeight="1" x14ac:dyDescent="0.25">
      <c r="E723" s="42"/>
      <c r="F723" s="42"/>
      <c r="G723" s="42"/>
    </row>
    <row r="724" spans="5:7" ht="14.25" customHeight="1" x14ac:dyDescent="0.25">
      <c r="E724" s="42"/>
      <c r="F724" s="42"/>
      <c r="G724" s="42"/>
    </row>
    <row r="725" spans="5:7" ht="14.25" customHeight="1" x14ac:dyDescent="0.25">
      <c r="E725" s="42"/>
      <c r="F725" s="42"/>
      <c r="G725" s="42"/>
    </row>
    <row r="726" spans="5:7" ht="14.25" customHeight="1" x14ac:dyDescent="0.25">
      <c r="E726" s="42"/>
      <c r="F726" s="42"/>
      <c r="G726" s="42"/>
    </row>
    <row r="727" spans="5:7" ht="14.25" customHeight="1" x14ac:dyDescent="0.25">
      <c r="E727" s="42"/>
      <c r="F727" s="42"/>
      <c r="G727" s="42"/>
    </row>
    <row r="728" spans="5:7" ht="14.25" customHeight="1" x14ac:dyDescent="0.25">
      <c r="E728" s="42"/>
      <c r="F728" s="42"/>
      <c r="G728" s="42"/>
    </row>
    <row r="729" spans="5:7" ht="14.25" customHeight="1" x14ac:dyDescent="0.25">
      <c r="E729" s="42"/>
      <c r="F729" s="42"/>
      <c r="G729" s="42"/>
    </row>
    <row r="730" spans="5:7" ht="14.25" customHeight="1" x14ac:dyDescent="0.25">
      <c r="E730" s="42"/>
      <c r="F730" s="42"/>
      <c r="G730" s="42"/>
    </row>
    <row r="731" spans="5:7" ht="14.25" customHeight="1" x14ac:dyDescent="0.25">
      <c r="E731" s="42"/>
      <c r="F731" s="42"/>
      <c r="G731" s="42"/>
    </row>
    <row r="732" spans="5:7" ht="14.25" customHeight="1" x14ac:dyDescent="0.25">
      <c r="E732" s="42"/>
      <c r="F732" s="42"/>
      <c r="G732" s="42"/>
    </row>
    <row r="733" spans="5:7" ht="14.25" customHeight="1" x14ac:dyDescent="0.25">
      <c r="E733" s="42"/>
      <c r="F733" s="42"/>
      <c r="G733" s="42"/>
    </row>
    <row r="734" spans="5:7" ht="14.25" customHeight="1" x14ac:dyDescent="0.25">
      <c r="E734" s="42"/>
      <c r="F734" s="42"/>
      <c r="G734" s="42"/>
    </row>
    <row r="735" spans="5:7" ht="14.25" customHeight="1" x14ac:dyDescent="0.25">
      <c r="E735" s="42"/>
      <c r="F735" s="42"/>
      <c r="G735" s="42"/>
    </row>
    <row r="736" spans="5:7" ht="14.25" customHeight="1" x14ac:dyDescent="0.25">
      <c r="E736" s="42"/>
      <c r="F736" s="42"/>
      <c r="G736" s="42"/>
    </row>
    <row r="737" spans="5:7" ht="14.25" customHeight="1" x14ac:dyDescent="0.25">
      <c r="E737" s="42"/>
      <c r="F737" s="42"/>
      <c r="G737" s="42"/>
    </row>
    <row r="738" spans="5:7" ht="14.25" customHeight="1" x14ac:dyDescent="0.25">
      <c r="E738" s="42"/>
      <c r="F738" s="42"/>
      <c r="G738" s="42"/>
    </row>
    <row r="739" spans="5:7" ht="14.25" customHeight="1" x14ac:dyDescent="0.25">
      <c r="E739" s="42"/>
      <c r="F739" s="42"/>
      <c r="G739" s="42"/>
    </row>
    <row r="740" spans="5:7" ht="14.25" customHeight="1" x14ac:dyDescent="0.25">
      <c r="E740" s="42"/>
      <c r="F740" s="42"/>
      <c r="G740" s="42"/>
    </row>
    <row r="741" spans="5:7" ht="14.25" customHeight="1" x14ac:dyDescent="0.25">
      <c r="E741" s="42"/>
      <c r="F741" s="42"/>
      <c r="G741" s="42"/>
    </row>
    <row r="742" spans="5:7" ht="14.25" customHeight="1" x14ac:dyDescent="0.25">
      <c r="E742" s="42"/>
      <c r="F742" s="42"/>
      <c r="G742" s="42"/>
    </row>
    <row r="743" spans="5:7" ht="14.25" customHeight="1" x14ac:dyDescent="0.25">
      <c r="E743" s="42"/>
      <c r="F743" s="42"/>
      <c r="G743" s="42"/>
    </row>
    <row r="744" spans="5:7" ht="14.25" customHeight="1" x14ac:dyDescent="0.25">
      <c r="E744" s="42"/>
      <c r="F744" s="42"/>
      <c r="G744" s="42"/>
    </row>
    <row r="745" spans="5:7" ht="14.25" customHeight="1" x14ac:dyDescent="0.25">
      <c r="E745" s="42"/>
      <c r="F745" s="42"/>
      <c r="G745" s="42"/>
    </row>
    <row r="746" spans="5:7" ht="14.25" customHeight="1" x14ac:dyDescent="0.25">
      <c r="E746" s="42"/>
      <c r="F746" s="42"/>
      <c r="G746" s="42"/>
    </row>
    <row r="747" spans="5:7" ht="14.25" customHeight="1" x14ac:dyDescent="0.25">
      <c r="E747" s="42"/>
      <c r="F747" s="42"/>
      <c r="G747" s="42"/>
    </row>
    <row r="748" spans="5:7" ht="14.25" customHeight="1" x14ac:dyDescent="0.25">
      <c r="E748" s="42"/>
      <c r="F748" s="42"/>
      <c r="G748" s="42"/>
    </row>
    <row r="749" spans="5:7" ht="14.25" customHeight="1" x14ac:dyDescent="0.25">
      <c r="E749" s="42"/>
      <c r="F749" s="42"/>
      <c r="G749" s="42"/>
    </row>
    <row r="750" spans="5:7" ht="14.25" customHeight="1" x14ac:dyDescent="0.25">
      <c r="E750" s="42"/>
      <c r="F750" s="42"/>
      <c r="G750" s="42"/>
    </row>
    <row r="751" spans="5:7" ht="14.25" customHeight="1" x14ac:dyDescent="0.25">
      <c r="E751" s="42"/>
      <c r="F751" s="42"/>
      <c r="G751" s="42"/>
    </row>
    <row r="752" spans="5:7" ht="14.25" customHeight="1" x14ac:dyDescent="0.25">
      <c r="E752" s="42"/>
      <c r="F752" s="42"/>
      <c r="G752" s="42"/>
    </row>
    <row r="753" spans="5:7" ht="14.25" customHeight="1" x14ac:dyDescent="0.25">
      <c r="E753" s="42"/>
      <c r="F753" s="42"/>
      <c r="G753" s="42"/>
    </row>
    <row r="754" spans="5:7" ht="14.25" customHeight="1" x14ac:dyDescent="0.25">
      <c r="E754" s="42"/>
      <c r="F754" s="42"/>
      <c r="G754" s="42"/>
    </row>
    <row r="755" spans="5:7" ht="14.25" customHeight="1" x14ac:dyDescent="0.25">
      <c r="E755" s="42"/>
      <c r="F755" s="42"/>
      <c r="G755" s="42"/>
    </row>
    <row r="756" spans="5:7" ht="14.25" customHeight="1" x14ac:dyDescent="0.25">
      <c r="E756" s="42"/>
      <c r="F756" s="42"/>
      <c r="G756" s="42"/>
    </row>
    <row r="757" spans="5:7" ht="14.25" customHeight="1" x14ac:dyDescent="0.25">
      <c r="E757" s="42"/>
      <c r="F757" s="42"/>
      <c r="G757" s="42"/>
    </row>
    <row r="758" spans="5:7" ht="14.25" customHeight="1" x14ac:dyDescent="0.25">
      <c r="E758" s="42"/>
      <c r="F758" s="42"/>
      <c r="G758" s="42"/>
    </row>
    <row r="759" spans="5:7" ht="14.25" customHeight="1" x14ac:dyDescent="0.25">
      <c r="E759" s="42"/>
      <c r="F759" s="42"/>
      <c r="G759" s="42"/>
    </row>
    <row r="760" spans="5:7" ht="14.25" customHeight="1" x14ac:dyDescent="0.25">
      <c r="E760" s="42"/>
      <c r="F760" s="42"/>
      <c r="G760" s="42"/>
    </row>
    <row r="761" spans="5:7" ht="14.25" customHeight="1" x14ac:dyDescent="0.25">
      <c r="E761" s="42"/>
      <c r="F761" s="42"/>
      <c r="G761" s="42"/>
    </row>
    <row r="762" spans="5:7" ht="14.25" customHeight="1" x14ac:dyDescent="0.25">
      <c r="E762" s="42"/>
      <c r="F762" s="42"/>
      <c r="G762" s="42"/>
    </row>
    <row r="763" spans="5:7" ht="14.25" customHeight="1" x14ac:dyDescent="0.25">
      <c r="E763" s="42"/>
      <c r="F763" s="42"/>
      <c r="G763" s="42"/>
    </row>
    <row r="764" spans="5:7" ht="14.25" customHeight="1" x14ac:dyDescent="0.25">
      <c r="E764" s="42"/>
      <c r="F764" s="42"/>
      <c r="G764" s="42"/>
    </row>
    <row r="765" spans="5:7" ht="14.25" customHeight="1" x14ac:dyDescent="0.25">
      <c r="E765" s="42"/>
      <c r="F765" s="42"/>
      <c r="G765" s="42"/>
    </row>
    <row r="766" spans="5:7" ht="14.25" customHeight="1" x14ac:dyDescent="0.25">
      <c r="E766" s="42"/>
      <c r="F766" s="42"/>
      <c r="G766" s="42"/>
    </row>
    <row r="767" spans="5:7" ht="14.25" customHeight="1" x14ac:dyDescent="0.25">
      <c r="E767" s="42"/>
      <c r="F767" s="42"/>
      <c r="G767" s="42"/>
    </row>
    <row r="768" spans="5:7" ht="14.25" customHeight="1" x14ac:dyDescent="0.25">
      <c r="E768" s="42"/>
      <c r="F768" s="42"/>
      <c r="G768" s="42"/>
    </row>
    <row r="769" spans="5:7" ht="14.25" customHeight="1" x14ac:dyDescent="0.25">
      <c r="E769" s="42"/>
      <c r="F769" s="42"/>
      <c r="G769" s="42"/>
    </row>
    <row r="770" spans="5:7" ht="14.25" customHeight="1" x14ac:dyDescent="0.25">
      <c r="E770" s="42"/>
      <c r="F770" s="42"/>
      <c r="G770" s="42"/>
    </row>
    <row r="771" spans="5:7" ht="14.25" customHeight="1" x14ac:dyDescent="0.25">
      <c r="E771" s="42"/>
      <c r="F771" s="42"/>
      <c r="G771" s="42"/>
    </row>
    <row r="772" spans="5:7" ht="14.25" customHeight="1" x14ac:dyDescent="0.25">
      <c r="E772" s="42"/>
      <c r="F772" s="42"/>
      <c r="G772" s="42"/>
    </row>
    <row r="773" spans="5:7" ht="14.25" customHeight="1" x14ac:dyDescent="0.25">
      <c r="E773" s="42"/>
      <c r="F773" s="42"/>
      <c r="G773" s="42"/>
    </row>
    <row r="774" spans="5:7" ht="14.25" customHeight="1" x14ac:dyDescent="0.25">
      <c r="E774" s="42"/>
      <c r="F774" s="42"/>
      <c r="G774" s="42"/>
    </row>
    <row r="775" spans="5:7" ht="14.25" customHeight="1" x14ac:dyDescent="0.25">
      <c r="E775" s="42"/>
      <c r="F775" s="42"/>
      <c r="G775" s="42"/>
    </row>
    <row r="776" spans="5:7" ht="14.25" customHeight="1" x14ac:dyDescent="0.25">
      <c r="E776" s="42"/>
      <c r="F776" s="42"/>
      <c r="G776" s="42"/>
    </row>
    <row r="777" spans="5:7" ht="14.25" customHeight="1" x14ac:dyDescent="0.25">
      <c r="E777" s="42"/>
      <c r="F777" s="42"/>
      <c r="G777" s="42"/>
    </row>
    <row r="778" spans="5:7" ht="14.25" customHeight="1" x14ac:dyDescent="0.25">
      <c r="E778" s="42"/>
      <c r="F778" s="42"/>
      <c r="G778" s="42"/>
    </row>
    <row r="779" spans="5:7" ht="14.25" customHeight="1" x14ac:dyDescent="0.25">
      <c r="E779" s="42"/>
      <c r="F779" s="42"/>
      <c r="G779" s="42"/>
    </row>
    <row r="780" spans="5:7" ht="14.25" customHeight="1" x14ac:dyDescent="0.25">
      <c r="E780" s="42"/>
      <c r="F780" s="42"/>
      <c r="G780" s="42"/>
    </row>
    <row r="781" spans="5:7" ht="14.25" customHeight="1" x14ac:dyDescent="0.25">
      <c r="E781" s="42"/>
      <c r="F781" s="42"/>
      <c r="G781" s="42"/>
    </row>
    <row r="782" spans="5:7" ht="14.25" customHeight="1" x14ac:dyDescent="0.25">
      <c r="E782" s="42"/>
      <c r="F782" s="42"/>
      <c r="G782" s="42"/>
    </row>
    <row r="783" spans="5:7" ht="14.25" customHeight="1" x14ac:dyDescent="0.25">
      <c r="E783" s="42"/>
      <c r="F783" s="42"/>
      <c r="G783" s="42"/>
    </row>
    <row r="784" spans="5:7" ht="14.25" customHeight="1" x14ac:dyDescent="0.25">
      <c r="E784" s="42"/>
      <c r="F784" s="42"/>
      <c r="G784" s="42"/>
    </row>
    <row r="785" spans="5:7" ht="14.25" customHeight="1" x14ac:dyDescent="0.25">
      <c r="E785" s="42"/>
      <c r="F785" s="42"/>
      <c r="G785" s="42"/>
    </row>
    <row r="786" spans="5:7" ht="14.25" customHeight="1" x14ac:dyDescent="0.25">
      <c r="E786" s="42"/>
      <c r="F786" s="42"/>
      <c r="G786" s="42"/>
    </row>
    <row r="787" spans="5:7" ht="14.25" customHeight="1" x14ac:dyDescent="0.25">
      <c r="E787" s="42"/>
      <c r="F787" s="42"/>
      <c r="G787" s="42"/>
    </row>
    <row r="788" spans="5:7" ht="14.25" customHeight="1" x14ac:dyDescent="0.25">
      <c r="E788" s="42"/>
      <c r="F788" s="42"/>
      <c r="G788" s="42"/>
    </row>
    <row r="789" spans="5:7" ht="14.25" customHeight="1" x14ac:dyDescent="0.25">
      <c r="E789" s="42"/>
      <c r="F789" s="42"/>
      <c r="G789" s="42"/>
    </row>
    <row r="790" spans="5:7" ht="14.25" customHeight="1" x14ac:dyDescent="0.25">
      <c r="E790" s="42"/>
      <c r="F790" s="42"/>
      <c r="G790" s="42"/>
    </row>
    <row r="791" spans="5:7" ht="14.25" customHeight="1" x14ac:dyDescent="0.25">
      <c r="E791" s="42"/>
      <c r="F791" s="42"/>
      <c r="G791" s="42"/>
    </row>
    <row r="792" spans="5:7" ht="14.25" customHeight="1" x14ac:dyDescent="0.25">
      <c r="E792" s="42"/>
      <c r="F792" s="42"/>
      <c r="G792" s="42"/>
    </row>
    <row r="793" spans="5:7" ht="14.25" customHeight="1" x14ac:dyDescent="0.25">
      <c r="E793" s="42"/>
      <c r="F793" s="42"/>
      <c r="G793" s="42"/>
    </row>
    <row r="794" spans="5:7" ht="14.25" customHeight="1" x14ac:dyDescent="0.25">
      <c r="E794" s="42"/>
      <c r="F794" s="42"/>
      <c r="G794" s="42"/>
    </row>
    <row r="795" spans="5:7" ht="14.25" customHeight="1" x14ac:dyDescent="0.25">
      <c r="E795" s="42"/>
      <c r="F795" s="42"/>
      <c r="G795" s="42"/>
    </row>
    <row r="796" spans="5:7" ht="14.25" customHeight="1" x14ac:dyDescent="0.25">
      <c r="E796" s="42"/>
      <c r="F796" s="42"/>
      <c r="G796" s="42"/>
    </row>
    <row r="797" spans="5:7" ht="14.25" customHeight="1" x14ac:dyDescent="0.25">
      <c r="E797" s="42"/>
      <c r="F797" s="42"/>
      <c r="G797" s="42"/>
    </row>
    <row r="798" spans="5:7" ht="14.25" customHeight="1" x14ac:dyDescent="0.25">
      <c r="E798" s="42"/>
      <c r="F798" s="42"/>
      <c r="G798" s="42"/>
    </row>
    <row r="799" spans="5:7" ht="14.25" customHeight="1" x14ac:dyDescent="0.25">
      <c r="E799" s="42"/>
      <c r="F799" s="42"/>
      <c r="G799" s="42"/>
    </row>
    <row r="800" spans="5:7" ht="14.25" customHeight="1" x14ac:dyDescent="0.25">
      <c r="E800" s="42"/>
      <c r="F800" s="42"/>
      <c r="G800" s="42"/>
    </row>
    <row r="801" spans="5:7" ht="14.25" customHeight="1" x14ac:dyDescent="0.25">
      <c r="E801" s="42"/>
      <c r="F801" s="42"/>
      <c r="G801" s="42"/>
    </row>
    <row r="802" spans="5:7" ht="14.25" customHeight="1" x14ac:dyDescent="0.25">
      <c r="E802" s="42"/>
      <c r="F802" s="42"/>
      <c r="G802" s="42"/>
    </row>
    <row r="803" spans="5:7" ht="14.25" customHeight="1" x14ac:dyDescent="0.25">
      <c r="E803" s="42"/>
      <c r="F803" s="42"/>
      <c r="G803" s="42"/>
    </row>
    <row r="804" spans="5:7" ht="14.25" customHeight="1" x14ac:dyDescent="0.25">
      <c r="E804" s="42"/>
      <c r="F804" s="42"/>
      <c r="G804" s="42"/>
    </row>
    <row r="805" spans="5:7" ht="14.25" customHeight="1" x14ac:dyDescent="0.25">
      <c r="E805" s="42"/>
      <c r="F805" s="42"/>
      <c r="G805" s="42"/>
    </row>
    <row r="806" spans="5:7" ht="14.25" customHeight="1" x14ac:dyDescent="0.25">
      <c r="E806" s="42"/>
      <c r="F806" s="42"/>
      <c r="G806" s="42"/>
    </row>
    <row r="807" spans="5:7" ht="14.25" customHeight="1" x14ac:dyDescent="0.25">
      <c r="E807" s="42"/>
      <c r="F807" s="42"/>
      <c r="G807" s="42"/>
    </row>
    <row r="808" spans="5:7" ht="14.25" customHeight="1" x14ac:dyDescent="0.25">
      <c r="E808" s="42"/>
      <c r="F808" s="42"/>
      <c r="G808" s="42"/>
    </row>
    <row r="809" spans="5:7" ht="14.25" customHeight="1" x14ac:dyDescent="0.25">
      <c r="E809" s="42"/>
      <c r="F809" s="42"/>
      <c r="G809" s="42"/>
    </row>
    <row r="810" spans="5:7" ht="14.25" customHeight="1" x14ac:dyDescent="0.25">
      <c r="E810" s="42"/>
      <c r="F810" s="42"/>
      <c r="G810" s="42"/>
    </row>
    <row r="811" spans="5:7" ht="14.25" customHeight="1" x14ac:dyDescent="0.25">
      <c r="E811" s="42"/>
      <c r="F811" s="42"/>
      <c r="G811" s="42"/>
    </row>
    <row r="812" spans="5:7" ht="14.25" customHeight="1" x14ac:dyDescent="0.25">
      <c r="E812" s="42"/>
      <c r="F812" s="42"/>
      <c r="G812" s="42"/>
    </row>
    <row r="813" spans="5:7" ht="14.25" customHeight="1" x14ac:dyDescent="0.25">
      <c r="E813" s="42"/>
      <c r="F813" s="42"/>
      <c r="G813" s="42"/>
    </row>
    <row r="814" spans="5:7" ht="14.25" customHeight="1" x14ac:dyDescent="0.25">
      <c r="E814" s="42"/>
      <c r="F814" s="42"/>
      <c r="G814" s="42"/>
    </row>
    <row r="815" spans="5:7" ht="14.25" customHeight="1" x14ac:dyDescent="0.25">
      <c r="E815" s="42"/>
      <c r="F815" s="42"/>
      <c r="G815" s="42"/>
    </row>
    <row r="816" spans="5:7" ht="14.25" customHeight="1" x14ac:dyDescent="0.25">
      <c r="E816" s="42"/>
      <c r="F816" s="42"/>
      <c r="G816" s="42"/>
    </row>
    <row r="817" spans="5:7" ht="14.25" customHeight="1" x14ac:dyDescent="0.25">
      <c r="E817" s="42"/>
      <c r="F817" s="42"/>
      <c r="G817" s="42"/>
    </row>
    <row r="818" spans="5:7" ht="14.25" customHeight="1" x14ac:dyDescent="0.25">
      <c r="E818" s="42"/>
      <c r="F818" s="42"/>
      <c r="G818" s="42"/>
    </row>
    <row r="819" spans="5:7" ht="14.25" customHeight="1" x14ac:dyDescent="0.25">
      <c r="E819" s="42"/>
      <c r="F819" s="42"/>
      <c r="G819" s="42"/>
    </row>
    <row r="820" spans="5:7" ht="14.25" customHeight="1" x14ac:dyDescent="0.25">
      <c r="E820" s="42"/>
      <c r="F820" s="42"/>
      <c r="G820" s="42"/>
    </row>
    <row r="821" spans="5:7" ht="14.25" customHeight="1" x14ac:dyDescent="0.25">
      <c r="E821" s="42"/>
      <c r="F821" s="42"/>
      <c r="G821" s="42"/>
    </row>
    <row r="822" spans="5:7" ht="14.25" customHeight="1" x14ac:dyDescent="0.25">
      <c r="E822" s="42"/>
      <c r="F822" s="42"/>
      <c r="G822" s="42"/>
    </row>
    <row r="823" spans="5:7" ht="14.25" customHeight="1" x14ac:dyDescent="0.25">
      <c r="E823" s="42"/>
      <c r="F823" s="42"/>
      <c r="G823" s="42"/>
    </row>
    <row r="824" spans="5:7" ht="14.25" customHeight="1" x14ac:dyDescent="0.25">
      <c r="E824" s="42"/>
      <c r="F824" s="42"/>
      <c r="G824" s="42"/>
    </row>
    <row r="825" spans="5:7" ht="14.25" customHeight="1" x14ac:dyDescent="0.25">
      <c r="E825" s="42"/>
      <c r="F825" s="42"/>
      <c r="G825" s="42"/>
    </row>
    <row r="826" spans="5:7" ht="14.25" customHeight="1" x14ac:dyDescent="0.25">
      <c r="E826" s="42"/>
      <c r="F826" s="42"/>
      <c r="G826" s="42"/>
    </row>
    <row r="827" spans="5:7" ht="14.25" customHeight="1" x14ac:dyDescent="0.25">
      <c r="E827" s="42"/>
      <c r="F827" s="42"/>
      <c r="G827" s="42"/>
    </row>
    <row r="828" spans="5:7" ht="14.25" customHeight="1" x14ac:dyDescent="0.25">
      <c r="E828" s="42"/>
      <c r="F828" s="42"/>
      <c r="G828" s="42"/>
    </row>
    <row r="829" spans="5:7" ht="14.25" customHeight="1" x14ac:dyDescent="0.25">
      <c r="E829" s="42"/>
      <c r="F829" s="42"/>
      <c r="G829" s="42"/>
    </row>
    <row r="830" spans="5:7" ht="14.25" customHeight="1" x14ac:dyDescent="0.25">
      <c r="E830" s="42"/>
      <c r="F830" s="42"/>
      <c r="G830" s="42"/>
    </row>
    <row r="831" spans="5:7" ht="14.25" customHeight="1" x14ac:dyDescent="0.25">
      <c r="E831" s="42"/>
      <c r="F831" s="42"/>
      <c r="G831" s="42"/>
    </row>
    <row r="832" spans="5:7" ht="14.25" customHeight="1" x14ac:dyDescent="0.25">
      <c r="E832" s="42"/>
      <c r="F832" s="42"/>
      <c r="G832" s="42"/>
    </row>
    <row r="833" spans="5:7" ht="14.25" customHeight="1" x14ac:dyDescent="0.25">
      <c r="E833" s="42"/>
      <c r="F833" s="42"/>
      <c r="G833" s="42"/>
    </row>
    <row r="834" spans="5:7" ht="14.25" customHeight="1" x14ac:dyDescent="0.25">
      <c r="E834" s="42"/>
      <c r="F834" s="42"/>
      <c r="G834" s="42"/>
    </row>
    <row r="835" spans="5:7" ht="14.25" customHeight="1" x14ac:dyDescent="0.25">
      <c r="E835" s="42"/>
      <c r="F835" s="42"/>
      <c r="G835" s="42"/>
    </row>
    <row r="836" spans="5:7" ht="14.25" customHeight="1" x14ac:dyDescent="0.25">
      <c r="E836" s="42"/>
      <c r="F836" s="42"/>
      <c r="G836" s="42"/>
    </row>
    <row r="837" spans="5:7" ht="14.25" customHeight="1" x14ac:dyDescent="0.25">
      <c r="E837" s="42"/>
      <c r="F837" s="42"/>
      <c r="G837" s="42"/>
    </row>
    <row r="838" spans="5:7" ht="14.25" customHeight="1" x14ac:dyDescent="0.25">
      <c r="E838" s="42"/>
      <c r="F838" s="42"/>
      <c r="G838" s="42"/>
    </row>
    <row r="839" spans="5:7" ht="14.25" customHeight="1" x14ac:dyDescent="0.25">
      <c r="E839" s="42"/>
      <c r="F839" s="42"/>
      <c r="G839" s="42"/>
    </row>
    <row r="840" spans="5:7" ht="14.25" customHeight="1" x14ac:dyDescent="0.25">
      <c r="E840" s="42"/>
      <c r="F840" s="42"/>
      <c r="G840" s="42"/>
    </row>
    <row r="841" spans="5:7" ht="14.25" customHeight="1" x14ac:dyDescent="0.25">
      <c r="E841" s="42"/>
      <c r="F841" s="42"/>
      <c r="G841" s="42"/>
    </row>
    <row r="842" spans="5:7" ht="14.25" customHeight="1" x14ac:dyDescent="0.25">
      <c r="E842" s="42"/>
      <c r="F842" s="42"/>
      <c r="G842" s="42"/>
    </row>
    <row r="843" spans="5:7" ht="14.25" customHeight="1" x14ac:dyDescent="0.25">
      <c r="E843" s="42"/>
      <c r="F843" s="42"/>
      <c r="G843" s="42"/>
    </row>
    <row r="844" spans="5:7" ht="14.25" customHeight="1" x14ac:dyDescent="0.25">
      <c r="E844" s="42"/>
      <c r="F844" s="42"/>
      <c r="G844" s="42"/>
    </row>
    <row r="845" spans="5:7" ht="14.25" customHeight="1" x14ac:dyDescent="0.25">
      <c r="E845" s="42"/>
      <c r="F845" s="42"/>
      <c r="G845" s="42"/>
    </row>
    <row r="846" spans="5:7" ht="14.25" customHeight="1" x14ac:dyDescent="0.25">
      <c r="E846" s="42"/>
      <c r="F846" s="42"/>
      <c r="G846" s="42"/>
    </row>
    <row r="847" spans="5:7" ht="14.25" customHeight="1" x14ac:dyDescent="0.25">
      <c r="E847" s="42"/>
      <c r="F847" s="42"/>
      <c r="G847" s="42"/>
    </row>
    <row r="848" spans="5:7" ht="14.25" customHeight="1" x14ac:dyDescent="0.25">
      <c r="E848" s="42"/>
      <c r="F848" s="42"/>
      <c r="G848" s="42"/>
    </row>
    <row r="849" spans="5:7" ht="14.25" customHeight="1" x14ac:dyDescent="0.25">
      <c r="E849" s="42"/>
      <c r="F849" s="42"/>
      <c r="G849" s="42"/>
    </row>
    <row r="850" spans="5:7" ht="14.25" customHeight="1" x14ac:dyDescent="0.25">
      <c r="E850" s="42"/>
      <c r="F850" s="42"/>
      <c r="G850" s="42"/>
    </row>
    <row r="851" spans="5:7" ht="14.25" customHeight="1" x14ac:dyDescent="0.25">
      <c r="E851" s="42"/>
      <c r="F851" s="42"/>
      <c r="G851" s="42"/>
    </row>
    <row r="852" spans="5:7" ht="14.25" customHeight="1" x14ac:dyDescent="0.25">
      <c r="E852" s="42"/>
      <c r="F852" s="42"/>
      <c r="G852" s="42"/>
    </row>
    <row r="853" spans="5:7" ht="14.25" customHeight="1" x14ac:dyDescent="0.25">
      <c r="E853" s="42"/>
      <c r="F853" s="42"/>
      <c r="G853" s="42"/>
    </row>
    <row r="854" spans="5:7" ht="14.25" customHeight="1" x14ac:dyDescent="0.25">
      <c r="E854" s="42"/>
      <c r="F854" s="42"/>
      <c r="G854" s="42"/>
    </row>
    <row r="855" spans="5:7" ht="14.25" customHeight="1" x14ac:dyDescent="0.25">
      <c r="E855" s="42"/>
      <c r="F855" s="42"/>
      <c r="G855" s="42"/>
    </row>
    <row r="856" spans="5:7" ht="14.25" customHeight="1" x14ac:dyDescent="0.25">
      <c r="E856" s="42"/>
      <c r="F856" s="42"/>
      <c r="G856" s="42"/>
    </row>
    <row r="857" spans="5:7" ht="14.25" customHeight="1" x14ac:dyDescent="0.25">
      <c r="E857" s="42"/>
      <c r="F857" s="42"/>
      <c r="G857" s="42"/>
    </row>
    <row r="858" spans="5:7" ht="14.25" customHeight="1" x14ac:dyDescent="0.25">
      <c r="E858" s="42"/>
      <c r="F858" s="42"/>
      <c r="G858" s="42"/>
    </row>
    <row r="859" spans="5:7" ht="14.25" customHeight="1" x14ac:dyDescent="0.25">
      <c r="E859" s="42"/>
      <c r="F859" s="42"/>
      <c r="G859" s="42"/>
    </row>
    <row r="860" spans="5:7" ht="14.25" customHeight="1" x14ac:dyDescent="0.25">
      <c r="E860" s="42"/>
      <c r="F860" s="42"/>
      <c r="G860" s="42"/>
    </row>
    <row r="861" spans="5:7" ht="14.25" customHeight="1" x14ac:dyDescent="0.25">
      <c r="E861" s="42"/>
      <c r="F861" s="42"/>
      <c r="G861" s="42"/>
    </row>
    <row r="862" spans="5:7" ht="14.25" customHeight="1" x14ac:dyDescent="0.25">
      <c r="E862" s="42"/>
      <c r="F862" s="42"/>
      <c r="G862" s="42"/>
    </row>
    <row r="863" spans="5:7" ht="14.25" customHeight="1" x14ac:dyDescent="0.25">
      <c r="E863" s="42"/>
      <c r="F863" s="42"/>
      <c r="G863" s="42"/>
    </row>
    <row r="864" spans="5:7" ht="14.25" customHeight="1" x14ac:dyDescent="0.25">
      <c r="E864" s="42"/>
      <c r="F864" s="42"/>
      <c r="G864" s="42"/>
    </row>
    <row r="865" spans="5:7" ht="14.25" customHeight="1" x14ac:dyDescent="0.25">
      <c r="E865" s="42"/>
      <c r="F865" s="42"/>
      <c r="G865" s="42"/>
    </row>
    <row r="866" spans="5:7" ht="14.25" customHeight="1" x14ac:dyDescent="0.25">
      <c r="E866" s="42"/>
      <c r="F866" s="42"/>
      <c r="G866" s="42"/>
    </row>
    <row r="867" spans="5:7" ht="14.25" customHeight="1" x14ac:dyDescent="0.25">
      <c r="E867" s="42"/>
      <c r="F867" s="42"/>
      <c r="G867" s="42"/>
    </row>
    <row r="868" spans="5:7" ht="14.25" customHeight="1" x14ac:dyDescent="0.25">
      <c r="E868" s="42"/>
      <c r="F868" s="42"/>
      <c r="G868" s="42"/>
    </row>
    <row r="869" spans="5:7" ht="14.25" customHeight="1" x14ac:dyDescent="0.25">
      <c r="E869" s="42"/>
      <c r="F869" s="42"/>
      <c r="G869" s="42"/>
    </row>
    <row r="870" spans="5:7" ht="14.25" customHeight="1" x14ac:dyDescent="0.25">
      <c r="E870" s="42"/>
      <c r="F870" s="42"/>
      <c r="G870" s="42"/>
    </row>
    <row r="871" spans="5:7" ht="14.25" customHeight="1" x14ac:dyDescent="0.25">
      <c r="E871" s="42"/>
      <c r="F871" s="42"/>
      <c r="G871" s="42"/>
    </row>
    <row r="872" spans="5:7" ht="14.25" customHeight="1" x14ac:dyDescent="0.25">
      <c r="E872" s="42"/>
      <c r="F872" s="42"/>
      <c r="G872" s="42"/>
    </row>
    <row r="873" spans="5:7" ht="14.25" customHeight="1" x14ac:dyDescent="0.25">
      <c r="E873" s="42"/>
      <c r="F873" s="42"/>
      <c r="G873" s="42"/>
    </row>
    <row r="874" spans="5:7" ht="14.25" customHeight="1" x14ac:dyDescent="0.25">
      <c r="E874" s="42"/>
      <c r="F874" s="42"/>
      <c r="G874" s="42"/>
    </row>
    <row r="875" spans="5:7" ht="14.25" customHeight="1" x14ac:dyDescent="0.25">
      <c r="E875" s="42"/>
      <c r="F875" s="42"/>
      <c r="G875" s="42"/>
    </row>
    <row r="876" spans="5:7" ht="14.25" customHeight="1" x14ac:dyDescent="0.25">
      <c r="E876" s="42"/>
      <c r="F876" s="42"/>
      <c r="G876" s="42"/>
    </row>
    <row r="877" spans="5:7" ht="14.25" customHeight="1" x14ac:dyDescent="0.25">
      <c r="E877" s="42"/>
      <c r="F877" s="42"/>
      <c r="G877" s="42"/>
    </row>
    <row r="878" spans="5:7" ht="14.25" customHeight="1" x14ac:dyDescent="0.25">
      <c r="E878" s="42"/>
      <c r="F878" s="42"/>
      <c r="G878" s="42"/>
    </row>
    <row r="879" spans="5:7" ht="14.25" customHeight="1" x14ac:dyDescent="0.25">
      <c r="E879" s="42"/>
      <c r="F879" s="42"/>
      <c r="G879" s="42"/>
    </row>
    <row r="880" spans="5:7" ht="14.25" customHeight="1" x14ac:dyDescent="0.25">
      <c r="E880" s="42"/>
      <c r="F880" s="42"/>
      <c r="G880" s="42"/>
    </row>
    <row r="881" spans="5:7" ht="14.25" customHeight="1" x14ac:dyDescent="0.25">
      <c r="E881" s="42"/>
      <c r="F881" s="42"/>
      <c r="G881" s="42"/>
    </row>
    <row r="882" spans="5:7" ht="14.25" customHeight="1" x14ac:dyDescent="0.25">
      <c r="E882" s="42"/>
      <c r="F882" s="42"/>
      <c r="G882" s="42"/>
    </row>
    <row r="883" spans="5:7" ht="14.25" customHeight="1" x14ac:dyDescent="0.25">
      <c r="E883" s="42"/>
      <c r="F883" s="42"/>
      <c r="G883" s="42"/>
    </row>
    <row r="884" spans="5:7" ht="14.25" customHeight="1" x14ac:dyDescent="0.25">
      <c r="E884" s="42"/>
      <c r="F884" s="42"/>
      <c r="G884" s="42"/>
    </row>
    <row r="885" spans="5:7" ht="14.25" customHeight="1" x14ac:dyDescent="0.25">
      <c r="E885" s="42"/>
      <c r="F885" s="42"/>
      <c r="G885" s="42"/>
    </row>
    <row r="886" spans="5:7" ht="14.25" customHeight="1" x14ac:dyDescent="0.25">
      <c r="E886" s="42"/>
      <c r="F886" s="42"/>
      <c r="G886" s="42"/>
    </row>
    <row r="887" spans="5:7" ht="14.25" customHeight="1" x14ac:dyDescent="0.25">
      <c r="E887" s="42"/>
      <c r="F887" s="42"/>
      <c r="G887" s="42"/>
    </row>
    <row r="888" spans="5:7" ht="14.25" customHeight="1" x14ac:dyDescent="0.25">
      <c r="E888" s="42"/>
      <c r="F888" s="42"/>
      <c r="G888" s="42"/>
    </row>
    <row r="889" spans="5:7" ht="14.25" customHeight="1" x14ac:dyDescent="0.25">
      <c r="E889" s="42"/>
      <c r="F889" s="42"/>
      <c r="G889" s="42"/>
    </row>
    <row r="890" spans="5:7" ht="14.25" customHeight="1" x14ac:dyDescent="0.25">
      <c r="E890" s="42"/>
      <c r="F890" s="42"/>
      <c r="G890" s="42"/>
    </row>
    <row r="891" spans="5:7" ht="14.25" customHeight="1" x14ac:dyDescent="0.25">
      <c r="E891" s="42"/>
      <c r="F891" s="42"/>
      <c r="G891" s="42"/>
    </row>
    <row r="892" spans="5:7" ht="14.25" customHeight="1" x14ac:dyDescent="0.25">
      <c r="E892" s="42"/>
      <c r="F892" s="42"/>
      <c r="G892" s="42"/>
    </row>
    <row r="893" spans="5:7" ht="14.25" customHeight="1" x14ac:dyDescent="0.25">
      <c r="E893" s="42"/>
      <c r="F893" s="42"/>
      <c r="G893" s="42"/>
    </row>
    <row r="894" spans="5:7" ht="14.25" customHeight="1" x14ac:dyDescent="0.25">
      <c r="E894" s="42"/>
      <c r="F894" s="42"/>
      <c r="G894" s="42"/>
    </row>
    <row r="895" spans="5:7" ht="14.25" customHeight="1" x14ac:dyDescent="0.25">
      <c r="E895" s="42"/>
      <c r="F895" s="42"/>
      <c r="G895" s="42"/>
    </row>
    <row r="896" spans="5:7" ht="14.25" customHeight="1" x14ac:dyDescent="0.25">
      <c r="E896" s="42"/>
      <c r="F896" s="42"/>
      <c r="G896" s="42"/>
    </row>
    <row r="897" spans="5:7" ht="14.25" customHeight="1" x14ac:dyDescent="0.25">
      <c r="E897" s="42"/>
      <c r="F897" s="42"/>
      <c r="G897" s="42"/>
    </row>
    <row r="898" spans="5:7" ht="14.25" customHeight="1" x14ac:dyDescent="0.25">
      <c r="E898" s="42"/>
      <c r="F898" s="42"/>
      <c r="G898" s="42"/>
    </row>
    <row r="899" spans="5:7" ht="14.25" customHeight="1" x14ac:dyDescent="0.25">
      <c r="E899" s="42"/>
      <c r="F899" s="42"/>
      <c r="G899" s="42"/>
    </row>
    <row r="900" spans="5:7" ht="14.25" customHeight="1" x14ac:dyDescent="0.25">
      <c r="E900" s="42"/>
      <c r="F900" s="42"/>
      <c r="G900" s="42"/>
    </row>
    <row r="901" spans="5:7" ht="14.25" customHeight="1" x14ac:dyDescent="0.25">
      <c r="E901" s="42"/>
      <c r="F901" s="42"/>
      <c r="G901" s="42"/>
    </row>
    <row r="902" spans="5:7" ht="14.25" customHeight="1" x14ac:dyDescent="0.25">
      <c r="E902" s="42"/>
      <c r="F902" s="42"/>
      <c r="G902" s="42"/>
    </row>
    <row r="903" spans="5:7" ht="14.25" customHeight="1" x14ac:dyDescent="0.25">
      <c r="E903" s="42"/>
      <c r="F903" s="42"/>
      <c r="G903" s="42"/>
    </row>
    <row r="904" spans="5:7" ht="14.25" customHeight="1" x14ac:dyDescent="0.25">
      <c r="E904" s="42"/>
      <c r="F904" s="42"/>
      <c r="G904" s="42"/>
    </row>
    <row r="905" spans="5:7" ht="14.25" customHeight="1" x14ac:dyDescent="0.25">
      <c r="E905" s="42"/>
      <c r="F905" s="42"/>
      <c r="G905" s="42"/>
    </row>
    <row r="906" spans="5:7" ht="14.25" customHeight="1" x14ac:dyDescent="0.25">
      <c r="E906" s="42"/>
      <c r="F906" s="42"/>
      <c r="G906" s="42"/>
    </row>
    <row r="907" spans="5:7" ht="14.25" customHeight="1" x14ac:dyDescent="0.25">
      <c r="E907" s="42"/>
      <c r="F907" s="42"/>
      <c r="G907" s="42"/>
    </row>
    <row r="908" spans="5:7" ht="14.25" customHeight="1" x14ac:dyDescent="0.25">
      <c r="E908" s="42"/>
      <c r="F908" s="42"/>
      <c r="G908" s="42"/>
    </row>
    <row r="909" spans="5:7" ht="14.25" customHeight="1" x14ac:dyDescent="0.25">
      <c r="E909" s="42"/>
      <c r="F909" s="42"/>
      <c r="G909" s="42"/>
    </row>
    <row r="910" spans="5:7" ht="14.25" customHeight="1" x14ac:dyDescent="0.25">
      <c r="E910" s="42"/>
      <c r="F910" s="42"/>
      <c r="G910" s="42"/>
    </row>
    <row r="911" spans="5:7" ht="14.25" customHeight="1" x14ac:dyDescent="0.25">
      <c r="E911" s="42"/>
      <c r="F911" s="42"/>
      <c r="G911" s="42"/>
    </row>
    <row r="912" spans="5:7" ht="14.25" customHeight="1" x14ac:dyDescent="0.25">
      <c r="E912" s="42"/>
      <c r="F912" s="42"/>
      <c r="G912" s="42"/>
    </row>
    <row r="913" spans="5:7" ht="14.25" customHeight="1" x14ac:dyDescent="0.25">
      <c r="E913" s="42"/>
      <c r="F913" s="42"/>
      <c r="G913" s="42"/>
    </row>
    <row r="914" spans="5:7" ht="14.25" customHeight="1" x14ac:dyDescent="0.25">
      <c r="E914" s="42"/>
      <c r="F914" s="42"/>
      <c r="G914" s="42"/>
    </row>
    <row r="915" spans="5:7" ht="14.25" customHeight="1" x14ac:dyDescent="0.25">
      <c r="E915" s="42"/>
      <c r="F915" s="42"/>
      <c r="G915" s="42"/>
    </row>
    <row r="916" spans="5:7" ht="14.25" customHeight="1" x14ac:dyDescent="0.25">
      <c r="E916" s="42"/>
      <c r="F916" s="42"/>
      <c r="G916" s="42"/>
    </row>
    <row r="917" spans="5:7" ht="14.25" customHeight="1" x14ac:dyDescent="0.25">
      <c r="E917" s="42"/>
      <c r="F917" s="42"/>
      <c r="G917" s="42"/>
    </row>
    <row r="918" spans="5:7" ht="14.25" customHeight="1" x14ac:dyDescent="0.25">
      <c r="E918" s="42"/>
      <c r="F918" s="42"/>
      <c r="G918" s="42"/>
    </row>
    <row r="919" spans="5:7" ht="14.25" customHeight="1" x14ac:dyDescent="0.25">
      <c r="E919" s="42"/>
      <c r="F919" s="42"/>
      <c r="G919" s="42"/>
    </row>
    <row r="920" spans="5:7" ht="14.25" customHeight="1" x14ac:dyDescent="0.25">
      <c r="E920" s="42"/>
      <c r="F920" s="42"/>
      <c r="G920" s="42"/>
    </row>
    <row r="921" spans="5:7" ht="14.25" customHeight="1" x14ac:dyDescent="0.25">
      <c r="E921" s="42"/>
      <c r="F921" s="42"/>
      <c r="G921" s="42"/>
    </row>
    <row r="922" spans="5:7" ht="14.25" customHeight="1" x14ac:dyDescent="0.25">
      <c r="E922" s="42"/>
      <c r="F922" s="42"/>
      <c r="G922" s="42"/>
    </row>
    <row r="923" spans="5:7" ht="14.25" customHeight="1" x14ac:dyDescent="0.25">
      <c r="E923" s="42"/>
      <c r="F923" s="42"/>
      <c r="G923" s="42"/>
    </row>
    <row r="924" spans="5:7" ht="14.25" customHeight="1" x14ac:dyDescent="0.25">
      <c r="E924" s="42"/>
      <c r="F924" s="42"/>
      <c r="G924" s="42"/>
    </row>
    <row r="925" spans="5:7" ht="14.25" customHeight="1" x14ac:dyDescent="0.25">
      <c r="E925" s="42"/>
      <c r="F925" s="42"/>
      <c r="G925" s="42"/>
    </row>
    <row r="926" spans="5:7" ht="14.25" customHeight="1" x14ac:dyDescent="0.25">
      <c r="E926" s="42"/>
      <c r="F926" s="42"/>
      <c r="G926" s="42"/>
    </row>
    <row r="927" spans="5:7" ht="14.25" customHeight="1" x14ac:dyDescent="0.25">
      <c r="E927" s="42"/>
      <c r="F927" s="42"/>
      <c r="G927" s="42"/>
    </row>
    <row r="928" spans="5:7" ht="14.25" customHeight="1" x14ac:dyDescent="0.25">
      <c r="E928" s="42"/>
      <c r="F928" s="42"/>
      <c r="G928" s="42"/>
    </row>
    <row r="929" spans="5:7" ht="14.25" customHeight="1" x14ac:dyDescent="0.25">
      <c r="E929" s="42"/>
      <c r="F929" s="42"/>
      <c r="G929" s="42"/>
    </row>
    <row r="930" spans="5:7" ht="14.25" customHeight="1" x14ac:dyDescent="0.25">
      <c r="E930" s="42"/>
      <c r="F930" s="42"/>
      <c r="G930" s="42"/>
    </row>
    <row r="931" spans="5:7" ht="14.25" customHeight="1" x14ac:dyDescent="0.25">
      <c r="E931" s="42"/>
      <c r="F931" s="42"/>
      <c r="G931" s="42"/>
    </row>
    <row r="932" spans="5:7" ht="14.25" customHeight="1" x14ac:dyDescent="0.25">
      <c r="E932" s="42"/>
      <c r="F932" s="42"/>
      <c r="G932" s="42"/>
    </row>
    <row r="933" spans="5:7" ht="14.25" customHeight="1" x14ac:dyDescent="0.25">
      <c r="E933" s="42"/>
      <c r="F933" s="42"/>
      <c r="G933" s="42"/>
    </row>
    <row r="934" spans="5:7" ht="14.25" customHeight="1" x14ac:dyDescent="0.25">
      <c r="E934" s="42"/>
      <c r="F934" s="42"/>
      <c r="G934" s="42"/>
    </row>
    <row r="935" spans="5:7" ht="14.25" customHeight="1" x14ac:dyDescent="0.25">
      <c r="E935" s="42"/>
      <c r="F935" s="42"/>
      <c r="G935" s="42"/>
    </row>
    <row r="936" spans="5:7" ht="14.25" customHeight="1" x14ac:dyDescent="0.25">
      <c r="E936" s="42"/>
      <c r="F936" s="42"/>
      <c r="G936" s="42"/>
    </row>
    <row r="937" spans="5:7" ht="14.25" customHeight="1" x14ac:dyDescent="0.25">
      <c r="E937" s="42"/>
      <c r="F937" s="42"/>
      <c r="G937" s="42"/>
    </row>
    <row r="938" spans="5:7" ht="14.25" customHeight="1" x14ac:dyDescent="0.25">
      <c r="E938" s="42"/>
      <c r="F938" s="42"/>
      <c r="G938" s="42"/>
    </row>
    <row r="939" spans="5:7" ht="14.25" customHeight="1" x14ac:dyDescent="0.25">
      <c r="E939" s="42"/>
      <c r="F939" s="42"/>
      <c r="G939" s="42"/>
    </row>
    <row r="940" spans="5:7" ht="14.25" customHeight="1" x14ac:dyDescent="0.25">
      <c r="E940" s="42"/>
      <c r="F940" s="42"/>
      <c r="G940" s="42"/>
    </row>
    <row r="941" spans="5:7" ht="14.25" customHeight="1" x14ac:dyDescent="0.25">
      <c r="E941" s="42"/>
      <c r="F941" s="42"/>
      <c r="G941" s="42"/>
    </row>
    <row r="942" spans="5:7" ht="14.25" customHeight="1" x14ac:dyDescent="0.25">
      <c r="E942" s="42"/>
      <c r="F942" s="42"/>
      <c r="G942" s="42"/>
    </row>
    <row r="943" spans="5:7" ht="14.25" customHeight="1" x14ac:dyDescent="0.25">
      <c r="E943" s="42"/>
      <c r="F943" s="42"/>
      <c r="G943" s="42"/>
    </row>
    <row r="944" spans="5:7" ht="14.25" customHeight="1" x14ac:dyDescent="0.25">
      <c r="E944" s="42"/>
      <c r="F944" s="42"/>
      <c r="G944" s="42"/>
    </row>
    <row r="945" spans="5:7" ht="14.25" customHeight="1" x14ac:dyDescent="0.25">
      <c r="E945" s="42"/>
      <c r="F945" s="42"/>
      <c r="G945" s="42"/>
    </row>
    <row r="946" spans="5:7" ht="14.25" customHeight="1" x14ac:dyDescent="0.25">
      <c r="E946" s="42"/>
      <c r="F946" s="42"/>
      <c r="G946" s="42"/>
    </row>
    <row r="947" spans="5:7" ht="14.25" customHeight="1" x14ac:dyDescent="0.25">
      <c r="E947" s="42"/>
      <c r="F947" s="42"/>
      <c r="G947" s="42"/>
    </row>
    <row r="948" spans="5:7" ht="14.25" customHeight="1" x14ac:dyDescent="0.25">
      <c r="E948" s="42"/>
      <c r="F948" s="42"/>
      <c r="G948" s="42"/>
    </row>
    <row r="949" spans="5:7" ht="14.25" customHeight="1" x14ac:dyDescent="0.25">
      <c r="E949" s="42"/>
      <c r="F949" s="42"/>
      <c r="G949" s="42"/>
    </row>
    <row r="950" spans="5:7" ht="14.25" customHeight="1" x14ac:dyDescent="0.25">
      <c r="E950" s="42"/>
      <c r="F950" s="42"/>
      <c r="G950" s="42"/>
    </row>
    <row r="951" spans="5:7" ht="14.25" customHeight="1" x14ac:dyDescent="0.25">
      <c r="E951" s="42"/>
      <c r="F951" s="42"/>
      <c r="G951" s="42"/>
    </row>
    <row r="952" spans="5:7" ht="14.25" customHeight="1" x14ac:dyDescent="0.25">
      <c r="E952" s="42"/>
      <c r="F952" s="42"/>
      <c r="G952" s="42"/>
    </row>
    <row r="953" spans="5:7" ht="14.25" customHeight="1" x14ac:dyDescent="0.25">
      <c r="E953" s="42"/>
      <c r="F953" s="42"/>
      <c r="G953" s="42"/>
    </row>
    <row r="954" spans="5:7" ht="14.25" customHeight="1" x14ac:dyDescent="0.25">
      <c r="E954" s="42"/>
      <c r="F954" s="42"/>
      <c r="G954" s="42"/>
    </row>
    <row r="955" spans="5:7" ht="14.25" customHeight="1" x14ac:dyDescent="0.25">
      <c r="E955" s="42"/>
      <c r="F955" s="42"/>
      <c r="G955" s="42"/>
    </row>
    <row r="956" spans="5:7" ht="14.25" customHeight="1" x14ac:dyDescent="0.25">
      <c r="E956" s="42"/>
      <c r="F956" s="42"/>
      <c r="G956" s="42"/>
    </row>
    <row r="957" spans="5:7" ht="14.25" customHeight="1" x14ac:dyDescent="0.25">
      <c r="E957" s="42"/>
      <c r="F957" s="42"/>
      <c r="G957" s="42"/>
    </row>
    <row r="958" spans="5:7" ht="14.25" customHeight="1" x14ac:dyDescent="0.25">
      <c r="E958" s="42"/>
      <c r="F958" s="42"/>
      <c r="G958" s="42"/>
    </row>
    <row r="959" spans="5:7" ht="14.25" customHeight="1" x14ac:dyDescent="0.25">
      <c r="E959" s="42"/>
      <c r="F959" s="42"/>
      <c r="G959" s="42"/>
    </row>
    <row r="960" spans="5:7" ht="14.25" customHeight="1" x14ac:dyDescent="0.25">
      <c r="E960" s="42"/>
      <c r="F960" s="42"/>
      <c r="G960" s="42"/>
    </row>
    <row r="961" spans="5:7" ht="14.25" customHeight="1" x14ac:dyDescent="0.25">
      <c r="E961" s="42"/>
      <c r="F961" s="42"/>
      <c r="G961" s="42"/>
    </row>
    <row r="962" spans="5:7" ht="14.25" customHeight="1" x14ac:dyDescent="0.25">
      <c r="E962" s="42"/>
      <c r="F962" s="42"/>
      <c r="G962" s="42"/>
    </row>
    <row r="963" spans="5:7" ht="14.25" customHeight="1" x14ac:dyDescent="0.25">
      <c r="E963" s="42"/>
      <c r="F963" s="42"/>
      <c r="G963" s="42"/>
    </row>
    <row r="964" spans="5:7" ht="14.25" customHeight="1" x14ac:dyDescent="0.25">
      <c r="E964" s="42"/>
      <c r="F964" s="42"/>
      <c r="G964" s="42"/>
    </row>
    <row r="965" spans="5:7" ht="14.25" customHeight="1" x14ac:dyDescent="0.25">
      <c r="E965" s="42"/>
      <c r="F965" s="42"/>
      <c r="G965" s="42"/>
    </row>
    <row r="966" spans="5:7" ht="14.25" customHeight="1" x14ac:dyDescent="0.25">
      <c r="E966" s="42"/>
      <c r="F966" s="42"/>
      <c r="G966" s="42"/>
    </row>
    <row r="967" spans="5:7" ht="14.25" customHeight="1" x14ac:dyDescent="0.25">
      <c r="E967" s="42"/>
      <c r="F967" s="42"/>
      <c r="G967" s="42"/>
    </row>
    <row r="968" spans="5:7" ht="14.25" customHeight="1" x14ac:dyDescent="0.25">
      <c r="E968" s="42"/>
      <c r="F968" s="42"/>
      <c r="G968" s="42"/>
    </row>
    <row r="969" spans="5:7" ht="14.25" customHeight="1" x14ac:dyDescent="0.25">
      <c r="E969" s="42"/>
      <c r="F969" s="42"/>
      <c r="G969" s="42"/>
    </row>
    <row r="970" spans="5:7" ht="14.25" customHeight="1" x14ac:dyDescent="0.25">
      <c r="E970" s="42"/>
      <c r="F970" s="42"/>
      <c r="G970" s="42"/>
    </row>
    <row r="971" spans="5:7" ht="14.25" customHeight="1" x14ac:dyDescent="0.25">
      <c r="E971" s="42"/>
      <c r="F971" s="42"/>
      <c r="G971" s="42"/>
    </row>
    <row r="972" spans="5:7" ht="14.25" customHeight="1" x14ac:dyDescent="0.25">
      <c r="E972" s="42"/>
      <c r="F972" s="42"/>
      <c r="G972" s="42"/>
    </row>
    <row r="973" spans="5:7" ht="14.25" customHeight="1" x14ac:dyDescent="0.25">
      <c r="E973" s="42"/>
      <c r="F973" s="42"/>
      <c r="G973" s="42"/>
    </row>
    <row r="974" spans="5:7" ht="14.25" customHeight="1" x14ac:dyDescent="0.25">
      <c r="E974" s="42"/>
      <c r="F974" s="42"/>
      <c r="G974" s="42"/>
    </row>
    <row r="975" spans="5:7" ht="14.25" customHeight="1" x14ac:dyDescent="0.25">
      <c r="E975" s="42"/>
      <c r="F975" s="42"/>
      <c r="G975" s="42"/>
    </row>
    <row r="976" spans="5:7" ht="14.25" customHeight="1" x14ac:dyDescent="0.25">
      <c r="E976" s="42"/>
      <c r="F976" s="42"/>
      <c r="G976" s="42"/>
    </row>
    <row r="977" spans="5:7" ht="14.25" customHeight="1" x14ac:dyDescent="0.25">
      <c r="E977" s="42"/>
      <c r="F977" s="42"/>
      <c r="G977" s="42"/>
    </row>
    <row r="978" spans="5:7" ht="14.25" customHeight="1" x14ac:dyDescent="0.25">
      <c r="E978" s="42"/>
      <c r="F978" s="42"/>
      <c r="G978" s="42"/>
    </row>
    <row r="979" spans="5:7" ht="14.25" customHeight="1" x14ac:dyDescent="0.25">
      <c r="E979" s="42"/>
      <c r="F979" s="42"/>
      <c r="G979" s="42"/>
    </row>
    <row r="980" spans="5:7" ht="14.25" customHeight="1" x14ac:dyDescent="0.25">
      <c r="E980" s="42"/>
      <c r="F980" s="42"/>
      <c r="G980" s="42"/>
    </row>
    <row r="981" spans="5:7" ht="14.25" customHeight="1" x14ac:dyDescent="0.25">
      <c r="E981" s="42"/>
      <c r="F981" s="42"/>
      <c r="G981" s="42"/>
    </row>
    <row r="982" spans="5:7" ht="14.25" customHeight="1" x14ac:dyDescent="0.25">
      <c r="E982" s="42"/>
      <c r="F982" s="42"/>
      <c r="G982" s="42"/>
    </row>
    <row r="983" spans="5:7" ht="14.25" customHeight="1" x14ac:dyDescent="0.25">
      <c r="E983" s="42"/>
      <c r="F983" s="42"/>
      <c r="G983" s="42"/>
    </row>
    <row r="984" spans="5:7" ht="14.25" customHeight="1" x14ac:dyDescent="0.25">
      <c r="E984" s="42"/>
      <c r="F984" s="42"/>
      <c r="G984" s="42"/>
    </row>
    <row r="985" spans="5:7" ht="14.25" customHeight="1" x14ac:dyDescent="0.25">
      <c r="E985" s="42"/>
      <c r="F985" s="42"/>
      <c r="G985" s="42"/>
    </row>
    <row r="986" spans="5:7" ht="14.25" customHeight="1" x14ac:dyDescent="0.25">
      <c r="E986" s="42"/>
      <c r="F986" s="42"/>
      <c r="G986" s="42"/>
    </row>
    <row r="987" spans="5:7" ht="14.25" customHeight="1" x14ac:dyDescent="0.25">
      <c r="E987" s="42"/>
      <c r="F987" s="42"/>
      <c r="G987" s="42"/>
    </row>
    <row r="988" spans="5:7" ht="14.25" customHeight="1" x14ac:dyDescent="0.25">
      <c r="E988" s="42"/>
      <c r="F988" s="42"/>
      <c r="G988" s="42"/>
    </row>
    <row r="989" spans="5:7" ht="14.25" customHeight="1" x14ac:dyDescent="0.25">
      <c r="E989" s="42"/>
      <c r="F989" s="42"/>
      <c r="G989" s="42"/>
    </row>
    <row r="990" spans="5:7" ht="14.25" customHeight="1" x14ac:dyDescent="0.25">
      <c r="E990" s="42"/>
      <c r="F990" s="42"/>
      <c r="G990" s="42"/>
    </row>
    <row r="991" spans="5:7" ht="14.25" customHeight="1" x14ac:dyDescent="0.25">
      <c r="E991" s="42"/>
      <c r="F991" s="42"/>
      <c r="G991" s="42"/>
    </row>
    <row r="992" spans="5:7" ht="14.25" customHeight="1" x14ac:dyDescent="0.25">
      <c r="E992" s="42"/>
      <c r="F992" s="42"/>
      <c r="G992" s="42"/>
    </row>
    <row r="993" spans="5:7" ht="14.25" customHeight="1" x14ac:dyDescent="0.25">
      <c r="E993" s="42"/>
      <c r="F993" s="42"/>
      <c r="G993" s="42"/>
    </row>
    <row r="994" spans="5:7" ht="14.25" customHeight="1" x14ac:dyDescent="0.25">
      <c r="E994" s="42"/>
      <c r="F994" s="42"/>
      <c r="G994" s="42"/>
    </row>
    <row r="995" spans="5:7" ht="14.25" customHeight="1" x14ac:dyDescent="0.25">
      <c r="E995" s="42"/>
      <c r="F995" s="42"/>
      <c r="G995" s="42"/>
    </row>
    <row r="996" spans="5:7" ht="14.25" customHeight="1" x14ac:dyDescent="0.25">
      <c r="E996" s="42"/>
      <c r="F996" s="42"/>
      <c r="G996" s="42"/>
    </row>
    <row r="997" spans="5:7" ht="14.25" customHeight="1" x14ac:dyDescent="0.25">
      <c r="E997" s="42"/>
      <c r="F997" s="42"/>
      <c r="G997" s="42"/>
    </row>
    <row r="998" spans="5:7" ht="14.25" customHeight="1" x14ac:dyDescent="0.25">
      <c r="E998" s="42"/>
      <c r="F998" s="42"/>
      <c r="G998" s="42"/>
    </row>
    <row r="999" spans="5:7" ht="14.25" customHeight="1" x14ac:dyDescent="0.25">
      <c r="E999" s="42"/>
      <c r="F999" s="42"/>
      <c r="G999" s="42"/>
    </row>
    <row r="1000" spans="5:7" ht="14.25" customHeight="1" x14ac:dyDescent="0.25">
      <c r="E1000" s="42"/>
      <c r="F1000" s="42"/>
      <c r="G1000" s="42"/>
    </row>
  </sheetData>
  <autoFilter ref="A1:J1" xr:uid="{00000000-0009-0000-0000-000005000000}"/>
  <conditionalFormatting sqref="I2:J9 I8:I15 J10:J11 I12:J47">
    <cfRule type="containsBlanks" dxfId="113" priority="1">
      <formula>LEN(TRIM(I2))=0</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9F2F"/>
  </sheetPr>
  <dimension ref="A1:Z1000"/>
  <sheetViews>
    <sheetView topLeftCell="A18" workbookViewId="0">
      <selection activeCell="F39" sqref="F39"/>
    </sheetView>
  </sheetViews>
  <sheetFormatPr defaultColWidth="14.42578125" defaultRowHeight="15" customHeight="1" x14ac:dyDescent="0.25"/>
  <cols>
    <col min="1" max="1" width="50.140625" customWidth="1"/>
    <col min="2" max="3" width="15.140625" customWidth="1"/>
    <col min="4" max="5" width="18" customWidth="1"/>
    <col min="6" max="6" width="20" customWidth="1"/>
    <col min="7" max="7" width="12.85546875" customWidth="1"/>
    <col min="8" max="8" width="17" customWidth="1"/>
    <col min="9" max="9" width="19" bestFit="1" customWidth="1"/>
    <col min="10" max="26" width="8.7109375" customWidth="1"/>
  </cols>
  <sheetData>
    <row r="1" spans="1:26" ht="17.25" customHeight="1" x14ac:dyDescent="0.25">
      <c r="A1" s="43" t="s">
        <v>154</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x14ac:dyDescent="0.25">
      <c r="A2" s="45" t="s">
        <v>154</v>
      </c>
      <c r="B2" s="46" t="s">
        <v>155</v>
      </c>
      <c r="C2" s="46" t="s">
        <v>434</v>
      </c>
      <c r="D2" s="46" t="s">
        <v>435</v>
      </c>
      <c r="E2" s="46" t="s">
        <v>436</v>
      </c>
      <c r="F2" s="46" t="s">
        <v>437</v>
      </c>
      <c r="G2" s="4"/>
      <c r="H2" s="4"/>
      <c r="I2" s="4"/>
      <c r="J2" s="4"/>
      <c r="K2" s="4"/>
      <c r="L2" s="4"/>
      <c r="M2" s="4"/>
      <c r="N2" s="4"/>
      <c r="O2" s="4"/>
      <c r="P2" s="4"/>
      <c r="Q2" s="4"/>
      <c r="R2" s="4"/>
      <c r="S2" s="4"/>
      <c r="T2" s="4"/>
      <c r="U2" s="4"/>
      <c r="V2" s="4"/>
      <c r="W2" s="4"/>
      <c r="X2" s="4"/>
      <c r="Y2" s="4"/>
      <c r="Z2" s="4"/>
    </row>
    <row r="3" spans="1:26" ht="14.25" customHeight="1" x14ac:dyDescent="0.25">
      <c r="A3" s="5" t="s">
        <v>156</v>
      </c>
      <c r="B3" s="47"/>
      <c r="C3" s="48"/>
      <c r="D3" s="48"/>
      <c r="E3" s="49"/>
      <c r="F3" s="49"/>
      <c r="G3" s="4"/>
      <c r="H3" s="4"/>
      <c r="I3" s="4"/>
      <c r="J3" s="4"/>
      <c r="K3" s="4"/>
      <c r="L3" s="4"/>
      <c r="M3" s="4"/>
      <c r="N3" s="4"/>
      <c r="O3" s="4"/>
      <c r="P3" s="4"/>
      <c r="Q3" s="4"/>
      <c r="R3" s="4"/>
      <c r="S3" s="4"/>
      <c r="T3" s="4"/>
      <c r="U3" s="4"/>
      <c r="V3" s="4"/>
      <c r="W3" s="4"/>
      <c r="X3" s="4"/>
      <c r="Y3" s="4"/>
      <c r="Z3" s="4"/>
    </row>
    <row r="4" spans="1:26" ht="14.25" customHeight="1" x14ac:dyDescent="0.25">
      <c r="A4" s="5" t="s">
        <v>157</v>
      </c>
      <c r="B4" s="47"/>
      <c r="C4" s="48"/>
      <c r="D4" s="48"/>
      <c r="E4" s="49"/>
      <c r="F4" s="49"/>
      <c r="G4" s="4"/>
      <c r="H4" s="4"/>
      <c r="I4" s="4"/>
      <c r="J4" s="4"/>
      <c r="K4" s="4"/>
      <c r="L4" s="4"/>
      <c r="M4" s="4"/>
      <c r="N4" s="4"/>
      <c r="O4" s="4"/>
      <c r="P4" s="4"/>
      <c r="Q4" s="4"/>
      <c r="R4" s="4"/>
      <c r="S4" s="4"/>
      <c r="T4" s="4"/>
      <c r="U4" s="4"/>
      <c r="V4" s="4"/>
      <c r="W4" s="4"/>
      <c r="X4" s="4"/>
      <c r="Y4" s="4"/>
      <c r="Z4" s="4"/>
    </row>
    <row r="5" spans="1:26" ht="14.25" customHeight="1" x14ac:dyDescent="0.25">
      <c r="A5" s="5" t="s">
        <v>158</v>
      </c>
      <c r="B5" s="47"/>
      <c r="C5" s="48"/>
      <c r="D5" s="48"/>
      <c r="E5" s="49"/>
      <c r="F5" s="49"/>
      <c r="G5" s="4"/>
      <c r="H5" s="4"/>
      <c r="I5" s="4"/>
      <c r="J5" s="4"/>
      <c r="K5" s="4"/>
      <c r="L5" s="4"/>
      <c r="M5" s="4"/>
      <c r="N5" s="4"/>
      <c r="O5" s="4"/>
      <c r="P5" s="4"/>
      <c r="Q5" s="4"/>
      <c r="R5" s="4"/>
      <c r="S5" s="4"/>
      <c r="T5" s="4"/>
      <c r="U5" s="4"/>
      <c r="V5" s="4"/>
      <c r="W5" s="4"/>
      <c r="X5" s="4"/>
      <c r="Y5" s="4"/>
      <c r="Z5" s="4"/>
    </row>
    <row r="6" spans="1:26" ht="14.25" customHeight="1" x14ac:dyDescent="0.25">
      <c r="A6" s="5" t="s">
        <v>159</v>
      </c>
      <c r="B6" s="47"/>
      <c r="C6" s="48"/>
      <c r="D6" s="48"/>
      <c r="E6" s="49"/>
      <c r="F6" s="49"/>
      <c r="G6" s="4"/>
      <c r="H6" s="4"/>
      <c r="I6" s="4"/>
      <c r="J6" s="4"/>
      <c r="K6" s="4"/>
      <c r="L6" s="4"/>
      <c r="M6" s="4"/>
      <c r="N6" s="4"/>
      <c r="O6" s="4"/>
      <c r="P6" s="4"/>
      <c r="Q6" s="4"/>
      <c r="R6" s="4"/>
      <c r="S6" s="4"/>
      <c r="T6" s="4"/>
      <c r="U6" s="4"/>
      <c r="V6" s="4"/>
      <c r="W6" s="4"/>
      <c r="X6" s="4"/>
      <c r="Y6" s="4"/>
      <c r="Z6" s="4"/>
    </row>
    <row r="7" spans="1:26" ht="14.25" customHeight="1" x14ac:dyDescent="0.25">
      <c r="A7" s="5" t="s">
        <v>160</v>
      </c>
      <c r="B7" s="47"/>
      <c r="C7" s="48"/>
      <c r="D7" s="48"/>
      <c r="E7" s="49"/>
      <c r="F7" s="49"/>
      <c r="G7" s="4"/>
      <c r="H7" s="4"/>
      <c r="I7" s="4"/>
      <c r="J7" s="4"/>
      <c r="K7" s="4"/>
      <c r="L7" s="4"/>
      <c r="M7" s="4"/>
      <c r="N7" s="4"/>
      <c r="O7" s="4"/>
      <c r="P7" s="4"/>
      <c r="Q7" s="4"/>
      <c r="R7" s="4"/>
      <c r="S7" s="4"/>
      <c r="T7" s="4"/>
      <c r="U7" s="4"/>
      <c r="V7" s="4"/>
      <c r="W7" s="4"/>
      <c r="X7" s="4"/>
      <c r="Y7" s="4"/>
      <c r="Z7" s="4"/>
    </row>
    <row r="8" spans="1:26" ht="14.25" customHeight="1" x14ac:dyDescent="0.25">
      <c r="A8" s="5" t="s">
        <v>161</v>
      </c>
      <c r="B8" s="47"/>
      <c r="C8" s="48"/>
      <c r="D8" s="48"/>
      <c r="E8" s="49"/>
      <c r="F8" s="49"/>
      <c r="G8" s="4"/>
      <c r="H8" s="4"/>
      <c r="I8" s="4"/>
      <c r="J8" s="4"/>
      <c r="K8" s="4"/>
      <c r="L8" s="4"/>
      <c r="M8" s="4"/>
      <c r="N8" s="4"/>
      <c r="O8" s="4"/>
      <c r="P8" s="4"/>
      <c r="Q8" s="4"/>
      <c r="R8" s="4"/>
      <c r="S8" s="4"/>
      <c r="T8" s="4"/>
      <c r="U8" s="4"/>
      <c r="V8" s="4"/>
      <c r="W8" s="4"/>
      <c r="X8" s="4"/>
      <c r="Y8" s="4"/>
      <c r="Z8" s="4"/>
    </row>
    <row r="9" spans="1:26" ht="14.25" customHeight="1" x14ac:dyDescent="0.25">
      <c r="A9" s="5" t="s">
        <v>162</v>
      </c>
      <c r="B9" s="47"/>
      <c r="C9" s="48"/>
      <c r="D9" s="48"/>
      <c r="E9" s="49"/>
      <c r="F9" s="49"/>
      <c r="G9" s="4"/>
      <c r="H9" s="4"/>
      <c r="I9" s="4"/>
      <c r="J9" s="4"/>
      <c r="K9" s="4"/>
      <c r="L9" s="4"/>
      <c r="M9" s="4"/>
      <c r="N9" s="4"/>
      <c r="O9" s="4"/>
      <c r="P9" s="4"/>
      <c r="Q9" s="4"/>
      <c r="R9" s="4"/>
      <c r="S9" s="4"/>
      <c r="T9" s="4"/>
      <c r="U9" s="4"/>
      <c r="V9" s="4"/>
      <c r="W9" s="4"/>
      <c r="X9" s="4"/>
      <c r="Y9" s="4"/>
      <c r="Z9" s="4"/>
    </row>
    <row r="10" spans="1:26" ht="14.25" customHeight="1" x14ac:dyDescent="0.25">
      <c r="A10" s="5" t="s">
        <v>163</v>
      </c>
      <c r="B10" s="50"/>
      <c r="C10" s="48"/>
      <c r="D10" s="48"/>
      <c r="E10" s="49"/>
      <c r="F10" s="49"/>
      <c r="G10" s="4"/>
      <c r="H10" s="4"/>
      <c r="I10" s="4"/>
      <c r="J10" s="4"/>
      <c r="K10" s="4"/>
      <c r="L10" s="4"/>
      <c r="M10" s="4"/>
      <c r="N10" s="4"/>
      <c r="O10" s="4"/>
      <c r="P10" s="4"/>
      <c r="Q10" s="4"/>
      <c r="R10" s="4"/>
      <c r="S10" s="4"/>
      <c r="T10" s="4"/>
      <c r="U10" s="4"/>
      <c r="V10" s="4"/>
      <c r="W10" s="4"/>
      <c r="X10" s="4"/>
      <c r="Y10" s="4"/>
      <c r="Z10" s="4"/>
    </row>
    <row r="11" spans="1:26" ht="14.25" customHeight="1" x14ac:dyDescent="0.25">
      <c r="A11" s="5" t="s">
        <v>164</v>
      </c>
      <c r="B11" s="47"/>
      <c r="C11" s="48"/>
      <c r="D11" s="48"/>
      <c r="E11" s="49"/>
      <c r="F11" s="49"/>
      <c r="G11" s="4"/>
      <c r="H11" s="4"/>
      <c r="I11" s="4"/>
      <c r="J11" s="4"/>
      <c r="K11" s="4"/>
      <c r="L11" s="4"/>
      <c r="M11" s="4"/>
      <c r="N11" s="4"/>
      <c r="O11" s="4"/>
      <c r="P11" s="4"/>
      <c r="Q11" s="4"/>
      <c r="R11" s="4"/>
      <c r="S11" s="4"/>
      <c r="T11" s="4"/>
      <c r="U11" s="4"/>
      <c r="V11" s="4"/>
      <c r="W11" s="4"/>
      <c r="X11" s="4"/>
      <c r="Y11" s="4"/>
      <c r="Z11" s="4"/>
    </row>
    <row r="12" spans="1:26" ht="14.25" customHeight="1" x14ac:dyDescent="0.25">
      <c r="A12" s="5" t="s">
        <v>165</v>
      </c>
      <c r="B12" s="47"/>
      <c r="C12" s="48"/>
      <c r="D12" s="48"/>
      <c r="E12" s="49"/>
      <c r="F12" s="49"/>
      <c r="G12" s="4"/>
      <c r="H12" s="4"/>
      <c r="I12" s="4"/>
      <c r="J12" s="4"/>
      <c r="K12" s="4"/>
      <c r="L12" s="4"/>
      <c r="M12" s="4"/>
      <c r="N12" s="4"/>
      <c r="O12" s="4"/>
      <c r="P12" s="4"/>
      <c r="Q12" s="4"/>
      <c r="R12" s="4"/>
      <c r="S12" s="4"/>
      <c r="T12" s="4"/>
      <c r="U12" s="4"/>
      <c r="V12" s="4"/>
      <c r="W12" s="4"/>
      <c r="X12" s="4"/>
      <c r="Y12" s="4"/>
      <c r="Z12" s="4"/>
    </row>
    <row r="13" spans="1:26" ht="14.25" customHeight="1" x14ac:dyDescent="0.25">
      <c r="A13" s="51" t="s">
        <v>166</v>
      </c>
      <c r="B13" s="5"/>
      <c r="C13" s="52"/>
      <c r="D13" s="52"/>
      <c r="E13" s="5"/>
      <c r="F13" s="5"/>
      <c r="G13" s="4"/>
      <c r="H13" s="4"/>
      <c r="I13" s="4"/>
      <c r="J13" s="4"/>
      <c r="K13" s="4"/>
      <c r="L13" s="4"/>
      <c r="M13" s="4"/>
      <c r="N13" s="4"/>
      <c r="O13" s="4"/>
      <c r="P13" s="4"/>
      <c r="Q13" s="4"/>
      <c r="R13" s="4"/>
      <c r="S13" s="4"/>
      <c r="T13" s="4"/>
      <c r="U13" s="4"/>
      <c r="V13" s="4"/>
      <c r="W13" s="4"/>
      <c r="X13" s="4"/>
      <c r="Y13" s="4"/>
      <c r="Z13" s="4"/>
    </row>
    <row r="14" spans="1:26" ht="14.25" hidden="1" customHeight="1" x14ac:dyDescent="0.25">
      <c r="A14" s="53" t="s">
        <v>167</v>
      </c>
      <c r="B14" s="5"/>
      <c r="C14" s="52">
        <f t="shared" ref="C14:D14" si="0">C4+C5</f>
        <v>0</v>
      </c>
      <c r="D14" s="52">
        <f t="shared" si="0"/>
        <v>0</v>
      </c>
      <c r="E14" s="54"/>
      <c r="F14" s="54">
        <f>F4+F5</f>
        <v>0</v>
      </c>
      <c r="G14" s="4"/>
      <c r="H14" s="4"/>
      <c r="I14" s="4"/>
      <c r="J14" s="4"/>
      <c r="K14" s="4"/>
      <c r="L14" s="4"/>
      <c r="M14" s="4"/>
      <c r="N14" s="4"/>
      <c r="O14" s="4"/>
      <c r="P14" s="4"/>
      <c r="Q14" s="4"/>
      <c r="R14" s="4"/>
      <c r="S14" s="4"/>
      <c r="T14" s="4"/>
      <c r="U14" s="4"/>
      <c r="V14" s="4"/>
      <c r="W14" s="4"/>
      <c r="X14" s="4"/>
      <c r="Y14" s="4"/>
      <c r="Z14" s="4"/>
    </row>
    <row r="15" spans="1:26" ht="14.25" hidden="1" customHeight="1" x14ac:dyDescent="0.25">
      <c r="A15" s="53" t="s">
        <v>168</v>
      </c>
      <c r="B15" s="5"/>
      <c r="C15" s="52"/>
      <c r="D15" s="52"/>
      <c r="E15" s="54"/>
      <c r="F15" s="54"/>
      <c r="G15" s="4"/>
      <c r="H15" s="4"/>
      <c r="I15" s="4"/>
      <c r="J15" s="4"/>
      <c r="K15" s="4"/>
      <c r="L15" s="4"/>
      <c r="M15" s="4"/>
      <c r="N15" s="4"/>
      <c r="O15" s="4"/>
      <c r="P15" s="4"/>
      <c r="Q15" s="4"/>
      <c r="R15" s="4"/>
      <c r="S15" s="4"/>
      <c r="T15" s="4"/>
      <c r="U15" s="4"/>
      <c r="V15" s="4"/>
      <c r="W15" s="4"/>
      <c r="X15" s="4"/>
      <c r="Y15" s="4"/>
      <c r="Z15" s="4"/>
    </row>
    <row r="16" spans="1:26" ht="14.25" hidden="1" customHeight="1" x14ac:dyDescent="0.25">
      <c r="A16" s="53" t="s">
        <v>169</v>
      </c>
      <c r="B16" s="5"/>
      <c r="C16" s="52"/>
      <c r="D16" s="52"/>
      <c r="E16" s="5"/>
      <c r="F16" s="5"/>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55"/>
      <c r="D17" s="55"/>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56" t="s">
        <v>1</v>
      </c>
      <c r="B18" s="57"/>
      <c r="C18" s="57"/>
      <c r="D18" s="57"/>
      <c r="E18" s="57"/>
      <c r="F18" s="58"/>
      <c r="G18" s="4"/>
      <c r="H18" s="4"/>
      <c r="I18" s="4"/>
      <c r="J18" s="4"/>
      <c r="K18" s="4"/>
      <c r="L18" s="4"/>
      <c r="M18" s="4"/>
      <c r="N18" s="4"/>
      <c r="O18" s="4"/>
      <c r="P18" s="4"/>
      <c r="Q18" s="4"/>
      <c r="R18" s="4"/>
      <c r="S18" s="4"/>
      <c r="T18" s="4"/>
      <c r="U18" s="4"/>
      <c r="V18" s="4"/>
      <c r="W18" s="4"/>
      <c r="X18" s="4"/>
      <c r="Y18" s="4"/>
      <c r="Z18" s="4"/>
    </row>
    <row r="19" spans="1:26" ht="14.25" customHeight="1" x14ac:dyDescent="0.25">
      <c r="A19" s="59" t="s">
        <v>170</v>
      </c>
      <c r="B19" s="4" t="s">
        <v>171</v>
      </c>
      <c r="C19" s="4"/>
      <c r="D19" s="4"/>
      <c r="E19" s="4"/>
      <c r="F19" s="60"/>
      <c r="G19" s="4"/>
      <c r="H19" s="4"/>
      <c r="I19" s="4"/>
      <c r="J19" s="4"/>
      <c r="K19" s="4"/>
      <c r="L19" s="4"/>
      <c r="M19" s="4"/>
      <c r="N19" s="4"/>
      <c r="O19" s="4"/>
      <c r="P19" s="4"/>
      <c r="Q19" s="4"/>
      <c r="R19" s="4"/>
      <c r="S19" s="4"/>
      <c r="T19" s="4"/>
      <c r="U19" s="4"/>
      <c r="V19" s="4"/>
      <c r="W19" s="4"/>
      <c r="X19" s="4"/>
      <c r="Y19" s="4"/>
      <c r="Z19" s="4"/>
    </row>
    <row r="20" spans="1:26" ht="14.25" customHeight="1" x14ac:dyDescent="0.25">
      <c r="A20" s="59" t="s">
        <v>172</v>
      </c>
      <c r="B20" s="4" t="s">
        <v>171</v>
      </c>
      <c r="C20" s="4"/>
      <c r="D20" s="4"/>
      <c r="E20" s="4"/>
      <c r="F20" s="60"/>
      <c r="G20" s="4"/>
      <c r="H20" s="4"/>
      <c r="I20" s="4"/>
      <c r="J20" s="4"/>
      <c r="K20" s="4"/>
      <c r="L20" s="4"/>
      <c r="M20" s="4"/>
      <c r="N20" s="4"/>
      <c r="O20" s="4"/>
      <c r="P20" s="4"/>
      <c r="Q20" s="4"/>
      <c r="R20" s="4"/>
      <c r="S20" s="4"/>
      <c r="T20" s="4"/>
      <c r="U20" s="4"/>
      <c r="V20" s="4"/>
      <c r="W20" s="4"/>
      <c r="X20" s="4"/>
      <c r="Y20" s="4"/>
      <c r="Z20" s="4"/>
    </row>
    <row r="21" spans="1:26" ht="14.25" customHeight="1" x14ac:dyDescent="0.25">
      <c r="A21" s="61" t="s">
        <v>173</v>
      </c>
      <c r="B21" s="6" t="s">
        <v>171</v>
      </c>
      <c r="C21" s="6"/>
      <c r="D21" s="6"/>
      <c r="E21" s="6"/>
      <c r="F21" s="62"/>
      <c r="G21" s="4"/>
      <c r="H21" s="4"/>
      <c r="I21" s="4"/>
      <c r="J21" s="4"/>
      <c r="K21" s="4"/>
      <c r="L21" s="4"/>
      <c r="M21" s="4"/>
      <c r="N21" s="4"/>
      <c r="O21" s="4"/>
      <c r="P21" s="4"/>
      <c r="Q21" s="4"/>
      <c r="R21" s="4"/>
      <c r="S21" s="4"/>
      <c r="T21" s="4"/>
      <c r="U21" s="4"/>
      <c r="V21" s="4"/>
      <c r="W21" s="4"/>
      <c r="X21" s="4"/>
      <c r="Y21" s="4"/>
      <c r="Z21" s="4"/>
    </row>
    <row r="22" spans="1:26" ht="14.25" customHeight="1" x14ac:dyDescent="0.25">
      <c r="A22" s="63" t="s">
        <v>174</v>
      </c>
      <c r="B22" s="64" t="s">
        <v>175</v>
      </c>
      <c r="C22" s="64"/>
      <c r="D22" s="64" t="e">
        <f>(D19+D20)/'B1'!B14</f>
        <v>#DIV/0!</v>
      </c>
      <c r="E22" s="64"/>
      <c r="F22" s="65" t="e">
        <f>(F19+F20)/'B1'!C14</f>
        <v>#DIV/0!</v>
      </c>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thickBot="1" x14ac:dyDescent="0.3">
      <c r="A25" s="4"/>
      <c r="B25" s="264"/>
      <c r="C25" s="264"/>
      <c r="D25" s="264"/>
      <c r="E25" s="264"/>
      <c r="F25" s="264"/>
      <c r="G25" s="264"/>
      <c r="H25" s="264"/>
      <c r="I25" s="264"/>
      <c r="J25" s="4"/>
      <c r="K25" s="4"/>
      <c r="L25" s="4"/>
      <c r="M25" s="4"/>
      <c r="N25" s="4"/>
      <c r="O25" s="4"/>
      <c r="P25" s="4"/>
      <c r="Q25" s="4"/>
      <c r="R25" s="4"/>
      <c r="S25" s="4"/>
      <c r="T25" s="4"/>
      <c r="U25" s="4"/>
      <c r="V25" s="4"/>
      <c r="W25" s="4"/>
      <c r="X25" s="4"/>
      <c r="Y25" s="4"/>
      <c r="Z25" s="4"/>
    </row>
    <row r="26" spans="1:26" ht="14.25" customHeight="1" x14ac:dyDescent="0.25">
      <c r="A26" s="66" t="s">
        <v>154</v>
      </c>
      <c r="B26" s="67" t="s">
        <v>155</v>
      </c>
      <c r="C26" s="67" t="s">
        <v>434</v>
      </c>
      <c r="D26" s="67" t="s">
        <v>435</v>
      </c>
      <c r="E26" s="67" t="s">
        <v>176</v>
      </c>
      <c r="F26" s="272" t="s">
        <v>436</v>
      </c>
      <c r="G26" s="272" t="s">
        <v>437</v>
      </c>
      <c r="H26" s="262" t="s">
        <v>177</v>
      </c>
      <c r="I26" s="263" t="s">
        <v>178</v>
      </c>
      <c r="J26" s="4"/>
      <c r="K26" s="4"/>
      <c r="L26" s="4"/>
      <c r="M26" s="4"/>
      <c r="N26" s="4"/>
      <c r="O26" s="4"/>
      <c r="P26" s="4"/>
      <c r="Q26" s="4"/>
      <c r="R26" s="4"/>
      <c r="S26" s="4"/>
      <c r="T26" s="4"/>
      <c r="U26" s="4"/>
      <c r="V26" s="4"/>
      <c r="W26" s="4"/>
      <c r="X26" s="4"/>
      <c r="Y26" s="4"/>
      <c r="Z26" s="4"/>
    </row>
    <row r="27" spans="1:26" ht="14.25" customHeight="1" x14ac:dyDescent="0.25">
      <c r="A27" s="68" t="s">
        <v>179</v>
      </c>
      <c r="B27" s="5">
        <f t="shared" ref="B27:D27" si="1">B3</f>
        <v>0</v>
      </c>
      <c r="C27" s="52">
        <f t="shared" si="1"/>
        <v>0</v>
      </c>
      <c r="D27" s="52">
        <f t="shared" si="1"/>
        <v>0</v>
      </c>
      <c r="E27" s="52">
        <f t="shared" ref="E27:E31" si="2">SUM(D27+C27)</f>
        <v>0</v>
      </c>
      <c r="F27" s="52">
        <f t="shared" ref="F27:G27" si="3">E3</f>
        <v>0</v>
      </c>
      <c r="G27" s="52">
        <f t="shared" si="3"/>
        <v>0</v>
      </c>
      <c r="H27" s="52">
        <f t="shared" ref="H27:H31" si="4">SUM(G27+F27)</f>
        <v>0</v>
      </c>
      <c r="I27" s="69" t="e">
        <f t="shared" ref="I27:I31" si="5">H27/E27-1</f>
        <v>#DIV/0!</v>
      </c>
      <c r="J27" s="4"/>
      <c r="K27" s="4"/>
      <c r="L27" s="4"/>
      <c r="M27" s="4"/>
      <c r="N27" s="4"/>
      <c r="O27" s="4"/>
      <c r="P27" s="4"/>
      <c r="Q27" s="4"/>
      <c r="R27" s="4"/>
      <c r="S27" s="4"/>
      <c r="T27" s="4"/>
      <c r="U27" s="4"/>
      <c r="V27" s="4"/>
      <c r="W27" s="4"/>
      <c r="X27" s="4"/>
      <c r="Y27" s="4"/>
      <c r="Z27" s="4"/>
    </row>
    <row r="28" spans="1:26" ht="14.25" customHeight="1" x14ac:dyDescent="0.25">
      <c r="A28" s="68" t="s">
        <v>180</v>
      </c>
      <c r="B28" s="5">
        <f t="shared" ref="B28:D28" si="6">B5</f>
        <v>0</v>
      </c>
      <c r="C28" s="52">
        <f t="shared" si="6"/>
        <v>0</v>
      </c>
      <c r="D28" s="52">
        <f t="shared" si="6"/>
        <v>0</v>
      </c>
      <c r="E28" s="52">
        <f t="shared" si="2"/>
        <v>0</v>
      </c>
      <c r="F28" s="52">
        <f t="shared" ref="F28:G28" si="7">E5</f>
        <v>0</v>
      </c>
      <c r="G28" s="52">
        <f t="shared" si="7"/>
        <v>0</v>
      </c>
      <c r="H28" s="52">
        <f t="shared" si="4"/>
        <v>0</v>
      </c>
      <c r="I28" s="69" t="e">
        <f t="shared" si="5"/>
        <v>#DIV/0!</v>
      </c>
      <c r="J28" s="4"/>
      <c r="K28" s="4"/>
      <c r="L28" s="4"/>
      <c r="M28" s="4"/>
      <c r="N28" s="4"/>
      <c r="O28" s="4"/>
      <c r="P28" s="4"/>
      <c r="Q28" s="4"/>
      <c r="R28" s="4"/>
      <c r="S28" s="4"/>
      <c r="T28" s="4"/>
      <c r="U28" s="4"/>
      <c r="V28" s="4"/>
      <c r="W28" s="4"/>
      <c r="X28" s="4"/>
      <c r="Y28" s="4"/>
      <c r="Z28" s="4"/>
    </row>
    <row r="29" spans="1:26" ht="14.25" customHeight="1" x14ac:dyDescent="0.25">
      <c r="A29" s="68" t="s">
        <v>181</v>
      </c>
      <c r="B29" s="5">
        <f t="shared" ref="B29:D29" si="8">B10</f>
        <v>0</v>
      </c>
      <c r="C29" s="52">
        <f t="shared" si="8"/>
        <v>0</v>
      </c>
      <c r="D29" s="52">
        <f t="shared" si="8"/>
        <v>0</v>
      </c>
      <c r="E29" s="52">
        <f t="shared" si="2"/>
        <v>0</v>
      </c>
      <c r="F29" s="52">
        <f t="shared" ref="F29:G29" si="9">E10</f>
        <v>0</v>
      </c>
      <c r="G29" s="52">
        <f t="shared" si="9"/>
        <v>0</v>
      </c>
      <c r="H29" s="52">
        <f t="shared" si="4"/>
        <v>0</v>
      </c>
      <c r="I29" s="69" t="e">
        <f t="shared" si="5"/>
        <v>#DIV/0!</v>
      </c>
      <c r="J29" s="4"/>
      <c r="K29" s="4"/>
      <c r="L29" s="4"/>
      <c r="M29" s="4"/>
      <c r="N29" s="4"/>
      <c r="O29" s="4"/>
      <c r="P29" s="4"/>
      <c r="Q29" s="4"/>
      <c r="R29" s="4"/>
      <c r="S29" s="4"/>
      <c r="T29" s="4"/>
      <c r="U29" s="4"/>
      <c r="V29" s="4"/>
      <c r="W29" s="4"/>
      <c r="X29" s="4"/>
      <c r="Y29" s="4"/>
      <c r="Z29" s="4"/>
    </row>
    <row r="30" spans="1:26" ht="14.25" customHeight="1" x14ac:dyDescent="0.25">
      <c r="A30" s="68" t="s">
        <v>182</v>
      </c>
      <c r="B30" s="5">
        <f t="shared" ref="B30:D30" si="10">B7</f>
        <v>0</v>
      </c>
      <c r="C30" s="52">
        <f t="shared" si="10"/>
        <v>0</v>
      </c>
      <c r="D30" s="52">
        <f t="shared" si="10"/>
        <v>0</v>
      </c>
      <c r="E30" s="52">
        <f t="shared" si="2"/>
        <v>0</v>
      </c>
      <c r="F30" s="52">
        <f t="shared" ref="F30:G30" si="11">E7</f>
        <v>0</v>
      </c>
      <c r="G30" s="52">
        <f t="shared" si="11"/>
        <v>0</v>
      </c>
      <c r="H30" s="52">
        <f t="shared" si="4"/>
        <v>0</v>
      </c>
      <c r="I30" s="69" t="e">
        <f t="shared" si="5"/>
        <v>#DIV/0!</v>
      </c>
      <c r="J30" s="4"/>
      <c r="K30" s="4"/>
      <c r="L30" s="4"/>
      <c r="M30" s="4"/>
      <c r="N30" s="4"/>
      <c r="O30" s="4"/>
      <c r="P30" s="4"/>
      <c r="Q30" s="4"/>
      <c r="R30" s="4"/>
      <c r="S30" s="4"/>
      <c r="T30" s="4"/>
      <c r="U30" s="4"/>
      <c r="V30" s="4"/>
      <c r="W30" s="4"/>
      <c r="X30" s="4"/>
      <c r="Y30" s="4"/>
      <c r="Z30" s="4"/>
    </row>
    <row r="31" spans="1:26" ht="14.25" customHeight="1" x14ac:dyDescent="0.25">
      <c r="A31" s="70" t="s">
        <v>183</v>
      </c>
      <c r="B31" s="71">
        <f t="shared" ref="B31:D31" si="12">B6</f>
        <v>0</v>
      </c>
      <c r="C31" s="72">
        <f t="shared" si="12"/>
        <v>0</v>
      </c>
      <c r="D31" s="72">
        <f t="shared" si="12"/>
        <v>0</v>
      </c>
      <c r="E31" s="72">
        <f t="shared" si="2"/>
        <v>0</v>
      </c>
      <c r="F31" s="72">
        <f t="shared" ref="F31:G31" si="13">E6</f>
        <v>0</v>
      </c>
      <c r="G31" s="72">
        <f t="shared" si="13"/>
        <v>0</v>
      </c>
      <c r="H31" s="72">
        <f t="shared" si="4"/>
        <v>0</v>
      </c>
      <c r="I31" s="73" t="e">
        <f t="shared" si="5"/>
        <v>#DIV/0!</v>
      </c>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3:F12">
    <cfRule type="containsBlanks" dxfId="112" priority="2">
      <formula>LEN(TRIM(B3))=0</formula>
    </cfRule>
  </conditionalFormatting>
  <conditionalFormatting sqref="F26:G26">
    <cfRule type="containsBlanks" dxfId="0" priority="1">
      <formula>LEN(TRIM(F26))=0</formula>
    </cfRule>
  </conditionalFormatting>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19F2F"/>
  </sheetPr>
  <dimension ref="A1:Z1000"/>
  <sheetViews>
    <sheetView workbookViewId="0"/>
  </sheetViews>
  <sheetFormatPr defaultColWidth="14.42578125" defaultRowHeight="15" customHeight="1" x14ac:dyDescent="0.25"/>
  <cols>
    <col min="1" max="1" width="50.140625" customWidth="1"/>
    <col min="2" max="2" width="15.140625" customWidth="1"/>
    <col min="3" max="3" width="18" customWidth="1"/>
    <col min="4" max="4" width="20" customWidth="1"/>
    <col min="5" max="5" width="34" customWidth="1"/>
    <col min="6" max="6" width="17" customWidth="1"/>
    <col min="7" max="26" width="8.7109375" customWidth="1"/>
  </cols>
  <sheetData>
    <row r="1" spans="1:26" ht="17.25" customHeight="1" x14ac:dyDescent="0.25">
      <c r="A1" s="43" t="s">
        <v>154</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x14ac:dyDescent="0.25">
      <c r="A2" s="45" t="s">
        <v>154</v>
      </c>
      <c r="B2" s="46" t="s">
        <v>155</v>
      </c>
      <c r="C2" s="16">
        <v>2023</v>
      </c>
      <c r="D2" s="16">
        <v>2024</v>
      </c>
      <c r="E2" s="4"/>
      <c r="F2" s="4"/>
      <c r="G2" s="4"/>
      <c r="H2" s="4"/>
      <c r="I2" s="4"/>
      <c r="J2" s="4"/>
      <c r="K2" s="4"/>
      <c r="L2" s="4"/>
      <c r="M2" s="4"/>
      <c r="N2" s="4"/>
      <c r="O2" s="4"/>
      <c r="P2" s="4"/>
      <c r="Q2" s="4"/>
      <c r="R2" s="4"/>
      <c r="S2" s="4"/>
      <c r="T2" s="4"/>
      <c r="U2" s="4"/>
      <c r="V2" s="4"/>
      <c r="W2" s="4"/>
      <c r="X2" s="4"/>
      <c r="Y2" s="4"/>
      <c r="Z2" s="4"/>
    </row>
    <row r="3" spans="1:26" ht="14.25" customHeight="1" x14ac:dyDescent="0.25">
      <c r="A3" s="5" t="s">
        <v>156</v>
      </c>
      <c r="B3" s="47"/>
      <c r="C3" s="49"/>
      <c r="D3" s="49"/>
      <c r="E3" s="4"/>
      <c r="F3" s="4"/>
      <c r="G3" s="4"/>
      <c r="H3" s="4"/>
      <c r="I3" s="4"/>
      <c r="J3" s="4"/>
      <c r="K3" s="4"/>
      <c r="L3" s="4"/>
      <c r="M3" s="4"/>
      <c r="N3" s="4"/>
      <c r="O3" s="4"/>
      <c r="P3" s="4"/>
      <c r="Q3" s="4"/>
      <c r="R3" s="4"/>
      <c r="S3" s="4"/>
      <c r="T3" s="4"/>
      <c r="U3" s="4"/>
      <c r="V3" s="4"/>
      <c r="W3" s="4"/>
      <c r="X3" s="4"/>
      <c r="Y3" s="4"/>
      <c r="Z3" s="4"/>
    </row>
    <row r="4" spans="1:26" ht="14.25" customHeight="1" x14ac:dyDescent="0.25">
      <c r="A4" s="5" t="s">
        <v>157</v>
      </c>
      <c r="B4" s="47"/>
      <c r="C4" s="49"/>
      <c r="D4" s="49"/>
      <c r="E4" s="4"/>
      <c r="F4" s="4"/>
      <c r="G4" s="4"/>
      <c r="H4" s="4"/>
      <c r="I4" s="4"/>
      <c r="J4" s="4"/>
      <c r="K4" s="4"/>
      <c r="L4" s="4"/>
      <c r="M4" s="4"/>
      <c r="N4" s="4"/>
      <c r="O4" s="4"/>
      <c r="P4" s="4"/>
      <c r="Q4" s="4"/>
      <c r="R4" s="4"/>
      <c r="S4" s="4"/>
      <c r="T4" s="4"/>
      <c r="U4" s="4"/>
      <c r="V4" s="4"/>
      <c r="W4" s="4"/>
      <c r="X4" s="4"/>
      <c r="Y4" s="4"/>
      <c r="Z4" s="4"/>
    </row>
    <row r="5" spans="1:26" ht="14.25" customHeight="1" x14ac:dyDescent="0.25">
      <c r="A5" s="5" t="s">
        <v>158</v>
      </c>
      <c r="B5" s="47"/>
      <c r="C5" s="49"/>
      <c r="D5" s="49"/>
      <c r="E5" s="4"/>
      <c r="F5" s="4"/>
      <c r="G5" s="4"/>
      <c r="H5" s="4"/>
      <c r="I5" s="4"/>
      <c r="J5" s="4"/>
      <c r="K5" s="4"/>
      <c r="L5" s="4"/>
      <c r="M5" s="4"/>
      <c r="N5" s="4"/>
      <c r="O5" s="4"/>
      <c r="P5" s="4"/>
      <c r="Q5" s="4"/>
      <c r="R5" s="4"/>
      <c r="S5" s="4"/>
      <c r="T5" s="4"/>
      <c r="U5" s="4"/>
      <c r="V5" s="4"/>
      <c r="W5" s="4"/>
      <c r="X5" s="4"/>
      <c r="Y5" s="4"/>
      <c r="Z5" s="4"/>
    </row>
    <row r="6" spans="1:26" ht="14.25" customHeight="1" x14ac:dyDescent="0.25">
      <c r="A6" s="5" t="s">
        <v>159</v>
      </c>
      <c r="B6" s="47"/>
      <c r="C6" s="49"/>
      <c r="D6" s="49"/>
      <c r="E6" s="4"/>
      <c r="F6" s="4"/>
      <c r="G6" s="4"/>
      <c r="H6" s="4"/>
      <c r="I6" s="4"/>
      <c r="J6" s="4"/>
      <c r="K6" s="4"/>
      <c r="L6" s="4"/>
      <c r="M6" s="4"/>
      <c r="N6" s="4"/>
      <c r="O6" s="4"/>
      <c r="P6" s="4"/>
      <c r="Q6" s="4"/>
      <c r="R6" s="4"/>
      <c r="S6" s="4"/>
      <c r="T6" s="4"/>
      <c r="U6" s="4"/>
      <c r="V6" s="4"/>
      <c r="W6" s="4"/>
      <c r="X6" s="4"/>
      <c r="Y6" s="4"/>
      <c r="Z6" s="4"/>
    </row>
    <row r="7" spans="1:26" ht="14.25" customHeight="1" x14ac:dyDescent="0.25">
      <c r="A7" s="5" t="s">
        <v>160</v>
      </c>
      <c r="B7" s="47"/>
      <c r="C7" s="49"/>
      <c r="D7" s="49"/>
      <c r="E7" s="4"/>
      <c r="F7" s="4"/>
      <c r="G7" s="4"/>
      <c r="H7" s="4"/>
      <c r="I7" s="4"/>
      <c r="J7" s="4"/>
      <c r="K7" s="4"/>
      <c r="L7" s="4"/>
      <c r="M7" s="4"/>
      <c r="N7" s="4"/>
      <c r="O7" s="4"/>
      <c r="P7" s="4"/>
      <c r="Q7" s="4"/>
      <c r="R7" s="4"/>
      <c r="S7" s="4"/>
      <c r="T7" s="4"/>
      <c r="U7" s="4"/>
      <c r="V7" s="4"/>
      <c r="W7" s="4"/>
      <c r="X7" s="4"/>
      <c r="Y7" s="4"/>
      <c r="Z7" s="4"/>
    </row>
    <row r="8" spans="1:26" ht="14.25" customHeight="1" x14ac:dyDescent="0.25">
      <c r="A8" s="5" t="s">
        <v>161</v>
      </c>
      <c r="B8" s="47"/>
      <c r="C8" s="49"/>
      <c r="D8" s="49"/>
      <c r="E8" s="4"/>
      <c r="F8" s="4"/>
      <c r="G8" s="4"/>
      <c r="H8" s="4"/>
      <c r="I8" s="4"/>
      <c r="J8" s="4"/>
      <c r="K8" s="4"/>
      <c r="L8" s="4"/>
      <c r="M8" s="4"/>
      <c r="N8" s="4"/>
      <c r="O8" s="4"/>
      <c r="P8" s="4"/>
      <c r="Q8" s="4"/>
      <c r="R8" s="4"/>
      <c r="S8" s="4"/>
      <c r="T8" s="4"/>
      <c r="U8" s="4"/>
      <c r="V8" s="4"/>
      <c r="W8" s="4"/>
      <c r="X8" s="4"/>
      <c r="Y8" s="4"/>
      <c r="Z8" s="4"/>
    </row>
    <row r="9" spans="1:26" ht="14.25" customHeight="1" x14ac:dyDescent="0.25">
      <c r="A9" s="5" t="s">
        <v>162</v>
      </c>
      <c r="B9" s="47"/>
      <c r="C9" s="49"/>
      <c r="D9" s="49"/>
      <c r="E9" s="4"/>
      <c r="F9" s="4"/>
      <c r="G9" s="4"/>
      <c r="H9" s="4"/>
      <c r="I9" s="4"/>
      <c r="J9" s="4"/>
      <c r="K9" s="4"/>
      <c r="L9" s="4"/>
      <c r="M9" s="4"/>
      <c r="N9" s="4"/>
      <c r="O9" s="4"/>
      <c r="P9" s="4"/>
      <c r="Q9" s="4"/>
      <c r="R9" s="4"/>
      <c r="S9" s="4"/>
      <c r="T9" s="4"/>
      <c r="U9" s="4"/>
      <c r="V9" s="4"/>
      <c r="W9" s="4"/>
      <c r="X9" s="4"/>
      <c r="Y9" s="4"/>
      <c r="Z9" s="4"/>
    </row>
    <row r="10" spans="1:26" ht="14.25" customHeight="1" x14ac:dyDescent="0.25">
      <c r="A10" s="5" t="s">
        <v>163</v>
      </c>
      <c r="B10" s="47"/>
      <c r="C10" s="49"/>
      <c r="D10" s="49"/>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5" t="s">
        <v>164</v>
      </c>
      <c r="B11" s="47"/>
      <c r="C11" s="49"/>
      <c r="D11" s="49"/>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5" t="s">
        <v>165</v>
      </c>
      <c r="B12" s="47"/>
      <c r="C12" s="49"/>
      <c r="D12" s="49"/>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74" t="s">
        <v>166</v>
      </c>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7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7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56" t="s">
        <v>1</v>
      </c>
      <c r="B17" s="57"/>
      <c r="C17" s="57"/>
      <c r="D17" s="58"/>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59" t="s">
        <v>170</v>
      </c>
      <c r="B18" s="4" t="s">
        <v>171</v>
      </c>
      <c r="C18" s="4"/>
      <c r="D18" s="60"/>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59" t="s">
        <v>172</v>
      </c>
      <c r="B19" s="4" t="s">
        <v>171</v>
      </c>
      <c r="C19" s="4"/>
      <c r="D19" s="60"/>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61" t="s">
        <v>173</v>
      </c>
      <c r="B20" s="6" t="s">
        <v>171</v>
      </c>
      <c r="C20" s="6"/>
      <c r="D20" s="62"/>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63" t="s">
        <v>174</v>
      </c>
      <c r="B21" s="64" t="s">
        <v>175</v>
      </c>
      <c r="C21" s="64" t="e">
        <f>(C18+C19)/'B1'!B14</f>
        <v>#DIV/0!</v>
      </c>
      <c r="D21" s="65" t="e">
        <f>(D18+D19)/'B1'!C14</f>
        <v>#DIV/0!</v>
      </c>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3:D12">
    <cfRule type="containsBlanks" dxfId="111" priority="1">
      <formula>LEN(TRIM(B3))=0</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19F2F"/>
  </sheetPr>
  <dimension ref="A1:Z1000"/>
  <sheetViews>
    <sheetView workbookViewId="0">
      <selection sqref="A1:D1"/>
    </sheetView>
  </sheetViews>
  <sheetFormatPr defaultColWidth="14.42578125" defaultRowHeight="15" customHeight="1" x14ac:dyDescent="0.25"/>
  <cols>
    <col min="1" max="1" width="36.7109375" customWidth="1"/>
    <col min="2" max="2" width="13.7109375" customWidth="1"/>
    <col min="3" max="4" width="19.7109375" customWidth="1"/>
    <col min="5" max="26" width="8.7109375" customWidth="1"/>
  </cols>
  <sheetData>
    <row r="1" spans="1:26" ht="87" customHeight="1" x14ac:dyDescent="0.25">
      <c r="A1" s="232" t="s">
        <v>184</v>
      </c>
      <c r="B1" s="233"/>
      <c r="C1" s="233"/>
      <c r="D1" s="234"/>
      <c r="E1" s="9"/>
      <c r="F1" s="9"/>
      <c r="G1" s="9"/>
      <c r="H1" s="9"/>
      <c r="I1" s="9"/>
      <c r="J1" s="9"/>
      <c r="K1" s="9"/>
      <c r="L1" s="9"/>
      <c r="M1" s="9"/>
      <c r="N1" s="9"/>
      <c r="O1" s="9"/>
      <c r="P1" s="9"/>
      <c r="Q1" s="9"/>
      <c r="R1" s="9"/>
      <c r="S1" s="9"/>
      <c r="T1" s="9"/>
      <c r="U1" s="9"/>
      <c r="V1" s="9"/>
      <c r="W1" s="9"/>
      <c r="X1" s="9"/>
      <c r="Y1" s="9"/>
      <c r="Z1" s="9"/>
    </row>
    <row r="2" spans="1:26" ht="14.25" customHeight="1" x14ac:dyDescent="0.25">
      <c r="A2" s="75"/>
      <c r="B2" s="75"/>
      <c r="C2" s="75"/>
      <c r="D2" s="75"/>
      <c r="E2" s="9"/>
      <c r="F2" s="9"/>
      <c r="G2" s="9"/>
      <c r="H2" s="9"/>
      <c r="I2" s="9"/>
      <c r="J2" s="9"/>
      <c r="K2" s="9"/>
      <c r="L2" s="9"/>
      <c r="M2" s="9"/>
      <c r="N2" s="9"/>
      <c r="O2" s="9"/>
      <c r="P2" s="9"/>
      <c r="Q2" s="9"/>
      <c r="R2" s="9"/>
      <c r="S2" s="9"/>
      <c r="T2" s="9"/>
      <c r="U2" s="9"/>
      <c r="V2" s="9"/>
      <c r="W2" s="9"/>
      <c r="X2" s="9"/>
      <c r="Y2" s="9"/>
      <c r="Z2" s="9"/>
    </row>
    <row r="3" spans="1:26" ht="17.25" customHeight="1" x14ac:dyDescent="0.25">
      <c r="A3" s="43" t="s">
        <v>185</v>
      </c>
      <c r="B3" s="44"/>
      <c r="C3" s="44"/>
      <c r="D3" s="44"/>
      <c r="E3" s="44"/>
      <c r="F3" s="44"/>
      <c r="G3" s="44"/>
      <c r="H3" s="44"/>
      <c r="I3" s="44"/>
      <c r="J3" s="44"/>
      <c r="K3" s="44"/>
      <c r="L3" s="44"/>
      <c r="M3" s="44"/>
      <c r="N3" s="44"/>
      <c r="O3" s="44"/>
      <c r="P3" s="44"/>
      <c r="Q3" s="44"/>
      <c r="R3" s="44"/>
      <c r="S3" s="44"/>
      <c r="T3" s="44"/>
      <c r="U3" s="44"/>
      <c r="V3" s="44"/>
      <c r="W3" s="44"/>
      <c r="X3" s="44"/>
      <c r="Y3" s="44"/>
      <c r="Z3" s="44"/>
    </row>
    <row r="4" spans="1:26" ht="14.25" customHeight="1" x14ac:dyDescent="0.25">
      <c r="A4" s="76" t="s">
        <v>186</v>
      </c>
      <c r="B4" s="77" t="s">
        <v>187</v>
      </c>
      <c r="C4" s="78" t="s">
        <v>188</v>
      </c>
      <c r="D4" s="79" t="s">
        <v>189</v>
      </c>
      <c r="E4" s="9"/>
      <c r="F4" s="9"/>
      <c r="G4" s="9"/>
      <c r="H4" s="9"/>
      <c r="I4" s="9"/>
      <c r="J4" s="9"/>
      <c r="K4" s="9"/>
      <c r="L4" s="9"/>
      <c r="M4" s="9"/>
      <c r="N4" s="9"/>
      <c r="O4" s="9"/>
      <c r="P4" s="9"/>
      <c r="Q4" s="9"/>
      <c r="R4" s="9"/>
      <c r="S4" s="9"/>
      <c r="T4" s="9"/>
      <c r="U4" s="9"/>
      <c r="V4" s="9"/>
      <c r="W4" s="9"/>
      <c r="X4" s="9"/>
      <c r="Y4" s="9"/>
      <c r="Z4" s="9"/>
    </row>
    <row r="5" spans="1:26" ht="14.25" customHeight="1" x14ac:dyDescent="0.25">
      <c r="A5" s="28"/>
      <c r="B5" s="80" t="s">
        <v>83</v>
      </c>
      <c r="C5" s="49"/>
      <c r="D5" s="49"/>
      <c r="E5" s="9"/>
      <c r="F5" s="9"/>
      <c r="G5" s="9"/>
      <c r="H5" s="9"/>
      <c r="I5" s="9"/>
      <c r="J5" s="9"/>
      <c r="K5" s="9"/>
      <c r="L5" s="9"/>
      <c r="M5" s="9"/>
      <c r="N5" s="9"/>
      <c r="O5" s="9"/>
      <c r="P5" s="9"/>
      <c r="Q5" s="9"/>
      <c r="R5" s="9"/>
      <c r="S5" s="9"/>
      <c r="T5" s="9"/>
      <c r="U5" s="9"/>
      <c r="V5" s="9"/>
      <c r="W5" s="9"/>
      <c r="X5" s="9"/>
      <c r="Y5" s="9"/>
      <c r="Z5" s="9"/>
    </row>
    <row r="6" spans="1:26" ht="14.25" customHeight="1" x14ac:dyDescent="0.25">
      <c r="A6" s="28"/>
      <c r="B6" s="80" t="s">
        <v>190</v>
      </c>
      <c r="C6" s="49"/>
      <c r="D6" s="49"/>
      <c r="E6" s="9"/>
      <c r="F6" s="9"/>
      <c r="G6" s="9"/>
      <c r="H6" s="9"/>
      <c r="I6" s="9"/>
      <c r="J6" s="9"/>
      <c r="K6" s="9"/>
      <c r="L6" s="9"/>
      <c r="M6" s="9"/>
      <c r="N6" s="9"/>
      <c r="O6" s="9"/>
      <c r="P6" s="9"/>
      <c r="Q6" s="9"/>
      <c r="R6" s="9"/>
      <c r="S6" s="9"/>
      <c r="T6" s="9"/>
      <c r="U6" s="9"/>
      <c r="V6" s="9"/>
      <c r="W6" s="9"/>
      <c r="X6" s="9"/>
      <c r="Y6" s="9"/>
      <c r="Z6" s="9"/>
    </row>
    <row r="7" spans="1:26" ht="14.25" customHeight="1" x14ac:dyDescent="0.25">
      <c r="A7" s="28"/>
      <c r="B7" s="81" t="s">
        <v>191</v>
      </c>
      <c r="C7" s="49"/>
      <c r="D7" s="49"/>
      <c r="E7" s="9"/>
      <c r="F7" s="9"/>
      <c r="G7" s="9"/>
      <c r="H7" s="9"/>
      <c r="I7" s="9"/>
      <c r="J7" s="9"/>
      <c r="K7" s="9"/>
      <c r="L7" s="9"/>
      <c r="M7" s="9"/>
      <c r="N7" s="9"/>
      <c r="O7" s="9"/>
      <c r="P7" s="9"/>
      <c r="Q7" s="9"/>
      <c r="R7" s="9"/>
      <c r="S7" s="9"/>
      <c r="T7" s="9"/>
      <c r="U7" s="9"/>
      <c r="V7" s="9"/>
      <c r="W7" s="9"/>
      <c r="X7" s="9"/>
      <c r="Y7" s="9"/>
      <c r="Z7" s="9"/>
    </row>
    <row r="8" spans="1:26" ht="14.25" customHeight="1" x14ac:dyDescent="0.25">
      <c r="A8" s="82" t="s">
        <v>192</v>
      </c>
      <c r="B8" s="81"/>
      <c r="C8" s="83"/>
      <c r="D8" s="84"/>
      <c r="E8" s="9"/>
      <c r="F8" s="9"/>
      <c r="G8" s="9"/>
      <c r="H8" s="9"/>
      <c r="I8" s="9"/>
      <c r="J8" s="9"/>
      <c r="K8" s="9"/>
      <c r="L8" s="9"/>
      <c r="M8" s="9"/>
      <c r="N8" s="9"/>
      <c r="O8" s="9"/>
      <c r="P8" s="9"/>
      <c r="Q8" s="9"/>
      <c r="R8" s="9"/>
      <c r="S8" s="9"/>
      <c r="T8" s="9"/>
      <c r="U8" s="9"/>
      <c r="V8" s="9"/>
      <c r="W8" s="9"/>
      <c r="X8" s="9"/>
      <c r="Y8" s="9"/>
      <c r="Z8" s="9"/>
    </row>
    <row r="9" spans="1:26" ht="14.25" customHeight="1" x14ac:dyDescent="0.25">
      <c r="A9" s="9"/>
      <c r="B9" s="9"/>
      <c r="C9" s="9"/>
      <c r="D9" s="9"/>
      <c r="E9" s="9"/>
      <c r="F9" s="9"/>
      <c r="G9" s="9"/>
      <c r="H9" s="9"/>
      <c r="I9" s="9"/>
      <c r="J9" s="9"/>
      <c r="K9" s="9"/>
      <c r="L9" s="9"/>
      <c r="M9" s="9"/>
      <c r="N9" s="9"/>
      <c r="O9" s="9"/>
      <c r="P9" s="9"/>
      <c r="Q9" s="9"/>
      <c r="R9" s="9"/>
      <c r="S9" s="9"/>
      <c r="T9" s="9"/>
      <c r="U9" s="9"/>
      <c r="V9" s="9"/>
      <c r="W9" s="9"/>
      <c r="X9" s="9"/>
      <c r="Y9" s="9"/>
      <c r="Z9" s="9"/>
    </row>
    <row r="10" spans="1:26" ht="14.25" customHeight="1" x14ac:dyDescent="0.25">
      <c r="A10" s="85"/>
      <c r="B10" s="9"/>
      <c r="C10" s="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D1"/>
  </mergeCells>
  <conditionalFormatting sqref="A5:A8">
    <cfRule type="containsBlanks" dxfId="110" priority="1">
      <formula>LEN(TRIM(A5))=0</formula>
    </cfRule>
  </conditionalFormatting>
  <conditionalFormatting sqref="C5:D8">
    <cfRule type="containsBlanks" dxfId="109" priority="2">
      <formula>LEN(TRIM(C5))=0</formula>
    </cfRule>
  </conditionalFormatting>
  <dataValidations count="1">
    <dataValidation type="list" allowBlank="1" showErrorMessage="1" sqref="B5:B8" xr:uid="{00000000-0002-0000-0800-000000000000}">
      <formula1>"Acqua,Aria,Suolo"</formula1>
    </dataValidation>
  </dataValidations>
  <pageMargins left="0.7" right="0.7" top="0.75" bottom="0.75" header="0" footer="0"/>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19F2F"/>
  </sheetPr>
  <dimension ref="A1:Z1000"/>
  <sheetViews>
    <sheetView workbookViewId="0"/>
  </sheetViews>
  <sheetFormatPr defaultColWidth="14.42578125" defaultRowHeight="15" customHeight="1" x14ac:dyDescent="0.25"/>
  <cols>
    <col min="1" max="1" width="55.140625" customWidth="1"/>
    <col min="2" max="4" width="19.85546875" bestFit="1" customWidth="1"/>
    <col min="5" max="26" width="8.7109375" customWidth="1"/>
  </cols>
  <sheetData>
    <row r="1" spans="1:26" ht="17.25" customHeight="1" x14ac:dyDescent="0.25">
      <c r="A1" s="43" t="s">
        <v>193</v>
      </c>
      <c r="B1" s="44"/>
      <c r="C1" s="44"/>
      <c r="D1" s="44"/>
      <c r="E1" s="44"/>
      <c r="F1" s="44"/>
      <c r="G1" s="44"/>
      <c r="H1" s="44"/>
      <c r="I1" s="44"/>
      <c r="J1" s="44"/>
      <c r="K1" s="44"/>
      <c r="L1" s="44"/>
      <c r="M1" s="44"/>
      <c r="N1" s="44"/>
      <c r="O1" s="44"/>
      <c r="P1" s="44"/>
      <c r="Q1" s="44"/>
      <c r="R1" s="44"/>
      <c r="S1" s="44"/>
      <c r="T1" s="44"/>
      <c r="U1" s="44"/>
      <c r="V1" s="44"/>
      <c r="W1" s="44"/>
      <c r="X1" s="44"/>
      <c r="Y1" s="44"/>
      <c r="Z1" s="44"/>
    </row>
    <row r="2" spans="1:26" ht="15" customHeight="1" x14ac:dyDescent="0.25">
      <c r="A2" s="86" t="s">
        <v>193</v>
      </c>
      <c r="B2" s="85" t="s">
        <v>194</v>
      </c>
      <c r="C2" s="85" t="s">
        <v>195</v>
      </c>
      <c r="D2" s="85" t="s">
        <v>196</v>
      </c>
      <c r="E2" s="9"/>
      <c r="F2" s="235" t="s">
        <v>197</v>
      </c>
      <c r="G2" s="236"/>
      <c r="H2" s="236"/>
      <c r="I2" s="236"/>
      <c r="J2" s="236"/>
      <c r="K2" s="236"/>
      <c r="L2" s="236"/>
      <c r="M2" s="236"/>
      <c r="N2" s="236"/>
      <c r="O2" s="236"/>
      <c r="P2" s="236"/>
      <c r="Q2" s="237"/>
      <c r="R2" s="9"/>
      <c r="S2" s="9"/>
      <c r="T2" s="9"/>
      <c r="U2" s="9"/>
      <c r="V2" s="9"/>
      <c r="W2" s="9"/>
      <c r="X2" s="9"/>
      <c r="Y2" s="9"/>
      <c r="Z2" s="9"/>
    </row>
    <row r="3" spans="1:26" ht="14.25" customHeight="1" x14ac:dyDescent="0.25">
      <c r="A3" s="5" t="s">
        <v>17</v>
      </c>
      <c r="B3" s="13">
        <f>'B1'!B6</f>
        <v>0</v>
      </c>
      <c r="C3" s="13">
        <f>'B1'!C6</f>
        <v>0</v>
      </c>
      <c r="D3" s="13">
        <f>'B1'!D6</f>
        <v>0</v>
      </c>
      <c r="E3" s="9"/>
      <c r="F3" s="238"/>
      <c r="G3" s="239"/>
      <c r="H3" s="239"/>
      <c r="I3" s="239"/>
      <c r="J3" s="239"/>
      <c r="K3" s="239"/>
      <c r="L3" s="239"/>
      <c r="M3" s="239"/>
      <c r="N3" s="239"/>
      <c r="O3" s="239"/>
      <c r="P3" s="239"/>
      <c r="Q3" s="240"/>
      <c r="R3" s="9"/>
      <c r="S3" s="9"/>
      <c r="T3" s="9"/>
      <c r="U3" s="9"/>
      <c r="V3" s="9"/>
      <c r="W3" s="9"/>
      <c r="X3" s="9"/>
      <c r="Y3" s="9"/>
      <c r="Z3" s="9"/>
    </row>
    <row r="4" spans="1:26" ht="14.25" customHeight="1" x14ac:dyDescent="0.25">
      <c r="A4" s="5" t="s">
        <v>18</v>
      </c>
      <c r="B4" s="13">
        <f>'B1'!B7</f>
        <v>0</v>
      </c>
      <c r="C4" s="13">
        <f>'B1'!C7</f>
        <v>0</v>
      </c>
      <c r="D4" s="13">
        <f>'B1'!D7</f>
        <v>0</v>
      </c>
      <c r="E4" s="9"/>
      <c r="F4" s="238"/>
      <c r="G4" s="239"/>
      <c r="H4" s="239"/>
      <c r="I4" s="239"/>
      <c r="J4" s="239"/>
      <c r="K4" s="239"/>
      <c r="L4" s="239"/>
      <c r="M4" s="239"/>
      <c r="N4" s="239"/>
      <c r="O4" s="239"/>
      <c r="P4" s="239"/>
      <c r="Q4" s="240"/>
      <c r="R4" s="9"/>
      <c r="S4" s="9"/>
      <c r="T4" s="9"/>
      <c r="U4" s="9"/>
      <c r="V4" s="9"/>
      <c r="W4" s="9"/>
      <c r="X4" s="9"/>
      <c r="Y4" s="9"/>
      <c r="Z4" s="9"/>
    </row>
    <row r="5" spans="1:26" ht="14.25" customHeight="1" x14ac:dyDescent="0.25">
      <c r="A5" s="5" t="s">
        <v>19</v>
      </c>
      <c r="B5" s="13">
        <f>'B1'!B8</f>
        <v>0</v>
      </c>
      <c r="C5" s="13">
        <f>'B1'!C8</f>
        <v>0</v>
      </c>
      <c r="D5" s="13">
        <f>'B1'!D8</f>
        <v>0</v>
      </c>
      <c r="E5" s="9"/>
      <c r="F5" s="238"/>
      <c r="G5" s="239"/>
      <c r="H5" s="239"/>
      <c r="I5" s="239"/>
      <c r="J5" s="239"/>
      <c r="K5" s="239"/>
      <c r="L5" s="239"/>
      <c r="M5" s="239"/>
      <c r="N5" s="239"/>
      <c r="O5" s="239"/>
      <c r="P5" s="239"/>
      <c r="Q5" s="240"/>
      <c r="R5" s="9"/>
      <c r="S5" s="9"/>
      <c r="T5" s="9"/>
      <c r="U5" s="9"/>
      <c r="V5" s="9"/>
      <c r="W5" s="9"/>
      <c r="X5" s="9"/>
      <c r="Y5" s="9"/>
      <c r="Z5" s="9"/>
    </row>
    <row r="6" spans="1:26" ht="14.25" customHeight="1" x14ac:dyDescent="0.25">
      <c r="A6" s="5" t="s">
        <v>20</v>
      </c>
      <c r="B6" s="13">
        <f>'B1'!B9</f>
        <v>0</v>
      </c>
      <c r="C6" s="13">
        <f>'B1'!C9</f>
        <v>0</v>
      </c>
      <c r="D6" s="13">
        <f>'B1'!D9</f>
        <v>0</v>
      </c>
      <c r="E6" s="9"/>
      <c r="F6" s="238"/>
      <c r="G6" s="239"/>
      <c r="H6" s="239"/>
      <c r="I6" s="239"/>
      <c r="J6" s="239"/>
      <c r="K6" s="239"/>
      <c r="L6" s="239"/>
      <c r="M6" s="239"/>
      <c r="N6" s="239"/>
      <c r="O6" s="239"/>
      <c r="P6" s="239"/>
      <c r="Q6" s="240"/>
      <c r="R6" s="9"/>
      <c r="S6" s="9"/>
      <c r="T6" s="9"/>
      <c r="U6" s="9"/>
      <c r="V6" s="9"/>
      <c r="W6" s="9"/>
      <c r="X6" s="9"/>
      <c r="Y6" s="9"/>
      <c r="Z6" s="9"/>
    </row>
    <row r="7" spans="1:26" ht="14.25" customHeight="1" x14ac:dyDescent="0.25">
      <c r="A7" s="5" t="s">
        <v>21</v>
      </c>
      <c r="B7" s="13">
        <f>'B1'!B10</f>
        <v>0</v>
      </c>
      <c r="C7" s="13">
        <f>'B1'!C10</f>
        <v>0</v>
      </c>
      <c r="D7" s="13">
        <f>'B1'!D10</f>
        <v>0</v>
      </c>
      <c r="E7" s="9"/>
      <c r="F7" s="238"/>
      <c r="G7" s="239"/>
      <c r="H7" s="239"/>
      <c r="I7" s="239"/>
      <c r="J7" s="239"/>
      <c r="K7" s="239"/>
      <c r="L7" s="239"/>
      <c r="M7" s="239"/>
      <c r="N7" s="239"/>
      <c r="O7" s="239"/>
      <c r="P7" s="239"/>
      <c r="Q7" s="240"/>
      <c r="R7" s="87"/>
      <c r="S7" s="9"/>
      <c r="T7" s="9"/>
      <c r="U7" s="9"/>
      <c r="V7" s="9"/>
      <c r="W7" s="9"/>
      <c r="X7" s="9"/>
      <c r="Y7" s="9"/>
      <c r="Z7" s="9"/>
    </row>
    <row r="8" spans="1:26" ht="14.25" customHeight="1" x14ac:dyDescent="0.25">
      <c r="A8" s="80" t="s">
        <v>198</v>
      </c>
      <c r="B8" s="13"/>
      <c r="C8" s="13"/>
      <c r="D8" s="13"/>
      <c r="E8" s="9"/>
      <c r="F8" s="238"/>
      <c r="G8" s="239"/>
      <c r="H8" s="239"/>
      <c r="I8" s="239"/>
      <c r="J8" s="239"/>
      <c r="K8" s="239"/>
      <c r="L8" s="239"/>
      <c r="M8" s="239"/>
      <c r="N8" s="239"/>
      <c r="O8" s="239"/>
      <c r="P8" s="239"/>
      <c r="Q8" s="240"/>
      <c r="R8" s="87"/>
      <c r="S8" s="9"/>
      <c r="T8" s="9"/>
      <c r="U8" s="9"/>
      <c r="V8" s="9"/>
      <c r="W8" s="9"/>
      <c r="X8" s="9"/>
      <c r="Y8" s="9"/>
      <c r="Z8" s="9"/>
    </row>
    <row r="9" spans="1:26" ht="14.25" customHeight="1" x14ac:dyDescent="0.25">
      <c r="A9" s="80" t="s">
        <v>199</v>
      </c>
      <c r="B9" s="13"/>
      <c r="C9" s="13"/>
      <c r="D9" s="13"/>
      <c r="E9" s="9"/>
      <c r="F9" s="238"/>
      <c r="G9" s="239"/>
      <c r="H9" s="239"/>
      <c r="I9" s="239"/>
      <c r="J9" s="239"/>
      <c r="K9" s="239"/>
      <c r="L9" s="239"/>
      <c r="M9" s="239"/>
      <c r="N9" s="239"/>
      <c r="O9" s="239"/>
      <c r="P9" s="239"/>
      <c r="Q9" s="240"/>
      <c r="R9" s="87"/>
      <c r="S9" s="9"/>
      <c r="T9" s="9"/>
      <c r="U9" s="9"/>
      <c r="V9" s="9"/>
      <c r="W9" s="9"/>
      <c r="X9" s="9"/>
      <c r="Y9" s="9"/>
      <c r="Z9" s="9"/>
    </row>
    <row r="10" spans="1:26" ht="14.25" customHeight="1" x14ac:dyDescent="0.25">
      <c r="A10" s="80" t="s">
        <v>2</v>
      </c>
      <c r="B10" s="13"/>
      <c r="C10" s="13"/>
      <c r="D10" s="13"/>
      <c r="E10" s="9"/>
      <c r="F10" s="241"/>
      <c r="G10" s="242"/>
      <c r="H10" s="242"/>
      <c r="I10" s="242"/>
      <c r="J10" s="242"/>
      <c r="K10" s="242"/>
      <c r="L10" s="242"/>
      <c r="M10" s="242"/>
      <c r="N10" s="242"/>
      <c r="O10" s="242"/>
      <c r="P10" s="242"/>
      <c r="Q10" s="243"/>
      <c r="R10" s="87"/>
      <c r="S10" s="9"/>
      <c r="T10" s="9"/>
      <c r="U10" s="9"/>
      <c r="V10" s="9"/>
      <c r="W10" s="9"/>
      <c r="X10" s="9"/>
      <c r="Y10" s="9"/>
      <c r="Z10" s="9"/>
    </row>
    <row r="11" spans="1:26" ht="14.25" customHeight="1" x14ac:dyDescent="0.25">
      <c r="A11" s="88" t="s">
        <v>200</v>
      </c>
      <c r="B11" s="89"/>
      <c r="C11" s="89"/>
      <c r="D11" s="89"/>
      <c r="E11" s="9"/>
      <c r="F11" s="87"/>
      <c r="G11" s="87"/>
      <c r="H11" s="87"/>
      <c r="I11" s="87"/>
      <c r="J11" s="87"/>
      <c r="K11" s="87"/>
      <c r="L11" s="87"/>
      <c r="M11" s="87"/>
      <c r="N11" s="87"/>
      <c r="O11" s="87"/>
      <c r="P11" s="87"/>
      <c r="Q11" s="87"/>
      <c r="R11" s="87"/>
      <c r="S11" s="9"/>
      <c r="T11" s="9"/>
      <c r="U11" s="9"/>
      <c r="V11" s="9"/>
      <c r="W11" s="9"/>
      <c r="X11" s="9"/>
      <c r="Y11" s="9"/>
      <c r="Z11" s="9"/>
    </row>
    <row r="12" spans="1:26" ht="14.25" customHeight="1" x14ac:dyDescent="0.25">
      <c r="A12" s="9"/>
      <c r="B12" s="9"/>
      <c r="C12" s="9"/>
      <c r="D12" s="9"/>
      <c r="E12" s="9"/>
      <c r="F12" s="90"/>
      <c r="G12" s="90"/>
      <c r="H12" s="90"/>
      <c r="I12" s="90"/>
      <c r="J12" s="90"/>
      <c r="K12" s="90"/>
      <c r="L12" s="90"/>
      <c r="M12" s="90"/>
      <c r="N12" s="90"/>
      <c r="O12" s="90"/>
      <c r="P12" s="90"/>
      <c r="Q12" s="90"/>
      <c r="R12" s="87"/>
      <c r="S12" s="9"/>
      <c r="T12" s="9"/>
      <c r="U12" s="9"/>
      <c r="V12" s="9"/>
      <c r="W12" s="9"/>
      <c r="X12" s="9"/>
      <c r="Y12" s="9"/>
      <c r="Z12" s="9"/>
    </row>
    <row r="13" spans="1:26" ht="14.25" customHeight="1" x14ac:dyDescent="0.25">
      <c r="A13" s="91" t="s">
        <v>13</v>
      </c>
      <c r="B13" s="91">
        <v>2024</v>
      </c>
      <c r="C13" s="91">
        <v>2025</v>
      </c>
      <c r="D13" s="91" t="s">
        <v>201</v>
      </c>
      <c r="E13" s="9"/>
      <c r="F13" s="235" t="s">
        <v>202</v>
      </c>
      <c r="G13" s="236"/>
      <c r="H13" s="236"/>
      <c r="I13" s="236"/>
      <c r="J13" s="236"/>
      <c r="K13" s="236"/>
      <c r="L13" s="236"/>
      <c r="M13" s="236"/>
      <c r="N13" s="236"/>
      <c r="O13" s="236"/>
      <c r="P13" s="236"/>
      <c r="Q13" s="237"/>
      <c r="R13" s="87"/>
      <c r="S13" s="9"/>
      <c r="T13" s="9"/>
      <c r="U13" s="9"/>
      <c r="V13" s="9"/>
      <c r="W13" s="9"/>
      <c r="X13" s="9"/>
      <c r="Y13" s="9"/>
      <c r="Z13" s="9"/>
    </row>
    <row r="14" spans="1:26" ht="14.25" customHeight="1" x14ac:dyDescent="0.25">
      <c r="A14" s="80" t="s">
        <v>203</v>
      </c>
      <c r="B14" s="49"/>
      <c r="C14" s="49"/>
      <c r="D14" s="80" t="e">
        <f t="shared" ref="D14:D17" si="0">(C14-B14)/B14</f>
        <v>#DIV/0!</v>
      </c>
      <c r="E14" s="9"/>
      <c r="F14" s="238"/>
      <c r="G14" s="239"/>
      <c r="H14" s="239"/>
      <c r="I14" s="239"/>
      <c r="J14" s="239"/>
      <c r="K14" s="239"/>
      <c r="L14" s="239"/>
      <c r="M14" s="239"/>
      <c r="N14" s="239"/>
      <c r="O14" s="239"/>
      <c r="P14" s="239"/>
      <c r="Q14" s="240"/>
      <c r="R14" s="87"/>
      <c r="S14" s="9"/>
      <c r="T14" s="9"/>
      <c r="U14" s="9"/>
      <c r="V14" s="9"/>
      <c r="W14" s="9"/>
      <c r="X14" s="9"/>
      <c r="Y14" s="9"/>
      <c r="Z14" s="9"/>
    </row>
    <row r="15" spans="1:26" ht="14.25" customHeight="1" x14ac:dyDescent="0.25">
      <c r="A15" s="80" t="s">
        <v>204</v>
      </c>
      <c r="B15" s="49"/>
      <c r="C15" s="49"/>
      <c r="D15" s="80" t="e">
        <f t="shared" si="0"/>
        <v>#DIV/0!</v>
      </c>
      <c r="E15" s="9"/>
      <c r="F15" s="238"/>
      <c r="G15" s="239"/>
      <c r="H15" s="239"/>
      <c r="I15" s="239"/>
      <c r="J15" s="239"/>
      <c r="K15" s="239"/>
      <c r="L15" s="239"/>
      <c r="M15" s="239"/>
      <c r="N15" s="239"/>
      <c r="O15" s="239"/>
      <c r="P15" s="239"/>
      <c r="Q15" s="240"/>
      <c r="R15" s="87"/>
      <c r="S15" s="9"/>
      <c r="T15" s="9"/>
      <c r="U15" s="9"/>
      <c r="V15" s="9"/>
      <c r="W15" s="9"/>
      <c r="X15" s="9"/>
      <c r="Y15" s="9"/>
      <c r="Z15" s="9"/>
    </row>
    <row r="16" spans="1:26" ht="14.25" customHeight="1" x14ac:dyDescent="0.25">
      <c r="A16" s="80" t="s">
        <v>205</v>
      </c>
      <c r="B16" s="49"/>
      <c r="C16" s="49"/>
      <c r="D16" s="80" t="e">
        <f t="shared" si="0"/>
        <v>#DIV/0!</v>
      </c>
      <c r="E16" s="9"/>
      <c r="F16" s="238"/>
      <c r="G16" s="239"/>
      <c r="H16" s="239"/>
      <c r="I16" s="239"/>
      <c r="J16" s="239"/>
      <c r="K16" s="239"/>
      <c r="L16" s="239"/>
      <c r="M16" s="239"/>
      <c r="N16" s="239"/>
      <c r="O16" s="239"/>
      <c r="P16" s="239"/>
      <c r="Q16" s="240"/>
      <c r="R16" s="87"/>
      <c r="S16" s="9"/>
      <c r="T16" s="9"/>
      <c r="U16" s="9"/>
      <c r="V16" s="9"/>
      <c r="W16" s="9"/>
      <c r="X16" s="9"/>
      <c r="Y16" s="9"/>
      <c r="Z16" s="9"/>
    </row>
    <row r="17" spans="1:26" ht="14.25" customHeight="1" x14ac:dyDescent="0.25">
      <c r="A17" s="80" t="s">
        <v>206</v>
      </c>
      <c r="B17" s="49"/>
      <c r="C17" s="49"/>
      <c r="D17" s="80" t="e">
        <f t="shared" si="0"/>
        <v>#DIV/0!</v>
      </c>
      <c r="E17" s="9"/>
      <c r="F17" s="238"/>
      <c r="G17" s="239"/>
      <c r="H17" s="239"/>
      <c r="I17" s="239"/>
      <c r="J17" s="239"/>
      <c r="K17" s="239"/>
      <c r="L17" s="239"/>
      <c r="M17" s="239"/>
      <c r="N17" s="239"/>
      <c r="O17" s="239"/>
      <c r="P17" s="239"/>
      <c r="Q17" s="240"/>
      <c r="R17" s="9"/>
      <c r="S17" s="9"/>
      <c r="T17" s="9"/>
      <c r="U17" s="9"/>
      <c r="V17" s="9"/>
      <c r="W17" s="9"/>
      <c r="X17" s="9"/>
      <c r="Y17" s="9"/>
      <c r="Z17" s="9"/>
    </row>
    <row r="18" spans="1:26" ht="15" customHeight="1" x14ac:dyDescent="0.25">
      <c r="A18" s="9"/>
      <c r="B18" s="9"/>
      <c r="C18" s="9"/>
      <c r="D18" s="9"/>
      <c r="E18" s="9"/>
      <c r="F18" s="241"/>
      <c r="G18" s="242"/>
      <c r="H18" s="242"/>
      <c r="I18" s="242"/>
      <c r="J18" s="242"/>
      <c r="K18" s="242"/>
      <c r="L18" s="242"/>
      <c r="M18" s="242"/>
      <c r="N18" s="242"/>
      <c r="O18" s="242"/>
      <c r="P18" s="242"/>
      <c r="Q18" s="243"/>
      <c r="R18" s="9"/>
      <c r="S18" s="9"/>
      <c r="T18" s="9"/>
      <c r="U18" s="9"/>
      <c r="V18" s="9"/>
      <c r="W18" s="9"/>
      <c r="X18" s="9"/>
      <c r="Y18" s="9"/>
      <c r="Z18" s="9"/>
    </row>
    <row r="19" spans="1:26" ht="14.25" customHeight="1" x14ac:dyDescent="0.25">
      <c r="A19" s="92" t="s">
        <v>207</v>
      </c>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87"/>
      <c r="G25" s="87"/>
      <c r="H25" s="87"/>
      <c r="I25" s="87"/>
      <c r="J25" s="87"/>
      <c r="K25" s="87"/>
      <c r="L25" s="87"/>
      <c r="M25" s="87"/>
      <c r="N25" s="87"/>
      <c r="O25" s="87"/>
      <c r="P25" s="9"/>
      <c r="Q25" s="9"/>
      <c r="R25" s="9"/>
      <c r="S25" s="9"/>
      <c r="T25" s="9"/>
      <c r="U25" s="9"/>
      <c r="V25" s="9"/>
      <c r="W25" s="9"/>
      <c r="X25" s="9"/>
      <c r="Y25" s="9"/>
      <c r="Z25" s="9"/>
    </row>
    <row r="26" spans="1:26" ht="14.25" customHeight="1" x14ac:dyDescent="0.25">
      <c r="A26" s="9"/>
      <c r="B26" s="9"/>
      <c r="C26" s="9"/>
      <c r="D26" s="9"/>
      <c r="E26" s="9"/>
      <c r="F26" s="87"/>
      <c r="G26" s="87"/>
      <c r="H26" s="87"/>
      <c r="I26" s="87"/>
      <c r="J26" s="87"/>
      <c r="K26" s="87"/>
      <c r="L26" s="87"/>
      <c r="M26" s="87"/>
      <c r="N26" s="87"/>
      <c r="O26" s="87"/>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F2:Q10"/>
    <mergeCell ref="F13:Q18"/>
  </mergeCells>
  <conditionalFormatting sqref="B14:C17">
    <cfRule type="containsBlanks" dxfId="108" priority="1">
      <formula>LEN(TRIM(B14))=0</formula>
    </cfRule>
  </conditionalFormatting>
  <conditionalFormatting sqref="B3:D10">
    <cfRule type="containsBlanks" dxfId="107" priority="2">
      <formula>LEN(TRIM(B3))=0</formula>
    </cfRule>
  </conditionalFormatting>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19F2F"/>
  </sheetPr>
  <dimension ref="A1:Z1000"/>
  <sheetViews>
    <sheetView topLeftCell="A47" workbookViewId="0">
      <selection activeCell="F68" sqref="F68"/>
    </sheetView>
  </sheetViews>
  <sheetFormatPr defaultColWidth="14.42578125" defaultRowHeight="15" customHeight="1" x14ac:dyDescent="0.25"/>
  <cols>
    <col min="1" max="1" width="67.7109375" customWidth="1"/>
    <col min="2" max="2" width="12.140625" customWidth="1"/>
    <col min="3" max="3" width="14.7109375" customWidth="1"/>
    <col min="4" max="4" width="10.7109375" customWidth="1"/>
    <col min="5" max="5" width="11.85546875" customWidth="1"/>
    <col min="6" max="6" width="13.7109375" customWidth="1"/>
    <col min="7" max="7" width="31.42578125" bestFit="1" customWidth="1"/>
    <col min="8" max="8" width="12" customWidth="1"/>
    <col min="9" max="9" width="8.7109375" customWidth="1"/>
    <col min="10" max="10" width="12.140625" customWidth="1"/>
    <col min="11" max="26" width="8.7109375" customWidth="1"/>
  </cols>
  <sheetData>
    <row r="1" spans="1:26" ht="45" customHeight="1" x14ac:dyDescent="0.25">
      <c r="A1" s="232" t="s">
        <v>208</v>
      </c>
      <c r="B1" s="233"/>
      <c r="C1" s="233"/>
      <c r="D1" s="233"/>
      <c r="E1" s="233"/>
      <c r="F1" s="233"/>
      <c r="G1" s="233"/>
      <c r="H1" s="233"/>
      <c r="I1" s="233"/>
      <c r="J1" s="233"/>
      <c r="K1" s="233"/>
      <c r="L1" s="233"/>
      <c r="M1" s="234"/>
      <c r="N1" s="9"/>
      <c r="O1" s="9"/>
      <c r="P1" s="9"/>
      <c r="Q1" s="9"/>
      <c r="R1" s="9"/>
      <c r="S1" s="9"/>
      <c r="T1" s="9"/>
      <c r="U1" s="9"/>
      <c r="V1" s="9"/>
      <c r="W1" s="9"/>
      <c r="X1" s="9"/>
      <c r="Y1" s="9"/>
      <c r="Z1" s="9"/>
    </row>
    <row r="2" spans="1:26" ht="14.25" customHeight="1" x14ac:dyDescent="0.25">
      <c r="A2" s="9"/>
      <c r="B2" s="9"/>
      <c r="C2" s="93"/>
      <c r="D2" s="93"/>
      <c r="E2" s="93"/>
      <c r="F2" s="93"/>
      <c r="G2" s="93"/>
      <c r="H2" s="9"/>
      <c r="I2" s="9"/>
      <c r="J2" s="9"/>
      <c r="K2" s="9"/>
      <c r="L2" s="9"/>
      <c r="M2" s="9"/>
      <c r="N2" s="9"/>
      <c r="O2" s="9"/>
      <c r="P2" s="9"/>
      <c r="Q2" s="9"/>
      <c r="R2" s="9"/>
      <c r="S2" s="9"/>
      <c r="T2" s="9"/>
      <c r="U2" s="9"/>
      <c r="V2" s="9"/>
      <c r="W2" s="9"/>
      <c r="X2" s="9"/>
      <c r="Y2" s="9"/>
      <c r="Z2" s="9"/>
    </row>
    <row r="3" spans="1:26" ht="17.25" customHeight="1" thickBot="1" x14ac:dyDescent="0.3">
      <c r="A3" s="43" t="s">
        <v>209</v>
      </c>
      <c r="B3" s="44"/>
      <c r="C3" s="94"/>
      <c r="D3" s="94"/>
      <c r="E3" s="94"/>
      <c r="F3" s="94"/>
      <c r="G3" s="94"/>
      <c r="H3" s="44"/>
      <c r="I3" s="44"/>
      <c r="J3" s="44"/>
      <c r="K3" s="44"/>
      <c r="L3" s="44"/>
      <c r="M3" s="44"/>
      <c r="N3" s="44"/>
      <c r="O3" s="44"/>
      <c r="P3" s="44"/>
      <c r="Q3" s="44"/>
      <c r="R3" s="44"/>
      <c r="S3" s="44"/>
      <c r="T3" s="44"/>
      <c r="U3" s="44"/>
      <c r="V3" s="44"/>
      <c r="W3" s="44"/>
      <c r="X3" s="44"/>
      <c r="Y3" s="44"/>
      <c r="Z3" s="44"/>
    </row>
    <row r="4" spans="1:26" ht="42" customHeight="1" x14ac:dyDescent="0.25">
      <c r="A4" s="95" t="s">
        <v>210</v>
      </c>
      <c r="B4" s="95" t="s">
        <v>155</v>
      </c>
      <c r="C4" s="67" t="s">
        <v>434</v>
      </c>
      <c r="D4" s="67" t="s">
        <v>435</v>
      </c>
      <c r="E4" s="272" t="s">
        <v>436</v>
      </c>
      <c r="F4" s="272" t="s">
        <v>437</v>
      </c>
      <c r="G4" s="17" t="s">
        <v>211</v>
      </c>
      <c r="H4" s="95" t="s">
        <v>438</v>
      </c>
      <c r="I4" s="9"/>
      <c r="J4" s="9"/>
      <c r="K4" s="9"/>
      <c r="L4" s="9"/>
      <c r="M4" s="9"/>
      <c r="N4" s="9"/>
      <c r="O4" s="9"/>
      <c r="P4" s="9"/>
      <c r="Q4" s="9"/>
      <c r="R4" s="9"/>
      <c r="S4" s="9"/>
      <c r="T4" s="9"/>
      <c r="U4" s="9"/>
      <c r="V4" s="9"/>
      <c r="W4" s="9"/>
      <c r="X4" s="9"/>
      <c r="Y4" s="9"/>
      <c r="Z4" s="9"/>
    </row>
    <row r="5" spans="1:26" ht="15.75" customHeight="1" x14ac:dyDescent="0.25">
      <c r="A5" s="96" t="s">
        <v>212</v>
      </c>
      <c r="B5" s="19" t="s">
        <v>84</v>
      </c>
      <c r="C5" s="97"/>
      <c r="D5" s="97"/>
      <c r="E5" s="99"/>
      <c r="F5" s="100"/>
      <c r="G5" s="4"/>
      <c r="H5" s="98"/>
      <c r="I5" s="9"/>
      <c r="J5" s="9"/>
      <c r="K5" s="9"/>
      <c r="L5" s="9"/>
      <c r="M5" s="9"/>
      <c r="N5" s="9"/>
      <c r="O5" s="9"/>
      <c r="P5" s="9"/>
      <c r="Q5" s="9"/>
      <c r="R5" s="9"/>
      <c r="S5" s="9"/>
      <c r="T5" s="9"/>
      <c r="U5" s="9"/>
      <c r="V5" s="9"/>
      <c r="W5" s="9"/>
      <c r="X5" s="9"/>
      <c r="Y5" s="9"/>
      <c r="Z5" s="9"/>
    </row>
    <row r="6" spans="1:26" ht="15.75" customHeight="1" x14ac:dyDescent="0.25">
      <c r="A6" s="96" t="s">
        <v>86</v>
      </c>
      <c r="B6" s="19" t="s">
        <v>87</v>
      </c>
      <c r="C6" s="97"/>
      <c r="D6" s="97"/>
      <c r="E6" s="99"/>
      <c r="F6" s="100"/>
      <c r="G6" s="4"/>
      <c r="H6" s="98"/>
      <c r="I6" s="9"/>
      <c r="J6" s="9"/>
      <c r="K6" s="9"/>
      <c r="L6" s="9"/>
      <c r="M6" s="9"/>
      <c r="N6" s="9"/>
      <c r="O6" s="9"/>
      <c r="P6" s="9"/>
      <c r="Q6" s="9"/>
      <c r="R6" s="9"/>
      <c r="S6" s="9"/>
      <c r="T6" s="9"/>
      <c r="U6" s="9"/>
      <c r="V6" s="9"/>
      <c r="W6" s="9"/>
      <c r="X6" s="9"/>
      <c r="Y6" s="9"/>
      <c r="Z6" s="9"/>
    </row>
    <row r="7" spans="1:26" ht="15.75" customHeight="1" x14ac:dyDescent="0.25">
      <c r="A7" s="96" t="s">
        <v>90</v>
      </c>
      <c r="B7" s="19" t="s">
        <v>87</v>
      </c>
      <c r="C7" s="97"/>
      <c r="D7" s="97"/>
      <c r="E7" s="99"/>
      <c r="F7" s="100"/>
      <c r="G7" s="4"/>
      <c r="H7" s="98"/>
      <c r="I7" s="9"/>
      <c r="J7" s="9"/>
      <c r="K7" s="9"/>
      <c r="L7" s="9"/>
      <c r="M7" s="9"/>
      <c r="N7" s="9"/>
      <c r="O7" s="9"/>
      <c r="P7" s="9"/>
      <c r="Q7" s="9"/>
      <c r="R7" s="9"/>
      <c r="S7" s="9"/>
      <c r="T7" s="9"/>
      <c r="U7" s="9"/>
      <c r="V7" s="9"/>
      <c r="W7" s="9"/>
      <c r="X7" s="9"/>
      <c r="Y7" s="9"/>
      <c r="Z7" s="9"/>
    </row>
    <row r="8" spans="1:26" ht="15.75" customHeight="1" x14ac:dyDescent="0.25">
      <c r="A8" s="96" t="s">
        <v>92</v>
      </c>
      <c r="B8" s="19" t="s">
        <v>87</v>
      </c>
      <c r="C8" s="97"/>
      <c r="D8" s="97"/>
      <c r="E8" s="99"/>
      <c r="F8" s="100"/>
      <c r="G8" s="4"/>
      <c r="H8" s="98"/>
      <c r="I8" s="9"/>
      <c r="J8" s="9"/>
      <c r="K8" s="9"/>
      <c r="L8" s="9"/>
      <c r="M8" s="9"/>
      <c r="N8" s="9"/>
      <c r="O8" s="9"/>
      <c r="P8" s="9"/>
      <c r="Q8" s="9"/>
      <c r="R8" s="9"/>
      <c r="S8" s="9"/>
      <c r="T8" s="9"/>
      <c r="U8" s="9"/>
      <c r="V8" s="9"/>
      <c r="W8" s="9"/>
      <c r="X8" s="9"/>
      <c r="Y8" s="9"/>
      <c r="Z8" s="9"/>
    </row>
    <row r="9" spans="1:26" ht="15.75" customHeight="1" x14ac:dyDescent="0.25">
      <c r="A9" s="96" t="s">
        <v>93</v>
      </c>
      <c r="B9" s="19" t="s">
        <v>87</v>
      </c>
      <c r="C9" s="97"/>
      <c r="D9" s="97"/>
      <c r="E9" s="99"/>
      <c r="F9" s="100"/>
      <c r="G9" s="4"/>
      <c r="H9" s="98"/>
      <c r="I9" s="9"/>
      <c r="J9" s="9"/>
      <c r="K9" s="9"/>
      <c r="L9" s="9"/>
      <c r="M9" s="9"/>
      <c r="N9" s="9"/>
      <c r="O9" s="9"/>
      <c r="P9" s="9"/>
      <c r="Q9" s="9"/>
      <c r="R9" s="9"/>
      <c r="S9" s="9"/>
      <c r="T9" s="9"/>
      <c r="U9" s="9"/>
      <c r="V9" s="9"/>
      <c r="W9" s="9"/>
      <c r="X9" s="9"/>
      <c r="Y9" s="9"/>
      <c r="Z9" s="9"/>
    </row>
    <row r="10" spans="1:26" ht="15.75" customHeight="1" x14ac:dyDescent="0.25">
      <c r="A10" s="96" t="s">
        <v>94</v>
      </c>
      <c r="B10" s="19" t="s">
        <v>84</v>
      </c>
      <c r="C10" s="97"/>
      <c r="D10" s="97"/>
      <c r="E10" s="99"/>
      <c r="F10" s="100"/>
      <c r="G10" s="4"/>
      <c r="H10" s="98"/>
      <c r="I10" s="9"/>
      <c r="J10" s="9"/>
      <c r="K10" s="9"/>
      <c r="L10" s="9"/>
      <c r="M10" s="9"/>
      <c r="N10" s="9"/>
      <c r="O10" s="9"/>
      <c r="P10" s="9"/>
      <c r="Q10" s="9"/>
      <c r="R10" s="9"/>
      <c r="S10" s="9"/>
      <c r="T10" s="9"/>
      <c r="U10" s="9"/>
      <c r="V10" s="9"/>
      <c r="W10" s="9"/>
      <c r="X10" s="9"/>
      <c r="Y10" s="9"/>
      <c r="Z10" s="9"/>
    </row>
    <row r="11" spans="1:26" ht="15.75" customHeight="1" x14ac:dyDescent="0.25">
      <c r="A11" s="96" t="s">
        <v>95</v>
      </c>
      <c r="B11" s="19" t="s">
        <v>84</v>
      </c>
      <c r="C11" s="97"/>
      <c r="D11" s="97"/>
      <c r="E11" s="99"/>
      <c r="F11" s="100"/>
      <c r="G11" s="4"/>
      <c r="H11" s="98"/>
      <c r="I11" s="9"/>
      <c r="J11" s="9"/>
      <c r="K11" s="9"/>
      <c r="L11" s="9"/>
      <c r="M11" s="9"/>
      <c r="N11" s="9"/>
      <c r="O11" s="9"/>
      <c r="P11" s="9"/>
      <c r="Q11" s="9"/>
      <c r="R11" s="9"/>
      <c r="S11" s="9"/>
      <c r="T11" s="9"/>
      <c r="U11" s="9"/>
      <c r="V11" s="9"/>
      <c r="W11" s="9"/>
      <c r="X11" s="9"/>
      <c r="Y11" s="9"/>
      <c r="Z11" s="9"/>
    </row>
    <row r="12" spans="1:26" ht="15" customHeight="1" x14ac:dyDescent="0.25">
      <c r="A12" s="96" t="s">
        <v>96</v>
      </c>
      <c r="B12" s="19" t="s">
        <v>87</v>
      </c>
      <c r="C12" s="97"/>
      <c r="D12" s="97"/>
      <c r="E12" s="99"/>
      <c r="F12" s="100"/>
      <c r="G12" s="4"/>
      <c r="H12" s="98"/>
      <c r="I12" s="9"/>
      <c r="J12" s="9"/>
      <c r="K12" s="9"/>
      <c r="L12" s="9"/>
      <c r="M12" s="9"/>
      <c r="N12" s="9"/>
      <c r="O12" s="9"/>
      <c r="P12" s="9"/>
      <c r="Q12" s="9"/>
      <c r="R12" s="9"/>
      <c r="S12" s="9"/>
      <c r="T12" s="9"/>
      <c r="U12" s="9"/>
      <c r="V12" s="9"/>
      <c r="W12" s="9"/>
      <c r="X12" s="9"/>
      <c r="Y12" s="9"/>
      <c r="Z12" s="9"/>
    </row>
    <row r="13" spans="1:26" ht="15" customHeight="1" x14ac:dyDescent="0.25">
      <c r="A13" s="96" t="s">
        <v>97</v>
      </c>
      <c r="B13" s="19" t="s">
        <v>87</v>
      </c>
      <c r="C13" s="97"/>
      <c r="D13" s="97"/>
      <c r="E13" s="99"/>
      <c r="F13" s="100"/>
      <c r="G13" s="4"/>
      <c r="H13" s="98"/>
      <c r="I13" s="9"/>
      <c r="J13" s="9"/>
      <c r="K13" s="9"/>
      <c r="L13" s="9"/>
      <c r="M13" s="9"/>
      <c r="N13" s="9"/>
      <c r="O13" s="9"/>
      <c r="P13" s="9"/>
      <c r="Q13" s="9"/>
      <c r="R13" s="9"/>
      <c r="S13" s="9"/>
      <c r="T13" s="9"/>
      <c r="U13" s="9"/>
      <c r="V13" s="9"/>
      <c r="W13" s="9"/>
      <c r="X13" s="9"/>
      <c r="Y13" s="9"/>
      <c r="Z13" s="9"/>
    </row>
    <row r="14" spans="1:26" ht="15" customHeight="1" x14ac:dyDescent="0.25">
      <c r="A14" s="96" t="s">
        <v>99</v>
      </c>
      <c r="B14" s="19" t="s">
        <v>84</v>
      </c>
      <c r="C14" s="97"/>
      <c r="D14" s="97"/>
      <c r="E14" s="99"/>
      <c r="F14" s="100"/>
      <c r="G14" s="4"/>
      <c r="H14" s="98"/>
      <c r="I14" s="9"/>
      <c r="J14" s="9"/>
      <c r="K14" s="9"/>
      <c r="L14" s="9"/>
      <c r="M14" s="9"/>
      <c r="N14" s="9"/>
      <c r="O14" s="9"/>
      <c r="P14" s="9"/>
      <c r="Q14" s="9"/>
      <c r="R14" s="9"/>
      <c r="S14" s="9"/>
      <c r="T14" s="9"/>
      <c r="U14" s="9"/>
      <c r="V14" s="9"/>
      <c r="W14" s="9"/>
      <c r="X14" s="9"/>
      <c r="Y14" s="9"/>
      <c r="Z14" s="9"/>
    </row>
    <row r="15" spans="1:26" ht="15" customHeight="1" x14ac:dyDescent="0.25">
      <c r="A15" s="96" t="s">
        <v>100</v>
      </c>
      <c r="B15" s="19" t="s">
        <v>84</v>
      </c>
      <c r="C15" s="97"/>
      <c r="D15" s="97"/>
      <c r="E15" s="99"/>
      <c r="F15" s="100"/>
      <c r="G15" s="4"/>
      <c r="H15" s="98"/>
      <c r="I15" s="9"/>
      <c r="J15" s="9"/>
      <c r="K15" s="9"/>
      <c r="L15" s="9"/>
      <c r="M15" s="9"/>
      <c r="N15" s="9"/>
      <c r="O15" s="9"/>
      <c r="P15" s="9"/>
      <c r="Q15" s="9"/>
      <c r="R15" s="9"/>
      <c r="S15" s="9"/>
      <c r="T15" s="9"/>
      <c r="U15" s="9"/>
      <c r="V15" s="9"/>
      <c r="W15" s="9"/>
      <c r="X15" s="9"/>
      <c r="Y15" s="9"/>
      <c r="Z15" s="9"/>
    </row>
    <row r="16" spans="1:26" ht="15" customHeight="1" x14ac:dyDescent="0.25">
      <c r="A16" s="96" t="s">
        <v>101</v>
      </c>
      <c r="B16" s="19" t="s">
        <v>87</v>
      </c>
      <c r="C16" s="97"/>
      <c r="D16" s="97"/>
      <c r="E16" s="99"/>
      <c r="F16" s="100"/>
      <c r="G16" s="4"/>
      <c r="H16" s="98"/>
      <c r="I16" s="9"/>
      <c r="J16" s="9"/>
      <c r="K16" s="9"/>
      <c r="L16" s="9"/>
      <c r="M16" s="9"/>
      <c r="N16" s="9"/>
      <c r="O16" s="9"/>
      <c r="P16" s="9"/>
      <c r="Q16" s="9"/>
      <c r="R16" s="9"/>
      <c r="S16" s="9"/>
      <c r="T16" s="9"/>
      <c r="U16" s="9"/>
      <c r="V16" s="9"/>
      <c r="W16" s="9"/>
      <c r="X16" s="9"/>
      <c r="Y16" s="9"/>
      <c r="Z16" s="9"/>
    </row>
    <row r="17" spans="1:26" ht="14.25" customHeight="1" x14ac:dyDescent="0.25">
      <c r="A17" s="6" t="s">
        <v>102</v>
      </c>
      <c r="B17" s="101" t="s">
        <v>87</v>
      </c>
      <c r="C17" s="102"/>
      <c r="D17" s="102"/>
      <c r="E17" s="103"/>
      <c r="F17" s="100"/>
      <c r="G17" s="104"/>
      <c r="H17" s="102"/>
      <c r="I17" s="9"/>
      <c r="J17" s="9"/>
      <c r="K17" s="9"/>
      <c r="L17" s="9"/>
      <c r="M17" s="9"/>
      <c r="N17" s="9"/>
      <c r="O17" s="9"/>
      <c r="P17" s="9"/>
      <c r="Q17" s="9"/>
      <c r="R17" s="9"/>
      <c r="S17" s="9"/>
      <c r="T17" s="9"/>
      <c r="U17" s="9"/>
      <c r="V17" s="9"/>
      <c r="W17" s="9"/>
      <c r="X17" s="9"/>
      <c r="Y17" s="9"/>
      <c r="Z17" s="9"/>
    </row>
    <row r="18" spans="1:26" ht="14.25" customHeight="1" x14ac:dyDescent="0.25">
      <c r="A18" s="6" t="s">
        <v>103</v>
      </c>
      <c r="B18" s="19" t="s">
        <v>104</v>
      </c>
      <c r="C18" s="97"/>
      <c r="D18" s="97"/>
      <c r="E18" s="103"/>
      <c r="F18" s="100"/>
      <c r="G18" s="104"/>
      <c r="H18" s="97"/>
      <c r="I18" s="9"/>
      <c r="J18" s="9"/>
      <c r="K18" s="9"/>
      <c r="L18" s="9"/>
      <c r="M18" s="9"/>
      <c r="N18" s="9"/>
      <c r="O18" s="9"/>
      <c r="P18" s="9"/>
      <c r="Q18" s="9"/>
      <c r="R18" s="9"/>
      <c r="S18" s="9"/>
      <c r="T18" s="9"/>
      <c r="U18" s="9"/>
      <c r="V18" s="9"/>
      <c r="W18" s="9"/>
      <c r="X18" s="9"/>
      <c r="Y18" s="9"/>
      <c r="Z18" s="9"/>
    </row>
    <row r="19" spans="1:26" ht="14.25" customHeight="1" x14ac:dyDescent="0.25">
      <c r="A19" s="6" t="s">
        <v>106</v>
      </c>
      <c r="B19" s="19" t="s">
        <v>87</v>
      </c>
      <c r="C19" s="97"/>
      <c r="D19" s="97"/>
      <c r="E19" s="103"/>
      <c r="F19" s="100"/>
      <c r="G19" s="104"/>
      <c r="H19" s="97"/>
      <c r="I19" s="9"/>
      <c r="J19" s="9"/>
      <c r="K19" s="9"/>
      <c r="L19" s="9"/>
      <c r="M19" s="9"/>
      <c r="N19" s="9"/>
      <c r="O19" s="9"/>
      <c r="P19" s="9"/>
      <c r="Q19" s="9"/>
      <c r="R19" s="9"/>
      <c r="S19" s="9"/>
      <c r="T19" s="9"/>
      <c r="U19" s="9"/>
      <c r="V19" s="9"/>
      <c r="W19" s="9"/>
      <c r="X19" s="9"/>
      <c r="Y19" s="9"/>
      <c r="Z19" s="9"/>
    </row>
    <row r="20" spans="1:26" ht="14.25" customHeight="1" x14ac:dyDescent="0.25">
      <c r="A20" s="6"/>
      <c r="B20" s="28"/>
      <c r="C20" s="105"/>
      <c r="D20" s="105"/>
      <c r="E20" s="103"/>
      <c r="F20" s="100"/>
      <c r="G20" s="104"/>
      <c r="H20" s="105"/>
      <c r="I20" s="9"/>
      <c r="J20" s="9"/>
      <c r="K20" s="9"/>
      <c r="L20" s="9"/>
      <c r="M20" s="9"/>
      <c r="N20" s="9"/>
      <c r="O20" s="9"/>
      <c r="P20" s="9"/>
      <c r="Q20" s="9"/>
      <c r="R20" s="9"/>
      <c r="S20" s="9"/>
      <c r="T20" s="9"/>
      <c r="U20" s="9"/>
      <c r="V20" s="9"/>
      <c r="W20" s="9"/>
      <c r="X20" s="9"/>
      <c r="Y20" s="9"/>
      <c r="Z20" s="9"/>
    </row>
    <row r="21" spans="1:26" ht="14.25" customHeight="1" x14ac:dyDescent="0.25">
      <c r="A21" s="6"/>
      <c r="B21" s="82"/>
      <c r="C21" s="106"/>
      <c r="D21" s="106"/>
      <c r="E21" s="103"/>
      <c r="F21" s="100"/>
      <c r="G21" s="104"/>
      <c r="H21" s="106"/>
      <c r="I21" s="9"/>
      <c r="J21" s="9"/>
      <c r="K21" s="9"/>
      <c r="L21" s="9"/>
      <c r="M21" s="9"/>
      <c r="N21" s="9"/>
      <c r="O21" s="9"/>
      <c r="P21" s="9"/>
      <c r="Q21" s="9"/>
      <c r="R21" s="9"/>
      <c r="S21" s="9"/>
      <c r="T21" s="9"/>
      <c r="U21" s="9"/>
      <c r="V21" s="9"/>
      <c r="W21" s="9"/>
      <c r="X21" s="9"/>
      <c r="Y21" s="9"/>
      <c r="Z21" s="9"/>
    </row>
    <row r="22" spans="1:26" ht="14.25" customHeight="1" x14ac:dyDescent="0.25">
      <c r="A22" s="9"/>
      <c r="B22" s="9"/>
      <c r="C22" s="93"/>
      <c r="D22" s="93"/>
      <c r="E22" s="93"/>
      <c r="F22" s="93"/>
      <c r="G22" s="93"/>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3"/>
      <c r="D23" s="93"/>
      <c r="E23" s="93"/>
      <c r="F23" s="93"/>
      <c r="G23" s="93"/>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3"/>
      <c r="D24" s="93"/>
      <c r="E24" s="93"/>
      <c r="F24" s="93"/>
      <c r="G24" s="93"/>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3"/>
      <c r="D25" s="93"/>
      <c r="E25" s="93"/>
      <c r="F25" s="93"/>
      <c r="G25" s="93"/>
      <c r="H25" s="9"/>
      <c r="I25" s="9"/>
      <c r="J25" s="9"/>
      <c r="K25" s="9"/>
      <c r="L25" s="9"/>
      <c r="M25" s="9"/>
      <c r="N25" s="9"/>
      <c r="O25" s="9"/>
      <c r="P25" s="9"/>
      <c r="Q25" s="9"/>
      <c r="R25" s="9"/>
      <c r="S25" s="9"/>
      <c r="T25" s="9"/>
      <c r="U25" s="9"/>
      <c r="V25" s="9"/>
      <c r="W25" s="9"/>
      <c r="X25" s="9"/>
      <c r="Y25" s="9"/>
      <c r="Z25" s="9"/>
    </row>
    <row r="26" spans="1:26" ht="17.25" customHeight="1" x14ac:dyDescent="0.25">
      <c r="A26" s="43" t="s">
        <v>213</v>
      </c>
      <c r="B26" s="44"/>
      <c r="C26" s="94"/>
      <c r="D26" s="94"/>
      <c r="E26" s="94"/>
      <c r="F26" s="94"/>
      <c r="G26" s="94"/>
      <c r="H26" s="44"/>
      <c r="I26" s="44"/>
      <c r="J26" s="44"/>
      <c r="K26" s="44"/>
      <c r="L26" s="44"/>
      <c r="M26" s="44"/>
      <c r="N26" s="44"/>
      <c r="O26" s="44"/>
      <c r="P26" s="44"/>
      <c r="Q26" s="44"/>
      <c r="R26" s="44"/>
      <c r="S26" s="44"/>
      <c r="T26" s="44"/>
      <c r="U26" s="44"/>
      <c r="V26" s="44"/>
      <c r="W26" s="44"/>
      <c r="X26" s="44"/>
      <c r="Y26" s="44"/>
      <c r="Z26" s="44"/>
    </row>
    <row r="27" spans="1:26" ht="14.25" customHeight="1" x14ac:dyDescent="0.25">
      <c r="A27" s="107" t="s">
        <v>214</v>
      </c>
      <c r="B27" s="9"/>
      <c r="C27" s="93"/>
      <c r="D27" s="93"/>
      <c r="E27" s="93"/>
      <c r="F27" s="93"/>
      <c r="G27" s="93"/>
      <c r="H27" s="9"/>
      <c r="I27" s="9"/>
      <c r="J27" s="9"/>
      <c r="K27" s="9"/>
      <c r="L27" s="9"/>
      <c r="M27" s="9"/>
      <c r="N27" s="9"/>
      <c r="O27" s="9"/>
      <c r="P27" s="9"/>
      <c r="Q27" s="9"/>
      <c r="R27" s="9"/>
      <c r="S27" s="9"/>
      <c r="T27" s="9"/>
      <c r="U27" s="9"/>
      <c r="V27" s="9"/>
      <c r="W27" s="9"/>
      <c r="X27" s="9"/>
      <c r="Y27" s="9"/>
      <c r="Z27" s="9"/>
    </row>
    <row r="28" spans="1:26" ht="14.25" customHeight="1" x14ac:dyDescent="0.25">
      <c r="A28" s="28"/>
      <c r="B28" s="9"/>
      <c r="C28" s="93"/>
      <c r="D28" s="93"/>
      <c r="E28" s="93"/>
      <c r="F28" s="93"/>
      <c r="G28" s="93"/>
      <c r="H28" s="9"/>
      <c r="I28" s="9"/>
      <c r="J28" s="9"/>
      <c r="K28" s="9"/>
      <c r="L28" s="9"/>
      <c r="M28" s="9"/>
      <c r="N28" s="9"/>
      <c r="O28" s="9"/>
      <c r="P28" s="9"/>
      <c r="Q28" s="9"/>
      <c r="R28" s="9"/>
      <c r="S28" s="9"/>
      <c r="T28" s="9"/>
      <c r="U28" s="9"/>
      <c r="V28" s="9"/>
      <c r="W28" s="9"/>
      <c r="X28" s="9"/>
      <c r="Y28" s="9"/>
      <c r="Z28" s="9"/>
    </row>
    <row r="29" spans="1:26" ht="14.25" customHeight="1" x14ac:dyDescent="0.25">
      <c r="A29" s="28"/>
      <c r="B29" s="9"/>
      <c r="C29" s="93"/>
      <c r="D29" s="93"/>
      <c r="E29" s="93"/>
      <c r="F29" s="93"/>
      <c r="G29" s="93"/>
      <c r="H29" s="9"/>
      <c r="I29" s="9"/>
      <c r="J29" s="9"/>
      <c r="K29" s="9"/>
      <c r="L29" s="9"/>
      <c r="M29" s="9"/>
      <c r="N29" s="9"/>
      <c r="O29" s="9"/>
      <c r="P29" s="9"/>
      <c r="Q29" s="9"/>
      <c r="R29" s="9"/>
      <c r="S29" s="9"/>
      <c r="T29" s="9"/>
      <c r="U29" s="9"/>
      <c r="V29" s="9"/>
      <c r="W29" s="9"/>
      <c r="X29" s="9"/>
      <c r="Y29" s="9"/>
      <c r="Z29" s="9"/>
    </row>
    <row r="30" spans="1:26" ht="14.25" customHeight="1" x14ac:dyDescent="0.25">
      <c r="A30" s="28"/>
      <c r="B30" s="9"/>
      <c r="C30" s="93"/>
      <c r="D30" s="93"/>
      <c r="E30" s="93"/>
      <c r="F30" s="93"/>
      <c r="G30" s="93"/>
      <c r="H30" s="9"/>
      <c r="I30" s="9"/>
      <c r="J30" s="9"/>
      <c r="K30" s="9"/>
      <c r="L30" s="9"/>
      <c r="M30" s="9"/>
      <c r="N30" s="9"/>
      <c r="O30" s="9"/>
      <c r="P30" s="9"/>
      <c r="Q30" s="9"/>
      <c r="R30" s="9"/>
      <c r="S30" s="9"/>
      <c r="T30" s="9"/>
      <c r="U30" s="9"/>
      <c r="V30" s="9"/>
      <c r="W30" s="9"/>
      <c r="X30" s="9"/>
      <c r="Y30" s="9"/>
      <c r="Z30" s="9"/>
    </row>
    <row r="31" spans="1:26" ht="14.25" customHeight="1" x14ac:dyDescent="0.25">
      <c r="A31" s="28"/>
      <c r="B31" s="9"/>
      <c r="C31" s="93"/>
      <c r="D31" s="93"/>
      <c r="E31" s="93"/>
      <c r="F31" s="93"/>
      <c r="G31" s="93"/>
      <c r="H31" s="9"/>
      <c r="I31" s="9"/>
      <c r="J31" s="9"/>
      <c r="K31" s="9"/>
      <c r="L31" s="9"/>
      <c r="M31" s="9"/>
      <c r="N31" s="9"/>
      <c r="O31" s="9"/>
      <c r="P31" s="9"/>
      <c r="Q31" s="9"/>
      <c r="R31" s="9"/>
      <c r="S31" s="9"/>
      <c r="T31" s="9"/>
      <c r="U31" s="9"/>
      <c r="V31" s="9"/>
      <c r="W31" s="9"/>
      <c r="X31" s="9"/>
      <c r="Y31" s="9"/>
      <c r="Z31" s="9"/>
    </row>
    <row r="32" spans="1:26" ht="14.25" customHeight="1" x14ac:dyDescent="0.25">
      <c r="A32" s="28"/>
      <c r="B32" s="9"/>
      <c r="C32" s="93"/>
      <c r="D32" s="93"/>
      <c r="E32" s="93"/>
      <c r="F32" s="93"/>
      <c r="G32" s="93"/>
      <c r="H32" s="9"/>
      <c r="I32" s="9"/>
      <c r="J32" s="9"/>
      <c r="K32" s="9"/>
      <c r="L32" s="9"/>
      <c r="M32" s="9"/>
      <c r="N32" s="9"/>
      <c r="O32" s="9"/>
      <c r="P32" s="9"/>
      <c r="Q32" s="9"/>
      <c r="R32" s="9"/>
      <c r="S32" s="9"/>
      <c r="T32" s="9"/>
      <c r="U32" s="9"/>
      <c r="V32" s="9"/>
      <c r="W32" s="9"/>
      <c r="X32" s="9"/>
      <c r="Y32" s="9"/>
      <c r="Z32" s="9"/>
    </row>
    <row r="33" spans="1:26" ht="14.25" customHeight="1" x14ac:dyDescent="0.25">
      <c r="A33" s="28"/>
      <c r="B33" s="9"/>
      <c r="C33" s="93"/>
      <c r="D33" s="93"/>
      <c r="E33" s="93"/>
      <c r="F33" s="93"/>
      <c r="G33" s="93"/>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3"/>
      <c r="D34" s="93"/>
      <c r="E34" s="93"/>
      <c r="F34" s="93"/>
      <c r="G34" s="93"/>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3"/>
      <c r="D35" s="93"/>
      <c r="E35" s="93"/>
      <c r="F35" s="93"/>
      <c r="G35" s="93"/>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3"/>
      <c r="D36" s="93"/>
      <c r="E36" s="93"/>
      <c r="F36" s="93"/>
      <c r="G36" s="93"/>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3"/>
      <c r="D37" s="93"/>
      <c r="E37" s="93"/>
      <c r="F37" s="93"/>
      <c r="G37" s="93"/>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3"/>
      <c r="D38" s="93"/>
      <c r="E38" s="93"/>
      <c r="F38" s="93"/>
      <c r="G38" s="93"/>
      <c r="H38" s="9"/>
      <c r="I38" s="9"/>
      <c r="J38" s="9"/>
      <c r="K38" s="9"/>
      <c r="L38" s="9"/>
      <c r="M38" s="9"/>
      <c r="N38" s="9"/>
      <c r="O38" s="9"/>
      <c r="P38" s="9"/>
      <c r="Q38" s="9"/>
      <c r="R38" s="9"/>
      <c r="S38" s="9"/>
      <c r="T38" s="9"/>
      <c r="U38" s="9"/>
      <c r="V38" s="9"/>
      <c r="W38" s="9"/>
      <c r="X38" s="9"/>
      <c r="Y38" s="9"/>
      <c r="Z38" s="9"/>
    </row>
    <row r="39" spans="1:26" ht="14.25" customHeight="1" thickBot="1" x14ac:dyDescent="0.3">
      <c r="A39" s="43" t="s">
        <v>209</v>
      </c>
      <c r="B39" s="44"/>
      <c r="C39" s="94"/>
      <c r="D39" s="94"/>
      <c r="E39" s="94"/>
      <c r="F39" s="94"/>
      <c r="G39" s="94"/>
      <c r="H39" s="94"/>
      <c r="I39" s="9"/>
      <c r="J39" s="9"/>
      <c r="K39" s="9"/>
      <c r="L39" s="9"/>
      <c r="M39" s="9"/>
      <c r="N39" s="9"/>
      <c r="O39" s="9"/>
      <c r="P39" s="9"/>
      <c r="Q39" s="9"/>
      <c r="R39" s="9"/>
      <c r="S39" s="9"/>
      <c r="T39" s="9"/>
      <c r="U39" s="9"/>
      <c r="V39" s="9"/>
      <c r="W39" s="9"/>
      <c r="X39" s="9"/>
      <c r="Y39" s="9"/>
      <c r="Z39" s="9"/>
    </row>
    <row r="40" spans="1:26" ht="14.25" customHeight="1" thickTop="1" x14ac:dyDescent="0.25">
      <c r="A40" s="108" t="s">
        <v>210</v>
      </c>
      <c r="B40" s="109" t="s">
        <v>155</v>
      </c>
      <c r="C40" s="67" t="s">
        <v>434</v>
      </c>
      <c r="D40" s="67" t="s">
        <v>435</v>
      </c>
      <c r="E40" s="109" t="s">
        <v>215</v>
      </c>
      <c r="F40" s="272" t="s">
        <v>436</v>
      </c>
      <c r="G40" s="272" t="s">
        <v>437</v>
      </c>
      <c r="H40" s="109" t="s">
        <v>216</v>
      </c>
      <c r="I40" s="110" t="s">
        <v>217</v>
      </c>
      <c r="J40" s="9"/>
      <c r="K40" s="9"/>
      <c r="L40" s="9"/>
      <c r="M40" s="9"/>
      <c r="N40" s="9"/>
      <c r="O40" s="9"/>
      <c r="P40" s="9"/>
      <c r="Q40" s="9"/>
      <c r="R40" s="9"/>
      <c r="S40" s="9"/>
      <c r="T40" s="9"/>
      <c r="U40" s="9"/>
      <c r="V40" s="9"/>
      <c r="W40" s="9"/>
      <c r="X40" s="9"/>
      <c r="Y40" s="9"/>
      <c r="Z40" s="9"/>
    </row>
    <row r="41" spans="1:26" ht="14.25" customHeight="1" x14ac:dyDescent="0.25">
      <c r="A41" s="111" t="s">
        <v>212</v>
      </c>
      <c r="B41" s="19" t="s">
        <v>84</v>
      </c>
      <c r="C41" s="112"/>
      <c r="D41" s="112"/>
      <c r="E41" s="112"/>
      <c r="F41" s="113"/>
      <c r="G41" s="113"/>
      <c r="H41" s="112"/>
      <c r="I41" s="114"/>
      <c r="J41" s="9"/>
      <c r="K41" s="9"/>
      <c r="L41" s="9"/>
      <c r="M41" s="9"/>
      <c r="N41" s="9"/>
      <c r="O41" s="9"/>
      <c r="P41" s="9"/>
      <c r="Q41" s="9"/>
      <c r="R41" s="9"/>
      <c r="S41" s="9"/>
      <c r="T41" s="9"/>
      <c r="U41" s="9"/>
      <c r="V41" s="9"/>
      <c r="W41" s="9"/>
      <c r="X41" s="9"/>
      <c r="Y41" s="9"/>
      <c r="Z41" s="9"/>
    </row>
    <row r="42" spans="1:26" ht="14.25" customHeight="1" x14ac:dyDescent="0.25">
      <c r="A42" s="111" t="s">
        <v>92</v>
      </c>
      <c r="B42" s="19" t="s">
        <v>87</v>
      </c>
      <c r="C42" s="112"/>
      <c r="D42" s="112"/>
      <c r="E42" s="112"/>
      <c r="F42" s="112"/>
      <c r="G42" s="112"/>
      <c r="H42" s="112"/>
      <c r="I42" s="114"/>
      <c r="J42" s="9"/>
      <c r="K42" s="9"/>
      <c r="L42" s="9"/>
      <c r="M42" s="9"/>
      <c r="N42" s="9"/>
      <c r="O42" s="9"/>
      <c r="P42" s="9"/>
      <c r="Q42" s="9"/>
      <c r="R42" s="9"/>
      <c r="S42" s="9"/>
      <c r="T42" s="9"/>
      <c r="U42" s="9"/>
      <c r="V42" s="9"/>
      <c r="W42" s="9"/>
      <c r="X42" s="9"/>
      <c r="Y42" s="9"/>
      <c r="Z42" s="9"/>
    </row>
    <row r="43" spans="1:26" ht="14.25" customHeight="1" x14ac:dyDescent="0.25">
      <c r="A43" s="111" t="s">
        <v>90</v>
      </c>
      <c r="B43" s="19" t="s">
        <v>87</v>
      </c>
      <c r="C43" s="112"/>
      <c r="D43" s="112"/>
      <c r="E43" s="112"/>
      <c r="F43" s="112"/>
      <c r="G43" s="112"/>
      <c r="H43" s="112"/>
      <c r="I43" s="114"/>
      <c r="J43" s="9"/>
      <c r="K43" s="9"/>
      <c r="L43" s="9"/>
      <c r="M43" s="9"/>
      <c r="N43" s="9"/>
      <c r="O43" s="9"/>
      <c r="P43" s="9"/>
      <c r="Q43" s="9"/>
      <c r="R43" s="9"/>
      <c r="S43" s="9"/>
      <c r="T43" s="9"/>
      <c r="U43" s="9"/>
      <c r="V43" s="9"/>
      <c r="W43" s="9"/>
      <c r="X43" s="9"/>
      <c r="Y43" s="9"/>
      <c r="Z43" s="9"/>
    </row>
    <row r="44" spans="1:26" ht="14.25" customHeight="1" x14ac:dyDescent="0.25">
      <c r="A44" s="111" t="s">
        <v>93</v>
      </c>
      <c r="B44" s="19" t="s">
        <v>87</v>
      </c>
      <c r="C44" s="112"/>
      <c r="D44" s="112"/>
      <c r="E44" s="112"/>
      <c r="F44" s="112"/>
      <c r="G44" s="112"/>
      <c r="H44" s="112"/>
      <c r="I44" s="114"/>
      <c r="J44" s="9"/>
      <c r="K44" s="9"/>
      <c r="L44" s="9"/>
      <c r="M44" s="9"/>
      <c r="N44" s="9"/>
      <c r="O44" s="9"/>
      <c r="P44" s="9"/>
      <c r="Q44" s="9"/>
      <c r="R44" s="9"/>
      <c r="S44" s="9"/>
      <c r="T44" s="9"/>
      <c r="U44" s="9"/>
      <c r="V44" s="9"/>
      <c r="W44" s="9"/>
      <c r="X44" s="9"/>
      <c r="Y44" s="9"/>
      <c r="Z44" s="9"/>
    </row>
    <row r="45" spans="1:26" ht="14.25" customHeight="1" x14ac:dyDescent="0.25">
      <c r="A45" s="111" t="s">
        <v>86</v>
      </c>
      <c r="B45" s="19" t="s">
        <v>87</v>
      </c>
      <c r="C45" s="112"/>
      <c r="D45" s="112"/>
      <c r="E45" s="112"/>
      <c r="F45" s="112"/>
      <c r="G45" s="112"/>
      <c r="H45" s="112"/>
      <c r="I45" s="114"/>
      <c r="J45" s="9"/>
      <c r="K45" s="9"/>
      <c r="L45" s="9"/>
      <c r="M45" s="9"/>
      <c r="N45" s="9"/>
      <c r="O45" s="9"/>
      <c r="P45" s="9"/>
      <c r="Q45" s="9"/>
      <c r="R45" s="9"/>
      <c r="S45" s="9"/>
      <c r="T45" s="9"/>
      <c r="U45" s="9"/>
      <c r="V45" s="9"/>
      <c r="W45" s="9"/>
      <c r="X45" s="9"/>
      <c r="Y45" s="9"/>
      <c r="Z45" s="9"/>
    </row>
    <row r="46" spans="1:26" ht="14.25" customHeight="1" x14ac:dyDescent="0.25">
      <c r="A46" s="111" t="s">
        <v>94</v>
      </c>
      <c r="B46" s="19" t="s">
        <v>84</v>
      </c>
      <c r="C46" s="112"/>
      <c r="D46" s="112"/>
      <c r="E46" s="112"/>
      <c r="F46" s="113"/>
      <c r="G46" s="113"/>
      <c r="H46" s="112"/>
      <c r="I46" s="114"/>
      <c r="J46" s="9"/>
      <c r="K46" s="9"/>
      <c r="L46" s="9"/>
      <c r="M46" s="9"/>
      <c r="N46" s="9"/>
      <c r="O46" s="9"/>
      <c r="P46" s="9"/>
      <c r="Q46" s="9"/>
      <c r="R46" s="9"/>
      <c r="S46" s="9"/>
      <c r="T46" s="9"/>
      <c r="U46" s="9"/>
      <c r="V46" s="9"/>
      <c r="W46" s="9"/>
      <c r="X46" s="9"/>
      <c r="Y46" s="9"/>
      <c r="Z46" s="9"/>
    </row>
    <row r="47" spans="1:26" ht="14.25" customHeight="1" x14ac:dyDescent="0.25">
      <c r="A47" s="111" t="s">
        <v>95</v>
      </c>
      <c r="B47" s="19" t="s">
        <v>84</v>
      </c>
      <c r="C47" s="112"/>
      <c r="D47" s="112"/>
      <c r="E47" s="112"/>
      <c r="F47" s="113"/>
      <c r="G47" s="113"/>
      <c r="H47" s="112"/>
      <c r="I47" s="114"/>
      <c r="J47" s="9"/>
      <c r="K47" s="9"/>
      <c r="L47" s="9"/>
      <c r="M47" s="9"/>
      <c r="N47" s="9"/>
      <c r="O47" s="9"/>
      <c r="P47" s="9"/>
      <c r="Q47" s="9"/>
      <c r="R47" s="9"/>
      <c r="S47" s="9"/>
      <c r="T47" s="9"/>
      <c r="U47" s="9"/>
      <c r="V47" s="9"/>
      <c r="W47" s="9"/>
      <c r="X47" s="9"/>
      <c r="Y47" s="9"/>
      <c r="Z47" s="9"/>
    </row>
    <row r="48" spans="1:26" ht="14.25" customHeight="1" x14ac:dyDescent="0.25">
      <c r="A48" s="111" t="s">
        <v>218</v>
      </c>
      <c r="B48" s="19" t="s">
        <v>87</v>
      </c>
      <c r="C48" s="112"/>
      <c r="D48" s="112"/>
      <c r="E48" s="112"/>
      <c r="F48" s="113"/>
      <c r="G48" s="113"/>
      <c r="H48" s="112"/>
      <c r="I48" s="114"/>
      <c r="J48" s="9"/>
      <c r="K48" s="9"/>
      <c r="L48" s="9"/>
      <c r="M48" s="9"/>
      <c r="N48" s="9"/>
      <c r="O48" s="9"/>
      <c r="P48" s="9"/>
      <c r="Q48" s="9"/>
      <c r="R48" s="9"/>
      <c r="S48" s="9"/>
      <c r="T48" s="9"/>
      <c r="U48" s="9"/>
      <c r="V48" s="9"/>
      <c r="W48" s="9"/>
      <c r="X48" s="9"/>
      <c r="Y48" s="9"/>
      <c r="Z48" s="9"/>
    </row>
    <row r="49" spans="1:26" ht="14.25" customHeight="1" x14ac:dyDescent="0.25">
      <c r="A49" s="111" t="s">
        <v>99</v>
      </c>
      <c r="B49" s="19" t="s">
        <v>84</v>
      </c>
      <c r="C49" s="112"/>
      <c r="D49" s="112"/>
      <c r="E49" s="112"/>
      <c r="F49" s="113"/>
      <c r="G49" s="113"/>
      <c r="H49" s="112"/>
      <c r="I49" s="114"/>
      <c r="J49" s="9"/>
      <c r="K49" s="9"/>
      <c r="L49" s="9"/>
      <c r="M49" s="9"/>
      <c r="N49" s="9"/>
      <c r="O49" s="9"/>
      <c r="P49" s="9"/>
      <c r="Q49" s="9"/>
      <c r="R49" s="9"/>
      <c r="S49" s="9"/>
      <c r="T49" s="9"/>
      <c r="U49" s="9"/>
      <c r="V49" s="9"/>
      <c r="W49" s="9"/>
      <c r="X49" s="9"/>
      <c r="Y49" s="9"/>
      <c r="Z49" s="9"/>
    </row>
    <row r="50" spans="1:26" ht="14.25" customHeight="1" x14ac:dyDescent="0.25">
      <c r="A50" s="111" t="s">
        <v>219</v>
      </c>
      <c r="B50" s="19" t="s">
        <v>84</v>
      </c>
      <c r="C50" s="112"/>
      <c r="D50" s="112"/>
      <c r="E50" s="112"/>
      <c r="F50" s="113"/>
      <c r="G50" s="113"/>
      <c r="H50" s="112"/>
      <c r="I50" s="114"/>
      <c r="J50" s="9"/>
      <c r="K50" s="9"/>
      <c r="L50" s="9"/>
      <c r="M50" s="9"/>
      <c r="N50" s="9"/>
      <c r="O50" s="9"/>
      <c r="P50" s="9"/>
      <c r="Q50" s="9"/>
      <c r="R50" s="9"/>
      <c r="S50" s="9"/>
      <c r="T50" s="9"/>
      <c r="U50" s="9"/>
      <c r="V50" s="9"/>
      <c r="W50" s="9"/>
      <c r="X50" s="9"/>
      <c r="Y50" s="9"/>
      <c r="Z50" s="9"/>
    </row>
    <row r="51" spans="1:26" ht="14.25" customHeight="1" x14ac:dyDescent="0.25">
      <c r="A51" s="115" t="s">
        <v>102</v>
      </c>
      <c r="B51" s="19" t="s">
        <v>87</v>
      </c>
      <c r="C51" s="112"/>
      <c r="D51" s="112"/>
      <c r="E51" s="112"/>
      <c r="F51" s="113"/>
      <c r="G51" s="113"/>
      <c r="H51" s="112"/>
      <c r="I51" s="114"/>
      <c r="J51" s="9"/>
      <c r="K51" s="9"/>
      <c r="L51" s="9"/>
      <c r="M51" s="9"/>
      <c r="N51" s="9"/>
      <c r="O51" s="9"/>
      <c r="P51" s="9"/>
      <c r="Q51" s="9"/>
      <c r="R51" s="9"/>
      <c r="S51" s="9"/>
      <c r="T51" s="9"/>
      <c r="U51" s="9"/>
      <c r="V51" s="9"/>
      <c r="W51" s="9"/>
      <c r="X51" s="9"/>
      <c r="Y51" s="9"/>
      <c r="Z51" s="9"/>
    </row>
    <row r="52" spans="1:26" ht="14.25" customHeight="1" x14ac:dyDescent="0.25">
      <c r="A52" s="116" t="s">
        <v>220</v>
      </c>
      <c r="B52" s="117" t="s">
        <v>87</v>
      </c>
      <c r="C52" s="118"/>
      <c r="D52" s="118"/>
      <c r="E52" s="119"/>
      <c r="F52" s="120"/>
      <c r="G52" s="120"/>
      <c r="H52" s="119"/>
      <c r="I52" s="121"/>
      <c r="J52" s="9"/>
      <c r="K52" s="9"/>
      <c r="L52" s="9"/>
      <c r="M52" s="9"/>
      <c r="N52" s="9"/>
      <c r="O52" s="9"/>
      <c r="P52" s="9"/>
      <c r="Q52" s="9"/>
      <c r="R52" s="9"/>
      <c r="S52" s="9"/>
      <c r="T52" s="9"/>
      <c r="U52" s="9"/>
      <c r="V52" s="9"/>
      <c r="W52" s="9"/>
      <c r="X52" s="9"/>
      <c r="Y52" s="9"/>
      <c r="Z52" s="9"/>
    </row>
    <row r="53" spans="1:26" ht="14.25" customHeight="1" x14ac:dyDescent="0.25">
      <c r="A53" s="9"/>
      <c r="B53" s="9"/>
      <c r="C53" s="93"/>
      <c r="D53" s="93"/>
      <c r="E53" s="93"/>
      <c r="F53" s="93"/>
      <c r="G53" s="93"/>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3"/>
      <c r="D54" s="93"/>
      <c r="E54" s="93"/>
      <c r="F54" s="93"/>
      <c r="G54" s="93"/>
      <c r="H54" s="9"/>
      <c r="I54" s="9"/>
      <c r="J54" s="9"/>
      <c r="K54" s="9"/>
      <c r="L54" s="9"/>
      <c r="M54" s="9"/>
      <c r="N54" s="9"/>
      <c r="O54" s="9"/>
      <c r="P54" s="9"/>
      <c r="Q54" s="9"/>
      <c r="R54" s="9"/>
      <c r="S54" s="9"/>
      <c r="T54" s="9"/>
      <c r="U54" s="9"/>
      <c r="V54" s="9"/>
      <c r="W54" s="9"/>
      <c r="X54" s="9"/>
      <c r="Y54" s="9"/>
      <c r="Z54" s="9"/>
    </row>
    <row r="55" spans="1:26" ht="14.25" customHeight="1" thickBot="1" x14ac:dyDescent="0.3">
      <c r="A55" s="43" t="s">
        <v>209</v>
      </c>
      <c r="B55" s="44"/>
      <c r="C55" s="94"/>
      <c r="D55" s="94"/>
      <c r="E55" s="94"/>
      <c r="F55" s="94"/>
      <c r="G55" s="94"/>
      <c r="H55" s="94"/>
      <c r="I55" s="9"/>
      <c r="J55" s="9"/>
      <c r="K55" s="9"/>
      <c r="L55" s="9"/>
      <c r="M55" s="9"/>
      <c r="N55" s="9"/>
      <c r="O55" s="9"/>
      <c r="P55" s="9"/>
      <c r="Q55" s="9"/>
      <c r="R55" s="9"/>
      <c r="S55" s="9"/>
      <c r="T55" s="9"/>
      <c r="U55" s="9"/>
      <c r="V55" s="9"/>
      <c r="W55" s="9"/>
      <c r="X55" s="9"/>
      <c r="Y55" s="9"/>
      <c r="Z55" s="9"/>
    </row>
    <row r="56" spans="1:26" ht="14.25" customHeight="1" thickTop="1" x14ac:dyDescent="0.25">
      <c r="A56" s="108" t="s">
        <v>210</v>
      </c>
      <c r="B56" s="109" t="s">
        <v>155</v>
      </c>
      <c r="C56" s="67" t="s">
        <v>434</v>
      </c>
      <c r="D56" s="67" t="s">
        <v>435</v>
      </c>
      <c r="E56" s="109" t="s">
        <v>215</v>
      </c>
      <c r="F56" s="272" t="s">
        <v>436</v>
      </c>
      <c r="G56" s="272" t="s">
        <v>437</v>
      </c>
      <c r="H56" s="109" t="s">
        <v>216</v>
      </c>
      <c r="I56" s="110" t="s">
        <v>217</v>
      </c>
      <c r="J56" s="9"/>
      <c r="K56" s="9"/>
      <c r="L56" s="9"/>
      <c r="M56" s="9"/>
      <c r="N56" s="9"/>
      <c r="O56" s="9"/>
      <c r="P56" s="9"/>
      <c r="Q56" s="9"/>
      <c r="R56" s="9"/>
      <c r="S56" s="9"/>
      <c r="T56" s="9"/>
      <c r="U56" s="9"/>
      <c r="V56" s="9"/>
      <c r="W56" s="9"/>
      <c r="X56" s="9"/>
      <c r="Y56" s="9"/>
      <c r="Z56" s="9"/>
    </row>
    <row r="57" spans="1:26" ht="14.25" customHeight="1" x14ac:dyDescent="0.25">
      <c r="A57" s="111" t="s">
        <v>212</v>
      </c>
      <c r="B57" s="19" t="s">
        <v>84</v>
      </c>
      <c r="C57" s="112">
        <f t="shared" ref="C57:D57" si="0">C41</f>
        <v>0</v>
      </c>
      <c r="D57" s="112">
        <f t="shared" si="0"/>
        <v>0</v>
      </c>
      <c r="E57" s="112">
        <f t="shared" ref="E57:E65" si="1">D57+C57</f>
        <v>0</v>
      </c>
      <c r="F57" s="112">
        <f t="shared" ref="F57:G57" si="2">F41</f>
        <v>0</v>
      </c>
      <c r="G57" s="112">
        <f t="shared" si="2"/>
        <v>0</v>
      </c>
      <c r="H57" s="112">
        <f t="shared" ref="H57:H65" si="3">G57+F57</f>
        <v>0</v>
      </c>
      <c r="I57" s="114" t="e">
        <f t="shared" ref="I57:I65" si="4">H57/E57-1</f>
        <v>#DIV/0!</v>
      </c>
      <c r="J57" s="9"/>
      <c r="K57" s="9"/>
      <c r="L57" s="9"/>
      <c r="M57" s="9"/>
      <c r="N57" s="9"/>
      <c r="O57" s="9"/>
      <c r="P57" s="9"/>
      <c r="Q57" s="9"/>
      <c r="R57" s="9"/>
      <c r="S57" s="9"/>
      <c r="T57" s="9"/>
      <c r="U57" s="9"/>
      <c r="V57" s="9"/>
      <c r="W57" s="9"/>
      <c r="X57" s="9"/>
      <c r="Y57" s="9"/>
      <c r="Z57" s="9"/>
    </row>
    <row r="58" spans="1:26" ht="14.25" customHeight="1" x14ac:dyDescent="0.25">
      <c r="A58" s="111" t="s">
        <v>92</v>
      </c>
      <c r="B58" s="19" t="s">
        <v>221</v>
      </c>
      <c r="C58" s="112">
        <f t="shared" ref="C58:D58" si="5">C42/1000</f>
        <v>0</v>
      </c>
      <c r="D58" s="112">
        <f t="shared" si="5"/>
        <v>0</v>
      </c>
      <c r="E58" s="112">
        <f t="shared" si="1"/>
        <v>0</v>
      </c>
      <c r="F58" s="112">
        <f t="shared" ref="F58:G58" si="6">F42/1000</f>
        <v>0</v>
      </c>
      <c r="G58" s="112">
        <f t="shared" si="6"/>
        <v>0</v>
      </c>
      <c r="H58" s="112">
        <f t="shared" si="3"/>
        <v>0</v>
      </c>
      <c r="I58" s="114" t="e">
        <f t="shared" si="4"/>
        <v>#DIV/0!</v>
      </c>
      <c r="J58" s="9"/>
      <c r="K58" s="9"/>
      <c r="L58" s="9"/>
      <c r="M58" s="9"/>
      <c r="N58" s="9"/>
      <c r="O58" s="9"/>
      <c r="P58" s="9"/>
      <c r="Q58" s="9"/>
      <c r="R58" s="9"/>
      <c r="S58" s="9"/>
      <c r="T58" s="9"/>
      <c r="U58" s="9"/>
      <c r="V58" s="9"/>
      <c r="W58" s="9"/>
      <c r="X58" s="9"/>
      <c r="Y58" s="9"/>
      <c r="Z58" s="9"/>
    </row>
    <row r="59" spans="1:26" ht="14.25" customHeight="1" x14ac:dyDescent="0.25">
      <c r="A59" s="111" t="s">
        <v>90</v>
      </c>
      <c r="B59" s="19" t="s">
        <v>221</v>
      </c>
      <c r="C59" s="112">
        <f t="shared" ref="C59:D59" si="7">C43/1000</f>
        <v>0</v>
      </c>
      <c r="D59" s="112">
        <f t="shared" si="7"/>
        <v>0</v>
      </c>
      <c r="E59" s="112">
        <f t="shared" si="1"/>
        <v>0</v>
      </c>
      <c r="F59" s="112">
        <f t="shared" ref="F59:G59" si="8">F43/1000</f>
        <v>0</v>
      </c>
      <c r="G59" s="112">
        <f t="shared" si="8"/>
        <v>0</v>
      </c>
      <c r="H59" s="112">
        <f t="shared" si="3"/>
        <v>0</v>
      </c>
      <c r="I59" s="114" t="e">
        <f t="shared" si="4"/>
        <v>#DIV/0!</v>
      </c>
      <c r="J59" s="9"/>
      <c r="K59" s="9"/>
      <c r="L59" s="9"/>
      <c r="M59" s="9"/>
      <c r="N59" s="9"/>
      <c r="O59" s="9"/>
      <c r="P59" s="9"/>
      <c r="Q59" s="9"/>
      <c r="R59" s="9"/>
      <c r="S59" s="9"/>
      <c r="T59" s="9"/>
      <c r="U59" s="9"/>
      <c r="V59" s="9"/>
      <c r="W59" s="9"/>
      <c r="X59" s="9"/>
      <c r="Y59" s="9"/>
      <c r="Z59" s="9"/>
    </row>
    <row r="60" spans="1:26" ht="14.25" customHeight="1" x14ac:dyDescent="0.25">
      <c r="A60" s="111" t="s">
        <v>93</v>
      </c>
      <c r="B60" s="19" t="s">
        <v>221</v>
      </c>
      <c r="C60" s="112">
        <f t="shared" ref="C60:D60" si="9">C44/1000</f>
        <v>0</v>
      </c>
      <c r="D60" s="112">
        <f t="shared" si="9"/>
        <v>0</v>
      </c>
      <c r="E60" s="112">
        <f t="shared" si="1"/>
        <v>0</v>
      </c>
      <c r="F60" s="112">
        <f t="shared" ref="F60:G60" si="10">F44/1000</f>
        <v>0</v>
      </c>
      <c r="G60" s="112">
        <f t="shared" si="10"/>
        <v>0</v>
      </c>
      <c r="H60" s="112">
        <f t="shared" si="3"/>
        <v>0</v>
      </c>
      <c r="I60" s="114" t="e">
        <f t="shared" si="4"/>
        <v>#DIV/0!</v>
      </c>
      <c r="J60" s="9"/>
      <c r="K60" s="9"/>
      <c r="L60" s="9"/>
      <c r="M60" s="9"/>
      <c r="N60" s="9"/>
      <c r="O60" s="9"/>
      <c r="P60" s="9"/>
      <c r="Q60" s="9"/>
      <c r="R60" s="9"/>
      <c r="S60" s="9"/>
      <c r="T60" s="9"/>
      <c r="U60" s="9"/>
      <c r="V60" s="9"/>
      <c r="W60" s="9"/>
      <c r="X60" s="9"/>
      <c r="Y60" s="9"/>
      <c r="Z60" s="9"/>
    </row>
    <row r="61" spans="1:26" ht="14.25" customHeight="1" x14ac:dyDescent="0.25">
      <c r="A61" s="111" t="s">
        <v>86</v>
      </c>
      <c r="B61" s="19" t="s">
        <v>221</v>
      </c>
      <c r="C61" s="112">
        <f t="shared" ref="C61:D61" si="11">C45/1000</f>
        <v>0</v>
      </c>
      <c r="D61" s="112">
        <f t="shared" si="11"/>
        <v>0</v>
      </c>
      <c r="E61" s="112">
        <f t="shared" si="1"/>
        <v>0</v>
      </c>
      <c r="F61" s="112">
        <f t="shared" ref="F61:G61" si="12">F45/1000</f>
        <v>0</v>
      </c>
      <c r="G61" s="112">
        <f t="shared" si="12"/>
        <v>0</v>
      </c>
      <c r="H61" s="112">
        <f t="shared" si="3"/>
        <v>0</v>
      </c>
      <c r="I61" s="114" t="e">
        <f t="shared" si="4"/>
        <v>#DIV/0!</v>
      </c>
      <c r="J61" s="9"/>
      <c r="K61" s="9"/>
      <c r="L61" s="9"/>
      <c r="M61" s="9"/>
      <c r="N61" s="9"/>
      <c r="O61" s="9"/>
      <c r="P61" s="9"/>
      <c r="Q61" s="9"/>
      <c r="R61" s="9"/>
      <c r="S61" s="9"/>
      <c r="T61" s="9"/>
      <c r="U61" s="9"/>
      <c r="V61" s="9"/>
      <c r="W61" s="9"/>
      <c r="X61" s="9"/>
      <c r="Y61" s="9"/>
      <c r="Z61" s="9"/>
    </row>
    <row r="62" spans="1:26" ht="14.25" customHeight="1" x14ac:dyDescent="0.25">
      <c r="A62" s="111" t="s">
        <v>222</v>
      </c>
      <c r="B62" s="19" t="s">
        <v>84</v>
      </c>
      <c r="C62" s="112">
        <f t="shared" ref="C62:D62" si="13">C46+C47+C49+C50</f>
        <v>0</v>
      </c>
      <c r="D62" s="112">
        <f t="shared" si="13"/>
        <v>0</v>
      </c>
      <c r="E62" s="112">
        <f t="shared" si="1"/>
        <v>0</v>
      </c>
      <c r="F62" s="112">
        <f t="shared" ref="F62:G62" si="14">F46+F47+F49+F50</f>
        <v>0</v>
      </c>
      <c r="G62" s="112">
        <f t="shared" si="14"/>
        <v>0</v>
      </c>
      <c r="H62" s="112">
        <f t="shared" si="3"/>
        <v>0</v>
      </c>
      <c r="I62" s="114" t="e">
        <f t="shared" si="4"/>
        <v>#DIV/0!</v>
      </c>
      <c r="J62" s="9"/>
      <c r="K62" s="9"/>
      <c r="L62" s="9"/>
      <c r="M62" s="9"/>
      <c r="N62" s="9"/>
      <c r="O62" s="9"/>
      <c r="P62" s="9"/>
      <c r="Q62" s="9"/>
      <c r="R62" s="9"/>
      <c r="S62" s="9"/>
      <c r="T62" s="9"/>
      <c r="U62" s="9"/>
      <c r="V62" s="9"/>
      <c r="W62" s="9"/>
      <c r="X62" s="9"/>
      <c r="Y62" s="9"/>
      <c r="Z62" s="9"/>
    </row>
    <row r="63" spans="1:26" ht="14.25" customHeight="1" x14ac:dyDescent="0.25">
      <c r="A63" s="111" t="s">
        <v>218</v>
      </c>
      <c r="B63" s="19" t="s">
        <v>221</v>
      </c>
      <c r="C63" s="112">
        <f t="shared" ref="C63:D63" si="15">C48/1000</f>
        <v>0</v>
      </c>
      <c r="D63" s="112">
        <f t="shared" si="15"/>
        <v>0</v>
      </c>
      <c r="E63" s="112">
        <f t="shared" si="1"/>
        <v>0</v>
      </c>
      <c r="F63" s="112">
        <f t="shared" ref="F63:G63" si="16">F48/1000</f>
        <v>0</v>
      </c>
      <c r="G63" s="112">
        <f t="shared" si="16"/>
        <v>0</v>
      </c>
      <c r="H63" s="112">
        <f t="shared" si="3"/>
        <v>0</v>
      </c>
      <c r="I63" s="114" t="e">
        <f t="shared" si="4"/>
        <v>#DIV/0!</v>
      </c>
      <c r="J63" s="9"/>
      <c r="K63" s="9"/>
      <c r="L63" s="9"/>
      <c r="M63" s="9"/>
      <c r="N63" s="9"/>
      <c r="O63" s="9"/>
      <c r="P63" s="9"/>
      <c r="Q63" s="9"/>
      <c r="R63" s="9"/>
      <c r="S63" s="9"/>
      <c r="T63" s="9"/>
      <c r="U63" s="9"/>
      <c r="V63" s="9"/>
      <c r="W63" s="9"/>
      <c r="X63" s="9"/>
      <c r="Y63" s="9"/>
      <c r="Z63" s="9"/>
    </row>
    <row r="64" spans="1:26" ht="14.25" customHeight="1" x14ac:dyDescent="0.25">
      <c r="A64" s="115" t="s">
        <v>102</v>
      </c>
      <c r="B64" s="19" t="s">
        <v>221</v>
      </c>
      <c r="C64" s="112">
        <f t="shared" ref="C64:D64" si="17">C51/1000</f>
        <v>0</v>
      </c>
      <c r="D64" s="112">
        <f t="shared" si="17"/>
        <v>0</v>
      </c>
      <c r="E64" s="112">
        <f t="shared" si="1"/>
        <v>0</v>
      </c>
      <c r="F64" s="112">
        <f t="shared" ref="F64:G64" si="18">F51/1000</f>
        <v>0</v>
      </c>
      <c r="G64" s="112">
        <f t="shared" si="18"/>
        <v>0</v>
      </c>
      <c r="H64" s="112">
        <f t="shared" si="3"/>
        <v>0</v>
      </c>
      <c r="I64" s="114" t="e">
        <f t="shared" si="4"/>
        <v>#DIV/0!</v>
      </c>
      <c r="J64" s="9"/>
      <c r="K64" s="9"/>
      <c r="L64" s="9"/>
      <c r="M64" s="9"/>
      <c r="N64" s="9"/>
      <c r="O64" s="9"/>
      <c r="P64" s="9"/>
      <c r="Q64" s="9"/>
      <c r="R64" s="9"/>
      <c r="S64" s="9"/>
      <c r="T64" s="9"/>
      <c r="U64" s="9"/>
      <c r="V64" s="9"/>
      <c r="W64" s="9"/>
      <c r="X64" s="9"/>
      <c r="Y64" s="9"/>
      <c r="Z64" s="9"/>
    </row>
    <row r="65" spans="1:26" ht="14.25" customHeight="1" x14ac:dyDescent="0.25">
      <c r="A65" s="122" t="s">
        <v>220</v>
      </c>
      <c r="B65" s="123" t="s">
        <v>221</v>
      </c>
      <c r="C65" s="124">
        <f t="shared" ref="C65:D65" si="19">C52/1000</f>
        <v>0</v>
      </c>
      <c r="D65" s="124">
        <f t="shared" si="19"/>
        <v>0</v>
      </c>
      <c r="E65" s="124">
        <f t="shared" si="1"/>
        <v>0</v>
      </c>
      <c r="F65" s="124">
        <f t="shared" ref="F65:G65" si="20">F52/1000</f>
        <v>0</v>
      </c>
      <c r="G65" s="124">
        <f t="shared" si="20"/>
        <v>0</v>
      </c>
      <c r="H65" s="124">
        <f t="shared" si="3"/>
        <v>0</v>
      </c>
      <c r="I65" s="125" t="e">
        <f t="shared" si="4"/>
        <v>#DIV/0!</v>
      </c>
      <c r="J65" s="9"/>
      <c r="K65" s="9"/>
      <c r="L65" s="9"/>
      <c r="M65" s="9"/>
      <c r="N65" s="9"/>
      <c r="O65" s="9"/>
      <c r="P65" s="9"/>
      <c r="Q65" s="9"/>
      <c r="R65" s="9"/>
      <c r="S65" s="9"/>
      <c r="T65" s="9"/>
      <c r="U65" s="9"/>
      <c r="V65" s="9"/>
      <c r="W65" s="9"/>
      <c r="X65" s="9"/>
      <c r="Y65" s="9"/>
      <c r="Z65" s="9"/>
    </row>
    <row r="66" spans="1:26" ht="14.25" customHeight="1" x14ac:dyDescent="0.25">
      <c r="A66" s="9"/>
      <c r="B66" s="9"/>
      <c r="C66" s="93"/>
      <c r="D66" s="93"/>
      <c r="E66" s="93"/>
      <c r="F66" s="93"/>
      <c r="G66" s="93"/>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3"/>
      <c r="D67" s="93"/>
      <c r="E67" s="93"/>
      <c r="F67" s="93"/>
      <c r="G67" s="93"/>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3"/>
      <c r="D68" s="93"/>
      <c r="E68" s="93"/>
      <c r="F68" s="93"/>
      <c r="G68" s="93"/>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3"/>
      <c r="D69" s="93"/>
      <c r="E69" s="93"/>
      <c r="F69" s="93"/>
      <c r="G69" s="93"/>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3"/>
      <c r="D70" s="93"/>
      <c r="E70" s="93"/>
      <c r="F70" s="93"/>
      <c r="G70" s="93"/>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3"/>
      <c r="D71" s="93"/>
      <c r="E71" s="93"/>
      <c r="F71" s="93"/>
      <c r="G71" s="93"/>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3"/>
      <c r="D72" s="93"/>
      <c r="E72" s="93"/>
      <c r="F72" s="93"/>
      <c r="G72" s="93"/>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3"/>
      <c r="D73" s="93"/>
      <c r="E73" s="93"/>
      <c r="F73" s="93"/>
      <c r="G73" s="93"/>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3"/>
      <c r="D74" s="93"/>
      <c r="E74" s="93"/>
      <c r="F74" s="93"/>
      <c r="G74" s="93"/>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3"/>
      <c r="D75" s="93"/>
      <c r="E75" s="93"/>
      <c r="F75" s="93"/>
      <c r="G75" s="93"/>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3"/>
      <c r="D76" s="93"/>
      <c r="E76" s="93"/>
      <c r="F76" s="93"/>
      <c r="G76" s="93"/>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3"/>
      <c r="D77" s="93"/>
      <c r="E77" s="93"/>
      <c r="F77" s="93"/>
      <c r="G77" s="93"/>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3"/>
      <c r="D78" s="93"/>
      <c r="E78" s="93"/>
      <c r="F78" s="93"/>
      <c r="G78" s="93"/>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3"/>
      <c r="D79" s="93"/>
      <c r="E79" s="93"/>
      <c r="F79" s="93"/>
      <c r="G79" s="93"/>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3"/>
      <c r="D80" s="93"/>
      <c r="E80" s="93"/>
      <c r="F80" s="93"/>
      <c r="G80" s="93"/>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3"/>
      <c r="D81" s="93"/>
      <c r="E81" s="93"/>
      <c r="F81" s="93"/>
      <c r="G81" s="93"/>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3"/>
      <c r="D82" s="93"/>
      <c r="E82" s="93"/>
      <c r="F82" s="93"/>
      <c r="G82" s="93"/>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3"/>
      <c r="D83" s="93"/>
      <c r="E83" s="93"/>
      <c r="F83" s="93"/>
      <c r="G83" s="93"/>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3"/>
      <c r="D84" s="93"/>
      <c r="E84" s="93"/>
      <c r="F84" s="93"/>
      <c r="G84" s="93"/>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3"/>
      <c r="D85" s="93"/>
      <c r="E85" s="93"/>
      <c r="F85" s="93"/>
      <c r="G85" s="93"/>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3"/>
      <c r="D86" s="93"/>
      <c r="E86" s="93"/>
      <c r="F86" s="93"/>
      <c r="G86" s="93"/>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3"/>
      <c r="D87" s="93"/>
      <c r="E87" s="93"/>
      <c r="F87" s="93"/>
      <c r="G87" s="93"/>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3"/>
      <c r="D88" s="93"/>
      <c r="E88" s="93"/>
      <c r="F88" s="93"/>
      <c r="G88" s="93"/>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3"/>
      <c r="D89" s="93"/>
      <c r="E89" s="93"/>
      <c r="F89" s="93"/>
      <c r="G89" s="93"/>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3"/>
      <c r="D90" s="93"/>
      <c r="E90" s="93"/>
      <c r="F90" s="93"/>
      <c r="G90" s="93"/>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3"/>
      <c r="D91" s="93"/>
      <c r="E91" s="93"/>
      <c r="F91" s="93"/>
      <c r="G91" s="93"/>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3"/>
      <c r="D92" s="93"/>
      <c r="E92" s="93"/>
      <c r="F92" s="93"/>
      <c r="G92" s="93"/>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3"/>
      <c r="D93" s="93"/>
      <c r="E93" s="93"/>
      <c r="F93" s="93"/>
      <c r="G93" s="93"/>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3"/>
      <c r="D94" s="93"/>
      <c r="E94" s="93"/>
      <c r="F94" s="93"/>
      <c r="G94" s="93"/>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3"/>
      <c r="D95" s="93"/>
      <c r="E95" s="93"/>
      <c r="F95" s="93"/>
      <c r="G95" s="93"/>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3"/>
      <c r="D96" s="93"/>
      <c r="E96" s="93"/>
      <c r="F96" s="93"/>
      <c r="G96" s="93"/>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3"/>
      <c r="D97" s="93"/>
      <c r="E97" s="93"/>
      <c r="F97" s="93"/>
      <c r="G97" s="93"/>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3"/>
      <c r="D98" s="93"/>
      <c r="E98" s="93"/>
      <c r="F98" s="93"/>
      <c r="G98" s="93"/>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3"/>
      <c r="D99" s="93"/>
      <c r="E99" s="93"/>
      <c r="F99" s="93"/>
      <c r="G99" s="93"/>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3"/>
      <c r="D100" s="93"/>
      <c r="E100" s="93"/>
      <c r="F100" s="93"/>
      <c r="G100" s="93"/>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3"/>
      <c r="D101" s="93"/>
      <c r="E101" s="93"/>
      <c r="F101" s="93"/>
      <c r="G101" s="93"/>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3"/>
      <c r="D102" s="93"/>
      <c r="E102" s="93"/>
      <c r="F102" s="93"/>
      <c r="G102" s="93"/>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3"/>
      <c r="D103" s="93"/>
      <c r="E103" s="93"/>
      <c r="F103" s="93"/>
      <c r="G103" s="93"/>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3"/>
      <c r="D104" s="93"/>
      <c r="E104" s="93"/>
      <c r="F104" s="93"/>
      <c r="G104" s="93"/>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3"/>
      <c r="D105" s="93"/>
      <c r="E105" s="93"/>
      <c r="F105" s="93"/>
      <c r="G105" s="93"/>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3"/>
      <c r="D106" s="93"/>
      <c r="E106" s="93"/>
      <c r="F106" s="93"/>
      <c r="G106" s="93"/>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3"/>
      <c r="D107" s="93"/>
      <c r="E107" s="93"/>
      <c r="F107" s="93"/>
      <c r="G107" s="93"/>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3"/>
      <c r="D108" s="93"/>
      <c r="E108" s="93"/>
      <c r="F108" s="93"/>
      <c r="G108" s="93"/>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3"/>
      <c r="D109" s="93"/>
      <c r="E109" s="93"/>
      <c r="F109" s="93"/>
      <c r="G109" s="93"/>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3"/>
      <c r="D110" s="93"/>
      <c r="E110" s="93"/>
      <c r="F110" s="93"/>
      <c r="G110" s="93"/>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3"/>
      <c r="D111" s="93"/>
      <c r="E111" s="93"/>
      <c r="F111" s="93"/>
      <c r="G111" s="93"/>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3"/>
      <c r="D112" s="93"/>
      <c r="E112" s="93"/>
      <c r="F112" s="93"/>
      <c r="G112" s="93"/>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3"/>
      <c r="D113" s="93"/>
      <c r="E113" s="93"/>
      <c r="F113" s="93"/>
      <c r="G113" s="93"/>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3"/>
      <c r="D114" s="93"/>
      <c r="E114" s="93"/>
      <c r="F114" s="93"/>
      <c r="G114" s="93"/>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3"/>
      <c r="D115" s="93"/>
      <c r="E115" s="93"/>
      <c r="F115" s="93"/>
      <c r="G115" s="93"/>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3"/>
      <c r="D116" s="93"/>
      <c r="E116" s="93"/>
      <c r="F116" s="93"/>
      <c r="G116" s="93"/>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3"/>
      <c r="D117" s="93"/>
      <c r="E117" s="93"/>
      <c r="F117" s="93"/>
      <c r="G117" s="93"/>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3"/>
      <c r="D118" s="93"/>
      <c r="E118" s="93"/>
      <c r="F118" s="93"/>
      <c r="G118" s="93"/>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3"/>
      <c r="D119" s="93"/>
      <c r="E119" s="93"/>
      <c r="F119" s="93"/>
      <c r="G119" s="93"/>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3"/>
      <c r="D120" s="93"/>
      <c r="E120" s="93"/>
      <c r="F120" s="93"/>
      <c r="G120" s="93"/>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3"/>
      <c r="D121" s="93"/>
      <c r="E121" s="93"/>
      <c r="F121" s="93"/>
      <c r="G121" s="93"/>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3"/>
      <c r="D122" s="93"/>
      <c r="E122" s="93"/>
      <c r="F122" s="93"/>
      <c r="G122" s="93"/>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3"/>
      <c r="D123" s="93"/>
      <c r="E123" s="93"/>
      <c r="F123" s="93"/>
      <c r="G123" s="93"/>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3"/>
      <c r="D124" s="93"/>
      <c r="E124" s="93"/>
      <c r="F124" s="93"/>
      <c r="G124" s="93"/>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3"/>
      <c r="D125" s="93"/>
      <c r="E125" s="93"/>
      <c r="F125" s="93"/>
      <c r="G125" s="93"/>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3"/>
      <c r="D126" s="93"/>
      <c r="E126" s="93"/>
      <c r="F126" s="93"/>
      <c r="G126" s="93"/>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3"/>
      <c r="D127" s="93"/>
      <c r="E127" s="93"/>
      <c r="F127" s="93"/>
      <c r="G127" s="93"/>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3"/>
      <c r="D128" s="93"/>
      <c r="E128" s="93"/>
      <c r="F128" s="93"/>
      <c r="G128" s="93"/>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3"/>
      <c r="D129" s="93"/>
      <c r="E129" s="93"/>
      <c r="F129" s="93"/>
      <c r="G129" s="93"/>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3"/>
      <c r="D130" s="93"/>
      <c r="E130" s="93"/>
      <c r="F130" s="93"/>
      <c r="G130" s="93"/>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3"/>
      <c r="D131" s="93"/>
      <c r="E131" s="93"/>
      <c r="F131" s="93"/>
      <c r="G131" s="93"/>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3"/>
      <c r="D132" s="93"/>
      <c r="E132" s="93"/>
      <c r="F132" s="93"/>
      <c r="G132" s="93"/>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3"/>
      <c r="D133" s="93"/>
      <c r="E133" s="93"/>
      <c r="F133" s="93"/>
      <c r="G133" s="93"/>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3"/>
      <c r="D134" s="93"/>
      <c r="E134" s="93"/>
      <c r="F134" s="93"/>
      <c r="G134" s="93"/>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3"/>
      <c r="D135" s="93"/>
      <c r="E135" s="93"/>
      <c r="F135" s="93"/>
      <c r="G135" s="93"/>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3"/>
      <c r="D136" s="93"/>
      <c r="E136" s="93"/>
      <c r="F136" s="93"/>
      <c r="G136" s="93"/>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3"/>
      <c r="D137" s="93"/>
      <c r="E137" s="93"/>
      <c r="F137" s="93"/>
      <c r="G137" s="93"/>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3"/>
      <c r="D138" s="93"/>
      <c r="E138" s="93"/>
      <c r="F138" s="93"/>
      <c r="G138" s="93"/>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3"/>
      <c r="D139" s="93"/>
      <c r="E139" s="93"/>
      <c r="F139" s="93"/>
      <c r="G139" s="93"/>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3"/>
      <c r="D140" s="93"/>
      <c r="E140" s="93"/>
      <c r="F140" s="93"/>
      <c r="G140" s="93"/>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3"/>
      <c r="D141" s="93"/>
      <c r="E141" s="93"/>
      <c r="F141" s="93"/>
      <c r="G141" s="93"/>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3"/>
      <c r="D142" s="93"/>
      <c r="E142" s="93"/>
      <c r="F142" s="93"/>
      <c r="G142" s="93"/>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3"/>
      <c r="D143" s="93"/>
      <c r="E143" s="93"/>
      <c r="F143" s="93"/>
      <c r="G143" s="93"/>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3"/>
      <c r="D144" s="93"/>
      <c r="E144" s="93"/>
      <c r="F144" s="93"/>
      <c r="G144" s="93"/>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3"/>
      <c r="D145" s="93"/>
      <c r="E145" s="93"/>
      <c r="F145" s="93"/>
      <c r="G145" s="93"/>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3"/>
      <c r="D146" s="93"/>
      <c r="E146" s="93"/>
      <c r="F146" s="93"/>
      <c r="G146" s="93"/>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3"/>
      <c r="D147" s="93"/>
      <c r="E147" s="93"/>
      <c r="F147" s="93"/>
      <c r="G147" s="93"/>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3"/>
      <c r="D148" s="93"/>
      <c r="E148" s="93"/>
      <c r="F148" s="93"/>
      <c r="G148" s="93"/>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3"/>
      <c r="D149" s="93"/>
      <c r="E149" s="93"/>
      <c r="F149" s="93"/>
      <c r="G149" s="93"/>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3"/>
      <c r="D150" s="93"/>
      <c r="E150" s="93"/>
      <c r="F150" s="93"/>
      <c r="G150" s="93"/>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3"/>
      <c r="D151" s="93"/>
      <c r="E151" s="93"/>
      <c r="F151" s="93"/>
      <c r="G151" s="93"/>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3"/>
      <c r="D152" s="93"/>
      <c r="E152" s="93"/>
      <c r="F152" s="93"/>
      <c r="G152" s="93"/>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3"/>
      <c r="D153" s="93"/>
      <c r="E153" s="93"/>
      <c r="F153" s="93"/>
      <c r="G153" s="93"/>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3"/>
      <c r="D154" s="93"/>
      <c r="E154" s="93"/>
      <c r="F154" s="93"/>
      <c r="G154" s="93"/>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3"/>
      <c r="D155" s="93"/>
      <c r="E155" s="93"/>
      <c r="F155" s="93"/>
      <c r="G155" s="93"/>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3"/>
      <c r="D156" s="93"/>
      <c r="E156" s="93"/>
      <c r="F156" s="93"/>
      <c r="G156" s="93"/>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3"/>
      <c r="D157" s="93"/>
      <c r="E157" s="93"/>
      <c r="F157" s="93"/>
      <c r="G157" s="93"/>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3"/>
      <c r="D158" s="93"/>
      <c r="E158" s="93"/>
      <c r="F158" s="93"/>
      <c r="G158" s="93"/>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3"/>
      <c r="D159" s="93"/>
      <c r="E159" s="93"/>
      <c r="F159" s="93"/>
      <c r="G159" s="93"/>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3"/>
      <c r="D160" s="93"/>
      <c r="E160" s="93"/>
      <c r="F160" s="93"/>
      <c r="G160" s="93"/>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3"/>
      <c r="D161" s="93"/>
      <c r="E161" s="93"/>
      <c r="F161" s="93"/>
      <c r="G161" s="93"/>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3"/>
      <c r="D162" s="93"/>
      <c r="E162" s="93"/>
      <c r="F162" s="93"/>
      <c r="G162" s="93"/>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3"/>
      <c r="D163" s="93"/>
      <c r="E163" s="93"/>
      <c r="F163" s="93"/>
      <c r="G163" s="93"/>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3"/>
      <c r="D164" s="93"/>
      <c r="E164" s="93"/>
      <c r="F164" s="93"/>
      <c r="G164" s="93"/>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3"/>
      <c r="D165" s="93"/>
      <c r="E165" s="93"/>
      <c r="F165" s="93"/>
      <c r="G165" s="93"/>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3"/>
      <c r="D166" s="93"/>
      <c r="E166" s="93"/>
      <c r="F166" s="93"/>
      <c r="G166" s="93"/>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3"/>
      <c r="D167" s="93"/>
      <c r="E167" s="93"/>
      <c r="F167" s="93"/>
      <c r="G167" s="93"/>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3"/>
      <c r="D168" s="93"/>
      <c r="E168" s="93"/>
      <c r="F168" s="93"/>
      <c r="G168" s="93"/>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3"/>
      <c r="D169" s="93"/>
      <c r="E169" s="93"/>
      <c r="F169" s="93"/>
      <c r="G169" s="93"/>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3"/>
      <c r="D170" s="93"/>
      <c r="E170" s="93"/>
      <c r="F170" s="93"/>
      <c r="G170" s="93"/>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3"/>
      <c r="D171" s="93"/>
      <c r="E171" s="93"/>
      <c r="F171" s="93"/>
      <c r="G171" s="93"/>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3"/>
      <c r="D172" s="93"/>
      <c r="E172" s="93"/>
      <c r="F172" s="93"/>
      <c r="G172" s="93"/>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3"/>
      <c r="D173" s="93"/>
      <c r="E173" s="93"/>
      <c r="F173" s="93"/>
      <c r="G173" s="93"/>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3"/>
      <c r="D174" s="93"/>
      <c r="E174" s="93"/>
      <c r="F174" s="93"/>
      <c r="G174" s="93"/>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3"/>
      <c r="D175" s="93"/>
      <c r="E175" s="93"/>
      <c r="F175" s="93"/>
      <c r="G175" s="93"/>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3"/>
      <c r="D176" s="93"/>
      <c r="E176" s="93"/>
      <c r="F176" s="93"/>
      <c r="G176" s="93"/>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3"/>
      <c r="D177" s="93"/>
      <c r="E177" s="93"/>
      <c r="F177" s="93"/>
      <c r="G177" s="93"/>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3"/>
      <c r="D178" s="93"/>
      <c r="E178" s="93"/>
      <c r="F178" s="93"/>
      <c r="G178" s="93"/>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3"/>
      <c r="D179" s="93"/>
      <c r="E179" s="93"/>
      <c r="F179" s="93"/>
      <c r="G179" s="93"/>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3"/>
      <c r="D180" s="93"/>
      <c r="E180" s="93"/>
      <c r="F180" s="93"/>
      <c r="G180" s="93"/>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3"/>
      <c r="D181" s="93"/>
      <c r="E181" s="93"/>
      <c r="F181" s="93"/>
      <c r="G181" s="93"/>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3"/>
      <c r="D182" s="93"/>
      <c r="E182" s="93"/>
      <c r="F182" s="93"/>
      <c r="G182" s="93"/>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3"/>
      <c r="D183" s="93"/>
      <c r="E183" s="93"/>
      <c r="F183" s="93"/>
      <c r="G183" s="93"/>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3"/>
      <c r="D184" s="93"/>
      <c r="E184" s="93"/>
      <c r="F184" s="93"/>
      <c r="G184" s="93"/>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3"/>
      <c r="D185" s="93"/>
      <c r="E185" s="93"/>
      <c r="F185" s="93"/>
      <c r="G185" s="93"/>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3"/>
      <c r="D186" s="93"/>
      <c r="E186" s="93"/>
      <c r="F186" s="93"/>
      <c r="G186" s="93"/>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3"/>
      <c r="D187" s="93"/>
      <c r="E187" s="93"/>
      <c r="F187" s="93"/>
      <c r="G187" s="93"/>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3"/>
      <c r="D188" s="93"/>
      <c r="E188" s="93"/>
      <c r="F188" s="93"/>
      <c r="G188" s="93"/>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3"/>
      <c r="D189" s="93"/>
      <c r="E189" s="93"/>
      <c r="F189" s="93"/>
      <c r="G189" s="93"/>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3"/>
      <c r="D190" s="93"/>
      <c r="E190" s="93"/>
      <c r="F190" s="93"/>
      <c r="G190" s="93"/>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3"/>
      <c r="D191" s="93"/>
      <c r="E191" s="93"/>
      <c r="F191" s="93"/>
      <c r="G191" s="93"/>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3"/>
      <c r="D192" s="93"/>
      <c r="E192" s="93"/>
      <c r="F192" s="93"/>
      <c r="G192" s="93"/>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3"/>
      <c r="D193" s="93"/>
      <c r="E193" s="93"/>
      <c r="F193" s="93"/>
      <c r="G193" s="93"/>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3"/>
      <c r="D194" s="93"/>
      <c r="E194" s="93"/>
      <c r="F194" s="93"/>
      <c r="G194" s="93"/>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3"/>
      <c r="D195" s="93"/>
      <c r="E195" s="93"/>
      <c r="F195" s="93"/>
      <c r="G195" s="93"/>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3"/>
      <c r="D196" s="93"/>
      <c r="E196" s="93"/>
      <c r="F196" s="93"/>
      <c r="G196" s="93"/>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3"/>
      <c r="D197" s="93"/>
      <c r="E197" s="93"/>
      <c r="F197" s="93"/>
      <c r="G197" s="93"/>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3"/>
      <c r="D198" s="93"/>
      <c r="E198" s="93"/>
      <c r="F198" s="93"/>
      <c r="G198" s="93"/>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3"/>
      <c r="D199" s="93"/>
      <c r="E199" s="93"/>
      <c r="F199" s="93"/>
      <c r="G199" s="93"/>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3"/>
      <c r="D200" s="93"/>
      <c r="E200" s="93"/>
      <c r="F200" s="93"/>
      <c r="G200" s="93"/>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3"/>
      <c r="D201" s="93"/>
      <c r="E201" s="93"/>
      <c r="F201" s="93"/>
      <c r="G201" s="93"/>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3"/>
      <c r="D202" s="93"/>
      <c r="E202" s="93"/>
      <c r="F202" s="93"/>
      <c r="G202" s="93"/>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3"/>
      <c r="D203" s="93"/>
      <c r="E203" s="93"/>
      <c r="F203" s="93"/>
      <c r="G203" s="93"/>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3"/>
      <c r="D204" s="93"/>
      <c r="E204" s="93"/>
      <c r="F204" s="93"/>
      <c r="G204" s="93"/>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3"/>
      <c r="D205" s="93"/>
      <c r="E205" s="93"/>
      <c r="F205" s="93"/>
      <c r="G205" s="93"/>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3"/>
      <c r="D206" s="93"/>
      <c r="E206" s="93"/>
      <c r="F206" s="93"/>
      <c r="G206" s="93"/>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3"/>
      <c r="D207" s="93"/>
      <c r="E207" s="93"/>
      <c r="F207" s="93"/>
      <c r="G207" s="93"/>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3"/>
      <c r="D208" s="93"/>
      <c r="E208" s="93"/>
      <c r="F208" s="93"/>
      <c r="G208" s="93"/>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3"/>
      <c r="D209" s="93"/>
      <c r="E209" s="93"/>
      <c r="F209" s="93"/>
      <c r="G209" s="93"/>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3"/>
      <c r="D210" s="93"/>
      <c r="E210" s="93"/>
      <c r="F210" s="93"/>
      <c r="G210" s="93"/>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3"/>
      <c r="D211" s="93"/>
      <c r="E211" s="93"/>
      <c r="F211" s="93"/>
      <c r="G211" s="93"/>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3"/>
      <c r="D212" s="93"/>
      <c r="E212" s="93"/>
      <c r="F212" s="93"/>
      <c r="G212" s="93"/>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3"/>
      <c r="D213" s="93"/>
      <c r="E213" s="93"/>
      <c r="F213" s="93"/>
      <c r="G213" s="93"/>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3"/>
      <c r="D214" s="93"/>
      <c r="E214" s="93"/>
      <c r="F214" s="93"/>
      <c r="G214" s="93"/>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3"/>
      <c r="D215" s="93"/>
      <c r="E215" s="93"/>
      <c r="F215" s="93"/>
      <c r="G215" s="93"/>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3"/>
      <c r="D216" s="93"/>
      <c r="E216" s="93"/>
      <c r="F216" s="93"/>
      <c r="G216" s="93"/>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3"/>
      <c r="D217" s="93"/>
      <c r="E217" s="93"/>
      <c r="F217" s="93"/>
      <c r="G217" s="93"/>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3"/>
      <c r="D218" s="93"/>
      <c r="E218" s="93"/>
      <c r="F218" s="93"/>
      <c r="G218" s="93"/>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3"/>
      <c r="D219" s="93"/>
      <c r="E219" s="93"/>
      <c r="F219" s="93"/>
      <c r="G219" s="93"/>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3"/>
      <c r="D220" s="93"/>
      <c r="E220" s="93"/>
      <c r="F220" s="93"/>
      <c r="G220" s="93"/>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3"/>
      <c r="D221" s="93"/>
      <c r="E221" s="93"/>
      <c r="F221" s="93"/>
      <c r="G221" s="93"/>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3"/>
      <c r="D222" s="93"/>
      <c r="E222" s="93"/>
      <c r="F222" s="93"/>
      <c r="G222" s="93"/>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3"/>
      <c r="D223" s="93"/>
      <c r="E223" s="93"/>
      <c r="F223" s="93"/>
      <c r="G223" s="93"/>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3"/>
      <c r="D224" s="93"/>
      <c r="E224" s="93"/>
      <c r="F224" s="93"/>
      <c r="G224" s="93"/>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3"/>
      <c r="D225" s="93"/>
      <c r="E225" s="93"/>
      <c r="F225" s="93"/>
      <c r="G225" s="93"/>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3"/>
      <c r="D226" s="93"/>
      <c r="E226" s="93"/>
      <c r="F226" s="93"/>
      <c r="G226" s="93"/>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3"/>
      <c r="D227" s="93"/>
      <c r="E227" s="93"/>
      <c r="F227" s="93"/>
      <c r="G227" s="93"/>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3"/>
      <c r="D228" s="93"/>
      <c r="E228" s="93"/>
      <c r="F228" s="93"/>
      <c r="G228" s="93"/>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3"/>
      <c r="D229" s="93"/>
      <c r="E229" s="93"/>
      <c r="F229" s="93"/>
      <c r="G229" s="93"/>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3"/>
      <c r="D230" s="93"/>
      <c r="E230" s="93"/>
      <c r="F230" s="93"/>
      <c r="G230" s="93"/>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3"/>
      <c r="D231" s="93"/>
      <c r="E231" s="93"/>
      <c r="F231" s="93"/>
      <c r="G231" s="93"/>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3"/>
      <c r="D232" s="93"/>
      <c r="E232" s="93"/>
      <c r="F232" s="93"/>
      <c r="G232" s="93"/>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3"/>
      <c r="D233" s="93"/>
      <c r="E233" s="93"/>
      <c r="F233" s="93"/>
      <c r="G233" s="93"/>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3"/>
      <c r="D234" s="93"/>
      <c r="E234" s="93"/>
      <c r="F234" s="93"/>
      <c r="G234" s="93"/>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3"/>
      <c r="D235" s="93"/>
      <c r="E235" s="93"/>
      <c r="F235" s="93"/>
      <c r="G235" s="93"/>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3"/>
      <c r="D236" s="93"/>
      <c r="E236" s="93"/>
      <c r="F236" s="93"/>
      <c r="G236" s="93"/>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3"/>
      <c r="D237" s="93"/>
      <c r="E237" s="93"/>
      <c r="F237" s="93"/>
      <c r="G237" s="93"/>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3"/>
      <c r="D238" s="93"/>
      <c r="E238" s="93"/>
      <c r="F238" s="93"/>
      <c r="G238" s="93"/>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3"/>
      <c r="D239" s="93"/>
      <c r="E239" s="93"/>
      <c r="F239" s="93"/>
      <c r="G239" s="93"/>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3"/>
      <c r="D240" s="93"/>
      <c r="E240" s="93"/>
      <c r="F240" s="93"/>
      <c r="G240" s="93"/>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3"/>
      <c r="D241" s="93"/>
      <c r="E241" s="93"/>
      <c r="F241" s="93"/>
      <c r="G241" s="93"/>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3"/>
      <c r="D242" s="93"/>
      <c r="E242" s="93"/>
      <c r="F242" s="93"/>
      <c r="G242" s="93"/>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3"/>
      <c r="D243" s="93"/>
      <c r="E243" s="93"/>
      <c r="F243" s="93"/>
      <c r="G243" s="93"/>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3"/>
      <c r="D244" s="93"/>
      <c r="E244" s="93"/>
      <c r="F244" s="93"/>
      <c r="G244" s="93"/>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3"/>
      <c r="D245" s="93"/>
      <c r="E245" s="93"/>
      <c r="F245" s="93"/>
      <c r="G245" s="93"/>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3"/>
      <c r="D246" s="93"/>
      <c r="E246" s="93"/>
      <c r="F246" s="93"/>
      <c r="G246" s="93"/>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3"/>
      <c r="D247" s="93"/>
      <c r="E247" s="93"/>
      <c r="F247" s="93"/>
      <c r="G247" s="93"/>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3"/>
      <c r="D248" s="93"/>
      <c r="E248" s="93"/>
      <c r="F248" s="93"/>
      <c r="G248" s="93"/>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3"/>
      <c r="D249" s="93"/>
      <c r="E249" s="93"/>
      <c r="F249" s="93"/>
      <c r="G249" s="93"/>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3"/>
      <c r="D250" s="93"/>
      <c r="E250" s="93"/>
      <c r="F250" s="93"/>
      <c r="G250" s="93"/>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3"/>
      <c r="D251" s="93"/>
      <c r="E251" s="93"/>
      <c r="F251" s="93"/>
      <c r="G251" s="93"/>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3"/>
      <c r="D252" s="93"/>
      <c r="E252" s="93"/>
      <c r="F252" s="93"/>
      <c r="G252" s="93"/>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3"/>
      <c r="D253" s="93"/>
      <c r="E253" s="93"/>
      <c r="F253" s="93"/>
      <c r="G253" s="93"/>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3"/>
      <c r="D254" s="93"/>
      <c r="E254" s="93"/>
      <c r="F254" s="93"/>
      <c r="G254" s="93"/>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3"/>
      <c r="D255" s="93"/>
      <c r="E255" s="93"/>
      <c r="F255" s="93"/>
      <c r="G255" s="93"/>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3"/>
      <c r="D256" s="93"/>
      <c r="E256" s="93"/>
      <c r="F256" s="93"/>
      <c r="G256" s="93"/>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3"/>
      <c r="D257" s="93"/>
      <c r="E257" s="93"/>
      <c r="F257" s="93"/>
      <c r="G257" s="93"/>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3"/>
      <c r="D258" s="93"/>
      <c r="E258" s="93"/>
      <c r="F258" s="93"/>
      <c r="G258" s="93"/>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3"/>
      <c r="D259" s="93"/>
      <c r="E259" s="93"/>
      <c r="F259" s="93"/>
      <c r="G259" s="93"/>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3"/>
      <c r="D260" s="93"/>
      <c r="E260" s="93"/>
      <c r="F260" s="93"/>
      <c r="G260" s="93"/>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3"/>
      <c r="D261" s="93"/>
      <c r="E261" s="93"/>
      <c r="F261" s="93"/>
      <c r="G261" s="93"/>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3"/>
      <c r="D262" s="93"/>
      <c r="E262" s="93"/>
      <c r="F262" s="93"/>
      <c r="G262" s="93"/>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3"/>
      <c r="D263" s="93"/>
      <c r="E263" s="93"/>
      <c r="F263" s="93"/>
      <c r="G263" s="93"/>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3"/>
      <c r="D264" s="93"/>
      <c r="E264" s="93"/>
      <c r="F264" s="93"/>
      <c r="G264" s="93"/>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3"/>
      <c r="D265" s="93"/>
      <c r="E265" s="93"/>
      <c r="F265" s="93"/>
      <c r="G265" s="93"/>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3"/>
      <c r="D266" s="93"/>
      <c r="E266" s="93"/>
      <c r="F266" s="93"/>
      <c r="G266" s="93"/>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3"/>
      <c r="D267" s="93"/>
      <c r="E267" s="93"/>
      <c r="F267" s="93"/>
      <c r="G267" s="93"/>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3"/>
      <c r="D268" s="93"/>
      <c r="E268" s="93"/>
      <c r="F268" s="93"/>
      <c r="G268" s="93"/>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3"/>
      <c r="D269" s="93"/>
      <c r="E269" s="93"/>
      <c r="F269" s="93"/>
      <c r="G269" s="93"/>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3"/>
      <c r="D270" s="93"/>
      <c r="E270" s="93"/>
      <c r="F270" s="93"/>
      <c r="G270" s="93"/>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3"/>
      <c r="D271" s="93"/>
      <c r="E271" s="93"/>
      <c r="F271" s="93"/>
      <c r="G271" s="93"/>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3"/>
      <c r="D272" s="93"/>
      <c r="E272" s="93"/>
      <c r="F272" s="93"/>
      <c r="G272" s="93"/>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3"/>
      <c r="D273" s="93"/>
      <c r="E273" s="93"/>
      <c r="F273" s="93"/>
      <c r="G273" s="93"/>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3"/>
      <c r="D274" s="93"/>
      <c r="E274" s="93"/>
      <c r="F274" s="93"/>
      <c r="G274" s="93"/>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3"/>
      <c r="D275" s="93"/>
      <c r="E275" s="93"/>
      <c r="F275" s="93"/>
      <c r="G275" s="93"/>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3"/>
      <c r="D276" s="93"/>
      <c r="E276" s="93"/>
      <c r="F276" s="93"/>
      <c r="G276" s="93"/>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3"/>
      <c r="D277" s="93"/>
      <c r="E277" s="93"/>
      <c r="F277" s="93"/>
      <c r="G277" s="93"/>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3"/>
      <c r="D278" s="93"/>
      <c r="E278" s="93"/>
      <c r="F278" s="93"/>
      <c r="G278" s="93"/>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3"/>
      <c r="D279" s="93"/>
      <c r="E279" s="93"/>
      <c r="F279" s="93"/>
      <c r="G279" s="93"/>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3"/>
      <c r="D280" s="93"/>
      <c r="E280" s="93"/>
      <c r="F280" s="93"/>
      <c r="G280" s="93"/>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3"/>
      <c r="D281" s="93"/>
      <c r="E281" s="93"/>
      <c r="F281" s="93"/>
      <c r="G281" s="93"/>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3"/>
      <c r="D282" s="93"/>
      <c r="E282" s="93"/>
      <c r="F282" s="93"/>
      <c r="G282" s="93"/>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3"/>
      <c r="D283" s="93"/>
      <c r="E283" s="93"/>
      <c r="F283" s="93"/>
      <c r="G283" s="93"/>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3"/>
      <c r="D284" s="93"/>
      <c r="E284" s="93"/>
      <c r="F284" s="93"/>
      <c r="G284" s="93"/>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3"/>
      <c r="D285" s="93"/>
      <c r="E285" s="93"/>
      <c r="F285" s="93"/>
      <c r="G285" s="93"/>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3"/>
      <c r="D286" s="93"/>
      <c r="E286" s="93"/>
      <c r="F286" s="93"/>
      <c r="G286" s="93"/>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3"/>
      <c r="D287" s="93"/>
      <c r="E287" s="93"/>
      <c r="F287" s="93"/>
      <c r="G287" s="93"/>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3"/>
      <c r="D288" s="93"/>
      <c r="E288" s="93"/>
      <c r="F288" s="93"/>
      <c r="G288" s="93"/>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3"/>
      <c r="D289" s="93"/>
      <c r="E289" s="93"/>
      <c r="F289" s="93"/>
      <c r="G289" s="93"/>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3"/>
      <c r="D290" s="93"/>
      <c r="E290" s="93"/>
      <c r="F290" s="93"/>
      <c r="G290" s="93"/>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3"/>
      <c r="D291" s="93"/>
      <c r="E291" s="93"/>
      <c r="F291" s="93"/>
      <c r="G291" s="93"/>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3"/>
      <c r="D292" s="93"/>
      <c r="E292" s="93"/>
      <c r="F292" s="93"/>
      <c r="G292" s="93"/>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3"/>
      <c r="D293" s="93"/>
      <c r="E293" s="93"/>
      <c r="F293" s="93"/>
      <c r="G293" s="93"/>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3"/>
      <c r="D294" s="93"/>
      <c r="E294" s="93"/>
      <c r="F294" s="93"/>
      <c r="G294" s="93"/>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3"/>
      <c r="D295" s="93"/>
      <c r="E295" s="93"/>
      <c r="F295" s="93"/>
      <c r="G295" s="93"/>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3"/>
      <c r="D296" s="93"/>
      <c r="E296" s="93"/>
      <c r="F296" s="93"/>
      <c r="G296" s="93"/>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3"/>
      <c r="D297" s="93"/>
      <c r="E297" s="93"/>
      <c r="F297" s="93"/>
      <c r="G297" s="93"/>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3"/>
      <c r="D298" s="93"/>
      <c r="E298" s="93"/>
      <c r="F298" s="93"/>
      <c r="G298" s="93"/>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3"/>
      <c r="D299" s="93"/>
      <c r="E299" s="93"/>
      <c r="F299" s="93"/>
      <c r="G299" s="93"/>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3"/>
      <c r="D300" s="93"/>
      <c r="E300" s="93"/>
      <c r="F300" s="93"/>
      <c r="G300" s="93"/>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3"/>
      <c r="D301" s="93"/>
      <c r="E301" s="93"/>
      <c r="F301" s="93"/>
      <c r="G301" s="93"/>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3"/>
      <c r="D302" s="93"/>
      <c r="E302" s="93"/>
      <c r="F302" s="93"/>
      <c r="G302" s="93"/>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3"/>
      <c r="D303" s="93"/>
      <c r="E303" s="93"/>
      <c r="F303" s="93"/>
      <c r="G303" s="93"/>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3"/>
      <c r="D304" s="93"/>
      <c r="E304" s="93"/>
      <c r="F304" s="93"/>
      <c r="G304" s="93"/>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3"/>
      <c r="D305" s="93"/>
      <c r="E305" s="93"/>
      <c r="F305" s="93"/>
      <c r="G305" s="93"/>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3"/>
      <c r="D306" s="93"/>
      <c r="E306" s="93"/>
      <c r="F306" s="93"/>
      <c r="G306" s="93"/>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3"/>
      <c r="D307" s="93"/>
      <c r="E307" s="93"/>
      <c r="F307" s="93"/>
      <c r="G307" s="93"/>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3"/>
      <c r="D308" s="93"/>
      <c r="E308" s="93"/>
      <c r="F308" s="93"/>
      <c r="G308" s="93"/>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3"/>
      <c r="D309" s="93"/>
      <c r="E309" s="93"/>
      <c r="F309" s="93"/>
      <c r="G309" s="93"/>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3"/>
      <c r="D310" s="93"/>
      <c r="E310" s="93"/>
      <c r="F310" s="93"/>
      <c r="G310" s="93"/>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3"/>
      <c r="D311" s="93"/>
      <c r="E311" s="93"/>
      <c r="F311" s="93"/>
      <c r="G311" s="93"/>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3"/>
      <c r="D312" s="93"/>
      <c r="E312" s="93"/>
      <c r="F312" s="93"/>
      <c r="G312" s="93"/>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3"/>
      <c r="D313" s="93"/>
      <c r="E313" s="93"/>
      <c r="F313" s="93"/>
      <c r="G313" s="93"/>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3"/>
      <c r="D314" s="93"/>
      <c r="E314" s="93"/>
      <c r="F314" s="93"/>
      <c r="G314" s="93"/>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3"/>
      <c r="D315" s="93"/>
      <c r="E315" s="93"/>
      <c r="F315" s="93"/>
      <c r="G315" s="93"/>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3"/>
      <c r="D316" s="93"/>
      <c r="E316" s="93"/>
      <c r="F316" s="93"/>
      <c r="G316" s="93"/>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3"/>
      <c r="D317" s="93"/>
      <c r="E317" s="93"/>
      <c r="F317" s="93"/>
      <c r="G317" s="93"/>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3"/>
      <c r="D318" s="93"/>
      <c r="E318" s="93"/>
      <c r="F318" s="93"/>
      <c r="G318" s="93"/>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3"/>
      <c r="D319" s="93"/>
      <c r="E319" s="93"/>
      <c r="F319" s="93"/>
      <c r="G319" s="93"/>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3"/>
      <c r="D320" s="93"/>
      <c r="E320" s="93"/>
      <c r="F320" s="93"/>
      <c r="G320" s="93"/>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3"/>
      <c r="D321" s="93"/>
      <c r="E321" s="93"/>
      <c r="F321" s="93"/>
      <c r="G321" s="93"/>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3"/>
      <c r="D322" s="93"/>
      <c r="E322" s="93"/>
      <c r="F322" s="93"/>
      <c r="G322" s="93"/>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3"/>
      <c r="D323" s="93"/>
      <c r="E323" s="93"/>
      <c r="F323" s="93"/>
      <c r="G323" s="93"/>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3"/>
      <c r="D324" s="93"/>
      <c r="E324" s="93"/>
      <c r="F324" s="93"/>
      <c r="G324" s="93"/>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3"/>
      <c r="D325" s="93"/>
      <c r="E325" s="93"/>
      <c r="F325" s="93"/>
      <c r="G325" s="93"/>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3"/>
      <c r="D326" s="93"/>
      <c r="E326" s="93"/>
      <c r="F326" s="93"/>
      <c r="G326" s="93"/>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3"/>
      <c r="D327" s="93"/>
      <c r="E327" s="93"/>
      <c r="F327" s="93"/>
      <c r="G327" s="93"/>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3"/>
      <c r="D328" s="93"/>
      <c r="E328" s="93"/>
      <c r="F328" s="93"/>
      <c r="G328" s="93"/>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3"/>
      <c r="D329" s="93"/>
      <c r="E329" s="93"/>
      <c r="F329" s="93"/>
      <c r="G329" s="93"/>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3"/>
      <c r="D330" s="93"/>
      <c r="E330" s="93"/>
      <c r="F330" s="93"/>
      <c r="G330" s="93"/>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3"/>
      <c r="D331" s="93"/>
      <c r="E331" s="93"/>
      <c r="F331" s="93"/>
      <c r="G331" s="93"/>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3"/>
      <c r="D332" s="93"/>
      <c r="E332" s="93"/>
      <c r="F332" s="93"/>
      <c r="G332" s="93"/>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3"/>
      <c r="D333" s="93"/>
      <c r="E333" s="93"/>
      <c r="F333" s="93"/>
      <c r="G333" s="93"/>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3"/>
      <c r="D334" s="93"/>
      <c r="E334" s="93"/>
      <c r="F334" s="93"/>
      <c r="G334" s="93"/>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3"/>
      <c r="D335" s="93"/>
      <c r="E335" s="93"/>
      <c r="F335" s="93"/>
      <c r="G335" s="93"/>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3"/>
      <c r="D336" s="93"/>
      <c r="E336" s="93"/>
      <c r="F336" s="93"/>
      <c r="G336" s="93"/>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3"/>
      <c r="D337" s="93"/>
      <c r="E337" s="93"/>
      <c r="F337" s="93"/>
      <c r="G337" s="93"/>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3"/>
      <c r="D338" s="93"/>
      <c r="E338" s="93"/>
      <c r="F338" s="93"/>
      <c r="G338" s="93"/>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3"/>
      <c r="D339" s="93"/>
      <c r="E339" s="93"/>
      <c r="F339" s="93"/>
      <c r="G339" s="93"/>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3"/>
      <c r="D340" s="93"/>
      <c r="E340" s="93"/>
      <c r="F340" s="93"/>
      <c r="G340" s="93"/>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3"/>
      <c r="D341" s="93"/>
      <c r="E341" s="93"/>
      <c r="F341" s="93"/>
      <c r="G341" s="93"/>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3"/>
      <c r="D342" s="93"/>
      <c r="E342" s="93"/>
      <c r="F342" s="93"/>
      <c r="G342" s="93"/>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3"/>
      <c r="D343" s="93"/>
      <c r="E343" s="93"/>
      <c r="F343" s="93"/>
      <c r="G343" s="93"/>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3"/>
      <c r="D344" s="93"/>
      <c r="E344" s="93"/>
      <c r="F344" s="93"/>
      <c r="G344" s="93"/>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3"/>
      <c r="D345" s="93"/>
      <c r="E345" s="93"/>
      <c r="F345" s="93"/>
      <c r="G345" s="93"/>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3"/>
      <c r="D346" s="93"/>
      <c r="E346" s="93"/>
      <c r="F346" s="93"/>
      <c r="G346" s="93"/>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3"/>
      <c r="D347" s="93"/>
      <c r="E347" s="93"/>
      <c r="F347" s="93"/>
      <c r="G347" s="93"/>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3"/>
      <c r="D348" s="93"/>
      <c r="E348" s="93"/>
      <c r="F348" s="93"/>
      <c r="G348" s="93"/>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3"/>
      <c r="D349" s="93"/>
      <c r="E349" s="93"/>
      <c r="F349" s="93"/>
      <c r="G349" s="93"/>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3"/>
      <c r="D350" s="93"/>
      <c r="E350" s="93"/>
      <c r="F350" s="93"/>
      <c r="G350" s="93"/>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3"/>
      <c r="D351" s="93"/>
      <c r="E351" s="93"/>
      <c r="F351" s="93"/>
      <c r="G351" s="93"/>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3"/>
      <c r="D352" s="93"/>
      <c r="E352" s="93"/>
      <c r="F352" s="93"/>
      <c r="G352" s="93"/>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3"/>
      <c r="D353" s="93"/>
      <c r="E353" s="93"/>
      <c r="F353" s="93"/>
      <c r="G353" s="93"/>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3"/>
      <c r="D354" s="93"/>
      <c r="E354" s="93"/>
      <c r="F354" s="93"/>
      <c r="G354" s="93"/>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3"/>
      <c r="D355" s="93"/>
      <c r="E355" s="93"/>
      <c r="F355" s="93"/>
      <c r="G355" s="93"/>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3"/>
      <c r="D356" s="93"/>
      <c r="E356" s="93"/>
      <c r="F356" s="93"/>
      <c r="G356" s="93"/>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3"/>
      <c r="D357" s="93"/>
      <c r="E357" s="93"/>
      <c r="F357" s="93"/>
      <c r="G357" s="93"/>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3"/>
      <c r="D358" s="93"/>
      <c r="E358" s="93"/>
      <c r="F358" s="93"/>
      <c r="G358" s="93"/>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3"/>
      <c r="D359" s="93"/>
      <c r="E359" s="93"/>
      <c r="F359" s="93"/>
      <c r="G359" s="93"/>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3"/>
      <c r="D360" s="93"/>
      <c r="E360" s="93"/>
      <c r="F360" s="93"/>
      <c r="G360" s="93"/>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3"/>
      <c r="D361" s="93"/>
      <c r="E361" s="93"/>
      <c r="F361" s="93"/>
      <c r="G361" s="93"/>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3"/>
      <c r="D362" s="93"/>
      <c r="E362" s="93"/>
      <c r="F362" s="93"/>
      <c r="G362" s="93"/>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3"/>
      <c r="D363" s="93"/>
      <c r="E363" s="93"/>
      <c r="F363" s="93"/>
      <c r="G363" s="93"/>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3"/>
      <c r="D364" s="93"/>
      <c r="E364" s="93"/>
      <c r="F364" s="93"/>
      <c r="G364" s="93"/>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3"/>
      <c r="D365" s="93"/>
      <c r="E365" s="93"/>
      <c r="F365" s="93"/>
      <c r="G365" s="93"/>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3"/>
      <c r="D366" s="93"/>
      <c r="E366" s="93"/>
      <c r="F366" s="93"/>
      <c r="G366" s="93"/>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3"/>
      <c r="D367" s="93"/>
      <c r="E367" s="93"/>
      <c r="F367" s="93"/>
      <c r="G367" s="93"/>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3"/>
      <c r="D368" s="93"/>
      <c r="E368" s="93"/>
      <c r="F368" s="93"/>
      <c r="G368" s="93"/>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3"/>
      <c r="D369" s="93"/>
      <c r="E369" s="93"/>
      <c r="F369" s="93"/>
      <c r="G369" s="93"/>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3"/>
      <c r="D370" s="93"/>
      <c r="E370" s="93"/>
      <c r="F370" s="93"/>
      <c r="G370" s="93"/>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3"/>
      <c r="D371" s="93"/>
      <c r="E371" s="93"/>
      <c r="F371" s="93"/>
      <c r="G371" s="93"/>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3"/>
      <c r="D372" s="93"/>
      <c r="E372" s="93"/>
      <c r="F372" s="93"/>
      <c r="G372" s="93"/>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3"/>
      <c r="D373" s="93"/>
      <c r="E373" s="93"/>
      <c r="F373" s="93"/>
      <c r="G373" s="93"/>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3"/>
      <c r="D374" s="93"/>
      <c r="E374" s="93"/>
      <c r="F374" s="93"/>
      <c r="G374" s="93"/>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3"/>
      <c r="D375" s="93"/>
      <c r="E375" s="93"/>
      <c r="F375" s="93"/>
      <c r="G375" s="93"/>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3"/>
      <c r="D376" s="93"/>
      <c r="E376" s="93"/>
      <c r="F376" s="93"/>
      <c r="G376" s="93"/>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3"/>
      <c r="D377" s="93"/>
      <c r="E377" s="93"/>
      <c r="F377" s="93"/>
      <c r="G377" s="93"/>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3"/>
      <c r="D378" s="93"/>
      <c r="E378" s="93"/>
      <c r="F378" s="93"/>
      <c r="G378" s="93"/>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3"/>
      <c r="D379" s="93"/>
      <c r="E379" s="93"/>
      <c r="F379" s="93"/>
      <c r="G379" s="93"/>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3"/>
      <c r="D380" s="93"/>
      <c r="E380" s="93"/>
      <c r="F380" s="93"/>
      <c r="G380" s="93"/>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3"/>
      <c r="D381" s="93"/>
      <c r="E381" s="93"/>
      <c r="F381" s="93"/>
      <c r="G381" s="93"/>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3"/>
      <c r="D382" s="93"/>
      <c r="E382" s="93"/>
      <c r="F382" s="93"/>
      <c r="G382" s="93"/>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3"/>
      <c r="D383" s="93"/>
      <c r="E383" s="93"/>
      <c r="F383" s="93"/>
      <c r="G383" s="93"/>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3"/>
      <c r="D384" s="93"/>
      <c r="E384" s="93"/>
      <c r="F384" s="93"/>
      <c r="G384" s="93"/>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3"/>
      <c r="D385" s="93"/>
      <c r="E385" s="93"/>
      <c r="F385" s="93"/>
      <c r="G385" s="93"/>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3"/>
      <c r="D386" s="93"/>
      <c r="E386" s="93"/>
      <c r="F386" s="93"/>
      <c r="G386" s="93"/>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3"/>
      <c r="D387" s="93"/>
      <c r="E387" s="93"/>
      <c r="F387" s="93"/>
      <c r="G387" s="93"/>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3"/>
      <c r="D388" s="93"/>
      <c r="E388" s="93"/>
      <c r="F388" s="93"/>
      <c r="G388" s="93"/>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3"/>
      <c r="D389" s="93"/>
      <c r="E389" s="93"/>
      <c r="F389" s="93"/>
      <c r="G389" s="93"/>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3"/>
      <c r="D390" s="93"/>
      <c r="E390" s="93"/>
      <c r="F390" s="93"/>
      <c r="G390" s="93"/>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3"/>
      <c r="D391" s="93"/>
      <c r="E391" s="93"/>
      <c r="F391" s="93"/>
      <c r="G391" s="93"/>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3"/>
      <c r="D392" s="93"/>
      <c r="E392" s="93"/>
      <c r="F392" s="93"/>
      <c r="G392" s="93"/>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3"/>
      <c r="D393" s="93"/>
      <c r="E393" s="93"/>
      <c r="F393" s="93"/>
      <c r="G393" s="93"/>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3"/>
      <c r="D394" s="93"/>
      <c r="E394" s="93"/>
      <c r="F394" s="93"/>
      <c r="G394" s="93"/>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3"/>
      <c r="D395" s="93"/>
      <c r="E395" s="93"/>
      <c r="F395" s="93"/>
      <c r="G395" s="93"/>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3"/>
      <c r="D396" s="93"/>
      <c r="E396" s="93"/>
      <c r="F396" s="93"/>
      <c r="G396" s="93"/>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3"/>
      <c r="D397" s="93"/>
      <c r="E397" s="93"/>
      <c r="F397" s="93"/>
      <c r="G397" s="93"/>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3"/>
      <c r="D398" s="93"/>
      <c r="E398" s="93"/>
      <c r="F398" s="93"/>
      <c r="G398" s="93"/>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3"/>
      <c r="D399" s="93"/>
      <c r="E399" s="93"/>
      <c r="F399" s="93"/>
      <c r="G399" s="93"/>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3"/>
      <c r="D400" s="93"/>
      <c r="E400" s="93"/>
      <c r="F400" s="93"/>
      <c r="G400" s="93"/>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3"/>
      <c r="D401" s="93"/>
      <c r="E401" s="93"/>
      <c r="F401" s="93"/>
      <c r="G401" s="93"/>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3"/>
      <c r="D402" s="93"/>
      <c r="E402" s="93"/>
      <c r="F402" s="93"/>
      <c r="G402" s="93"/>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3"/>
      <c r="D403" s="93"/>
      <c r="E403" s="93"/>
      <c r="F403" s="93"/>
      <c r="G403" s="93"/>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3"/>
      <c r="D404" s="93"/>
      <c r="E404" s="93"/>
      <c r="F404" s="93"/>
      <c r="G404" s="93"/>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3"/>
      <c r="D405" s="93"/>
      <c r="E405" s="93"/>
      <c r="F405" s="93"/>
      <c r="G405" s="93"/>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3"/>
      <c r="D406" s="93"/>
      <c r="E406" s="93"/>
      <c r="F406" s="93"/>
      <c r="G406" s="93"/>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3"/>
      <c r="D407" s="93"/>
      <c r="E407" s="93"/>
      <c r="F407" s="93"/>
      <c r="G407" s="93"/>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3"/>
      <c r="D408" s="93"/>
      <c r="E408" s="93"/>
      <c r="F408" s="93"/>
      <c r="G408" s="93"/>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3"/>
      <c r="D409" s="93"/>
      <c r="E409" s="93"/>
      <c r="F409" s="93"/>
      <c r="G409" s="93"/>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3"/>
      <c r="D410" s="93"/>
      <c r="E410" s="93"/>
      <c r="F410" s="93"/>
      <c r="G410" s="93"/>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3"/>
      <c r="D411" s="93"/>
      <c r="E411" s="93"/>
      <c r="F411" s="93"/>
      <c r="G411" s="93"/>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3"/>
      <c r="D412" s="93"/>
      <c r="E412" s="93"/>
      <c r="F412" s="93"/>
      <c r="G412" s="93"/>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3"/>
      <c r="D413" s="93"/>
      <c r="E413" s="93"/>
      <c r="F413" s="93"/>
      <c r="G413" s="93"/>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3"/>
      <c r="D414" s="93"/>
      <c r="E414" s="93"/>
      <c r="F414" s="93"/>
      <c r="G414" s="93"/>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3"/>
      <c r="D415" s="93"/>
      <c r="E415" s="93"/>
      <c r="F415" s="93"/>
      <c r="G415" s="93"/>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3"/>
      <c r="D416" s="93"/>
      <c r="E416" s="93"/>
      <c r="F416" s="93"/>
      <c r="G416" s="93"/>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3"/>
      <c r="D417" s="93"/>
      <c r="E417" s="93"/>
      <c r="F417" s="93"/>
      <c r="G417" s="93"/>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3"/>
      <c r="D418" s="93"/>
      <c r="E418" s="93"/>
      <c r="F418" s="93"/>
      <c r="G418" s="93"/>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3"/>
      <c r="D419" s="93"/>
      <c r="E419" s="93"/>
      <c r="F419" s="93"/>
      <c r="G419" s="93"/>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3"/>
      <c r="D420" s="93"/>
      <c r="E420" s="93"/>
      <c r="F420" s="93"/>
      <c r="G420" s="93"/>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3"/>
      <c r="D421" s="93"/>
      <c r="E421" s="93"/>
      <c r="F421" s="93"/>
      <c r="G421" s="93"/>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3"/>
      <c r="D422" s="93"/>
      <c r="E422" s="93"/>
      <c r="F422" s="93"/>
      <c r="G422" s="93"/>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3"/>
      <c r="D423" s="93"/>
      <c r="E423" s="93"/>
      <c r="F423" s="93"/>
      <c r="G423" s="93"/>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3"/>
      <c r="D424" s="93"/>
      <c r="E424" s="93"/>
      <c r="F424" s="93"/>
      <c r="G424" s="93"/>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3"/>
      <c r="D425" s="93"/>
      <c r="E425" s="93"/>
      <c r="F425" s="93"/>
      <c r="G425" s="93"/>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3"/>
      <c r="D426" s="93"/>
      <c r="E426" s="93"/>
      <c r="F426" s="93"/>
      <c r="G426" s="93"/>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3"/>
      <c r="D427" s="93"/>
      <c r="E427" s="93"/>
      <c r="F427" s="93"/>
      <c r="G427" s="93"/>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3"/>
      <c r="D428" s="93"/>
      <c r="E428" s="93"/>
      <c r="F428" s="93"/>
      <c r="G428" s="93"/>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3"/>
      <c r="D429" s="93"/>
      <c r="E429" s="93"/>
      <c r="F429" s="93"/>
      <c r="G429" s="93"/>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3"/>
      <c r="D430" s="93"/>
      <c r="E430" s="93"/>
      <c r="F430" s="93"/>
      <c r="G430" s="93"/>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3"/>
      <c r="D431" s="93"/>
      <c r="E431" s="93"/>
      <c r="F431" s="93"/>
      <c r="G431" s="93"/>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3"/>
      <c r="D432" s="93"/>
      <c r="E432" s="93"/>
      <c r="F432" s="93"/>
      <c r="G432" s="93"/>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3"/>
      <c r="D433" s="93"/>
      <c r="E433" s="93"/>
      <c r="F433" s="93"/>
      <c r="G433" s="93"/>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3"/>
      <c r="D434" s="93"/>
      <c r="E434" s="93"/>
      <c r="F434" s="93"/>
      <c r="G434" s="93"/>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3"/>
      <c r="D435" s="93"/>
      <c r="E435" s="93"/>
      <c r="F435" s="93"/>
      <c r="G435" s="93"/>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3"/>
      <c r="D436" s="93"/>
      <c r="E436" s="93"/>
      <c r="F436" s="93"/>
      <c r="G436" s="93"/>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3"/>
      <c r="D437" s="93"/>
      <c r="E437" s="93"/>
      <c r="F437" s="93"/>
      <c r="G437" s="93"/>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3"/>
      <c r="D438" s="93"/>
      <c r="E438" s="93"/>
      <c r="F438" s="93"/>
      <c r="G438" s="93"/>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3"/>
      <c r="D439" s="93"/>
      <c r="E439" s="93"/>
      <c r="F439" s="93"/>
      <c r="G439" s="93"/>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3"/>
      <c r="D440" s="93"/>
      <c r="E440" s="93"/>
      <c r="F440" s="93"/>
      <c r="G440" s="93"/>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3"/>
      <c r="D441" s="93"/>
      <c r="E441" s="93"/>
      <c r="F441" s="93"/>
      <c r="G441" s="93"/>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3"/>
      <c r="D442" s="93"/>
      <c r="E442" s="93"/>
      <c r="F442" s="93"/>
      <c r="G442" s="93"/>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3"/>
      <c r="D443" s="93"/>
      <c r="E443" s="93"/>
      <c r="F443" s="93"/>
      <c r="G443" s="93"/>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3"/>
      <c r="D444" s="93"/>
      <c r="E444" s="93"/>
      <c r="F444" s="93"/>
      <c r="G444" s="93"/>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3"/>
      <c r="D445" s="93"/>
      <c r="E445" s="93"/>
      <c r="F445" s="93"/>
      <c r="G445" s="93"/>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3"/>
      <c r="D446" s="93"/>
      <c r="E446" s="93"/>
      <c r="F446" s="93"/>
      <c r="G446" s="93"/>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3"/>
      <c r="D447" s="93"/>
      <c r="E447" s="93"/>
      <c r="F447" s="93"/>
      <c r="G447" s="93"/>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3"/>
      <c r="D448" s="93"/>
      <c r="E448" s="93"/>
      <c r="F448" s="93"/>
      <c r="G448" s="93"/>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3"/>
      <c r="D449" s="93"/>
      <c r="E449" s="93"/>
      <c r="F449" s="93"/>
      <c r="G449" s="93"/>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3"/>
      <c r="D450" s="93"/>
      <c r="E450" s="93"/>
      <c r="F450" s="93"/>
      <c r="G450" s="93"/>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3"/>
      <c r="D451" s="93"/>
      <c r="E451" s="93"/>
      <c r="F451" s="93"/>
      <c r="G451" s="93"/>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3"/>
      <c r="D452" s="93"/>
      <c r="E452" s="93"/>
      <c r="F452" s="93"/>
      <c r="G452" s="93"/>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3"/>
      <c r="D453" s="93"/>
      <c r="E453" s="93"/>
      <c r="F453" s="93"/>
      <c r="G453" s="93"/>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3"/>
      <c r="D454" s="93"/>
      <c r="E454" s="93"/>
      <c r="F454" s="93"/>
      <c r="G454" s="93"/>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3"/>
      <c r="D455" s="93"/>
      <c r="E455" s="93"/>
      <c r="F455" s="93"/>
      <c r="G455" s="93"/>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3"/>
      <c r="D456" s="93"/>
      <c r="E456" s="93"/>
      <c r="F456" s="93"/>
      <c r="G456" s="93"/>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3"/>
      <c r="D457" s="93"/>
      <c r="E457" s="93"/>
      <c r="F457" s="93"/>
      <c r="G457" s="93"/>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3"/>
      <c r="D458" s="93"/>
      <c r="E458" s="93"/>
      <c r="F458" s="93"/>
      <c r="G458" s="93"/>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3"/>
      <c r="D459" s="93"/>
      <c r="E459" s="93"/>
      <c r="F459" s="93"/>
      <c r="G459" s="93"/>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3"/>
      <c r="D460" s="93"/>
      <c r="E460" s="93"/>
      <c r="F460" s="93"/>
      <c r="G460" s="93"/>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3"/>
      <c r="D461" s="93"/>
      <c r="E461" s="93"/>
      <c r="F461" s="93"/>
      <c r="G461" s="93"/>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3"/>
      <c r="D462" s="93"/>
      <c r="E462" s="93"/>
      <c r="F462" s="93"/>
      <c r="G462" s="93"/>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3"/>
      <c r="D463" s="93"/>
      <c r="E463" s="93"/>
      <c r="F463" s="93"/>
      <c r="G463" s="93"/>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3"/>
      <c r="D464" s="93"/>
      <c r="E464" s="93"/>
      <c r="F464" s="93"/>
      <c r="G464" s="93"/>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3"/>
      <c r="D465" s="93"/>
      <c r="E465" s="93"/>
      <c r="F465" s="93"/>
      <c r="G465" s="93"/>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3"/>
      <c r="D466" s="93"/>
      <c r="E466" s="93"/>
      <c r="F466" s="93"/>
      <c r="G466" s="93"/>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3"/>
      <c r="D467" s="93"/>
      <c r="E467" s="93"/>
      <c r="F467" s="93"/>
      <c r="G467" s="93"/>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3"/>
      <c r="D468" s="93"/>
      <c r="E468" s="93"/>
      <c r="F468" s="93"/>
      <c r="G468" s="93"/>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3"/>
      <c r="D469" s="93"/>
      <c r="E469" s="93"/>
      <c r="F469" s="93"/>
      <c r="G469" s="93"/>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3"/>
      <c r="D470" s="93"/>
      <c r="E470" s="93"/>
      <c r="F470" s="93"/>
      <c r="G470" s="93"/>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3"/>
      <c r="D471" s="93"/>
      <c r="E471" s="93"/>
      <c r="F471" s="93"/>
      <c r="G471" s="93"/>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3"/>
      <c r="D472" s="93"/>
      <c r="E472" s="93"/>
      <c r="F472" s="93"/>
      <c r="G472" s="93"/>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3"/>
      <c r="D473" s="93"/>
      <c r="E473" s="93"/>
      <c r="F473" s="93"/>
      <c r="G473" s="93"/>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3"/>
      <c r="D474" s="93"/>
      <c r="E474" s="93"/>
      <c r="F474" s="93"/>
      <c r="G474" s="93"/>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3"/>
      <c r="D475" s="93"/>
      <c r="E475" s="93"/>
      <c r="F475" s="93"/>
      <c r="G475" s="93"/>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3"/>
      <c r="D476" s="93"/>
      <c r="E476" s="93"/>
      <c r="F476" s="93"/>
      <c r="G476" s="93"/>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3"/>
      <c r="D477" s="93"/>
      <c r="E477" s="93"/>
      <c r="F477" s="93"/>
      <c r="G477" s="93"/>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3"/>
      <c r="D478" s="93"/>
      <c r="E478" s="93"/>
      <c r="F478" s="93"/>
      <c r="G478" s="93"/>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3"/>
      <c r="D479" s="93"/>
      <c r="E479" s="93"/>
      <c r="F479" s="93"/>
      <c r="G479" s="93"/>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3"/>
      <c r="D480" s="93"/>
      <c r="E480" s="93"/>
      <c r="F480" s="93"/>
      <c r="G480" s="93"/>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3"/>
      <c r="D481" s="93"/>
      <c r="E481" s="93"/>
      <c r="F481" s="93"/>
      <c r="G481" s="93"/>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3"/>
      <c r="D482" s="93"/>
      <c r="E482" s="93"/>
      <c r="F482" s="93"/>
      <c r="G482" s="93"/>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3"/>
      <c r="D483" s="93"/>
      <c r="E483" s="93"/>
      <c r="F483" s="93"/>
      <c r="G483" s="93"/>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3"/>
      <c r="D484" s="93"/>
      <c r="E484" s="93"/>
      <c r="F484" s="93"/>
      <c r="G484" s="93"/>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3"/>
      <c r="D485" s="93"/>
      <c r="E485" s="93"/>
      <c r="F485" s="93"/>
      <c r="G485" s="93"/>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3"/>
      <c r="D486" s="93"/>
      <c r="E486" s="93"/>
      <c r="F486" s="93"/>
      <c r="G486" s="93"/>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3"/>
      <c r="D487" s="93"/>
      <c r="E487" s="93"/>
      <c r="F487" s="93"/>
      <c r="G487" s="93"/>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3"/>
      <c r="D488" s="93"/>
      <c r="E488" s="93"/>
      <c r="F488" s="93"/>
      <c r="G488" s="93"/>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3"/>
      <c r="D489" s="93"/>
      <c r="E489" s="93"/>
      <c r="F489" s="93"/>
      <c r="G489" s="93"/>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3"/>
      <c r="D490" s="93"/>
      <c r="E490" s="93"/>
      <c r="F490" s="93"/>
      <c r="G490" s="93"/>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3"/>
      <c r="D491" s="93"/>
      <c r="E491" s="93"/>
      <c r="F491" s="93"/>
      <c r="G491" s="93"/>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3"/>
      <c r="D492" s="93"/>
      <c r="E492" s="93"/>
      <c r="F492" s="93"/>
      <c r="G492" s="93"/>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3"/>
      <c r="D493" s="93"/>
      <c r="E493" s="93"/>
      <c r="F493" s="93"/>
      <c r="G493" s="93"/>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3"/>
      <c r="D494" s="93"/>
      <c r="E494" s="93"/>
      <c r="F494" s="93"/>
      <c r="G494" s="93"/>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3"/>
      <c r="D495" s="93"/>
      <c r="E495" s="93"/>
      <c r="F495" s="93"/>
      <c r="G495" s="93"/>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3"/>
      <c r="D496" s="93"/>
      <c r="E496" s="93"/>
      <c r="F496" s="93"/>
      <c r="G496" s="93"/>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3"/>
      <c r="D497" s="93"/>
      <c r="E497" s="93"/>
      <c r="F497" s="93"/>
      <c r="G497" s="93"/>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3"/>
      <c r="D498" s="93"/>
      <c r="E498" s="93"/>
      <c r="F498" s="93"/>
      <c r="G498" s="93"/>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3"/>
      <c r="D499" s="93"/>
      <c r="E499" s="93"/>
      <c r="F499" s="93"/>
      <c r="G499" s="93"/>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3"/>
      <c r="D500" s="93"/>
      <c r="E500" s="93"/>
      <c r="F500" s="93"/>
      <c r="G500" s="93"/>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3"/>
      <c r="D501" s="93"/>
      <c r="E501" s="93"/>
      <c r="F501" s="93"/>
      <c r="G501" s="93"/>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3"/>
      <c r="D502" s="93"/>
      <c r="E502" s="93"/>
      <c r="F502" s="93"/>
      <c r="G502" s="93"/>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3"/>
      <c r="D503" s="93"/>
      <c r="E503" s="93"/>
      <c r="F503" s="93"/>
      <c r="G503" s="93"/>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3"/>
      <c r="D504" s="93"/>
      <c r="E504" s="93"/>
      <c r="F504" s="93"/>
      <c r="G504" s="93"/>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3"/>
      <c r="D505" s="93"/>
      <c r="E505" s="93"/>
      <c r="F505" s="93"/>
      <c r="G505" s="93"/>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3"/>
      <c r="D506" s="93"/>
      <c r="E506" s="93"/>
      <c r="F506" s="93"/>
      <c r="G506" s="93"/>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3"/>
      <c r="D507" s="93"/>
      <c r="E507" s="93"/>
      <c r="F507" s="93"/>
      <c r="G507" s="93"/>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3"/>
      <c r="D508" s="93"/>
      <c r="E508" s="93"/>
      <c r="F508" s="93"/>
      <c r="G508" s="93"/>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3"/>
      <c r="D509" s="93"/>
      <c r="E509" s="93"/>
      <c r="F509" s="93"/>
      <c r="G509" s="93"/>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3"/>
      <c r="D510" s="93"/>
      <c r="E510" s="93"/>
      <c r="F510" s="93"/>
      <c r="G510" s="93"/>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3"/>
      <c r="D511" s="93"/>
      <c r="E511" s="93"/>
      <c r="F511" s="93"/>
      <c r="G511" s="93"/>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3"/>
      <c r="D512" s="93"/>
      <c r="E512" s="93"/>
      <c r="F512" s="93"/>
      <c r="G512" s="93"/>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3"/>
      <c r="D513" s="93"/>
      <c r="E513" s="93"/>
      <c r="F513" s="93"/>
      <c r="G513" s="93"/>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3"/>
      <c r="D514" s="93"/>
      <c r="E514" s="93"/>
      <c r="F514" s="93"/>
      <c r="G514" s="93"/>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3"/>
      <c r="D515" s="93"/>
      <c r="E515" s="93"/>
      <c r="F515" s="93"/>
      <c r="G515" s="93"/>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3"/>
      <c r="D516" s="93"/>
      <c r="E516" s="93"/>
      <c r="F516" s="93"/>
      <c r="G516" s="93"/>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3"/>
      <c r="D517" s="93"/>
      <c r="E517" s="93"/>
      <c r="F517" s="93"/>
      <c r="G517" s="93"/>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3"/>
      <c r="D518" s="93"/>
      <c r="E518" s="93"/>
      <c r="F518" s="93"/>
      <c r="G518" s="93"/>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3"/>
      <c r="D519" s="93"/>
      <c r="E519" s="93"/>
      <c r="F519" s="93"/>
      <c r="G519" s="93"/>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3"/>
      <c r="D520" s="93"/>
      <c r="E520" s="93"/>
      <c r="F520" s="93"/>
      <c r="G520" s="93"/>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3"/>
      <c r="D521" s="93"/>
      <c r="E521" s="93"/>
      <c r="F521" s="93"/>
      <c r="G521" s="93"/>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3"/>
      <c r="D522" s="93"/>
      <c r="E522" s="93"/>
      <c r="F522" s="93"/>
      <c r="G522" s="93"/>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3"/>
      <c r="D523" s="93"/>
      <c r="E523" s="93"/>
      <c r="F523" s="93"/>
      <c r="G523" s="93"/>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3"/>
      <c r="D524" s="93"/>
      <c r="E524" s="93"/>
      <c r="F524" s="93"/>
      <c r="G524" s="93"/>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3"/>
      <c r="D525" s="93"/>
      <c r="E525" s="93"/>
      <c r="F525" s="93"/>
      <c r="G525" s="93"/>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3"/>
      <c r="D526" s="93"/>
      <c r="E526" s="93"/>
      <c r="F526" s="93"/>
      <c r="G526" s="93"/>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3"/>
      <c r="D527" s="93"/>
      <c r="E527" s="93"/>
      <c r="F527" s="93"/>
      <c r="G527" s="93"/>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3"/>
      <c r="D528" s="93"/>
      <c r="E528" s="93"/>
      <c r="F528" s="93"/>
      <c r="G528" s="93"/>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3"/>
      <c r="D529" s="93"/>
      <c r="E529" s="93"/>
      <c r="F529" s="93"/>
      <c r="G529" s="93"/>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3"/>
      <c r="D530" s="93"/>
      <c r="E530" s="93"/>
      <c r="F530" s="93"/>
      <c r="G530" s="93"/>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3"/>
      <c r="D531" s="93"/>
      <c r="E531" s="93"/>
      <c r="F531" s="93"/>
      <c r="G531" s="93"/>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3"/>
      <c r="D532" s="93"/>
      <c r="E532" s="93"/>
      <c r="F532" s="93"/>
      <c r="G532" s="93"/>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3"/>
      <c r="D533" s="93"/>
      <c r="E533" s="93"/>
      <c r="F533" s="93"/>
      <c r="G533" s="93"/>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3"/>
      <c r="D534" s="93"/>
      <c r="E534" s="93"/>
      <c r="F534" s="93"/>
      <c r="G534" s="93"/>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3"/>
      <c r="D535" s="93"/>
      <c r="E535" s="93"/>
      <c r="F535" s="93"/>
      <c r="G535" s="93"/>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3"/>
      <c r="D536" s="93"/>
      <c r="E536" s="93"/>
      <c r="F536" s="93"/>
      <c r="G536" s="93"/>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3"/>
      <c r="D537" s="93"/>
      <c r="E537" s="93"/>
      <c r="F537" s="93"/>
      <c r="G537" s="93"/>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3"/>
      <c r="D538" s="93"/>
      <c r="E538" s="93"/>
      <c r="F538" s="93"/>
      <c r="G538" s="93"/>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3"/>
      <c r="D539" s="93"/>
      <c r="E539" s="93"/>
      <c r="F539" s="93"/>
      <c r="G539" s="93"/>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3"/>
      <c r="D540" s="93"/>
      <c r="E540" s="93"/>
      <c r="F540" s="93"/>
      <c r="G540" s="93"/>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3"/>
      <c r="D541" s="93"/>
      <c r="E541" s="93"/>
      <c r="F541" s="93"/>
      <c r="G541" s="93"/>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3"/>
      <c r="D542" s="93"/>
      <c r="E542" s="93"/>
      <c r="F542" s="93"/>
      <c r="G542" s="93"/>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3"/>
      <c r="D543" s="93"/>
      <c r="E543" s="93"/>
      <c r="F543" s="93"/>
      <c r="G543" s="93"/>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3"/>
      <c r="D544" s="93"/>
      <c r="E544" s="93"/>
      <c r="F544" s="93"/>
      <c r="G544" s="93"/>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3"/>
      <c r="D545" s="93"/>
      <c r="E545" s="93"/>
      <c r="F545" s="93"/>
      <c r="G545" s="93"/>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3"/>
      <c r="D546" s="93"/>
      <c r="E546" s="93"/>
      <c r="F546" s="93"/>
      <c r="G546" s="93"/>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3"/>
      <c r="D547" s="93"/>
      <c r="E547" s="93"/>
      <c r="F547" s="93"/>
      <c r="G547" s="93"/>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3"/>
      <c r="D548" s="93"/>
      <c r="E548" s="93"/>
      <c r="F548" s="93"/>
      <c r="G548" s="93"/>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3"/>
      <c r="D549" s="93"/>
      <c r="E549" s="93"/>
      <c r="F549" s="93"/>
      <c r="G549" s="93"/>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3"/>
      <c r="D550" s="93"/>
      <c r="E550" s="93"/>
      <c r="F550" s="93"/>
      <c r="G550" s="93"/>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3"/>
      <c r="D551" s="93"/>
      <c r="E551" s="93"/>
      <c r="F551" s="93"/>
      <c r="G551" s="93"/>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3"/>
      <c r="D552" s="93"/>
      <c r="E552" s="93"/>
      <c r="F552" s="93"/>
      <c r="G552" s="93"/>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3"/>
      <c r="D553" s="93"/>
      <c r="E553" s="93"/>
      <c r="F553" s="93"/>
      <c r="G553" s="93"/>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3"/>
      <c r="D554" s="93"/>
      <c r="E554" s="93"/>
      <c r="F554" s="93"/>
      <c r="G554" s="93"/>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3"/>
      <c r="D555" s="93"/>
      <c r="E555" s="93"/>
      <c r="F555" s="93"/>
      <c r="G555" s="93"/>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3"/>
      <c r="D556" s="93"/>
      <c r="E556" s="93"/>
      <c r="F556" s="93"/>
      <c r="G556" s="93"/>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3"/>
      <c r="D557" s="93"/>
      <c r="E557" s="93"/>
      <c r="F557" s="93"/>
      <c r="G557" s="93"/>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3"/>
      <c r="D558" s="93"/>
      <c r="E558" s="93"/>
      <c r="F558" s="93"/>
      <c r="G558" s="93"/>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3"/>
      <c r="D559" s="93"/>
      <c r="E559" s="93"/>
      <c r="F559" s="93"/>
      <c r="G559" s="93"/>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3"/>
      <c r="D560" s="93"/>
      <c r="E560" s="93"/>
      <c r="F560" s="93"/>
      <c r="G560" s="93"/>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3"/>
      <c r="D561" s="93"/>
      <c r="E561" s="93"/>
      <c r="F561" s="93"/>
      <c r="G561" s="93"/>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3"/>
      <c r="D562" s="93"/>
      <c r="E562" s="93"/>
      <c r="F562" s="93"/>
      <c r="G562" s="93"/>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3"/>
      <c r="D563" s="93"/>
      <c r="E563" s="93"/>
      <c r="F563" s="93"/>
      <c r="G563" s="93"/>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3"/>
      <c r="D564" s="93"/>
      <c r="E564" s="93"/>
      <c r="F564" s="93"/>
      <c r="G564" s="93"/>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3"/>
      <c r="D565" s="93"/>
      <c r="E565" s="93"/>
      <c r="F565" s="93"/>
      <c r="G565" s="93"/>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3"/>
      <c r="D566" s="93"/>
      <c r="E566" s="93"/>
      <c r="F566" s="93"/>
      <c r="G566" s="93"/>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3"/>
      <c r="D567" s="93"/>
      <c r="E567" s="93"/>
      <c r="F567" s="93"/>
      <c r="G567" s="93"/>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3"/>
      <c r="D568" s="93"/>
      <c r="E568" s="93"/>
      <c r="F568" s="93"/>
      <c r="G568" s="93"/>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3"/>
      <c r="D569" s="93"/>
      <c r="E569" s="93"/>
      <c r="F569" s="93"/>
      <c r="G569" s="93"/>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3"/>
      <c r="D570" s="93"/>
      <c r="E570" s="93"/>
      <c r="F570" s="93"/>
      <c r="G570" s="93"/>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3"/>
      <c r="D571" s="93"/>
      <c r="E571" s="93"/>
      <c r="F571" s="93"/>
      <c r="G571" s="93"/>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3"/>
      <c r="D572" s="93"/>
      <c r="E572" s="93"/>
      <c r="F572" s="93"/>
      <c r="G572" s="93"/>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3"/>
      <c r="D573" s="93"/>
      <c r="E573" s="93"/>
      <c r="F573" s="93"/>
      <c r="G573" s="93"/>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3"/>
      <c r="D574" s="93"/>
      <c r="E574" s="93"/>
      <c r="F574" s="93"/>
      <c r="G574" s="93"/>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3"/>
      <c r="D575" s="93"/>
      <c r="E575" s="93"/>
      <c r="F575" s="93"/>
      <c r="G575" s="93"/>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3"/>
      <c r="D576" s="93"/>
      <c r="E576" s="93"/>
      <c r="F576" s="93"/>
      <c r="G576" s="93"/>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3"/>
      <c r="D577" s="93"/>
      <c r="E577" s="93"/>
      <c r="F577" s="93"/>
      <c r="G577" s="93"/>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3"/>
      <c r="D578" s="93"/>
      <c r="E578" s="93"/>
      <c r="F578" s="93"/>
      <c r="G578" s="93"/>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3"/>
      <c r="D579" s="93"/>
      <c r="E579" s="93"/>
      <c r="F579" s="93"/>
      <c r="G579" s="93"/>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3"/>
      <c r="D580" s="93"/>
      <c r="E580" s="93"/>
      <c r="F580" s="93"/>
      <c r="G580" s="93"/>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3"/>
      <c r="D581" s="93"/>
      <c r="E581" s="93"/>
      <c r="F581" s="93"/>
      <c r="G581" s="93"/>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3"/>
      <c r="D582" s="93"/>
      <c r="E582" s="93"/>
      <c r="F582" s="93"/>
      <c r="G582" s="93"/>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3"/>
      <c r="D583" s="93"/>
      <c r="E583" s="93"/>
      <c r="F583" s="93"/>
      <c r="G583" s="93"/>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3"/>
      <c r="D584" s="93"/>
      <c r="E584" s="93"/>
      <c r="F584" s="93"/>
      <c r="G584" s="93"/>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3"/>
      <c r="D585" s="93"/>
      <c r="E585" s="93"/>
      <c r="F585" s="93"/>
      <c r="G585" s="93"/>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3"/>
      <c r="D586" s="93"/>
      <c r="E586" s="93"/>
      <c r="F586" s="93"/>
      <c r="G586" s="93"/>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3"/>
      <c r="D587" s="93"/>
      <c r="E587" s="93"/>
      <c r="F587" s="93"/>
      <c r="G587" s="93"/>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3"/>
      <c r="D588" s="93"/>
      <c r="E588" s="93"/>
      <c r="F588" s="93"/>
      <c r="G588" s="93"/>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3"/>
      <c r="D589" s="93"/>
      <c r="E589" s="93"/>
      <c r="F589" s="93"/>
      <c r="G589" s="93"/>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3"/>
      <c r="D590" s="93"/>
      <c r="E590" s="93"/>
      <c r="F590" s="93"/>
      <c r="G590" s="93"/>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3"/>
      <c r="D591" s="93"/>
      <c r="E591" s="93"/>
      <c r="F591" s="93"/>
      <c r="G591" s="93"/>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3"/>
      <c r="D592" s="93"/>
      <c r="E592" s="93"/>
      <c r="F592" s="93"/>
      <c r="G592" s="93"/>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3"/>
      <c r="D593" s="93"/>
      <c r="E593" s="93"/>
      <c r="F593" s="93"/>
      <c r="G593" s="93"/>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3"/>
      <c r="D594" s="93"/>
      <c r="E594" s="93"/>
      <c r="F594" s="93"/>
      <c r="G594" s="93"/>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3"/>
      <c r="D595" s="93"/>
      <c r="E595" s="93"/>
      <c r="F595" s="93"/>
      <c r="G595" s="93"/>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3"/>
      <c r="D596" s="93"/>
      <c r="E596" s="93"/>
      <c r="F596" s="93"/>
      <c r="G596" s="93"/>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3"/>
      <c r="D597" s="93"/>
      <c r="E597" s="93"/>
      <c r="F597" s="93"/>
      <c r="G597" s="93"/>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3"/>
      <c r="D598" s="93"/>
      <c r="E598" s="93"/>
      <c r="F598" s="93"/>
      <c r="G598" s="93"/>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3"/>
      <c r="D599" s="93"/>
      <c r="E599" s="93"/>
      <c r="F599" s="93"/>
      <c r="G599" s="93"/>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3"/>
      <c r="D600" s="93"/>
      <c r="E600" s="93"/>
      <c r="F600" s="93"/>
      <c r="G600" s="93"/>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3"/>
      <c r="D601" s="93"/>
      <c r="E601" s="93"/>
      <c r="F601" s="93"/>
      <c r="G601" s="93"/>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3"/>
      <c r="D602" s="93"/>
      <c r="E602" s="93"/>
      <c r="F602" s="93"/>
      <c r="G602" s="93"/>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3"/>
      <c r="D603" s="93"/>
      <c r="E603" s="93"/>
      <c r="F603" s="93"/>
      <c r="G603" s="93"/>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3"/>
      <c r="D604" s="93"/>
      <c r="E604" s="93"/>
      <c r="F604" s="93"/>
      <c r="G604" s="93"/>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3"/>
      <c r="D605" s="93"/>
      <c r="E605" s="93"/>
      <c r="F605" s="93"/>
      <c r="G605" s="93"/>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3"/>
      <c r="D606" s="93"/>
      <c r="E606" s="93"/>
      <c r="F606" s="93"/>
      <c r="G606" s="93"/>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3"/>
      <c r="D607" s="93"/>
      <c r="E607" s="93"/>
      <c r="F607" s="93"/>
      <c r="G607" s="93"/>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3"/>
      <c r="D608" s="93"/>
      <c r="E608" s="93"/>
      <c r="F608" s="93"/>
      <c r="G608" s="93"/>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3"/>
      <c r="D609" s="93"/>
      <c r="E609" s="93"/>
      <c r="F609" s="93"/>
      <c r="G609" s="93"/>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3"/>
      <c r="D610" s="93"/>
      <c r="E610" s="93"/>
      <c r="F610" s="93"/>
      <c r="G610" s="93"/>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3"/>
      <c r="D611" s="93"/>
      <c r="E611" s="93"/>
      <c r="F611" s="93"/>
      <c r="G611" s="93"/>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3"/>
      <c r="D612" s="93"/>
      <c r="E612" s="93"/>
      <c r="F612" s="93"/>
      <c r="G612" s="93"/>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3"/>
      <c r="D613" s="93"/>
      <c r="E613" s="93"/>
      <c r="F613" s="93"/>
      <c r="G613" s="93"/>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3"/>
      <c r="D614" s="93"/>
      <c r="E614" s="93"/>
      <c r="F614" s="93"/>
      <c r="G614" s="93"/>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3"/>
      <c r="D615" s="93"/>
      <c r="E615" s="93"/>
      <c r="F615" s="93"/>
      <c r="G615" s="93"/>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3"/>
      <c r="D616" s="93"/>
      <c r="E616" s="93"/>
      <c r="F616" s="93"/>
      <c r="G616" s="93"/>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3"/>
      <c r="D617" s="93"/>
      <c r="E617" s="93"/>
      <c r="F617" s="93"/>
      <c r="G617" s="93"/>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3"/>
      <c r="D618" s="93"/>
      <c r="E618" s="93"/>
      <c r="F618" s="93"/>
      <c r="G618" s="93"/>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3"/>
      <c r="D619" s="93"/>
      <c r="E619" s="93"/>
      <c r="F619" s="93"/>
      <c r="G619" s="93"/>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3"/>
      <c r="D620" s="93"/>
      <c r="E620" s="93"/>
      <c r="F620" s="93"/>
      <c r="G620" s="93"/>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3"/>
      <c r="D621" s="93"/>
      <c r="E621" s="93"/>
      <c r="F621" s="93"/>
      <c r="G621" s="93"/>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3"/>
      <c r="D622" s="93"/>
      <c r="E622" s="93"/>
      <c r="F622" s="93"/>
      <c r="G622" s="93"/>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3"/>
      <c r="D623" s="93"/>
      <c r="E623" s="93"/>
      <c r="F623" s="93"/>
      <c r="G623" s="93"/>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3"/>
      <c r="D624" s="93"/>
      <c r="E624" s="93"/>
      <c r="F624" s="93"/>
      <c r="G624" s="93"/>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3"/>
      <c r="D625" s="93"/>
      <c r="E625" s="93"/>
      <c r="F625" s="93"/>
      <c r="G625" s="93"/>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3"/>
      <c r="D626" s="93"/>
      <c r="E626" s="93"/>
      <c r="F626" s="93"/>
      <c r="G626" s="93"/>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3"/>
      <c r="D627" s="93"/>
      <c r="E627" s="93"/>
      <c r="F627" s="93"/>
      <c r="G627" s="93"/>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3"/>
      <c r="D628" s="93"/>
      <c r="E628" s="93"/>
      <c r="F628" s="93"/>
      <c r="G628" s="93"/>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3"/>
      <c r="D629" s="93"/>
      <c r="E629" s="93"/>
      <c r="F629" s="93"/>
      <c r="G629" s="93"/>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3"/>
      <c r="D630" s="93"/>
      <c r="E630" s="93"/>
      <c r="F630" s="93"/>
      <c r="G630" s="93"/>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3"/>
      <c r="D631" s="93"/>
      <c r="E631" s="93"/>
      <c r="F631" s="93"/>
      <c r="G631" s="93"/>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3"/>
      <c r="D632" s="93"/>
      <c r="E632" s="93"/>
      <c r="F632" s="93"/>
      <c r="G632" s="93"/>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3"/>
      <c r="D633" s="93"/>
      <c r="E633" s="93"/>
      <c r="F633" s="93"/>
      <c r="G633" s="93"/>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3"/>
      <c r="D634" s="93"/>
      <c r="E634" s="93"/>
      <c r="F634" s="93"/>
      <c r="G634" s="93"/>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3"/>
      <c r="D635" s="93"/>
      <c r="E635" s="93"/>
      <c r="F635" s="93"/>
      <c r="G635" s="93"/>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3"/>
      <c r="D636" s="93"/>
      <c r="E636" s="93"/>
      <c r="F636" s="93"/>
      <c r="G636" s="93"/>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3"/>
      <c r="D637" s="93"/>
      <c r="E637" s="93"/>
      <c r="F637" s="93"/>
      <c r="G637" s="93"/>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3"/>
      <c r="D638" s="93"/>
      <c r="E638" s="93"/>
      <c r="F638" s="93"/>
      <c r="G638" s="93"/>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3"/>
      <c r="D639" s="93"/>
      <c r="E639" s="93"/>
      <c r="F639" s="93"/>
      <c r="G639" s="93"/>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3"/>
      <c r="D640" s="93"/>
      <c r="E640" s="93"/>
      <c r="F640" s="93"/>
      <c r="G640" s="93"/>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3"/>
      <c r="D641" s="93"/>
      <c r="E641" s="93"/>
      <c r="F641" s="93"/>
      <c r="G641" s="93"/>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3"/>
      <c r="D642" s="93"/>
      <c r="E642" s="93"/>
      <c r="F642" s="93"/>
      <c r="G642" s="93"/>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3"/>
      <c r="D643" s="93"/>
      <c r="E643" s="93"/>
      <c r="F643" s="93"/>
      <c r="G643" s="93"/>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3"/>
      <c r="D644" s="93"/>
      <c r="E644" s="93"/>
      <c r="F644" s="93"/>
      <c r="G644" s="93"/>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3"/>
      <c r="D645" s="93"/>
      <c r="E645" s="93"/>
      <c r="F645" s="93"/>
      <c r="G645" s="93"/>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3"/>
      <c r="D646" s="93"/>
      <c r="E646" s="93"/>
      <c r="F646" s="93"/>
      <c r="G646" s="93"/>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3"/>
      <c r="D647" s="93"/>
      <c r="E647" s="93"/>
      <c r="F647" s="93"/>
      <c r="G647" s="93"/>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3"/>
      <c r="D648" s="93"/>
      <c r="E648" s="93"/>
      <c r="F648" s="93"/>
      <c r="G648" s="93"/>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3"/>
      <c r="D649" s="93"/>
      <c r="E649" s="93"/>
      <c r="F649" s="93"/>
      <c r="G649" s="93"/>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3"/>
      <c r="D650" s="93"/>
      <c r="E650" s="93"/>
      <c r="F650" s="93"/>
      <c r="G650" s="93"/>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3"/>
      <c r="D651" s="93"/>
      <c r="E651" s="93"/>
      <c r="F651" s="93"/>
      <c r="G651" s="93"/>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3"/>
      <c r="D652" s="93"/>
      <c r="E652" s="93"/>
      <c r="F652" s="93"/>
      <c r="G652" s="93"/>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3"/>
      <c r="D653" s="93"/>
      <c r="E653" s="93"/>
      <c r="F653" s="93"/>
      <c r="G653" s="93"/>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3"/>
      <c r="D654" s="93"/>
      <c r="E654" s="93"/>
      <c r="F654" s="93"/>
      <c r="G654" s="93"/>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3"/>
      <c r="D655" s="93"/>
      <c r="E655" s="93"/>
      <c r="F655" s="93"/>
      <c r="G655" s="93"/>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3"/>
      <c r="D656" s="93"/>
      <c r="E656" s="93"/>
      <c r="F656" s="93"/>
      <c r="G656" s="93"/>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3"/>
      <c r="D657" s="93"/>
      <c r="E657" s="93"/>
      <c r="F657" s="93"/>
      <c r="G657" s="93"/>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3"/>
      <c r="D658" s="93"/>
      <c r="E658" s="93"/>
      <c r="F658" s="93"/>
      <c r="G658" s="93"/>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3"/>
      <c r="D659" s="93"/>
      <c r="E659" s="93"/>
      <c r="F659" s="93"/>
      <c r="G659" s="93"/>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3"/>
      <c r="D660" s="93"/>
      <c r="E660" s="93"/>
      <c r="F660" s="93"/>
      <c r="G660" s="93"/>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3"/>
      <c r="D661" s="93"/>
      <c r="E661" s="93"/>
      <c r="F661" s="93"/>
      <c r="G661" s="93"/>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3"/>
      <c r="D662" s="93"/>
      <c r="E662" s="93"/>
      <c r="F662" s="93"/>
      <c r="G662" s="93"/>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3"/>
      <c r="D663" s="93"/>
      <c r="E663" s="93"/>
      <c r="F663" s="93"/>
      <c r="G663" s="93"/>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3"/>
      <c r="D664" s="93"/>
      <c r="E664" s="93"/>
      <c r="F664" s="93"/>
      <c r="G664" s="93"/>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3"/>
      <c r="D665" s="93"/>
      <c r="E665" s="93"/>
      <c r="F665" s="93"/>
      <c r="G665" s="93"/>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3"/>
      <c r="D666" s="93"/>
      <c r="E666" s="93"/>
      <c r="F666" s="93"/>
      <c r="G666" s="93"/>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3"/>
      <c r="D667" s="93"/>
      <c r="E667" s="93"/>
      <c r="F667" s="93"/>
      <c r="G667" s="93"/>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3"/>
      <c r="D668" s="93"/>
      <c r="E668" s="93"/>
      <c r="F668" s="93"/>
      <c r="G668" s="93"/>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3"/>
      <c r="D669" s="93"/>
      <c r="E669" s="93"/>
      <c r="F669" s="93"/>
      <c r="G669" s="93"/>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3"/>
      <c r="D670" s="93"/>
      <c r="E670" s="93"/>
      <c r="F670" s="93"/>
      <c r="G670" s="93"/>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3"/>
      <c r="D671" s="93"/>
      <c r="E671" s="93"/>
      <c r="F671" s="93"/>
      <c r="G671" s="93"/>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3"/>
      <c r="D672" s="93"/>
      <c r="E672" s="93"/>
      <c r="F672" s="93"/>
      <c r="G672" s="93"/>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3"/>
      <c r="D673" s="93"/>
      <c r="E673" s="93"/>
      <c r="F673" s="93"/>
      <c r="G673" s="93"/>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3"/>
      <c r="D674" s="93"/>
      <c r="E674" s="93"/>
      <c r="F674" s="93"/>
      <c r="G674" s="93"/>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3"/>
      <c r="D675" s="93"/>
      <c r="E675" s="93"/>
      <c r="F675" s="93"/>
      <c r="G675" s="93"/>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3"/>
      <c r="D676" s="93"/>
      <c r="E676" s="93"/>
      <c r="F676" s="93"/>
      <c r="G676" s="93"/>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3"/>
      <c r="D677" s="93"/>
      <c r="E677" s="93"/>
      <c r="F677" s="93"/>
      <c r="G677" s="93"/>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3"/>
      <c r="D678" s="93"/>
      <c r="E678" s="93"/>
      <c r="F678" s="93"/>
      <c r="G678" s="93"/>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3"/>
      <c r="D679" s="93"/>
      <c r="E679" s="93"/>
      <c r="F679" s="93"/>
      <c r="G679" s="93"/>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3"/>
      <c r="D680" s="93"/>
      <c r="E680" s="93"/>
      <c r="F680" s="93"/>
      <c r="G680" s="93"/>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3"/>
      <c r="D681" s="93"/>
      <c r="E681" s="93"/>
      <c r="F681" s="93"/>
      <c r="G681" s="93"/>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3"/>
      <c r="D682" s="93"/>
      <c r="E682" s="93"/>
      <c r="F682" s="93"/>
      <c r="G682" s="93"/>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3"/>
      <c r="D683" s="93"/>
      <c r="E683" s="93"/>
      <c r="F683" s="93"/>
      <c r="G683" s="93"/>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3"/>
      <c r="D684" s="93"/>
      <c r="E684" s="93"/>
      <c r="F684" s="93"/>
      <c r="G684" s="93"/>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3"/>
      <c r="D685" s="93"/>
      <c r="E685" s="93"/>
      <c r="F685" s="93"/>
      <c r="G685" s="93"/>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3"/>
      <c r="D686" s="93"/>
      <c r="E686" s="93"/>
      <c r="F686" s="93"/>
      <c r="G686" s="93"/>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3"/>
      <c r="D687" s="93"/>
      <c r="E687" s="93"/>
      <c r="F687" s="93"/>
      <c r="G687" s="93"/>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3"/>
      <c r="D688" s="93"/>
      <c r="E688" s="93"/>
      <c r="F688" s="93"/>
      <c r="G688" s="93"/>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3"/>
      <c r="D689" s="93"/>
      <c r="E689" s="93"/>
      <c r="F689" s="93"/>
      <c r="G689" s="93"/>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3"/>
      <c r="D690" s="93"/>
      <c r="E690" s="93"/>
      <c r="F690" s="93"/>
      <c r="G690" s="93"/>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3"/>
      <c r="D691" s="93"/>
      <c r="E691" s="93"/>
      <c r="F691" s="93"/>
      <c r="G691" s="93"/>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3"/>
      <c r="D692" s="93"/>
      <c r="E692" s="93"/>
      <c r="F692" s="93"/>
      <c r="G692" s="93"/>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3"/>
      <c r="D693" s="93"/>
      <c r="E693" s="93"/>
      <c r="F693" s="93"/>
      <c r="G693" s="93"/>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3"/>
      <c r="D694" s="93"/>
      <c r="E694" s="93"/>
      <c r="F694" s="93"/>
      <c r="G694" s="93"/>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3"/>
      <c r="D695" s="93"/>
      <c r="E695" s="93"/>
      <c r="F695" s="93"/>
      <c r="G695" s="93"/>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3"/>
      <c r="D696" s="93"/>
      <c r="E696" s="93"/>
      <c r="F696" s="93"/>
      <c r="G696" s="93"/>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3"/>
      <c r="D697" s="93"/>
      <c r="E697" s="93"/>
      <c r="F697" s="93"/>
      <c r="G697" s="93"/>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3"/>
      <c r="D698" s="93"/>
      <c r="E698" s="93"/>
      <c r="F698" s="93"/>
      <c r="G698" s="93"/>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3"/>
      <c r="D699" s="93"/>
      <c r="E699" s="93"/>
      <c r="F699" s="93"/>
      <c r="G699" s="93"/>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3"/>
      <c r="D700" s="93"/>
      <c r="E700" s="93"/>
      <c r="F700" s="93"/>
      <c r="G700" s="93"/>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3"/>
      <c r="D701" s="93"/>
      <c r="E701" s="93"/>
      <c r="F701" s="93"/>
      <c r="G701" s="93"/>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3"/>
      <c r="D702" s="93"/>
      <c r="E702" s="93"/>
      <c r="F702" s="93"/>
      <c r="G702" s="93"/>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3"/>
      <c r="D703" s="93"/>
      <c r="E703" s="93"/>
      <c r="F703" s="93"/>
      <c r="G703" s="93"/>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3"/>
      <c r="D704" s="93"/>
      <c r="E704" s="93"/>
      <c r="F704" s="93"/>
      <c r="G704" s="93"/>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3"/>
      <c r="D705" s="93"/>
      <c r="E705" s="93"/>
      <c r="F705" s="93"/>
      <c r="G705" s="93"/>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3"/>
      <c r="D706" s="93"/>
      <c r="E706" s="93"/>
      <c r="F706" s="93"/>
      <c r="G706" s="93"/>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3"/>
      <c r="D707" s="93"/>
      <c r="E707" s="93"/>
      <c r="F707" s="93"/>
      <c r="G707" s="93"/>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3"/>
      <c r="D708" s="93"/>
      <c r="E708" s="93"/>
      <c r="F708" s="93"/>
      <c r="G708" s="93"/>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3"/>
      <c r="D709" s="93"/>
      <c r="E709" s="93"/>
      <c r="F709" s="93"/>
      <c r="G709" s="93"/>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3"/>
      <c r="D710" s="93"/>
      <c r="E710" s="93"/>
      <c r="F710" s="93"/>
      <c r="G710" s="93"/>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3"/>
      <c r="D711" s="93"/>
      <c r="E711" s="93"/>
      <c r="F711" s="93"/>
      <c r="G711" s="93"/>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3"/>
      <c r="D712" s="93"/>
      <c r="E712" s="93"/>
      <c r="F712" s="93"/>
      <c r="G712" s="93"/>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3"/>
      <c r="D713" s="93"/>
      <c r="E713" s="93"/>
      <c r="F713" s="93"/>
      <c r="G713" s="93"/>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3"/>
      <c r="D714" s="93"/>
      <c r="E714" s="93"/>
      <c r="F714" s="93"/>
      <c r="G714" s="93"/>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3"/>
      <c r="D715" s="93"/>
      <c r="E715" s="93"/>
      <c r="F715" s="93"/>
      <c r="G715" s="93"/>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3"/>
      <c r="D716" s="93"/>
      <c r="E716" s="93"/>
      <c r="F716" s="93"/>
      <c r="G716" s="93"/>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3"/>
      <c r="D717" s="93"/>
      <c r="E717" s="93"/>
      <c r="F717" s="93"/>
      <c r="G717" s="93"/>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3"/>
      <c r="D718" s="93"/>
      <c r="E718" s="93"/>
      <c r="F718" s="93"/>
      <c r="G718" s="93"/>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3"/>
      <c r="D719" s="93"/>
      <c r="E719" s="93"/>
      <c r="F719" s="93"/>
      <c r="G719" s="93"/>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3"/>
      <c r="D720" s="93"/>
      <c r="E720" s="93"/>
      <c r="F720" s="93"/>
      <c r="G720" s="93"/>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3"/>
      <c r="D721" s="93"/>
      <c r="E721" s="93"/>
      <c r="F721" s="93"/>
      <c r="G721" s="93"/>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3"/>
      <c r="D722" s="93"/>
      <c r="E722" s="93"/>
      <c r="F722" s="93"/>
      <c r="G722" s="93"/>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3"/>
      <c r="D723" s="93"/>
      <c r="E723" s="93"/>
      <c r="F723" s="93"/>
      <c r="G723" s="93"/>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3"/>
      <c r="D724" s="93"/>
      <c r="E724" s="93"/>
      <c r="F724" s="93"/>
      <c r="G724" s="93"/>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3"/>
      <c r="D725" s="93"/>
      <c r="E725" s="93"/>
      <c r="F725" s="93"/>
      <c r="G725" s="93"/>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3"/>
      <c r="D726" s="93"/>
      <c r="E726" s="93"/>
      <c r="F726" s="93"/>
      <c r="G726" s="93"/>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3"/>
      <c r="D727" s="93"/>
      <c r="E727" s="93"/>
      <c r="F727" s="93"/>
      <c r="G727" s="93"/>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3"/>
      <c r="D728" s="93"/>
      <c r="E728" s="93"/>
      <c r="F728" s="93"/>
      <c r="G728" s="93"/>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3"/>
      <c r="D729" s="93"/>
      <c r="E729" s="93"/>
      <c r="F729" s="93"/>
      <c r="G729" s="93"/>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3"/>
      <c r="D730" s="93"/>
      <c r="E730" s="93"/>
      <c r="F730" s="93"/>
      <c r="G730" s="93"/>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3"/>
      <c r="D731" s="93"/>
      <c r="E731" s="93"/>
      <c r="F731" s="93"/>
      <c r="G731" s="93"/>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3"/>
      <c r="D732" s="93"/>
      <c r="E732" s="93"/>
      <c r="F732" s="93"/>
      <c r="G732" s="93"/>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3"/>
      <c r="D733" s="93"/>
      <c r="E733" s="93"/>
      <c r="F733" s="93"/>
      <c r="G733" s="93"/>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3"/>
      <c r="D734" s="93"/>
      <c r="E734" s="93"/>
      <c r="F734" s="93"/>
      <c r="G734" s="93"/>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3"/>
      <c r="D735" s="93"/>
      <c r="E735" s="93"/>
      <c r="F735" s="93"/>
      <c r="G735" s="93"/>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3"/>
      <c r="D736" s="93"/>
      <c r="E736" s="93"/>
      <c r="F736" s="93"/>
      <c r="G736" s="93"/>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3"/>
      <c r="D737" s="93"/>
      <c r="E737" s="93"/>
      <c r="F737" s="93"/>
      <c r="G737" s="93"/>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3"/>
      <c r="D738" s="93"/>
      <c r="E738" s="93"/>
      <c r="F738" s="93"/>
      <c r="G738" s="93"/>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3"/>
      <c r="D739" s="93"/>
      <c r="E739" s="93"/>
      <c r="F739" s="93"/>
      <c r="G739" s="93"/>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3"/>
      <c r="D740" s="93"/>
      <c r="E740" s="93"/>
      <c r="F740" s="93"/>
      <c r="G740" s="93"/>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3"/>
      <c r="D741" s="93"/>
      <c r="E741" s="93"/>
      <c r="F741" s="93"/>
      <c r="G741" s="93"/>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3"/>
      <c r="D742" s="93"/>
      <c r="E742" s="93"/>
      <c r="F742" s="93"/>
      <c r="G742" s="93"/>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3"/>
      <c r="D743" s="93"/>
      <c r="E743" s="93"/>
      <c r="F743" s="93"/>
      <c r="G743" s="93"/>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3"/>
      <c r="D744" s="93"/>
      <c r="E744" s="93"/>
      <c r="F744" s="93"/>
      <c r="G744" s="93"/>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3"/>
      <c r="D745" s="93"/>
      <c r="E745" s="93"/>
      <c r="F745" s="93"/>
      <c r="G745" s="93"/>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3"/>
      <c r="D746" s="93"/>
      <c r="E746" s="93"/>
      <c r="F746" s="93"/>
      <c r="G746" s="93"/>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3"/>
      <c r="D747" s="93"/>
      <c r="E747" s="93"/>
      <c r="F747" s="93"/>
      <c r="G747" s="93"/>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3"/>
      <c r="D748" s="93"/>
      <c r="E748" s="93"/>
      <c r="F748" s="93"/>
      <c r="G748" s="93"/>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3"/>
      <c r="D749" s="93"/>
      <c r="E749" s="93"/>
      <c r="F749" s="93"/>
      <c r="G749" s="93"/>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3"/>
      <c r="D750" s="93"/>
      <c r="E750" s="93"/>
      <c r="F750" s="93"/>
      <c r="G750" s="93"/>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3"/>
      <c r="D751" s="93"/>
      <c r="E751" s="93"/>
      <c r="F751" s="93"/>
      <c r="G751" s="93"/>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3"/>
      <c r="D752" s="93"/>
      <c r="E752" s="93"/>
      <c r="F752" s="93"/>
      <c r="G752" s="93"/>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3"/>
      <c r="D753" s="93"/>
      <c r="E753" s="93"/>
      <c r="F753" s="93"/>
      <c r="G753" s="93"/>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3"/>
      <c r="D754" s="93"/>
      <c r="E754" s="93"/>
      <c r="F754" s="93"/>
      <c r="G754" s="93"/>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3"/>
      <c r="D755" s="93"/>
      <c r="E755" s="93"/>
      <c r="F755" s="93"/>
      <c r="G755" s="93"/>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3"/>
      <c r="D756" s="93"/>
      <c r="E756" s="93"/>
      <c r="F756" s="93"/>
      <c r="G756" s="93"/>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3"/>
      <c r="D757" s="93"/>
      <c r="E757" s="93"/>
      <c r="F757" s="93"/>
      <c r="G757" s="93"/>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3"/>
      <c r="D758" s="93"/>
      <c r="E758" s="93"/>
      <c r="F758" s="93"/>
      <c r="G758" s="93"/>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3"/>
      <c r="D759" s="93"/>
      <c r="E759" s="93"/>
      <c r="F759" s="93"/>
      <c r="G759" s="93"/>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3"/>
      <c r="D760" s="93"/>
      <c r="E760" s="93"/>
      <c r="F760" s="93"/>
      <c r="G760" s="93"/>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3"/>
      <c r="D761" s="93"/>
      <c r="E761" s="93"/>
      <c r="F761" s="93"/>
      <c r="G761" s="93"/>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3"/>
      <c r="D762" s="93"/>
      <c r="E762" s="93"/>
      <c r="F762" s="93"/>
      <c r="G762" s="93"/>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3"/>
      <c r="D763" s="93"/>
      <c r="E763" s="93"/>
      <c r="F763" s="93"/>
      <c r="G763" s="93"/>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3"/>
      <c r="D764" s="93"/>
      <c r="E764" s="93"/>
      <c r="F764" s="93"/>
      <c r="G764" s="93"/>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3"/>
      <c r="D765" s="93"/>
      <c r="E765" s="93"/>
      <c r="F765" s="93"/>
      <c r="G765" s="93"/>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3"/>
      <c r="D766" s="93"/>
      <c r="E766" s="93"/>
      <c r="F766" s="93"/>
      <c r="G766" s="93"/>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3"/>
      <c r="D767" s="93"/>
      <c r="E767" s="93"/>
      <c r="F767" s="93"/>
      <c r="G767" s="93"/>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3"/>
      <c r="D768" s="93"/>
      <c r="E768" s="93"/>
      <c r="F768" s="93"/>
      <c r="G768" s="93"/>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3"/>
      <c r="D769" s="93"/>
      <c r="E769" s="93"/>
      <c r="F769" s="93"/>
      <c r="G769" s="93"/>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3"/>
      <c r="D770" s="93"/>
      <c r="E770" s="93"/>
      <c r="F770" s="93"/>
      <c r="G770" s="93"/>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3"/>
      <c r="D771" s="93"/>
      <c r="E771" s="93"/>
      <c r="F771" s="93"/>
      <c r="G771" s="93"/>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3"/>
      <c r="D772" s="93"/>
      <c r="E772" s="93"/>
      <c r="F772" s="93"/>
      <c r="G772" s="93"/>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3"/>
      <c r="D773" s="93"/>
      <c r="E773" s="93"/>
      <c r="F773" s="93"/>
      <c r="G773" s="93"/>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3"/>
      <c r="D774" s="93"/>
      <c r="E774" s="93"/>
      <c r="F774" s="93"/>
      <c r="G774" s="93"/>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3"/>
      <c r="D775" s="93"/>
      <c r="E775" s="93"/>
      <c r="F775" s="93"/>
      <c r="G775" s="93"/>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3"/>
      <c r="D776" s="93"/>
      <c r="E776" s="93"/>
      <c r="F776" s="93"/>
      <c r="G776" s="93"/>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3"/>
      <c r="D777" s="93"/>
      <c r="E777" s="93"/>
      <c r="F777" s="93"/>
      <c r="G777" s="93"/>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3"/>
      <c r="D778" s="93"/>
      <c r="E778" s="93"/>
      <c r="F778" s="93"/>
      <c r="G778" s="93"/>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3"/>
      <c r="D779" s="93"/>
      <c r="E779" s="93"/>
      <c r="F779" s="93"/>
      <c r="G779" s="93"/>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3"/>
      <c r="D780" s="93"/>
      <c r="E780" s="93"/>
      <c r="F780" s="93"/>
      <c r="G780" s="93"/>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3"/>
      <c r="D781" s="93"/>
      <c r="E781" s="93"/>
      <c r="F781" s="93"/>
      <c r="G781" s="93"/>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3"/>
      <c r="D782" s="93"/>
      <c r="E782" s="93"/>
      <c r="F782" s="93"/>
      <c r="G782" s="93"/>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3"/>
      <c r="D783" s="93"/>
      <c r="E783" s="93"/>
      <c r="F783" s="93"/>
      <c r="G783" s="93"/>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3"/>
      <c r="D784" s="93"/>
      <c r="E784" s="93"/>
      <c r="F784" s="93"/>
      <c r="G784" s="93"/>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3"/>
      <c r="D785" s="93"/>
      <c r="E785" s="93"/>
      <c r="F785" s="93"/>
      <c r="G785" s="93"/>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3"/>
      <c r="D786" s="93"/>
      <c r="E786" s="93"/>
      <c r="F786" s="93"/>
      <c r="G786" s="93"/>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3"/>
      <c r="D787" s="93"/>
      <c r="E787" s="93"/>
      <c r="F787" s="93"/>
      <c r="G787" s="93"/>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3"/>
      <c r="D788" s="93"/>
      <c r="E788" s="93"/>
      <c r="F788" s="93"/>
      <c r="G788" s="93"/>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3"/>
      <c r="D789" s="93"/>
      <c r="E789" s="93"/>
      <c r="F789" s="93"/>
      <c r="G789" s="93"/>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3"/>
      <c r="D790" s="93"/>
      <c r="E790" s="93"/>
      <c r="F790" s="93"/>
      <c r="G790" s="93"/>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3"/>
      <c r="D791" s="93"/>
      <c r="E791" s="93"/>
      <c r="F791" s="93"/>
      <c r="G791" s="93"/>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3"/>
      <c r="D792" s="93"/>
      <c r="E792" s="93"/>
      <c r="F792" s="93"/>
      <c r="G792" s="93"/>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3"/>
      <c r="D793" s="93"/>
      <c r="E793" s="93"/>
      <c r="F793" s="93"/>
      <c r="G793" s="93"/>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3"/>
      <c r="D794" s="93"/>
      <c r="E794" s="93"/>
      <c r="F794" s="93"/>
      <c r="G794" s="93"/>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3"/>
      <c r="D795" s="93"/>
      <c r="E795" s="93"/>
      <c r="F795" s="93"/>
      <c r="G795" s="93"/>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3"/>
      <c r="D796" s="93"/>
      <c r="E796" s="93"/>
      <c r="F796" s="93"/>
      <c r="G796" s="93"/>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3"/>
      <c r="D797" s="93"/>
      <c r="E797" s="93"/>
      <c r="F797" s="93"/>
      <c r="G797" s="93"/>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3"/>
      <c r="D798" s="93"/>
      <c r="E798" s="93"/>
      <c r="F798" s="93"/>
      <c r="G798" s="93"/>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3"/>
      <c r="D799" s="93"/>
      <c r="E799" s="93"/>
      <c r="F799" s="93"/>
      <c r="G799" s="93"/>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3"/>
      <c r="D800" s="93"/>
      <c r="E800" s="93"/>
      <c r="F800" s="93"/>
      <c r="G800" s="93"/>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3"/>
      <c r="D801" s="93"/>
      <c r="E801" s="93"/>
      <c r="F801" s="93"/>
      <c r="G801" s="93"/>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3"/>
      <c r="D802" s="93"/>
      <c r="E802" s="93"/>
      <c r="F802" s="93"/>
      <c r="G802" s="93"/>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3"/>
      <c r="D803" s="93"/>
      <c r="E803" s="93"/>
      <c r="F803" s="93"/>
      <c r="G803" s="93"/>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3"/>
      <c r="D804" s="93"/>
      <c r="E804" s="93"/>
      <c r="F804" s="93"/>
      <c r="G804" s="93"/>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3"/>
      <c r="D805" s="93"/>
      <c r="E805" s="93"/>
      <c r="F805" s="93"/>
      <c r="G805" s="93"/>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3"/>
      <c r="D806" s="93"/>
      <c r="E806" s="93"/>
      <c r="F806" s="93"/>
      <c r="G806" s="93"/>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3"/>
      <c r="D807" s="93"/>
      <c r="E807" s="93"/>
      <c r="F807" s="93"/>
      <c r="G807" s="93"/>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3"/>
      <c r="D808" s="93"/>
      <c r="E808" s="93"/>
      <c r="F808" s="93"/>
      <c r="G808" s="93"/>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3"/>
      <c r="D809" s="93"/>
      <c r="E809" s="93"/>
      <c r="F809" s="93"/>
      <c r="G809" s="93"/>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3"/>
      <c r="D810" s="93"/>
      <c r="E810" s="93"/>
      <c r="F810" s="93"/>
      <c r="G810" s="93"/>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3"/>
      <c r="D811" s="93"/>
      <c r="E811" s="93"/>
      <c r="F811" s="93"/>
      <c r="G811" s="93"/>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3"/>
      <c r="D812" s="93"/>
      <c r="E812" s="93"/>
      <c r="F812" s="93"/>
      <c r="G812" s="93"/>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3"/>
      <c r="D813" s="93"/>
      <c r="E813" s="93"/>
      <c r="F813" s="93"/>
      <c r="G813" s="93"/>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3"/>
      <c r="D814" s="93"/>
      <c r="E814" s="93"/>
      <c r="F814" s="93"/>
      <c r="G814" s="93"/>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3"/>
      <c r="D815" s="93"/>
      <c r="E815" s="93"/>
      <c r="F815" s="93"/>
      <c r="G815" s="93"/>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3"/>
      <c r="D816" s="93"/>
      <c r="E816" s="93"/>
      <c r="F816" s="93"/>
      <c r="G816" s="93"/>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3"/>
      <c r="D817" s="93"/>
      <c r="E817" s="93"/>
      <c r="F817" s="93"/>
      <c r="G817" s="93"/>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3"/>
      <c r="D818" s="93"/>
      <c r="E818" s="93"/>
      <c r="F818" s="93"/>
      <c r="G818" s="93"/>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3"/>
      <c r="D819" s="93"/>
      <c r="E819" s="93"/>
      <c r="F819" s="93"/>
      <c r="G819" s="93"/>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3"/>
      <c r="D820" s="93"/>
      <c r="E820" s="93"/>
      <c r="F820" s="93"/>
      <c r="G820" s="93"/>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3"/>
      <c r="D821" s="93"/>
      <c r="E821" s="93"/>
      <c r="F821" s="93"/>
      <c r="G821" s="93"/>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3"/>
      <c r="D822" s="93"/>
      <c r="E822" s="93"/>
      <c r="F822" s="93"/>
      <c r="G822" s="93"/>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3"/>
      <c r="D823" s="93"/>
      <c r="E823" s="93"/>
      <c r="F823" s="93"/>
      <c r="G823" s="93"/>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3"/>
      <c r="D824" s="93"/>
      <c r="E824" s="93"/>
      <c r="F824" s="93"/>
      <c r="G824" s="93"/>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3"/>
      <c r="D825" s="93"/>
      <c r="E825" s="93"/>
      <c r="F825" s="93"/>
      <c r="G825" s="93"/>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3"/>
      <c r="D826" s="93"/>
      <c r="E826" s="93"/>
      <c r="F826" s="93"/>
      <c r="G826" s="93"/>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3"/>
      <c r="D827" s="93"/>
      <c r="E827" s="93"/>
      <c r="F827" s="93"/>
      <c r="G827" s="93"/>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3"/>
      <c r="D828" s="93"/>
      <c r="E828" s="93"/>
      <c r="F828" s="93"/>
      <c r="G828" s="93"/>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3"/>
      <c r="D829" s="93"/>
      <c r="E829" s="93"/>
      <c r="F829" s="93"/>
      <c r="G829" s="93"/>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3"/>
      <c r="D830" s="93"/>
      <c r="E830" s="93"/>
      <c r="F830" s="93"/>
      <c r="G830" s="93"/>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3"/>
      <c r="D831" s="93"/>
      <c r="E831" s="93"/>
      <c r="F831" s="93"/>
      <c r="G831" s="93"/>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3"/>
      <c r="D832" s="93"/>
      <c r="E832" s="93"/>
      <c r="F832" s="93"/>
      <c r="G832" s="93"/>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3"/>
      <c r="D833" s="93"/>
      <c r="E833" s="93"/>
      <c r="F833" s="93"/>
      <c r="G833" s="93"/>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3"/>
      <c r="D834" s="93"/>
      <c r="E834" s="93"/>
      <c r="F834" s="93"/>
      <c r="G834" s="93"/>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3"/>
      <c r="D835" s="93"/>
      <c r="E835" s="93"/>
      <c r="F835" s="93"/>
      <c r="G835" s="93"/>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3"/>
      <c r="D836" s="93"/>
      <c r="E836" s="93"/>
      <c r="F836" s="93"/>
      <c r="G836" s="93"/>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3"/>
      <c r="D837" s="93"/>
      <c r="E837" s="93"/>
      <c r="F837" s="93"/>
      <c r="G837" s="93"/>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3"/>
      <c r="D838" s="93"/>
      <c r="E838" s="93"/>
      <c r="F838" s="93"/>
      <c r="G838" s="93"/>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3"/>
      <c r="D839" s="93"/>
      <c r="E839" s="93"/>
      <c r="F839" s="93"/>
      <c r="G839" s="93"/>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3"/>
      <c r="D840" s="93"/>
      <c r="E840" s="93"/>
      <c r="F840" s="93"/>
      <c r="G840" s="93"/>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3"/>
      <c r="D841" s="93"/>
      <c r="E841" s="93"/>
      <c r="F841" s="93"/>
      <c r="G841" s="93"/>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3"/>
      <c r="D842" s="93"/>
      <c r="E842" s="93"/>
      <c r="F842" s="93"/>
      <c r="G842" s="93"/>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3"/>
      <c r="D843" s="93"/>
      <c r="E843" s="93"/>
      <c r="F843" s="93"/>
      <c r="G843" s="93"/>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3"/>
      <c r="D844" s="93"/>
      <c r="E844" s="93"/>
      <c r="F844" s="93"/>
      <c r="G844" s="93"/>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3"/>
      <c r="D845" s="93"/>
      <c r="E845" s="93"/>
      <c r="F845" s="93"/>
      <c r="G845" s="93"/>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3"/>
      <c r="D846" s="93"/>
      <c r="E846" s="93"/>
      <c r="F846" s="93"/>
      <c r="G846" s="93"/>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3"/>
      <c r="D847" s="93"/>
      <c r="E847" s="93"/>
      <c r="F847" s="93"/>
      <c r="G847" s="93"/>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3"/>
      <c r="D848" s="93"/>
      <c r="E848" s="93"/>
      <c r="F848" s="93"/>
      <c r="G848" s="93"/>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3"/>
      <c r="D849" s="93"/>
      <c r="E849" s="93"/>
      <c r="F849" s="93"/>
      <c r="G849" s="93"/>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3"/>
      <c r="D850" s="93"/>
      <c r="E850" s="93"/>
      <c r="F850" s="93"/>
      <c r="G850" s="93"/>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3"/>
      <c r="D851" s="93"/>
      <c r="E851" s="93"/>
      <c r="F851" s="93"/>
      <c r="G851" s="93"/>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3"/>
      <c r="D852" s="93"/>
      <c r="E852" s="93"/>
      <c r="F852" s="93"/>
      <c r="G852" s="93"/>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3"/>
      <c r="D853" s="93"/>
      <c r="E853" s="93"/>
      <c r="F853" s="93"/>
      <c r="G853" s="93"/>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3"/>
      <c r="D854" s="93"/>
      <c r="E854" s="93"/>
      <c r="F854" s="93"/>
      <c r="G854" s="93"/>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3"/>
      <c r="D855" s="93"/>
      <c r="E855" s="93"/>
      <c r="F855" s="93"/>
      <c r="G855" s="93"/>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3"/>
      <c r="D856" s="93"/>
      <c r="E856" s="93"/>
      <c r="F856" s="93"/>
      <c r="G856" s="93"/>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3"/>
      <c r="D857" s="93"/>
      <c r="E857" s="93"/>
      <c r="F857" s="93"/>
      <c r="G857" s="93"/>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3"/>
      <c r="D858" s="93"/>
      <c r="E858" s="93"/>
      <c r="F858" s="93"/>
      <c r="G858" s="93"/>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3"/>
      <c r="D859" s="93"/>
      <c r="E859" s="93"/>
      <c r="F859" s="93"/>
      <c r="G859" s="93"/>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3"/>
      <c r="D860" s="93"/>
      <c r="E860" s="93"/>
      <c r="F860" s="93"/>
      <c r="G860" s="93"/>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3"/>
      <c r="D861" s="93"/>
      <c r="E861" s="93"/>
      <c r="F861" s="93"/>
      <c r="G861" s="93"/>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3"/>
      <c r="D862" s="93"/>
      <c r="E862" s="93"/>
      <c r="F862" s="93"/>
      <c r="G862" s="93"/>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3"/>
      <c r="D863" s="93"/>
      <c r="E863" s="93"/>
      <c r="F863" s="93"/>
      <c r="G863" s="93"/>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3"/>
      <c r="D864" s="93"/>
      <c r="E864" s="93"/>
      <c r="F864" s="93"/>
      <c r="G864" s="93"/>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3"/>
      <c r="D865" s="93"/>
      <c r="E865" s="93"/>
      <c r="F865" s="93"/>
      <c r="G865" s="93"/>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3"/>
      <c r="D866" s="93"/>
      <c r="E866" s="93"/>
      <c r="F866" s="93"/>
      <c r="G866" s="93"/>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3"/>
      <c r="D867" s="93"/>
      <c r="E867" s="93"/>
      <c r="F867" s="93"/>
      <c r="G867" s="93"/>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3"/>
      <c r="D868" s="93"/>
      <c r="E868" s="93"/>
      <c r="F868" s="93"/>
      <c r="G868" s="93"/>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3"/>
      <c r="D869" s="93"/>
      <c r="E869" s="93"/>
      <c r="F869" s="93"/>
      <c r="G869" s="93"/>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3"/>
      <c r="D870" s="93"/>
      <c r="E870" s="93"/>
      <c r="F870" s="93"/>
      <c r="G870" s="93"/>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3"/>
      <c r="D871" s="93"/>
      <c r="E871" s="93"/>
      <c r="F871" s="93"/>
      <c r="G871" s="93"/>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3"/>
      <c r="D872" s="93"/>
      <c r="E872" s="93"/>
      <c r="F872" s="93"/>
      <c r="G872" s="93"/>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3"/>
      <c r="D873" s="93"/>
      <c r="E873" s="93"/>
      <c r="F873" s="93"/>
      <c r="G873" s="93"/>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3"/>
      <c r="D874" s="93"/>
      <c r="E874" s="93"/>
      <c r="F874" s="93"/>
      <c r="G874" s="93"/>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3"/>
      <c r="D875" s="93"/>
      <c r="E875" s="93"/>
      <c r="F875" s="93"/>
      <c r="G875" s="93"/>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3"/>
      <c r="D876" s="93"/>
      <c r="E876" s="93"/>
      <c r="F876" s="93"/>
      <c r="G876" s="93"/>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3"/>
      <c r="D877" s="93"/>
      <c r="E877" s="93"/>
      <c r="F877" s="93"/>
      <c r="G877" s="93"/>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3"/>
      <c r="D878" s="93"/>
      <c r="E878" s="93"/>
      <c r="F878" s="93"/>
      <c r="G878" s="93"/>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3"/>
      <c r="D879" s="93"/>
      <c r="E879" s="93"/>
      <c r="F879" s="93"/>
      <c r="G879" s="93"/>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3"/>
      <c r="D880" s="93"/>
      <c r="E880" s="93"/>
      <c r="F880" s="93"/>
      <c r="G880" s="93"/>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3"/>
      <c r="D881" s="93"/>
      <c r="E881" s="93"/>
      <c r="F881" s="93"/>
      <c r="G881" s="93"/>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3"/>
      <c r="D882" s="93"/>
      <c r="E882" s="93"/>
      <c r="F882" s="93"/>
      <c r="G882" s="93"/>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3"/>
      <c r="D883" s="93"/>
      <c r="E883" s="93"/>
      <c r="F883" s="93"/>
      <c r="G883" s="93"/>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3"/>
      <c r="D884" s="93"/>
      <c r="E884" s="93"/>
      <c r="F884" s="93"/>
      <c r="G884" s="93"/>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3"/>
      <c r="D885" s="93"/>
      <c r="E885" s="93"/>
      <c r="F885" s="93"/>
      <c r="G885" s="93"/>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3"/>
      <c r="D886" s="93"/>
      <c r="E886" s="93"/>
      <c r="F886" s="93"/>
      <c r="G886" s="93"/>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3"/>
      <c r="D887" s="93"/>
      <c r="E887" s="93"/>
      <c r="F887" s="93"/>
      <c r="G887" s="93"/>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3"/>
      <c r="D888" s="93"/>
      <c r="E888" s="93"/>
      <c r="F888" s="93"/>
      <c r="G888" s="93"/>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3"/>
      <c r="D889" s="93"/>
      <c r="E889" s="93"/>
      <c r="F889" s="93"/>
      <c r="G889" s="93"/>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3"/>
      <c r="D890" s="93"/>
      <c r="E890" s="93"/>
      <c r="F890" s="93"/>
      <c r="G890" s="93"/>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3"/>
      <c r="D891" s="93"/>
      <c r="E891" s="93"/>
      <c r="F891" s="93"/>
      <c r="G891" s="93"/>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3"/>
      <c r="D892" s="93"/>
      <c r="E892" s="93"/>
      <c r="F892" s="93"/>
      <c r="G892" s="93"/>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3"/>
      <c r="D893" s="93"/>
      <c r="E893" s="93"/>
      <c r="F893" s="93"/>
      <c r="G893" s="93"/>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3"/>
      <c r="D894" s="93"/>
      <c r="E894" s="93"/>
      <c r="F894" s="93"/>
      <c r="G894" s="93"/>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3"/>
      <c r="D895" s="93"/>
      <c r="E895" s="93"/>
      <c r="F895" s="93"/>
      <c r="G895" s="93"/>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3"/>
      <c r="D896" s="93"/>
      <c r="E896" s="93"/>
      <c r="F896" s="93"/>
      <c r="G896" s="93"/>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3"/>
      <c r="D897" s="93"/>
      <c r="E897" s="93"/>
      <c r="F897" s="93"/>
      <c r="G897" s="93"/>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3"/>
      <c r="D898" s="93"/>
      <c r="E898" s="93"/>
      <c r="F898" s="93"/>
      <c r="G898" s="93"/>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3"/>
      <c r="D899" s="93"/>
      <c r="E899" s="93"/>
      <c r="F899" s="93"/>
      <c r="G899" s="93"/>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3"/>
      <c r="D900" s="93"/>
      <c r="E900" s="93"/>
      <c r="F900" s="93"/>
      <c r="G900" s="93"/>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3"/>
      <c r="D901" s="93"/>
      <c r="E901" s="93"/>
      <c r="F901" s="93"/>
      <c r="G901" s="93"/>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3"/>
      <c r="D902" s="93"/>
      <c r="E902" s="93"/>
      <c r="F902" s="93"/>
      <c r="G902" s="93"/>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3"/>
      <c r="D903" s="93"/>
      <c r="E903" s="93"/>
      <c r="F903" s="93"/>
      <c r="G903" s="93"/>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3"/>
      <c r="D904" s="93"/>
      <c r="E904" s="93"/>
      <c r="F904" s="93"/>
      <c r="G904" s="93"/>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3"/>
      <c r="D905" s="93"/>
      <c r="E905" s="93"/>
      <c r="F905" s="93"/>
      <c r="G905" s="93"/>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3"/>
      <c r="D906" s="93"/>
      <c r="E906" s="93"/>
      <c r="F906" s="93"/>
      <c r="G906" s="93"/>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3"/>
      <c r="D907" s="93"/>
      <c r="E907" s="93"/>
      <c r="F907" s="93"/>
      <c r="G907" s="93"/>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3"/>
      <c r="D908" s="93"/>
      <c r="E908" s="93"/>
      <c r="F908" s="93"/>
      <c r="G908" s="93"/>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3"/>
      <c r="D909" s="93"/>
      <c r="E909" s="93"/>
      <c r="F909" s="93"/>
      <c r="G909" s="93"/>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3"/>
      <c r="D910" s="93"/>
      <c r="E910" s="93"/>
      <c r="F910" s="93"/>
      <c r="G910" s="93"/>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3"/>
      <c r="D911" s="93"/>
      <c r="E911" s="93"/>
      <c r="F911" s="93"/>
      <c r="G911" s="93"/>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3"/>
      <c r="D912" s="93"/>
      <c r="E912" s="93"/>
      <c r="F912" s="93"/>
      <c r="G912" s="93"/>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3"/>
      <c r="D913" s="93"/>
      <c r="E913" s="93"/>
      <c r="F913" s="93"/>
      <c r="G913" s="93"/>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3"/>
      <c r="D914" s="93"/>
      <c r="E914" s="93"/>
      <c r="F914" s="93"/>
      <c r="G914" s="93"/>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3"/>
      <c r="D915" s="93"/>
      <c r="E915" s="93"/>
      <c r="F915" s="93"/>
      <c r="G915" s="93"/>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3"/>
      <c r="D916" s="93"/>
      <c r="E916" s="93"/>
      <c r="F916" s="93"/>
      <c r="G916" s="93"/>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3"/>
      <c r="D917" s="93"/>
      <c r="E917" s="93"/>
      <c r="F917" s="93"/>
      <c r="G917" s="93"/>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3"/>
      <c r="D918" s="93"/>
      <c r="E918" s="93"/>
      <c r="F918" s="93"/>
      <c r="G918" s="93"/>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3"/>
      <c r="D919" s="93"/>
      <c r="E919" s="93"/>
      <c r="F919" s="93"/>
      <c r="G919" s="93"/>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3"/>
      <c r="D920" s="93"/>
      <c r="E920" s="93"/>
      <c r="F920" s="93"/>
      <c r="G920" s="93"/>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3"/>
      <c r="D921" s="93"/>
      <c r="E921" s="93"/>
      <c r="F921" s="93"/>
      <c r="G921" s="93"/>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3"/>
      <c r="D922" s="93"/>
      <c r="E922" s="93"/>
      <c r="F922" s="93"/>
      <c r="G922" s="93"/>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3"/>
      <c r="D923" s="93"/>
      <c r="E923" s="93"/>
      <c r="F923" s="93"/>
      <c r="G923" s="93"/>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3"/>
      <c r="D924" s="93"/>
      <c r="E924" s="93"/>
      <c r="F924" s="93"/>
      <c r="G924" s="93"/>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3"/>
      <c r="D925" s="93"/>
      <c r="E925" s="93"/>
      <c r="F925" s="93"/>
      <c r="G925" s="93"/>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3"/>
      <c r="D926" s="93"/>
      <c r="E926" s="93"/>
      <c r="F926" s="93"/>
      <c r="G926" s="93"/>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3"/>
      <c r="D927" s="93"/>
      <c r="E927" s="93"/>
      <c r="F927" s="93"/>
      <c r="G927" s="93"/>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3"/>
      <c r="D928" s="93"/>
      <c r="E928" s="93"/>
      <c r="F928" s="93"/>
      <c r="G928" s="93"/>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3"/>
      <c r="D929" s="93"/>
      <c r="E929" s="93"/>
      <c r="F929" s="93"/>
      <c r="G929" s="93"/>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3"/>
      <c r="D930" s="93"/>
      <c r="E930" s="93"/>
      <c r="F930" s="93"/>
      <c r="G930" s="93"/>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3"/>
      <c r="D931" s="93"/>
      <c r="E931" s="93"/>
      <c r="F931" s="93"/>
      <c r="G931" s="93"/>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3"/>
      <c r="D932" s="93"/>
      <c r="E932" s="93"/>
      <c r="F932" s="93"/>
      <c r="G932" s="93"/>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3"/>
      <c r="D933" s="93"/>
      <c r="E933" s="93"/>
      <c r="F933" s="93"/>
      <c r="G933" s="93"/>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3"/>
      <c r="D934" s="93"/>
      <c r="E934" s="93"/>
      <c r="F934" s="93"/>
      <c r="G934" s="93"/>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3"/>
      <c r="D935" s="93"/>
      <c r="E935" s="93"/>
      <c r="F935" s="93"/>
      <c r="G935" s="93"/>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3"/>
      <c r="D936" s="93"/>
      <c r="E936" s="93"/>
      <c r="F936" s="93"/>
      <c r="G936" s="93"/>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3"/>
      <c r="D937" s="93"/>
      <c r="E937" s="93"/>
      <c r="F937" s="93"/>
      <c r="G937" s="93"/>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3"/>
      <c r="D938" s="93"/>
      <c r="E938" s="93"/>
      <c r="F938" s="93"/>
      <c r="G938" s="93"/>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3"/>
      <c r="D939" s="93"/>
      <c r="E939" s="93"/>
      <c r="F939" s="93"/>
      <c r="G939" s="93"/>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3"/>
      <c r="D940" s="93"/>
      <c r="E940" s="93"/>
      <c r="F940" s="93"/>
      <c r="G940" s="93"/>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3"/>
      <c r="D941" s="93"/>
      <c r="E941" s="93"/>
      <c r="F941" s="93"/>
      <c r="G941" s="93"/>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3"/>
      <c r="D942" s="93"/>
      <c r="E942" s="93"/>
      <c r="F942" s="93"/>
      <c r="G942" s="93"/>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3"/>
      <c r="D943" s="93"/>
      <c r="E943" s="93"/>
      <c r="F943" s="93"/>
      <c r="G943" s="93"/>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3"/>
      <c r="D944" s="93"/>
      <c r="E944" s="93"/>
      <c r="F944" s="93"/>
      <c r="G944" s="93"/>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3"/>
      <c r="D945" s="93"/>
      <c r="E945" s="93"/>
      <c r="F945" s="93"/>
      <c r="G945" s="93"/>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3"/>
      <c r="D946" s="93"/>
      <c r="E946" s="93"/>
      <c r="F946" s="93"/>
      <c r="G946" s="93"/>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3"/>
      <c r="D947" s="93"/>
      <c r="E947" s="93"/>
      <c r="F947" s="93"/>
      <c r="G947" s="93"/>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3"/>
      <c r="D948" s="93"/>
      <c r="E948" s="93"/>
      <c r="F948" s="93"/>
      <c r="G948" s="93"/>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3"/>
      <c r="D949" s="93"/>
      <c r="E949" s="93"/>
      <c r="F949" s="93"/>
      <c r="G949" s="93"/>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3"/>
      <c r="D950" s="93"/>
      <c r="E950" s="93"/>
      <c r="F950" s="93"/>
      <c r="G950" s="93"/>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3"/>
      <c r="D951" s="93"/>
      <c r="E951" s="93"/>
      <c r="F951" s="93"/>
      <c r="G951" s="93"/>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3"/>
      <c r="D952" s="93"/>
      <c r="E952" s="93"/>
      <c r="F952" s="93"/>
      <c r="G952" s="93"/>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3"/>
      <c r="D953" s="93"/>
      <c r="E953" s="93"/>
      <c r="F953" s="93"/>
      <c r="G953" s="93"/>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3"/>
      <c r="D954" s="93"/>
      <c r="E954" s="93"/>
      <c r="F954" s="93"/>
      <c r="G954" s="93"/>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3"/>
      <c r="D955" s="93"/>
      <c r="E955" s="93"/>
      <c r="F955" s="93"/>
      <c r="G955" s="93"/>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3"/>
      <c r="D956" s="93"/>
      <c r="E956" s="93"/>
      <c r="F956" s="93"/>
      <c r="G956" s="93"/>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3"/>
      <c r="D957" s="93"/>
      <c r="E957" s="93"/>
      <c r="F957" s="93"/>
      <c r="G957" s="93"/>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3"/>
      <c r="D958" s="93"/>
      <c r="E958" s="93"/>
      <c r="F958" s="93"/>
      <c r="G958" s="93"/>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3"/>
      <c r="D959" s="93"/>
      <c r="E959" s="93"/>
      <c r="F959" s="93"/>
      <c r="G959" s="93"/>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3"/>
      <c r="D960" s="93"/>
      <c r="E960" s="93"/>
      <c r="F960" s="93"/>
      <c r="G960" s="93"/>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3"/>
      <c r="D961" s="93"/>
      <c r="E961" s="93"/>
      <c r="F961" s="93"/>
      <c r="G961" s="93"/>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3"/>
      <c r="D962" s="93"/>
      <c r="E962" s="93"/>
      <c r="F962" s="93"/>
      <c r="G962" s="93"/>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3"/>
      <c r="D963" s="93"/>
      <c r="E963" s="93"/>
      <c r="F963" s="93"/>
      <c r="G963" s="93"/>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3"/>
      <c r="D964" s="93"/>
      <c r="E964" s="93"/>
      <c r="F964" s="93"/>
      <c r="G964" s="93"/>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3"/>
      <c r="D965" s="93"/>
      <c r="E965" s="93"/>
      <c r="F965" s="93"/>
      <c r="G965" s="93"/>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3"/>
      <c r="D966" s="93"/>
      <c r="E966" s="93"/>
      <c r="F966" s="93"/>
      <c r="G966" s="93"/>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3"/>
      <c r="D967" s="93"/>
      <c r="E967" s="93"/>
      <c r="F967" s="93"/>
      <c r="G967" s="93"/>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3"/>
      <c r="D968" s="93"/>
      <c r="E968" s="93"/>
      <c r="F968" s="93"/>
      <c r="G968" s="93"/>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3"/>
      <c r="D969" s="93"/>
      <c r="E969" s="93"/>
      <c r="F969" s="93"/>
      <c r="G969" s="93"/>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3"/>
      <c r="D970" s="93"/>
      <c r="E970" s="93"/>
      <c r="F970" s="93"/>
      <c r="G970" s="93"/>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3"/>
      <c r="D971" s="93"/>
      <c r="E971" s="93"/>
      <c r="F971" s="93"/>
      <c r="G971" s="93"/>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3"/>
      <c r="D972" s="93"/>
      <c r="E972" s="93"/>
      <c r="F972" s="93"/>
      <c r="G972" s="93"/>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3"/>
      <c r="D973" s="93"/>
      <c r="E973" s="93"/>
      <c r="F973" s="93"/>
      <c r="G973" s="93"/>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3"/>
      <c r="D974" s="93"/>
      <c r="E974" s="93"/>
      <c r="F974" s="93"/>
      <c r="G974" s="93"/>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3"/>
      <c r="D975" s="93"/>
      <c r="E975" s="93"/>
      <c r="F975" s="93"/>
      <c r="G975" s="93"/>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3"/>
      <c r="D976" s="93"/>
      <c r="E976" s="93"/>
      <c r="F976" s="93"/>
      <c r="G976" s="93"/>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3"/>
      <c r="D977" s="93"/>
      <c r="E977" s="93"/>
      <c r="F977" s="93"/>
      <c r="G977" s="93"/>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3"/>
      <c r="D978" s="93"/>
      <c r="E978" s="93"/>
      <c r="F978" s="93"/>
      <c r="G978" s="93"/>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3"/>
      <c r="D979" s="93"/>
      <c r="E979" s="93"/>
      <c r="F979" s="93"/>
      <c r="G979" s="93"/>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3"/>
      <c r="D980" s="93"/>
      <c r="E980" s="93"/>
      <c r="F980" s="93"/>
      <c r="G980" s="93"/>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3"/>
      <c r="D981" s="93"/>
      <c r="E981" s="93"/>
      <c r="F981" s="93"/>
      <c r="G981" s="93"/>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3"/>
      <c r="D982" s="93"/>
      <c r="E982" s="93"/>
      <c r="F982" s="93"/>
      <c r="G982" s="93"/>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3"/>
      <c r="D983" s="93"/>
      <c r="E983" s="93"/>
      <c r="F983" s="93"/>
      <c r="G983" s="93"/>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3"/>
      <c r="D984" s="93"/>
      <c r="E984" s="93"/>
      <c r="F984" s="93"/>
      <c r="G984" s="93"/>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3"/>
      <c r="D985" s="93"/>
      <c r="E985" s="93"/>
      <c r="F985" s="93"/>
      <c r="G985" s="93"/>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3"/>
      <c r="D986" s="93"/>
      <c r="E986" s="93"/>
      <c r="F986" s="93"/>
      <c r="G986" s="93"/>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3"/>
      <c r="D987" s="93"/>
      <c r="E987" s="93"/>
      <c r="F987" s="93"/>
      <c r="G987" s="93"/>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3"/>
      <c r="D988" s="93"/>
      <c r="E988" s="93"/>
      <c r="F988" s="93"/>
      <c r="G988" s="93"/>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3"/>
      <c r="D989" s="93"/>
      <c r="E989" s="93"/>
      <c r="F989" s="93"/>
      <c r="G989" s="93"/>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3"/>
      <c r="D990" s="93"/>
      <c r="E990" s="93"/>
      <c r="F990" s="93"/>
      <c r="G990" s="93"/>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3"/>
      <c r="D991" s="93"/>
      <c r="E991" s="93"/>
      <c r="F991" s="93"/>
      <c r="G991" s="93"/>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3"/>
      <c r="D992" s="93"/>
      <c r="E992" s="93"/>
      <c r="F992" s="93"/>
      <c r="G992" s="93"/>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3"/>
      <c r="D993" s="93"/>
      <c r="E993" s="93"/>
      <c r="F993" s="93"/>
      <c r="G993" s="93"/>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3"/>
      <c r="D994" s="93"/>
      <c r="E994" s="93"/>
      <c r="F994" s="93"/>
      <c r="G994" s="93"/>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3"/>
      <c r="D995" s="93"/>
      <c r="E995" s="93"/>
      <c r="F995" s="93"/>
      <c r="G995" s="93"/>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3"/>
      <c r="D996" s="93"/>
      <c r="E996" s="93"/>
      <c r="F996" s="93"/>
      <c r="G996" s="93"/>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3"/>
      <c r="D997" s="93"/>
      <c r="E997" s="93"/>
      <c r="F997" s="93"/>
      <c r="G997" s="93"/>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3"/>
      <c r="D998" s="93"/>
      <c r="E998" s="93"/>
      <c r="F998" s="93"/>
      <c r="G998" s="93"/>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3"/>
      <c r="D999" s="93"/>
      <c r="E999" s="93"/>
      <c r="F999" s="93"/>
      <c r="G999" s="93"/>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3"/>
      <c r="D1000" s="93"/>
      <c r="E1000" s="93"/>
      <c r="F1000" s="93"/>
      <c r="G1000" s="93"/>
      <c r="H1000" s="9"/>
      <c r="I1000" s="9"/>
      <c r="J1000" s="9"/>
      <c r="K1000" s="9"/>
      <c r="L1000" s="9"/>
      <c r="M1000" s="9"/>
      <c r="N1000" s="9"/>
      <c r="O1000" s="9"/>
      <c r="P1000" s="9"/>
      <c r="Q1000" s="9"/>
      <c r="R1000" s="9"/>
      <c r="S1000" s="9"/>
      <c r="T1000" s="9"/>
      <c r="U1000" s="9"/>
      <c r="V1000" s="9"/>
      <c r="W1000" s="9"/>
      <c r="X1000" s="9"/>
      <c r="Y1000" s="9"/>
      <c r="Z1000" s="9"/>
    </row>
  </sheetData>
  <mergeCells count="1">
    <mergeCell ref="A1:M1"/>
  </mergeCells>
  <conditionalFormatting sqref="A28:A33 F41:G41 B41:B52 F46:G52 B57:B65 H5:H21 C5:F21">
    <cfRule type="containsBlanks" dxfId="106" priority="4">
      <formula>LEN(TRIM(A5))=0</formula>
    </cfRule>
  </conditionalFormatting>
  <conditionalFormatting sqref="B5:B21">
    <cfRule type="containsBlanks" dxfId="105" priority="5">
      <formula>LEN(TRIM(B5))=0</formula>
    </cfRule>
  </conditionalFormatting>
  <conditionalFormatting sqref="G5:G21">
    <cfRule type="containsBlanks" dxfId="104" priority="7">
      <formula>LEN(TRIM(G5))=0</formula>
    </cfRule>
  </conditionalFormatting>
  <conditionalFormatting sqref="E4:F4">
    <cfRule type="containsBlanks" dxfId="3" priority="3">
      <formula>LEN(TRIM(E4))=0</formula>
    </cfRule>
  </conditionalFormatting>
  <conditionalFormatting sqref="F40:G40">
    <cfRule type="containsBlanks" dxfId="2" priority="2">
      <formula>LEN(TRIM(F40))=0</formula>
    </cfRule>
  </conditionalFormatting>
  <conditionalFormatting sqref="F56:G56">
    <cfRule type="containsBlanks" dxfId="1" priority="1">
      <formula>LEN(TRIM(F56))=0</formula>
    </cfRule>
  </conditionalFormatting>
  <pageMargins left="0.7" right="0.7" top="0.75" bottom="0.75" header="0" footer="0"/>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Elenchi!$A$1:$A$2</xm:f>
          </x14:formula1>
          <xm:sqref>G5:G21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9F2F"/>
  </sheetPr>
  <dimension ref="A1:AB1000"/>
  <sheetViews>
    <sheetView workbookViewId="0"/>
  </sheetViews>
  <sheetFormatPr defaultColWidth="14.42578125" defaultRowHeight="15" customHeight="1" x14ac:dyDescent="0.25"/>
  <cols>
    <col min="1" max="1" width="44.28515625" customWidth="1"/>
    <col min="2" max="2" width="12.140625" customWidth="1"/>
    <col min="3" max="28" width="8.7109375" customWidth="1"/>
  </cols>
  <sheetData>
    <row r="1" spans="1:28" ht="17.25" customHeight="1" x14ac:dyDescent="0.25">
      <c r="A1" s="43" t="s">
        <v>223</v>
      </c>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spans="1:28" ht="14.25" customHeight="1" x14ac:dyDescent="0.25">
      <c r="A2" s="45" t="s">
        <v>224</v>
      </c>
      <c r="B2" s="126" t="s">
        <v>155</v>
      </c>
      <c r="C2" s="126">
        <v>2024</v>
      </c>
      <c r="D2" s="126">
        <v>2025</v>
      </c>
      <c r="E2" s="9"/>
      <c r="F2" s="9"/>
      <c r="G2" s="9"/>
      <c r="H2" s="9"/>
      <c r="I2" s="9"/>
      <c r="J2" s="9"/>
      <c r="K2" s="9"/>
      <c r="L2" s="9"/>
      <c r="M2" s="9"/>
      <c r="N2" s="9"/>
      <c r="O2" s="9"/>
      <c r="P2" s="9"/>
      <c r="Q2" s="9"/>
      <c r="R2" s="9"/>
      <c r="S2" s="9"/>
      <c r="T2" s="9"/>
      <c r="U2" s="9"/>
      <c r="V2" s="9"/>
      <c r="W2" s="9"/>
      <c r="X2" s="9"/>
      <c r="Y2" s="9"/>
      <c r="Z2" s="9"/>
      <c r="AA2" s="9"/>
      <c r="AB2" s="9"/>
    </row>
    <row r="3" spans="1:28" ht="14.25" customHeight="1" x14ac:dyDescent="0.25">
      <c r="A3" s="80" t="s">
        <v>225</v>
      </c>
      <c r="B3" s="49"/>
      <c r="C3" s="49"/>
      <c r="D3" s="49"/>
      <c r="E3" s="9"/>
      <c r="F3" s="9"/>
      <c r="G3" s="9"/>
      <c r="H3" s="9"/>
      <c r="I3" s="9"/>
      <c r="J3" s="9"/>
      <c r="K3" s="244" t="s">
        <v>226</v>
      </c>
      <c r="L3" s="236"/>
      <c r="M3" s="236"/>
      <c r="N3" s="236"/>
      <c r="O3" s="236"/>
      <c r="P3" s="237"/>
      <c r="Q3" s="9"/>
      <c r="R3" s="245" t="s">
        <v>227</v>
      </c>
      <c r="S3" s="236"/>
      <c r="T3" s="236"/>
      <c r="U3" s="236"/>
      <c r="V3" s="236"/>
      <c r="W3" s="236"/>
      <c r="X3" s="236"/>
      <c r="Y3" s="236"/>
      <c r="Z3" s="236"/>
      <c r="AA3" s="236"/>
      <c r="AB3" s="237"/>
    </row>
    <row r="4" spans="1:28" ht="14.25" customHeight="1" x14ac:dyDescent="0.25">
      <c r="A4" s="80" t="s">
        <v>228</v>
      </c>
      <c r="B4" s="49"/>
      <c r="C4" s="49"/>
      <c r="D4" s="49"/>
      <c r="E4" s="9"/>
      <c r="F4" s="9"/>
      <c r="G4" s="9"/>
      <c r="H4" s="9"/>
      <c r="I4" s="9"/>
      <c r="J4" s="9"/>
      <c r="K4" s="238"/>
      <c r="L4" s="239"/>
      <c r="M4" s="239"/>
      <c r="N4" s="239"/>
      <c r="O4" s="239"/>
      <c r="P4" s="240"/>
      <c r="Q4" s="9"/>
      <c r="R4" s="238"/>
      <c r="S4" s="239"/>
      <c r="T4" s="239"/>
      <c r="U4" s="239"/>
      <c r="V4" s="239"/>
      <c r="W4" s="239"/>
      <c r="X4" s="239"/>
      <c r="Y4" s="239"/>
      <c r="Z4" s="239"/>
      <c r="AA4" s="239"/>
      <c r="AB4" s="240"/>
    </row>
    <row r="5" spans="1:28" ht="14.25" customHeight="1" x14ac:dyDescent="0.25">
      <c r="A5" s="80" t="s">
        <v>229</v>
      </c>
      <c r="B5" s="49"/>
      <c r="C5" s="49"/>
      <c r="D5" s="49"/>
      <c r="E5" s="9"/>
      <c r="F5" s="9"/>
      <c r="G5" s="9"/>
      <c r="H5" s="9"/>
      <c r="I5" s="9"/>
      <c r="J5" s="9"/>
      <c r="K5" s="238"/>
      <c r="L5" s="239"/>
      <c r="M5" s="239"/>
      <c r="N5" s="239"/>
      <c r="O5" s="239"/>
      <c r="P5" s="240"/>
      <c r="Q5" s="9"/>
      <c r="R5" s="238"/>
      <c r="S5" s="239"/>
      <c r="T5" s="239"/>
      <c r="U5" s="239"/>
      <c r="V5" s="239"/>
      <c r="W5" s="239"/>
      <c r="X5" s="239"/>
      <c r="Y5" s="239"/>
      <c r="Z5" s="239"/>
      <c r="AA5" s="239"/>
      <c r="AB5" s="240"/>
    </row>
    <row r="6" spans="1:28" ht="14.25" customHeight="1" x14ac:dyDescent="0.25">
      <c r="A6" s="80" t="s">
        <v>230</v>
      </c>
      <c r="B6" s="49"/>
      <c r="C6" s="49"/>
      <c r="D6" s="49"/>
      <c r="E6" s="9"/>
      <c r="F6" s="9"/>
      <c r="G6" s="9"/>
      <c r="H6" s="9"/>
      <c r="I6" s="9"/>
      <c r="J6" s="9"/>
      <c r="K6" s="238"/>
      <c r="L6" s="239"/>
      <c r="M6" s="239"/>
      <c r="N6" s="239"/>
      <c r="O6" s="239"/>
      <c r="P6" s="240"/>
      <c r="Q6" s="9"/>
      <c r="R6" s="241"/>
      <c r="S6" s="242"/>
      <c r="T6" s="242"/>
      <c r="U6" s="242"/>
      <c r="V6" s="242"/>
      <c r="W6" s="242"/>
      <c r="X6" s="242"/>
      <c r="Y6" s="242"/>
      <c r="Z6" s="242"/>
      <c r="AA6" s="242"/>
      <c r="AB6" s="243"/>
    </row>
    <row r="7" spans="1:28" ht="14.25" customHeight="1" x14ac:dyDescent="0.25">
      <c r="A7" s="126" t="s">
        <v>231</v>
      </c>
      <c r="B7" s="49"/>
      <c r="C7" s="49">
        <f t="shared" ref="C7:D7" si="0">SUM(C3:C6)</f>
        <v>0</v>
      </c>
      <c r="D7" s="49">
        <f t="shared" si="0"/>
        <v>0</v>
      </c>
      <c r="E7" s="9"/>
      <c r="F7" s="9"/>
      <c r="G7" s="9"/>
      <c r="H7" s="9"/>
      <c r="I7" s="9"/>
      <c r="J7" s="9"/>
      <c r="K7" s="238"/>
      <c r="L7" s="239"/>
      <c r="M7" s="239"/>
      <c r="N7" s="239"/>
      <c r="O7" s="239"/>
      <c r="P7" s="240"/>
      <c r="Q7" s="9"/>
      <c r="R7" s="9"/>
      <c r="S7" s="9"/>
      <c r="T7" s="9"/>
      <c r="U7" s="9"/>
      <c r="V7" s="9"/>
      <c r="W7" s="9"/>
      <c r="X7" s="9"/>
      <c r="Y7" s="9"/>
      <c r="Z7" s="9"/>
      <c r="AA7" s="9"/>
      <c r="AB7" s="9"/>
    </row>
    <row r="8" spans="1:28" ht="14.25" customHeight="1" x14ac:dyDescent="0.25">
      <c r="A8" s="80" t="s">
        <v>232</v>
      </c>
      <c r="B8" s="127"/>
      <c r="C8" s="80"/>
      <c r="D8" s="80"/>
      <c r="E8" s="9"/>
      <c r="F8" s="128" t="s">
        <v>233</v>
      </c>
      <c r="G8" s="9"/>
      <c r="H8" s="9"/>
      <c r="I8" s="9"/>
      <c r="J8" s="9"/>
      <c r="K8" s="238"/>
      <c r="L8" s="239"/>
      <c r="M8" s="239"/>
      <c r="N8" s="239"/>
      <c r="O8" s="239"/>
      <c r="P8" s="240"/>
      <c r="Q8" s="9"/>
      <c r="R8" s="9"/>
      <c r="S8" s="9"/>
      <c r="T8" s="9"/>
      <c r="U8" s="9"/>
      <c r="V8" s="9"/>
      <c r="W8" s="9"/>
      <c r="X8" s="9"/>
      <c r="Y8" s="9"/>
      <c r="Z8" s="9"/>
      <c r="AA8" s="9"/>
      <c r="AB8" s="9"/>
    </row>
    <row r="9" spans="1:28" ht="14.25" customHeight="1" x14ac:dyDescent="0.25">
      <c r="A9" s="129" t="s">
        <v>234</v>
      </c>
      <c r="B9" s="127"/>
      <c r="C9" s="49"/>
      <c r="D9" s="49"/>
      <c r="E9" s="9"/>
      <c r="F9" s="128"/>
      <c r="G9" s="9"/>
      <c r="H9" s="9"/>
      <c r="I9" s="9"/>
      <c r="J9" s="9"/>
      <c r="K9" s="238"/>
      <c r="L9" s="239"/>
      <c r="M9" s="239"/>
      <c r="N9" s="239"/>
      <c r="O9" s="239"/>
      <c r="P9" s="240"/>
      <c r="Q9" s="9"/>
      <c r="R9" s="9"/>
      <c r="S9" s="9"/>
      <c r="T9" s="9"/>
      <c r="U9" s="9"/>
      <c r="V9" s="9"/>
      <c r="W9" s="9"/>
      <c r="X9" s="9"/>
      <c r="Y9" s="9"/>
      <c r="Z9" s="9"/>
      <c r="AA9" s="9"/>
      <c r="AB9" s="9"/>
    </row>
    <row r="10" spans="1:28" ht="14.25" customHeight="1" x14ac:dyDescent="0.25">
      <c r="A10" s="80" t="s">
        <v>235</v>
      </c>
      <c r="B10" s="49"/>
      <c r="C10" s="49"/>
      <c r="D10" s="49"/>
      <c r="E10" s="9"/>
      <c r="F10" s="9"/>
      <c r="G10" s="9"/>
      <c r="H10" s="9"/>
      <c r="I10" s="9"/>
      <c r="J10" s="9"/>
      <c r="K10" s="241"/>
      <c r="L10" s="242"/>
      <c r="M10" s="242"/>
      <c r="N10" s="242"/>
      <c r="O10" s="242"/>
      <c r="P10" s="243"/>
      <c r="Q10" s="9"/>
      <c r="R10" s="9"/>
      <c r="S10" s="9"/>
      <c r="T10" s="9"/>
      <c r="U10" s="9"/>
      <c r="V10" s="9"/>
      <c r="W10" s="9"/>
      <c r="X10" s="9"/>
      <c r="Y10" s="9"/>
      <c r="Z10" s="9"/>
      <c r="AA10" s="9"/>
      <c r="AB10" s="9"/>
    </row>
    <row r="11" spans="1:28" ht="14.25" customHeight="1" x14ac:dyDescent="0.25">
      <c r="A11" s="126" t="s">
        <v>236</v>
      </c>
      <c r="B11" s="127"/>
      <c r="C11" s="130">
        <f t="shared" ref="C11:D11" si="1">SUM(C3:C6)-C10</f>
        <v>0</v>
      </c>
      <c r="D11" s="130">
        <f t="shared" si="1"/>
        <v>0</v>
      </c>
      <c r="E11" s="9"/>
      <c r="F11" s="9"/>
      <c r="G11" s="9"/>
      <c r="H11" s="9"/>
      <c r="I11" s="9"/>
      <c r="J11" s="9"/>
      <c r="K11" s="9"/>
      <c r="L11" s="9"/>
      <c r="M11" s="9"/>
      <c r="N11" s="9"/>
      <c r="O11" s="9"/>
      <c r="P11" s="9"/>
      <c r="Q11" s="9"/>
      <c r="R11" s="9"/>
      <c r="S11" s="9"/>
      <c r="T11" s="9"/>
      <c r="U11" s="9"/>
      <c r="V11" s="9"/>
      <c r="W11" s="9"/>
      <c r="X11" s="9"/>
      <c r="Y11" s="9"/>
      <c r="Z11" s="9"/>
      <c r="AA11" s="9"/>
      <c r="AB11" s="9"/>
    </row>
    <row r="12" spans="1:28"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1:28"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1:28"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1:28"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1:28"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1:28"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1:28"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1:28"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1:28"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1:28"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1:28"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8"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spans="1:28"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spans="1:28"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spans="1:28"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spans="1:28"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spans="1:28"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spans="1:28"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spans="1:28"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spans="1:28"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spans="1:28"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spans="1:28"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spans="1:28"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spans="1:28"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spans="1:28"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spans="1:28"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spans="1:28"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spans="1:28"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spans="1:28"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spans="1:28"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spans="1:28"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spans="1:28"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spans="1:28"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spans="1:28"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spans="1:28"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spans="1:28"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spans="1:28"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spans="1:28"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spans="1:28"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spans="1:28"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spans="1:28"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spans="1:28"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spans="1:28"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spans="1:28"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spans="1:28"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spans="1:28"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spans="1:28"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spans="1:28"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spans="1:28"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spans="1:28"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spans="1:28"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spans="1:28"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spans="1:28"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spans="1:28"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spans="1:28"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spans="1:28"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spans="1:28"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spans="1:28"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spans="1:28"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spans="1:28"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spans="1:28"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spans="1:28"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spans="1:28"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spans="1:28"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spans="1:28"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spans="1:28"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spans="1:28"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spans="1:28"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spans="1:28"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spans="1:28"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spans="1:28"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spans="1:28"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spans="1:28"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spans="1:28"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spans="1:28"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spans="1:28"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spans="1:28"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spans="1:28"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spans="1:28"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spans="1:28"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spans="1:28"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spans="1:28"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spans="1:28"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spans="1:28"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spans="1:28"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spans="1:28"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spans="1:28"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spans="1:28"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spans="1:28"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spans="1:28"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spans="1:28"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spans="1:28"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spans="1:28"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spans="1:28"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spans="1:28"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spans="1:28"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spans="1:28"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spans="1:28"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spans="1:28"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spans="1:28"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spans="1:28"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spans="1:28"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spans="1:28"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spans="1:28"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spans="1:28"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spans="1:28"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spans="1:28"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spans="1:28"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spans="1:28"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spans="1:28"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spans="1:28"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spans="1:28"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spans="1:28"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spans="1:28"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spans="1:28"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spans="1:28"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spans="1:28"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spans="1:28"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spans="1:28"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spans="1:28"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spans="1:28"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spans="1:28"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spans="1:28"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spans="1:28"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spans="1:28"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spans="1:28"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spans="1:28"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spans="1:28"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spans="1:28"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spans="1:28"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spans="1:28"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spans="1:28"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spans="1:28"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spans="1:28"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spans="1:28"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spans="1:28"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spans="1:28"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spans="1:28"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spans="1:28"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spans="1:28"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spans="1:28"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spans="1:28"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spans="1:28"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spans="1:28"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spans="1:28"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spans="1:28"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spans="1:28"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spans="1:28"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spans="1:28"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spans="1:28"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spans="1:28"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spans="1:28"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spans="1:28"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spans="1:28"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spans="1:28"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spans="1:28"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spans="1:28"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spans="1:28"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spans="1:28"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spans="1:28"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spans="1:28"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spans="1:28"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spans="1:28"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spans="1:28"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spans="1:28"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spans="1:28"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spans="1:28"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spans="1:28"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spans="1:28"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spans="1:28"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spans="1:28"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spans="1:28"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spans="1:28"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spans="1:28"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spans="1:28"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spans="1:28"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spans="1:28"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spans="1:28"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spans="1:28"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spans="1:28"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spans="1:28"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spans="1:28"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spans="1:28"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spans="1:28"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spans="1:28"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spans="1:28"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spans="1:28"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spans="1:28"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spans="1:28"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spans="1:28"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spans="1:28"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spans="1:28"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spans="1:28"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spans="1:28"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spans="1:28"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spans="1:28"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spans="1:28"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spans="1:28"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spans="1:28"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spans="1:28"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spans="1:28"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spans="1:28"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spans="1:28"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spans="1:28"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spans="1:28"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spans="1:28"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spans="1:28"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spans="1:28"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spans="1:28"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spans="1:28"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spans="1:28"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spans="1:28"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spans="1:28"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spans="1:28"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spans="1:28"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spans="1:28"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spans="1:28"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spans="1:28"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spans="1:28"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spans="1:28"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spans="1:28"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spans="1:28"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spans="1:28"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spans="1:28"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spans="1:28"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spans="1:28"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spans="1:28"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spans="1:28"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spans="1:28"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spans="1:28"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spans="1:28"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spans="1:28"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spans="1:28"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spans="1:28"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spans="1:28"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spans="1:28"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spans="1:28"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spans="1:28"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spans="1:28"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spans="1:28"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spans="1:28"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spans="1:28"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spans="1:28"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spans="1:28"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spans="1:28"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spans="1:28"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spans="1:28"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spans="1:28"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spans="1:28"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spans="1:28"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spans="1:28"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spans="1:28"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spans="1:28"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spans="1:28"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spans="1:28"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spans="1:28"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spans="1:28"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spans="1:28"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spans="1:28"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spans="1:28"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spans="1:28"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spans="1:28"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spans="1:28"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spans="1:28"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spans="1:28"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spans="1:28"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spans="1:28"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spans="1:28"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spans="1:28"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spans="1:28"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spans="1:28"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spans="1:28"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spans="1:28"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spans="1:28"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spans="1:28"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spans="1:28"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spans="1:28"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spans="1:28"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spans="1:28"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spans="1:28"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spans="1:28"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spans="1:28"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spans="1:28"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spans="1:28"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spans="1:28"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spans="1:28"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spans="1:28"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spans="1:28"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spans="1:28"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spans="1:28"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spans="1:28"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spans="1:28"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spans="1:28"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spans="1:28"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spans="1:28"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spans="1:28"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spans="1:28"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spans="1:28"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spans="1:28"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spans="1:28"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spans="1:28"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spans="1:28"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spans="1:28"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spans="1:28"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spans="1:28"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spans="1:28"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spans="1:28"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spans="1:28"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spans="1:28"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spans="1:28"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spans="1:28"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spans="1:28"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spans="1:28"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spans="1:28"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spans="1:28"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spans="1:28"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spans="1:28"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spans="1:28"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spans="1:28"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spans="1:28"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spans="1:28"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spans="1:28"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spans="1:28"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spans="1:28"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spans="1:28"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spans="1:28"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spans="1:28"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spans="1:28"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spans="1:28"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spans="1:28"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spans="1:28"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spans="1:28"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spans="1:28"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spans="1:28"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spans="1:28"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spans="1:28"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spans="1:28"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spans="1:28"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spans="1:28"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spans="1:28"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spans="1:28"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spans="1:28"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spans="1:28"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spans="1:28"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spans="1:28"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spans="1:28"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spans="1:28"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spans="1:28"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spans="1:28"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spans="1:28"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spans="1:28"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spans="1:28"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spans="1:28"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spans="1:28"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spans="1:28"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spans="1:28"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spans="1:28"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spans="1:28"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spans="1:28"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spans="1:28"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spans="1:28"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spans="1:28"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spans="1:28"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spans="1:28"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spans="1:28"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spans="1:28"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spans="1:28"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spans="1:28"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spans="1:28"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spans="1:28"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spans="1:28"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spans="1:28"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spans="1:28"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spans="1:28"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spans="1:28"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spans="1:28"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spans="1:28"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spans="1:28"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spans="1:28"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spans="1:28"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spans="1:28"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spans="1:28"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spans="1:28"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spans="1:28"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spans="1:28"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spans="1:28"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spans="1:28"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spans="1:28"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spans="1:28"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spans="1:28"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spans="1:28"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spans="1:28"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spans="1:28"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spans="1:28"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spans="1:28"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spans="1:28"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spans="1:28"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spans="1:28"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spans="1:28"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spans="1:28"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spans="1:28"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spans="1:28"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spans="1:28"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spans="1:28"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spans="1:28"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spans="1:28"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spans="1:28"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spans="1:28"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spans="1:28"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spans="1:28"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spans="1:28"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spans="1:28"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spans="1:28"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spans="1:28"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spans="1:28"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spans="1:28"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spans="1:28"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spans="1:28"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spans="1:28"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spans="1:28"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spans="1:28"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spans="1:28"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spans="1:28"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spans="1:28"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spans="1:28"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spans="1:28"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spans="1:28"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spans="1:28"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spans="1:28"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spans="1:28"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spans="1:28"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spans="1:28"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spans="1:28"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spans="1:28"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spans="1:28"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spans="1:28"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spans="1:28"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spans="1:28"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spans="1:28"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spans="1:28"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spans="1:28"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spans="1:28"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spans="1:28"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spans="1:28"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spans="1:28"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spans="1:28"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spans="1:28"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spans="1:28"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spans="1:28"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spans="1:28"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spans="1:28"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spans="1:28"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spans="1:28"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spans="1:28"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spans="1:28"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spans="1:28"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spans="1:28"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spans="1:28"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spans="1:28"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spans="1:28"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spans="1:28"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spans="1:28"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spans="1:28"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spans="1:28"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spans="1:28"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spans="1:28"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spans="1:28"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spans="1:28"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spans="1:28"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spans="1:28"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spans="1:28"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spans="1:28"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spans="1:28"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spans="1:28"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spans="1:28"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spans="1:28"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spans="1:28"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spans="1:28"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spans="1:28"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spans="1:28"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spans="1:28"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spans="1:28"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spans="1:28"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spans="1:28"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spans="1:28"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spans="1:28"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spans="1:28"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spans="1:28"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spans="1:28"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spans="1:28"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spans="1:28"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spans="1:28"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spans="1:28"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spans="1:28"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spans="1:28"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spans="1:28"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spans="1:28"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spans="1:28"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spans="1:28"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spans="1:28"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spans="1:28"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spans="1:28"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spans="1:28"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spans="1:28"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spans="1:28"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spans="1:28"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spans="1:28"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spans="1:28"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spans="1:28"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spans="1:28"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spans="1:28"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spans="1:28"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spans="1:28"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spans="1:28"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spans="1:28"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spans="1:28"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spans="1:28"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spans="1:28"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spans="1:28"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spans="1:28"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spans="1:28"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spans="1:28"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spans="1:28"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spans="1:28"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spans="1:28"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spans="1:28"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spans="1:28"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spans="1:28"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spans="1:28"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spans="1:28"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spans="1:28"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spans="1:28"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spans="1:28"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spans="1:28"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spans="1:28"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spans="1:28"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spans="1:28"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spans="1:28"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spans="1:28"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spans="1:28"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spans="1:28"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spans="1:28"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spans="1:28"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spans="1:28"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spans="1:28"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spans="1:28"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spans="1:28"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spans="1:28"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spans="1:28"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spans="1:28"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spans="1:28"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spans="1:28"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spans="1:28"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spans="1:28"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spans="1:28"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spans="1:28"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spans="1:28"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spans="1:28"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spans="1:28"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spans="1:28"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spans="1:28"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spans="1:28"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spans="1:28"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spans="1:28"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spans="1:28"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spans="1:28"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spans="1:28"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spans="1:28"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spans="1:28"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spans="1:28"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spans="1:28"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spans="1:28"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spans="1:28"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spans="1:28"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spans="1:28"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spans="1:28"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spans="1:28"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spans="1:28"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spans="1:28"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spans="1:28"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spans="1:28"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spans="1:28"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spans="1:28"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spans="1:28"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spans="1:28"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spans="1:28"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spans="1:28"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spans="1:28"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spans="1:28"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spans="1:28"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spans="1:28"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spans="1:28"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spans="1:28"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spans="1:28"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spans="1:28"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spans="1:28"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spans="1:28"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spans="1:28"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spans="1:28"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spans="1:28"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spans="1:28"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spans="1:28"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spans="1:28"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spans="1:28"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spans="1:28"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spans="1:28"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spans="1:28"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spans="1:28"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spans="1:28"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spans="1:28"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spans="1:28"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spans="1:28"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spans="1:28"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spans="1:28"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spans="1:28"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spans="1:28"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spans="1:28"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spans="1:28"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spans="1:28"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spans="1:28"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spans="1:28"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spans="1:28"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spans="1:28"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spans="1:28"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spans="1:28"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spans="1:28"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spans="1:28"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spans="1:28"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spans="1:28"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spans="1:28"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spans="1:28"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spans="1:28"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spans="1:28"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spans="1:28"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spans="1:28"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spans="1:28"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spans="1:28"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spans="1:28"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spans="1:28"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spans="1:28"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spans="1:28"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spans="1:28"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spans="1:28"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spans="1:28"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spans="1:28"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spans="1:28"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spans="1:28"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spans="1:28"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spans="1:28"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spans="1:28"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spans="1:28"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spans="1:28"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spans="1:28"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spans="1:28"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spans="1:28"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spans="1:28"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spans="1:28"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spans="1:28"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spans="1:28"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spans="1:28"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spans="1:28"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spans="1:28"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spans="1:28"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spans="1:28"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spans="1:28"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spans="1:28"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spans="1:28"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spans="1:28"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spans="1:28"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spans="1:28"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spans="1:28"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spans="1:28"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spans="1:28"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spans="1:28"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spans="1:28"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spans="1:28"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spans="1:28"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spans="1:28"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spans="1:28"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spans="1:28"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spans="1:28"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spans="1:28"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spans="1:28"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spans="1:28"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spans="1:28"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spans="1:28"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spans="1:28"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spans="1:28"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spans="1:28"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spans="1:28"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spans="1:28"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spans="1:28"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spans="1:28"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spans="1:28"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spans="1:28"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spans="1:28"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spans="1:28"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spans="1:28"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spans="1:28"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spans="1:28"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spans="1:28"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spans="1:28"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spans="1:28"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spans="1:28"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spans="1:28"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spans="1:28"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spans="1:28"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spans="1:28"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spans="1:28"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spans="1:28"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spans="1:28"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spans="1:28"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spans="1:28"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spans="1:28"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spans="1:28"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spans="1:28"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spans="1:28"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spans="1:28"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spans="1:28"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spans="1:28"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spans="1:28"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spans="1:28"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spans="1:28"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spans="1:28"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spans="1:28"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spans="1:28"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spans="1:28"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spans="1:28"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spans="1:28"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spans="1:28"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spans="1:28"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spans="1:28"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spans="1:28"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spans="1:28"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spans="1:28"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spans="1:28"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spans="1:28"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spans="1:28"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spans="1:28"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spans="1:28"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spans="1:28"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spans="1:28"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spans="1:28"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spans="1:28"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spans="1:28"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spans="1:28"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spans="1:28"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spans="1:28"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spans="1:28"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spans="1:28"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spans="1:28"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spans="1:28"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spans="1:28"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spans="1:28"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spans="1:28"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spans="1:28"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spans="1:28"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spans="1:28"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spans="1:28"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spans="1:28"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spans="1:28"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spans="1:28"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spans="1:28"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spans="1:28"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spans="1:28"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spans="1:28"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spans="1:28"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spans="1:28"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spans="1:28"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spans="1:28"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spans="1:28"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spans="1:28"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spans="1:28"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spans="1:28"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spans="1:28"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spans="1:28"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spans="1:28"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spans="1:28"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spans="1:28"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spans="1:28"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spans="1:28"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spans="1:28"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spans="1:28"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spans="1:28"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spans="1:28"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spans="1:28"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spans="1:28"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spans="1:28"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spans="1:28"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spans="1:28"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spans="1:28"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spans="1:28"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spans="1:28"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spans="1:28"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spans="1:28"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spans="1:28"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spans="1:28"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spans="1:28"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spans="1:28"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spans="1:28"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spans="1:28"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spans="1:28"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spans="1:28"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spans="1:28"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spans="1:28"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spans="1:28"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spans="1:28"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spans="1:28"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spans="1:28"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spans="1:28"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spans="1:28"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spans="1:28"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spans="1:28"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spans="1:28"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spans="1:28"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spans="1:28"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spans="1:28"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spans="1:28"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spans="1:28"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spans="1:28"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spans="1:28"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spans="1:28"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spans="1:28"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spans="1:28"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spans="1:28"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spans="1:28"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spans="1:28"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spans="1:28"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spans="1:28"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spans="1:28"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spans="1:28"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spans="1:28"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spans="1:28"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spans="1:28"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spans="1:28"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spans="1:28"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spans="1:28"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spans="1:28"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spans="1:28"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spans="1:28"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spans="1:28"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spans="1:28"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spans="1:28"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spans="1:28"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spans="1:28"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spans="1:28"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spans="1:28"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spans="1:28"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spans="1:28"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spans="1:28"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spans="1:28"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spans="1:28"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spans="1:28"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spans="1:28"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spans="1:28"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spans="1:28"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spans="1:28"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spans="1:28"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spans="1:28"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spans="1:28"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spans="1:28"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spans="1:28"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spans="1:28"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spans="1:28"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spans="1:28"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spans="1:28"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spans="1:28"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spans="1:28"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spans="1:28"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spans="1:28"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spans="1:28"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spans="1:28"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spans="1:28"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spans="1:28"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spans="1:28"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spans="1:28"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spans="1:28"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spans="1:28"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spans="1:28"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spans="1:28"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spans="1:28"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spans="1:28"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spans="1:28"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spans="1:28"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spans="1:28"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spans="1:28"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spans="1:28"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spans="1:28"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spans="1:28"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spans="1:28"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spans="1:28"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spans="1:28"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spans="1:28"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spans="1:28"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spans="1:28"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spans="1:28"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spans="1:28"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spans="1:28"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spans="1:28"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spans="1:28"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spans="1:28"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spans="1:28"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spans="1:28"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spans="1:28"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spans="1:28"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spans="1:28"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spans="1:28"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spans="1:28"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spans="1:28"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spans="1:28"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spans="1:28"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spans="1:28"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spans="1:28"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spans="1:28"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spans="1:28"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spans="1:28"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spans="1:28"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spans="1:28"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spans="1:28"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spans="1:28"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spans="1:28"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spans="1:28"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spans="1:28"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spans="1:28"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spans="1:28"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spans="1:28"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spans="1:28"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spans="1:28"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spans="1:28"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spans="1:28"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spans="1:28"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spans="1:28"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spans="1:28"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spans="1:28"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spans="1:28"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spans="1:28"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spans="1:28"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spans="1:28"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spans="1:28"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spans="1:28"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spans="1:28"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spans="1:28"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spans="1:28"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spans="1:28"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spans="1:28"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spans="1:28"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spans="1:28"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spans="1:28"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spans="1:28"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spans="1:28"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spans="1:28"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spans="1:28"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spans="1:28"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spans="1:28"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spans="1:28"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spans="1:28"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spans="1:28"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spans="1:28"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spans="1:28"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spans="1:28"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spans="1:28"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spans="1:28"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spans="1:28"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spans="1:28"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spans="1:28"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mergeCells count="2">
    <mergeCell ref="K3:P10"/>
    <mergeCell ref="R3:AB6"/>
  </mergeCells>
  <conditionalFormatting sqref="B3:D7 C9:D9 B10:D10">
    <cfRule type="containsBlanks" dxfId="103" priority="1">
      <formula>LEN(TRIM(B3))=0</formula>
    </cfRule>
  </conditionalFormatting>
  <hyperlinks>
    <hyperlink ref="F8" r:id="rId1" xr:uid="{00000000-0004-0000-0B00-000000000000}"/>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Elenchi!$E$1:$E$5</xm:f>
          </x14:formula1>
          <xm:sqref>C8:D8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19F2F"/>
  </sheetPr>
  <dimension ref="A1:Z1000"/>
  <sheetViews>
    <sheetView topLeftCell="A20" workbookViewId="0">
      <selection activeCell="G41" sqref="G41"/>
    </sheetView>
  </sheetViews>
  <sheetFormatPr defaultColWidth="14.42578125" defaultRowHeight="15" customHeight="1" x14ac:dyDescent="0.25"/>
  <cols>
    <col min="1" max="1" width="44.28515625" customWidth="1"/>
    <col min="2" max="2" width="14.140625" customWidth="1"/>
    <col min="3" max="3" width="18.28515625" customWidth="1"/>
    <col min="4" max="4" width="13.85546875" customWidth="1"/>
    <col min="5" max="5" width="14.140625" customWidth="1"/>
    <col min="6" max="6" width="16.7109375" customWidth="1"/>
    <col min="7" max="8" width="14.140625" customWidth="1"/>
    <col min="9" max="9" width="16.5703125" customWidth="1"/>
    <col min="10" max="10" width="23.7109375" customWidth="1"/>
    <col min="11" max="11" width="18.140625" customWidth="1"/>
    <col min="12" max="12" width="13.42578125" customWidth="1"/>
    <col min="13" max="26" width="8.7109375" customWidth="1"/>
  </cols>
  <sheetData>
    <row r="1" spans="1:26" ht="61.5" customHeight="1" x14ac:dyDescent="0.25">
      <c r="A1" s="232" t="s">
        <v>237</v>
      </c>
      <c r="B1" s="233"/>
      <c r="C1" s="233"/>
      <c r="D1" s="233"/>
      <c r="E1" s="233"/>
      <c r="F1" s="233"/>
      <c r="G1" s="233"/>
      <c r="H1" s="233"/>
      <c r="I1" s="233"/>
      <c r="J1" s="234"/>
      <c r="K1" s="9"/>
      <c r="L1" s="9"/>
      <c r="M1" s="9"/>
      <c r="N1" s="9"/>
      <c r="O1" s="9"/>
      <c r="P1" s="9"/>
      <c r="Q1" s="9"/>
      <c r="R1" s="9"/>
      <c r="S1" s="9"/>
      <c r="T1" s="9"/>
      <c r="U1" s="9"/>
      <c r="V1" s="9"/>
      <c r="W1" s="9"/>
      <c r="X1" s="9"/>
      <c r="Y1" s="9"/>
      <c r="Z1" s="9"/>
    </row>
    <row r="2" spans="1:26" ht="14.25" customHeight="1" x14ac:dyDescent="0.25">
      <c r="A2" s="131"/>
      <c r="B2" s="9"/>
      <c r="C2" s="9"/>
      <c r="D2" s="132"/>
      <c r="E2" s="132"/>
      <c r="F2" s="9"/>
      <c r="G2" s="9"/>
      <c r="H2" s="9"/>
      <c r="I2" s="9"/>
      <c r="J2" s="9"/>
      <c r="K2" s="9"/>
      <c r="L2" s="9"/>
      <c r="M2" s="9"/>
      <c r="N2" s="9"/>
      <c r="O2" s="9"/>
      <c r="P2" s="9"/>
      <c r="Q2" s="9"/>
      <c r="R2" s="9"/>
      <c r="S2" s="9"/>
      <c r="T2" s="9"/>
      <c r="U2" s="9"/>
      <c r="V2" s="9"/>
      <c r="W2" s="9"/>
      <c r="X2" s="9"/>
      <c r="Y2" s="9"/>
      <c r="Z2" s="9"/>
    </row>
    <row r="3" spans="1:26" ht="17.25" customHeight="1" thickBot="1" x14ac:dyDescent="0.3">
      <c r="A3" s="133" t="s">
        <v>209</v>
      </c>
      <c r="B3" s="44"/>
      <c r="C3" s="44"/>
      <c r="D3" s="134"/>
      <c r="E3" s="134"/>
      <c r="F3" s="44"/>
      <c r="G3" s="44"/>
      <c r="H3" s="44"/>
      <c r="I3" s="44"/>
      <c r="J3" s="44"/>
      <c r="K3" s="44"/>
      <c r="L3" s="44"/>
      <c r="M3" s="44"/>
      <c r="N3" s="44"/>
      <c r="O3" s="44"/>
      <c r="P3" s="44"/>
      <c r="Q3" s="44"/>
      <c r="R3" s="44"/>
      <c r="S3" s="44"/>
      <c r="T3" s="44"/>
      <c r="U3" s="44"/>
      <c r="V3" s="44"/>
      <c r="W3" s="44"/>
      <c r="X3" s="44"/>
      <c r="Y3" s="44"/>
      <c r="Z3" s="44"/>
    </row>
    <row r="4" spans="1:26" ht="14.25" customHeight="1" x14ac:dyDescent="0.25">
      <c r="A4" s="135" t="s">
        <v>238</v>
      </c>
      <c r="B4" s="95" t="s">
        <v>155</v>
      </c>
      <c r="C4" s="95" t="s">
        <v>239</v>
      </c>
      <c r="D4" s="67" t="s">
        <v>434</v>
      </c>
      <c r="E4" s="67" t="s">
        <v>435</v>
      </c>
      <c r="F4" s="137" t="s">
        <v>240</v>
      </c>
      <c r="G4" s="272" t="s">
        <v>436</v>
      </c>
      <c r="H4" s="272" t="s">
        <v>437</v>
      </c>
      <c r="I4" s="137" t="s">
        <v>241</v>
      </c>
      <c r="J4" s="93"/>
      <c r="K4" s="93"/>
      <c r="L4" s="93"/>
      <c r="M4" s="93"/>
      <c r="N4" s="93"/>
      <c r="O4" s="93"/>
      <c r="P4" s="93"/>
      <c r="Q4" s="93"/>
      <c r="R4" s="93"/>
      <c r="S4" s="93"/>
      <c r="T4" s="93"/>
      <c r="U4" s="93"/>
      <c r="V4" s="93"/>
      <c r="W4" s="93"/>
      <c r="X4" s="93"/>
      <c r="Y4" s="93"/>
      <c r="Z4" s="93"/>
    </row>
    <row r="5" spans="1:26" ht="14.25" customHeight="1" x14ac:dyDescent="0.25">
      <c r="A5" s="28" t="s">
        <v>109</v>
      </c>
      <c r="B5" s="47" t="s">
        <v>87</v>
      </c>
      <c r="C5" s="49" t="s">
        <v>242</v>
      </c>
      <c r="D5" s="48"/>
      <c r="E5" s="48"/>
      <c r="F5" s="138" t="s">
        <v>243</v>
      </c>
      <c r="G5" s="138"/>
      <c r="H5" s="138"/>
      <c r="I5" s="138" t="s">
        <v>243</v>
      </c>
      <c r="J5" s="93"/>
      <c r="K5" s="93"/>
      <c r="L5" s="93"/>
      <c r="M5" s="93"/>
      <c r="N5" s="93"/>
      <c r="O5" s="93"/>
      <c r="P5" s="93"/>
      <c r="Q5" s="93"/>
      <c r="R5" s="93"/>
      <c r="S5" s="93"/>
      <c r="T5" s="93"/>
      <c r="U5" s="93"/>
      <c r="V5" s="93"/>
      <c r="W5" s="93"/>
      <c r="X5" s="93"/>
      <c r="Y5" s="93"/>
      <c r="Z5" s="93"/>
    </row>
    <row r="6" spans="1:26" ht="14.25" customHeight="1" x14ac:dyDescent="0.25">
      <c r="A6" s="28" t="s">
        <v>113</v>
      </c>
      <c r="B6" s="47" t="s">
        <v>87</v>
      </c>
      <c r="C6" s="49" t="s">
        <v>242</v>
      </c>
      <c r="D6" s="48"/>
      <c r="E6" s="48"/>
      <c r="F6" s="138" t="s">
        <v>243</v>
      </c>
      <c r="G6" s="138"/>
      <c r="H6" s="138"/>
      <c r="I6" s="138" t="s">
        <v>243</v>
      </c>
      <c r="J6" s="93"/>
      <c r="K6" s="93"/>
      <c r="L6" s="139">
        <f>5673/6034-1</f>
        <v>-5.9827643354325444E-2</v>
      </c>
      <c r="M6" s="93"/>
      <c r="N6" s="93"/>
      <c r="O6" s="93"/>
      <c r="P6" s="93"/>
      <c r="Q6" s="93"/>
      <c r="R6" s="93"/>
      <c r="S6" s="93"/>
      <c r="T6" s="93"/>
      <c r="U6" s="93"/>
      <c r="V6" s="93"/>
      <c r="W6" s="93"/>
      <c r="X6" s="93"/>
      <c r="Y6" s="93"/>
      <c r="Z6" s="93"/>
    </row>
    <row r="7" spans="1:26" ht="14.25" customHeight="1" x14ac:dyDescent="0.25">
      <c r="A7" s="28" t="s">
        <v>114</v>
      </c>
      <c r="B7" s="47" t="s">
        <v>87</v>
      </c>
      <c r="C7" s="49" t="s">
        <v>242</v>
      </c>
      <c r="D7" s="48"/>
      <c r="E7" s="48"/>
      <c r="F7" s="138" t="s">
        <v>243</v>
      </c>
      <c r="G7" s="138"/>
      <c r="H7" s="138"/>
      <c r="I7" s="138" t="s">
        <v>243</v>
      </c>
      <c r="J7" s="93"/>
      <c r="K7" s="93"/>
      <c r="L7" s="139">
        <f>3585/2991-1</f>
        <v>0.19859578736208627</v>
      </c>
      <c r="M7" s="93"/>
      <c r="N7" s="93"/>
      <c r="O7" s="93"/>
      <c r="P7" s="93"/>
      <c r="Q7" s="93"/>
      <c r="R7" s="93"/>
      <c r="S7" s="93"/>
      <c r="T7" s="93"/>
      <c r="U7" s="93"/>
      <c r="V7" s="93"/>
      <c r="W7" s="93"/>
      <c r="X7" s="93"/>
      <c r="Y7" s="93"/>
      <c r="Z7" s="93"/>
    </row>
    <row r="8" spans="1:26" ht="14.25" customHeight="1" x14ac:dyDescent="0.25">
      <c r="A8" s="28" t="s">
        <v>115</v>
      </c>
      <c r="B8" s="47" t="s">
        <v>87</v>
      </c>
      <c r="C8" s="49" t="s">
        <v>242</v>
      </c>
      <c r="D8" s="48"/>
      <c r="E8" s="48"/>
      <c r="F8" s="138" t="s">
        <v>243</v>
      </c>
      <c r="G8" s="138"/>
      <c r="H8" s="138"/>
      <c r="I8" s="138" t="s">
        <v>243</v>
      </c>
      <c r="J8" s="93"/>
      <c r="K8" s="93"/>
      <c r="L8" s="139">
        <f>3610/2994-1</f>
        <v>0.20574482297929197</v>
      </c>
      <c r="M8" s="93"/>
      <c r="N8" s="93"/>
      <c r="O8" s="93"/>
      <c r="P8" s="93"/>
      <c r="Q8" s="93"/>
      <c r="R8" s="93"/>
      <c r="S8" s="93"/>
      <c r="T8" s="93"/>
      <c r="U8" s="93"/>
      <c r="V8" s="93"/>
      <c r="W8" s="93"/>
      <c r="X8" s="93"/>
      <c r="Y8" s="93"/>
      <c r="Z8" s="93"/>
    </row>
    <row r="9" spans="1:26" ht="14.25" customHeight="1" x14ac:dyDescent="0.25">
      <c r="A9" s="28" t="s">
        <v>116</v>
      </c>
      <c r="B9" s="47" t="s">
        <v>87</v>
      </c>
      <c r="C9" s="49" t="s">
        <v>242</v>
      </c>
      <c r="D9" s="48"/>
      <c r="E9" s="48"/>
      <c r="F9" s="138" t="s">
        <v>243</v>
      </c>
      <c r="G9" s="138"/>
      <c r="H9" s="138"/>
      <c r="I9" s="138" t="s">
        <v>243</v>
      </c>
      <c r="J9" s="93"/>
      <c r="K9" s="93"/>
      <c r="L9" s="93"/>
      <c r="M9" s="93"/>
      <c r="N9" s="93"/>
      <c r="O9" s="93"/>
      <c r="P9" s="93"/>
      <c r="Q9" s="93"/>
      <c r="R9" s="93"/>
      <c r="S9" s="93"/>
      <c r="T9" s="93"/>
      <c r="U9" s="93"/>
      <c r="V9" s="93"/>
      <c r="W9" s="93"/>
      <c r="X9" s="93"/>
      <c r="Y9" s="93"/>
      <c r="Z9" s="93"/>
    </row>
    <row r="10" spans="1:26" ht="14.25" customHeight="1" x14ac:dyDescent="0.25">
      <c r="A10" s="28" t="s">
        <v>117</v>
      </c>
      <c r="B10" s="47" t="s">
        <v>87</v>
      </c>
      <c r="C10" s="49" t="s">
        <v>242</v>
      </c>
      <c r="D10" s="48"/>
      <c r="E10" s="48"/>
      <c r="F10" s="138" t="s">
        <v>243</v>
      </c>
      <c r="G10" s="138"/>
      <c r="H10" s="138"/>
      <c r="I10" s="138" t="s">
        <v>243</v>
      </c>
      <c r="J10" s="93"/>
      <c r="K10" s="93"/>
      <c r="L10" s="140">
        <f>H6+G9+B7_R!$G10+B7_R!$H10</f>
        <v>0</v>
      </c>
      <c r="M10" s="93"/>
      <c r="N10" s="93"/>
      <c r="O10" s="93"/>
      <c r="P10" s="93"/>
      <c r="Q10" s="93"/>
      <c r="R10" s="93"/>
      <c r="S10" s="93"/>
      <c r="T10" s="93"/>
      <c r="U10" s="93"/>
      <c r="V10" s="93"/>
      <c r="W10" s="93"/>
      <c r="X10" s="93"/>
      <c r="Y10" s="93"/>
      <c r="Z10" s="93"/>
    </row>
    <row r="11" spans="1:26" ht="14.25" customHeight="1" x14ac:dyDescent="0.25">
      <c r="A11" s="28" t="s">
        <v>118</v>
      </c>
      <c r="B11" s="47" t="s">
        <v>87</v>
      </c>
      <c r="C11" s="49" t="s">
        <v>242</v>
      </c>
      <c r="D11" s="48"/>
      <c r="E11" s="48"/>
      <c r="F11" s="138" t="s">
        <v>243</v>
      </c>
      <c r="G11" s="138"/>
      <c r="H11" s="138"/>
      <c r="I11" s="138" t="s">
        <v>243</v>
      </c>
      <c r="J11" s="93"/>
      <c r="K11" s="93"/>
      <c r="L11" s="93"/>
      <c r="M11" s="93"/>
      <c r="N11" s="93"/>
      <c r="O11" s="93"/>
      <c r="P11" s="93"/>
      <c r="Q11" s="93"/>
      <c r="R11" s="93"/>
      <c r="S11" s="93"/>
      <c r="T11" s="93"/>
      <c r="U11" s="93"/>
      <c r="V11" s="93"/>
      <c r="W11" s="93"/>
      <c r="X11" s="93"/>
      <c r="Y11" s="93"/>
      <c r="Z11" s="93"/>
    </row>
    <row r="12" spans="1:26" ht="14.25" customHeight="1" x14ac:dyDescent="0.25">
      <c r="A12" s="28" t="s">
        <v>119</v>
      </c>
      <c r="B12" s="47" t="s">
        <v>87</v>
      </c>
      <c r="C12" s="49" t="s">
        <v>242</v>
      </c>
      <c r="D12" s="48"/>
      <c r="E12" s="48"/>
      <c r="F12" s="138" t="s">
        <v>244</v>
      </c>
      <c r="G12" s="138"/>
      <c r="H12" s="138"/>
      <c r="I12" s="138" t="s">
        <v>244</v>
      </c>
      <c r="J12" s="93"/>
      <c r="K12" s="93"/>
      <c r="L12" s="93"/>
      <c r="M12" s="93"/>
      <c r="N12" s="93"/>
      <c r="O12" s="93"/>
      <c r="P12" s="93"/>
      <c r="Q12" s="93"/>
      <c r="R12" s="93"/>
      <c r="S12" s="93"/>
      <c r="T12" s="93"/>
      <c r="U12" s="93"/>
      <c r="V12" s="93"/>
      <c r="W12" s="93"/>
      <c r="X12" s="93"/>
      <c r="Y12" s="93"/>
      <c r="Z12" s="93"/>
    </row>
    <row r="13" spans="1:26" ht="14.25" customHeight="1" x14ac:dyDescent="0.25">
      <c r="A13" s="28" t="s">
        <v>120</v>
      </c>
      <c r="B13" s="47" t="s">
        <v>87</v>
      </c>
      <c r="C13" s="49" t="s">
        <v>242</v>
      </c>
      <c r="D13" s="48"/>
      <c r="E13" s="48"/>
      <c r="F13" s="138" t="s">
        <v>243</v>
      </c>
      <c r="G13" s="138"/>
      <c r="H13" s="138"/>
      <c r="I13" s="138" t="s">
        <v>243</v>
      </c>
      <c r="J13" s="93"/>
      <c r="K13" s="93"/>
      <c r="L13" s="93"/>
      <c r="M13" s="93"/>
      <c r="N13" s="93"/>
      <c r="O13" s="93"/>
      <c r="P13" s="93"/>
      <c r="Q13" s="93"/>
      <c r="R13" s="93"/>
      <c r="S13" s="93"/>
      <c r="T13" s="93"/>
      <c r="U13" s="93"/>
      <c r="V13" s="93"/>
      <c r="W13" s="93"/>
      <c r="X13" s="93"/>
      <c r="Y13" s="93"/>
      <c r="Z13" s="93"/>
    </row>
    <row r="14" spans="1:26" ht="14.25" customHeight="1" x14ac:dyDescent="0.25">
      <c r="A14" s="28" t="s">
        <v>121</v>
      </c>
      <c r="B14" s="47" t="s">
        <v>87</v>
      </c>
      <c r="C14" s="49" t="s">
        <v>245</v>
      </c>
      <c r="D14" s="48"/>
      <c r="E14" s="48"/>
      <c r="F14" s="138" t="s">
        <v>244</v>
      </c>
      <c r="G14" s="138"/>
      <c r="H14" s="138"/>
      <c r="I14" s="138" t="s">
        <v>244</v>
      </c>
      <c r="J14" s="93"/>
      <c r="K14" s="93"/>
      <c r="L14" s="93"/>
      <c r="M14" s="93"/>
      <c r="N14" s="93"/>
      <c r="O14" s="93"/>
      <c r="P14" s="93"/>
      <c r="Q14" s="93"/>
      <c r="R14" s="93"/>
      <c r="S14" s="93"/>
      <c r="T14" s="93"/>
      <c r="U14" s="93"/>
      <c r="V14" s="93"/>
      <c r="W14" s="93"/>
      <c r="X14" s="93"/>
      <c r="Y14" s="93"/>
      <c r="Z14" s="93"/>
    </row>
    <row r="15" spans="1:26" ht="14.25" customHeight="1" x14ac:dyDescent="0.25">
      <c r="A15" s="28" t="s">
        <v>122</v>
      </c>
      <c r="B15" s="47" t="s">
        <v>87</v>
      </c>
      <c r="C15" s="49" t="s">
        <v>245</v>
      </c>
      <c r="D15" s="48"/>
      <c r="E15" s="48"/>
      <c r="F15" s="138" t="s">
        <v>244</v>
      </c>
      <c r="G15" s="138"/>
      <c r="H15" s="138"/>
      <c r="I15" s="138" t="s">
        <v>244</v>
      </c>
      <c r="J15" s="93"/>
      <c r="K15" s="93"/>
      <c r="L15" s="93"/>
      <c r="M15" s="93"/>
      <c r="N15" s="93"/>
      <c r="O15" s="93"/>
      <c r="P15" s="93"/>
      <c r="Q15" s="93"/>
      <c r="R15" s="93"/>
      <c r="S15" s="93"/>
      <c r="T15" s="93"/>
      <c r="U15" s="93"/>
      <c r="V15" s="93"/>
      <c r="W15" s="93"/>
      <c r="X15" s="93"/>
      <c r="Y15" s="93"/>
      <c r="Z15" s="93"/>
    </row>
    <row r="16" spans="1:26" ht="14.25" customHeight="1" x14ac:dyDescent="0.25">
      <c r="A16" s="28" t="s">
        <v>123</v>
      </c>
      <c r="B16" s="47" t="s">
        <v>87</v>
      </c>
      <c r="C16" s="49" t="s">
        <v>245</v>
      </c>
      <c r="D16" s="48"/>
      <c r="E16" s="48"/>
      <c r="F16" s="138" t="s">
        <v>244</v>
      </c>
      <c r="G16" s="138"/>
      <c r="H16" s="138"/>
      <c r="I16" s="138" t="s">
        <v>244</v>
      </c>
      <c r="J16" s="93"/>
      <c r="K16" s="93"/>
      <c r="L16" s="93"/>
      <c r="M16" s="93"/>
      <c r="N16" s="93"/>
      <c r="O16" s="93"/>
      <c r="P16" s="93"/>
      <c r="Q16" s="93"/>
      <c r="R16" s="93"/>
      <c r="S16" s="93"/>
      <c r="T16" s="93"/>
      <c r="U16" s="93"/>
      <c r="V16" s="93"/>
      <c r="W16" s="93"/>
      <c r="X16" s="93"/>
      <c r="Y16" s="93"/>
      <c r="Z16" s="93"/>
    </row>
    <row r="17" spans="1:26" ht="14.25" customHeight="1" x14ac:dyDescent="0.25">
      <c r="A17" s="28" t="s">
        <v>124</v>
      </c>
      <c r="B17" s="47" t="s">
        <v>87</v>
      </c>
      <c r="C17" s="49" t="s">
        <v>245</v>
      </c>
      <c r="D17" s="48"/>
      <c r="E17" s="48"/>
      <c r="F17" s="138" t="s">
        <v>244</v>
      </c>
      <c r="G17" s="49"/>
      <c r="H17" s="49"/>
      <c r="I17" s="138" t="s">
        <v>244</v>
      </c>
      <c r="J17" s="93"/>
      <c r="K17" s="93"/>
      <c r="L17" s="93"/>
      <c r="M17" s="93"/>
      <c r="N17" s="93"/>
      <c r="O17" s="93"/>
      <c r="P17" s="93"/>
      <c r="Q17" s="93"/>
      <c r="R17" s="93"/>
      <c r="S17" s="93"/>
      <c r="T17" s="93"/>
      <c r="U17" s="93"/>
      <c r="V17" s="93"/>
      <c r="W17" s="93"/>
      <c r="X17" s="93"/>
      <c r="Y17" s="93"/>
      <c r="Z17" s="93"/>
    </row>
    <row r="18" spans="1:26" ht="14.25" customHeight="1" x14ac:dyDescent="0.25">
      <c r="A18" s="28" t="s">
        <v>125</v>
      </c>
      <c r="B18" s="47" t="s">
        <v>87</v>
      </c>
      <c r="C18" s="49" t="s">
        <v>245</v>
      </c>
      <c r="D18" s="48"/>
      <c r="E18" s="48"/>
      <c r="F18" s="138" t="s">
        <v>244</v>
      </c>
      <c r="G18" s="49"/>
      <c r="H18" s="49"/>
      <c r="I18" s="138" t="s">
        <v>244</v>
      </c>
      <c r="J18" s="93"/>
      <c r="K18" s="93"/>
      <c r="L18" s="93"/>
      <c r="M18" s="93"/>
      <c r="N18" s="93"/>
      <c r="O18" s="93"/>
      <c r="P18" s="93"/>
      <c r="Q18" s="93"/>
      <c r="R18" s="93"/>
      <c r="S18" s="93"/>
      <c r="T18" s="93"/>
      <c r="U18" s="93"/>
      <c r="V18" s="93"/>
      <c r="W18" s="93"/>
      <c r="X18" s="93"/>
      <c r="Y18" s="93"/>
      <c r="Z18" s="93"/>
    </row>
    <row r="19" spans="1:26" ht="14.25" customHeight="1" x14ac:dyDescent="0.25">
      <c r="A19" s="28" t="s">
        <v>126</v>
      </c>
      <c r="B19" s="47" t="s">
        <v>87</v>
      </c>
      <c r="C19" s="49" t="s">
        <v>245</v>
      </c>
      <c r="D19" s="48"/>
      <c r="E19" s="48"/>
      <c r="F19" s="138" t="s">
        <v>244</v>
      </c>
      <c r="G19" s="49"/>
      <c r="H19" s="49"/>
      <c r="I19" s="138" t="s">
        <v>244</v>
      </c>
      <c r="J19" s="93"/>
      <c r="K19" s="93"/>
      <c r="L19" s="93"/>
      <c r="M19" s="93"/>
      <c r="N19" s="93"/>
      <c r="O19" s="93"/>
      <c r="P19" s="93"/>
      <c r="Q19" s="93"/>
      <c r="R19" s="93"/>
      <c r="S19" s="93"/>
      <c r="T19" s="93"/>
      <c r="U19" s="93"/>
      <c r="V19" s="93"/>
      <c r="W19" s="93"/>
      <c r="X19" s="93"/>
      <c r="Y19" s="93"/>
      <c r="Z19" s="93"/>
    </row>
    <row r="20" spans="1:26" ht="14.25" customHeight="1" x14ac:dyDescent="0.25">
      <c r="A20" s="28" t="s">
        <v>127</v>
      </c>
      <c r="B20" s="47" t="s">
        <v>87</v>
      </c>
      <c r="C20" s="49" t="s">
        <v>245</v>
      </c>
      <c r="D20" s="48"/>
      <c r="E20" s="48"/>
      <c r="F20" s="138" t="s">
        <v>244</v>
      </c>
      <c r="G20" s="49"/>
      <c r="H20" s="49"/>
      <c r="I20" s="138" t="s">
        <v>244</v>
      </c>
      <c r="J20" s="93"/>
      <c r="K20" s="93"/>
      <c r="L20" s="93"/>
      <c r="M20" s="93"/>
      <c r="N20" s="93"/>
      <c r="O20" s="93"/>
      <c r="P20" s="93"/>
      <c r="Q20" s="93"/>
      <c r="R20" s="93"/>
      <c r="S20" s="93"/>
      <c r="T20" s="93"/>
      <c r="U20" s="93"/>
      <c r="V20" s="93"/>
      <c r="W20" s="93"/>
      <c r="X20" s="93"/>
      <c r="Y20" s="93"/>
      <c r="Z20" s="93"/>
    </row>
    <row r="21" spans="1:26" ht="14.25" customHeight="1" x14ac:dyDescent="0.25">
      <c r="A21" s="11" t="s">
        <v>246</v>
      </c>
      <c r="B21" s="47" t="s">
        <v>87</v>
      </c>
      <c r="C21" s="49" t="s">
        <v>245</v>
      </c>
      <c r="D21" s="141"/>
      <c r="E21" s="48"/>
      <c r="F21" s="138"/>
      <c r="G21" s="138"/>
      <c r="H21" s="49"/>
      <c r="I21" s="138" t="s">
        <v>244</v>
      </c>
      <c r="J21" s="93"/>
      <c r="K21" s="93"/>
      <c r="L21" s="93"/>
      <c r="M21" s="93"/>
      <c r="N21" s="93"/>
      <c r="O21" s="93"/>
      <c r="P21" s="93"/>
      <c r="Q21" s="93"/>
      <c r="R21" s="93"/>
      <c r="S21" s="93"/>
      <c r="T21" s="93"/>
      <c r="U21" s="93"/>
      <c r="V21" s="93"/>
      <c r="W21" s="93"/>
      <c r="X21" s="93"/>
      <c r="Y21" s="93"/>
      <c r="Z21" s="93"/>
    </row>
    <row r="22" spans="1:26" ht="14.25" customHeight="1" x14ac:dyDescent="0.25">
      <c r="A22" s="11" t="s">
        <v>126</v>
      </c>
      <c r="B22" s="47" t="s">
        <v>87</v>
      </c>
      <c r="C22" s="49" t="s">
        <v>245</v>
      </c>
      <c r="D22" s="141"/>
      <c r="E22" s="48"/>
      <c r="F22" s="138"/>
      <c r="G22" s="138"/>
      <c r="H22" s="49"/>
      <c r="I22" s="138" t="s">
        <v>244</v>
      </c>
      <c r="J22" s="93"/>
      <c r="K22" s="93"/>
      <c r="L22" s="93"/>
      <c r="M22" s="93"/>
      <c r="N22" s="93"/>
      <c r="O22" s="93"/>
      <c r="P22" s="93"/>
      <c r="Q22" s="93"/>
      <c r="R22" s="93"/>
      <c r="S22" s="93"/>
      <c r="T22" s="93"/>
      <c r="U22" s="93"/>
      <c r="V22" s="93"/>
      <c r="W22" s="93"/>
      <c r="X22" s="93"/>
      <c r="Y22" s="93"/>
      <c r="Z22" s="93"/>
    </row>
    <row r="23" spans="1:26" ht="14.25" customHeight="1" x14ac:dyDescent="0.25">
      <c r="A23" s="11" t="s">
        <v>127</v>
      </c>
      <c r="B23" s="47" t="s">
        <v>87</v>
      </c>
      <c r="C23" s="49" t="s">
        <v>245</v>
      </c>
      <c r="D23" s="141"/>
      <c r="E23" s="48"/>
      <c r="F23" s="138"/>
      <c r="G23" s="138"/>
      <c r="H23" s="49"/>
      <c r="I23" s="138" t="s">
        <v>243</v>
      </c>
      <c r="J23" s="93"/>
      <c r="K23" s="93"/>
      <c r="L23" s="93"/>
      <c r="M23" s="93"/>
      <c r="N23" s="93"/>
      <c r="O23" s="93"/>
      <c r="P23" s="93"/>
      <c r="Q23" s="93"/>
      <c r="R23" s="93"/>
      <c r="S23" s="93"/>
      <c r="T23" s="93"/>
      <c r="U23" s="93"/>
      <c r="V23" s="93"/>
      <c r="W23" s="93"/>
      <c r="X23" s="93"/>
      <c r="Y23" s="93"/>
      <c r="Z23" s="93"/>
    </row>
    <row r="24" spans="1:26" ht="14.25" customHeight="1" x14ac:dyDescent="0.25">
      <c r="A24" s="11" t="s">
        <v>247</v>
      </c>
      <c r="B24" s="47" t="s">
        <v>87</v>
      </c>
      <c r="C24" s="49" t="s">
        <v>245</v>
      </c>
      <c r="D24" s="141"/>
      <c r="E24" s="48"/>
      <c r="F24" s="138"/>
      <c r="G24" s="138"/>
      <c r="H24" s="49"/>
      <c r="I24" s="138" t="s">
        <v>243</v>
      </c>
      <c r="J24" s="93"/>
      <c r="K24" s="93"/>
      <c r="L24" s="93"/>
      <c r="M24" s="93"/>
      <c r="N24" s="93"/>
      <c r="O24" s="93"/>
      <c r="P24" s="93"/>
      <c r="Q24" s="93"/>
      <c r="R24" s="93"/>
      <c r="S24" s="93"/>
      <c r="T24" s="93"/>
      <c r="U24" s="93"/>
      <c r="V24" s="93"/>
      <c r="W24" s="93"/>
      <c r="X24" s="93"/>
      <c r="Y24" s="93"/>
      <c r="Z24" s="93"/>
    </row>
    <row r="25" spans="1:26" ht="14.25" customHeight="1" x14ac:dyDescent="0.25">
      <c r="A25" s="11" t="s">
        <v>248</v>
      </c>
      <c r="B25" s="47" t="s">
        <v>87</v>
      </c>
      <c r="C25" s="138" t="s">
        <v>242</v>
      </c>
      <c r="D25" s="141"/>
      <c r="E25" s="48"/>
      <c r="F25" s="138"/>
      <c r="G25" s="138"/>
      <c r="H25" s="49"/>
      <c r="I25" s="138" t="s">
        <v>243</v>
      </c>
      <c r="J25" s="93"/>
      <c r="K25" s="93"/>
      <c r="L25" s="93"/>
      <c r="M25" s="93"/>
      <c r="N25" s="93"/>
      <c r="O25" s="93"/>
      <c r="P25" s="93"/>
      <c r="Q25" s="93"/>
      <c r="R25" s="93"/>
      <c r="S25" s="93"/>
      <c r="T25" s="93"/>
      <c r="U25" s="93"/>
      <c r="V25" s="93"/>
      <c r="W25" s="93"/>
      <c r="X25" s="93"/>
      <c r="Y25" s="93"/>
      <c r="Z25" s="93"/>
    </row>
    <row r="26" spans="1:26" ht="14.25" customHeight="1" x14ac:dyDescent="0.25">
      <c r="A26" s="11" t="s">
        <v>249</v>
      </c>
      <c r="B26" s="47" t="s">
        <v>87</v>
      </c>
      <c r="C26" s="138" t="s">
        <v>242</v>
      </c>
      <c r="D26" s="141"/>
      <c r="E26" s="48"/>
      <c r="F26" s="138"/>
      <c r="G26" s="138"/>
      <c r="H26" s="49"/>
      <c r="I26" s="138" t="s">
        <v>243</v>
      </c>
      <c r="J26" s="93"/>
      <c r="K26" s="93"/>
      <c r="L26" s="93"/>
      <c r="M26" s="93"/>
      <c r="N26" s="93"/>
      <c r="O26" s="93"/>
      <c r="P26" s="93"/>
      <c r="Q26" s="93"/>
      <c r="R26" s="93"/>
      <c r="S26" s="93"/>
      <c r="T26" s="93"/>
      <c r="U26" s="93"/>
      <c r="V26" s="93"/>
      <c r="W26" s="93"/>
      <c r="X26" s="93"/>
      <c r="Y26" s="93"/>
      <c r="Z26" s="93"/>
    </row>
    <row r="27" spans="1:26" ht="14.25" customHeight="1" x14ac:dyDescent="0.25">
      <c r="A27" s="11" t="s">
        <v>250</v>
      </c>
      <c r="B27" s="47" t="s">
        <v>87</v>
      </c>
      <c r="C27" s="138" t="s">
        <v>242</v>
      </c>
      <c r="D27" s="141"/>
      <c r="E27" s="48"/>
      <c r="F27" s="138"/>
      <c r="G27" s="138"/>
      <c r="H27" s="49"/>
      <c r="I27" s="138" t="s">
        <v>243</v>
      </c>
      <c r="J27" s="93"/>
      <c r="K27" s="93"/>
      <c r="L27" s="93"/>
      <c r="M27" s="93"/>
      <c r="N27" s="93"/>
      <c r="O27" s="93"/>
      <c r="P27" s="93"/>
      <c r="Q27" s="93"/>
      <c r="R27" s="93"/>
      <c r="S27" s="93"/>
      <c r="T27" s="93"/>
      <c r="U27" s="93"/>
      <c r="V27" s="93"/>
      <c r="W27" s="93"/>
      <c r="X27" s="93"/>
      <c r="Y27" s="93"/>
      <c r="Z27" s="93"/>
    </row>
    <row r="28" spans="1:26" ht="14.25" customHeight="1" x14ac:dyDescent="0.25">
      <c r="A28" s="11" t="s">
        <v>251</v>
      </c>
      <c r="B28" s="47" t="s">
        <v>87</v>
      </c>
      <c r="C28" s="138" t="s">
        <v>242</v>
      </c>
      <c r="D28" s="141"/>
      <c r="E28" s="48"/>
      <c r="F28" s="138"/>
      <c r="G28" s="138"/>
      <c r="H28" s="49"/>
      <c r="I28" s="138" t="s">
        <v>244</v>
      </c>
      <c r="J28" s="93"/>
      <c r="K28" s="93"/>
      <c r="L28" s="93"/>
      <c r="M28" s="93"/>
      <c r="N28" s="93"/>
      <c r="O28" s="93"/>
      <c r="P28" s="93"/>
      <c r="Q28" s="93"/>
      <c r="R28" s="93"/>
      <c r="S28" s="93"/>
      <c r="T28" s="93"/>
      <c r="U28" s="93"/>
      <c r="V28" s="93"/>
      <c r="W28" s="93"/>
      <c r="X28" s="93"/>
      <c r="Y28" s="93"/>
      <c r="Z28" s="93"/>
    </row>
    <row r="29" spans="1:26" ht="14.25" customHeight="1" x14ac:dyDescent="0.25">
      <c r="A29" s="11" t="s">
        <v>252</v>
      </c>
      <c r="B29" s="47" t="s">
        <v>87</v>
      </c>
      <c r="C29" s="138" t="s">
        <v>242</v>
      </c>
      <c r="D29" s="141"/>
      <c r="E29" s="48"/>
      <c r="F29" s="138"/>
      <c r="G29" s="138"/>
      <c r="H29" s="49"/>
      <c r="I29" s="138" t="s">
        <v>243</v>
      </c>
      <c r="J29" s="93"/>
      <c r="K29" s="93"/>
      <c r="L29" s="93"/>
      <c r="M29" s="93"/>
      <c r="N29" s="93"/>
      <c r="O29" s="93"/>
      <c r="P29" s="93"/>
      <c r="Q29" s="93"/>
      <c r="R29" s="93"/>
      <c r="S29" s="93"/>
      <c r="T29" s="93"/>
      <c r="U29" s="93"/>
      <c r="V29" s="93"/>
      <c r="W29" s="93"/>
      <c r="X29" s="93"/>
      <c r="Y29" s="93"/>
      <c r="Z29" s="93"/>
    </row>
    <row r="30" spans="1:26" ht="14.25" customHeight="1" x14ac:dyDescent="0.25">
      <c r="A30" s="11" t="s">
        <v>253</v>
      </c>
      <c r="B30" s="47" t="s">
        <v>87</v>
      </c>
      <c r="C30" s="138" t="s">
        <v>242</v>
      </c>
      <c r="D30" s="141"/>
      <c r="E30" s="48"/>
      <c r="F30" s="138"/>
      <c r="G30" s="138"/>
      <c r="H30" s="49"/>
      <c r="I30" s="138" t="s">
        <v>243</v>
      </c>
      <c r="J30" s="93"/>
      <c r="K30" s="93"/>
      <c r="L30" s="93"/>
      <c r="M30" s="93"/>
      <c r="N30" s="93"/>
      <c r="O30" s="93"/>
      <c r="P30" s="93"/>
      <c r="Q30" s="93"/>
      <c r="R30" s="93"/>
      <c r="S30" s="93"/>
      <c r="T30" s="93"/>
      <c r="U30" s="93"/>
      <c r="V30" s="93"/>
      <c r="W30" s="93"/>
      <c r="X30" s="93"/>
      <c r="Y30" s="93"/>
      <c r="Z30" s="93"/>
    </row>
    <row r="31" spans="1:26" ht="14.25" customHeight="1" x14ac:dyDescent="0.25">
      <c r="A31" s="11" t="s">
        <v>254</v>
      </c>
      <c r="B31" s="47" t="s">
        <v>87</v>
      </c>
      <c r="C31" s="49" t="s">
        <v>245</v>
      </c>
      <c r="D31" s="48"/>
      <c r="E31" s="48"/>
      <c r="F31" s="49"/>
      <c r="G31" s="49"/>
      <c r="H31" s="49"/>
      <c r="I31" s="49" t="s">
        <v>244</v>
      </c>
      <c r="J31" s="93"/>
      <c r="K31" s="93"/>
      <c r="L31" s="93"/>
      <c r="M31" s="93"/>
      <c r="N31" s="93"/>
      <c r="O31" s="93"/>
      <c r="P31" s="93"/>
      <c r="Q31" s="93"/>
      <c r="R31" s="93"/>
      <c r="S31" s="93"/>
      <c r="T31" s="93"/>
      <c r="U31" s="93"/>
      <c r="V31" s="93"/>
      <c r="W31" s="93"/>
      <c r="X31" s="93"/>
      <c r="Y31" s="93"/>
      <c r="Z31" s="93"/>
    </row>
    <row r="32" spans="1:26" ht="14.25" customHeight="1" thickBot="1" x14ac:dyDescent="0.3">
      <c r="A32" s="142"/>
      <c r="B32" s="143"/>
      <c r="C32" s="144"/>
      <c r="D32" s="145"/>
      <c r="E32" s="145"/>
      <c r="F32" s="144"/>
      <c r="G32" s="144"/>
      <c r="H32" s="144"/>
      <c r="I32" s="144"/>
      <c r="J32" s="93"/>
      <c r="K32" s="93"/>
      <c r="L32" s="93"/>
      <c r="M32" s="93"/>
      <c r="N32" s="93"/>
      <c r="O32" s="93"/>
      <c r="P32" s="93"/>
      <c r="Q32" s="93"/>
      <c r="R32" s="93"/>
      <c r="S32" s="93"/>
      <c r="T32" s="93"/>
      <c r="U32" s="93"/>
      <c r="V32" s="93"/>
      <c r="W32" s="93"/>
      <c r="X32" s="93"/>
      <c r="Y32" s="93"/>
      <c r="Z32" s="93"/>
    </row>
    <row r="33" spans="1:26" ht="14.25" customHeight="1" x14ac:dyDescent="0.25">
      <c r="A33" s="271" t="s">
        <v>429</v>
      </c>
      <c r="B33" s="265"/>
      <c r="C33" s="265"/>
      <c r="D33" s="266" t="s">
        <v>434</v>
      </c>
      <c r="E33" s="266" t="s">
        <v>435</v>
      </c>
      <c r="F33" s="267"/>
      <c r="G33" s="272" t="s">
        <v>436</v>
      </c>
      <c r="H33" s="272" t="s">
        <v>437</v>
      </c>
      <c r="I33" s="267"/>
      <c r="J33" s="137"/>
      <c r="K33" s="93"/>
      <c r="L33" s="93"/>
      <c r="M33" s="93"/>
      <c r="N33" s="93"/>
      <c r="O33" s="93"/>
      <c r="P33" s="93"/>
      <c r="Q33" s="93"/>
      <c r="R33" s="93"/>
      <c r="S33" s="93"/>
      <c r="T33" s="93"/>
      <c r="U33" s="93"/>
      <c r="V33" s="93"/>
      <c r="W33" s="93"/>
      <c r="X33" s="93"/>
      <c r="Y33" s="93"/>
      <c r="Z33" s="93"/>
    </row>
    <row r="34" spans="1:26" ht="14.25" customHeight="1" x14ac:dyDescent="0.25">
      <c r="A34" s="146" t="s">
        <v>255</v>
      </c>
      <c r="B34" s="126"/>
      <c r="C34" s="147"/>
      <c r="D34" s="36"/>
      <c r="E34" s="36"/>
      <c r="F34" s="147"/>
      <c r="G34" s="36"/>
      <c r="H34" s="36"/>
      <c r="I34" s="36"/>
      <c r="J34" s="148"/>
      <c r="K34" s="9"/>
      <c r="L34" s="9"/>
      <c r="M34" s="9"/>
      <c r="N34" s="9"/>
      <c r="O34" s="9"/>
      <c r="P34" s="9"/>
      <c r="Q34" s="9"/>
      <c r="R34" s="9"/>
      <c r="S34" s="9"/>
      <c r="T34" s="9"/>
      <c r="U34" s="9"/>
      <c r="V34" s="9"/>
      <c r="W34" s="9"/>
      <c r="X34" s="9"/>
      <c r="Y34" s="9"/>
      <c r="Z34" s="9"/>
    </row>
    <row r="35" spans="1:26" ht="14.25" customHeight="1" x14ac:dyDescent="0.25">
      <c r="A35" s="146" t="s">
        <v>256</v>
      </c>
      <c r="B35" s="126"/>
      <c r="C35" s="147"/>
      <c r="D35" s="147"/>
      <c r="E35" s="147"/>
      <c r="F35" s="147"/>
      <c r="G35" s="147"/>
      <c r="H35" s="147"/>
      <c r="I35" s="147"/>
      <c r="J35" s="148"/>
      <c r="K35" s="9"/>
      <c r="L35" s="9"/>
      <c r="M35" s="9"/>
      <c r="N35" s="9"/>
      <c r="O35" s="9"/>
      <c r="P35" s="9"/>
      <c r="Q35" s="9"/>
      <c r="R35" s="9"/>
      <c r="S35" s="9"/>
      <c r="T35" s="9"/>
      <c r="U35" s="9"/>
      <c r="V35" s="9"/>
      <c r="W35" s="9"/>
      <c r="X35" s="9"/>
      <c r="Y35" s="9"/>
      <c r="Z35" s="9"/>
    </row>
    <row r="36" spans="1:26" ht="14.25" customHeight="1" x14ac:dyDescent="0.25">
      <c r="A36" s="146" t="s">
        <v>257</v>
      </c>
      <c r="B36" s="126"/>
      <c r="C36" s="147"/>
      <c r="D36" s="147"/>
      <c r="E36" s="147"/>
      <c r="F36" s="147"/>
      <c r="G36" s="147"/>
      <c r="H36" s="147"/>
      <c r="I36" s="147"/>
      <c r="J36" s="148"/>
      <c r="K36" s="9"/>
      <c r="L36" s="9"/>
      <c r="M36" s="9"/>
      <c r="N36" s="9"/>
      <c r="O36" s="9"/>
      <c r="P36" s="9"/>
      <c r="Q36" s="9"/>
      <c r="R36" s="9"/>
      <c r="S36" s="9"/>
      <c r="T36" s="9"/>
      <c r="U36" s="9"/>
      <c r="V36" s="9"/>
      <c r="W36" s="9"/>
      <c r="X36" s="9"/>
      <c r="Y36" s="9"/>
      <c r="Z36" s="9"/>
    </row>
    <row r="37" spans="1:26" ht="14.25" customHeight="1" x14ac:dyDescent="0.25">
      <c r="A37" s="146" t="s">
        <v>258</v>
      </c>
      <c r="B37" s="126"/>
      <c r="C37" s="147"/>
      <c r="D37" s="36"/>
      <c r="E37" s="36"/>
      <c r="F37" s="147"/>
      <c r="G37" s="36"/>
      <c r="H37" s="36"/>
      <c r="I37" s="36"/>
      <c r="J37" s="148"/>
      <c r="K37" s="9"/>
      <c r="L37" s="9"/>
      <c r="M37" s="9"/>
      <c r="N37" s="9"/>
      <c r="O37" s="9"/>
      <c r="P37" s="9"/>
      <c r="Q37" s="9"/>
      <c r="R37" s="9"/>
      <c r="S37" s="9"/>
      <c r="T37" s="9"/>
      <c r="U37" s="9"/>
      <c r="V37" s="9"/>
      <c r="W37" s="9"/>
      <c r="X37" s="9"/>
      <c r="Y37" s="9"/>
      <c r="Z37" s="9"/>
    </row>
    <row r="38" spans="1:26" ht="14.25" customHeight="1" x14ac:dyDescent="0.25">
      <c r="A38" s="146" t="s">
        <v>259</v>
      </c>
      <c r="B38" s="126"/>
      <c r="C38" s="147"/>
      <c r="D38" s="36"/>
      <c r="E38" s="36"/>
      <c r="F38" s="147"/>
      <c r="G38" s="36"/>
      <c r="H38" s="36"/>
      <c r="I38" s="36"/>
      <c r="J38" s="148"/>
      <c r="K38" s="9"/>
      <c r="L38" s="9"/>
      <c r="M38" s="9"/>
      <c r="N38" s="9"/>
      <c r="O38" s="9"/>
      <c r="P38" s="9"/>
      <c r="Q38" s="9"/>
      <c r="R38" s="9"/>
      <c r="S38" s="9"/>
      <c r="T38" s="9"/>
      <c r="U38" s="9"/>
      <c r="V38" s="9"/>
      <c r="W38" s="9"/>
      <c r="X38" s="9"/>
      <c r="Y38" s="9"/>
      <c r="Z38" s="9"/>
    </row>
    <row r="39" spans="1:26" ht="14.25" customHeight="1" x14ac:dyDescent="0.25">
      <c r="A39" s="146" t="s">
        <v>257</v>
      </c>
      <c r="B39" s="126"/>
      <c r="C39" s="147"/>
      <c r="D39" s="147"/>
      <c r="E39" s="147"/>
      <c r="F39" s="147"/>
      <c r="G39" s="147"/>
      <c r="H39" s="147"/>
      <c r="I39" s="147"/>
      <c r="J39" s="147"/>
      <c r="K39" s="9"/>
      <c r="L39" s="9"/>
      <c r="M39" s="9"/>
      <c r="N39" s="9"/>
      <c r="O39" s="9"/>
      <c r="P39" s="9"/>
      <c r="Q39" s="9"/>
      <c r="R39" s="9"/>
      <c r="S39" s="9"/>
      <c r="T39" s="9"/>
      <c r="U39" s="9"/>
      <c r="V39" s="9"/>
      <c r="W39" s="9"/>
      <c r="X39" s="9"/>
      <c r="Y39" s="9"/>
      <c r="Z39" s="9"/>
    </row>
    <row r="40" spans="1:26" ht="14.25" customHeight="1" x14ac:dyDescent="0.25">
      <c r="A40" s="131"/>
      <c r="B40" s="9"/>
      <c r="C40" s="9"/>
      <c r="D40" s="132"/>
      <c r="E40" s="132"/>
      <c r="F40" s="9"/>
      <c r="G40" s="9"/>
      <c r="H40" s="9"/>
      <c r="I40" s="9"/>
      <c r="J40" s="9"/>
      <c r="K40" s="9"/>
      <c r="L40" s="9"/>
      <c r="M40" s="9"/>
      <c r="N40" s="9"/>
      <c r="O40" s="9"/>
      <c r="P40" s="9"/>
      <c r="Q40" s="9"/>
      <c r="R40" s="9"/>
      <c r="S40" s="9"/>
      <c r="T40" s="9"/>
      <c r="U40" s="9"/>
      <c r="V40" s="9"/>
      <c r="W40" s="9"/>
      <c r="X40" s="9"/>
      <c r="Y40" s="9"/>
      <c r="Z40" s="9"/>
    </row>
    <row r="41" spans="1:26" ht="14.25" customHeight="1" x14ac:dyDescent="0.25">
      <c r="A41" s="149" t="s">
        <v>260</v>
      </c>
      <c r="B41" s="9"/>
      <c r="C41" s="9"/>
      <c r="D41" s="132"/>
      <c r="E41" s="132"/>
      <c r="F41" s="9"/>
      <c r="G41" s="9"/>
      <c r="H41" s="9"/>
      <c r="I41" s="9"/>
      <c r="J41" s="9"/>
      <c r="K41" s="9"/>
      <c r="L41" s="9"/>
      <c r="M41" s="9"/>
      <c r="N41" s="9"/>
      <c r="O41" s="9"/>
      <c r="P41" s="9"/>
      <c r="Q41" s="9"/>
      <c r="R41" s="9"/>
      <c r="S41" s="9"/>
      <c r="T41" s="9"/>
      <c r="U41" s="9"/>
      <c r="V41" s="9"/>
      <c r="W41" s="9"/>
      <c r="X41" s="9"/>
      <c r="Y41" s="9"/>
      <c r="Z41" s="9"/>
    </row>
    <row r="42" spans="1:26" ht="14.25" customHeight="1" x14ac:dyDescent="0.25">
      <c r="A42" s="131"/>
      <c r="B42" s="9"/>
      <c r="C42" s="9"/>
      <c r="D42" s="132"/>
      <c r="E42" s="132"/>
      <c r="F42" s="9"/>
      <c r="G42" s="9"/>
      <c r="H42" s="9"/>
      <c r="I42" s="9"/>
      <c r="J42" s="9"/>
      <c r="K42" s="9"/>
      <c r="L42" s="9"/>
      <c r="M42" s="9"/>
      <c r="N42" s="9"/>
      <c r="O42" s="9"/>
      <c r="P42" s="9"/>
      <c r="Q42" s="9"/>
      <c r="R42" s="9"/>
      <c r="S42" s="9"/>
      <c r="T42" s="9"/>
      <c r="U42" s="9"/>
      <c r="V42" s="9"/>
      <c r="W42" s="9"/>
      <c r="X42" s="9"/>
      <c r="Y42" s="9"/>
      <c r="Z42" s="9"/>
    </row>
    <row r="43" spans="1:26" ht="14.25" customHeight="1" x14ac:dyDescent="0.25">
      <c r="A43" s="150"/>
      <c r="B43" s="95"/>
      <c r="C43" s="85"/>
      <c r="D43" s="151"/>
      <c r="E43" s="151"/>
      <c r="F43" s="9"/>
      <c r="G43" s="9"/>
      <c r="H43" s="9"/>
      <c r="I43" s="9"/>
      <c r="J43" s="9"/>
      <c r="K43" s="9"/>
      <c r="L43" s="9"/>
      <c r="M43" s="9"/>
      <c r="N43" s="9"/>
      <c r="O43" s="9"/>
      <c r="P43" s="9"/>
      <c r="Q43" s="9"/>
      <c r="R43" s="9"/>
      <c r="S43" s="9"/>
      <c r="T43" s="9"/>
      <c r="U43" s="9"/>
      <c r="V43" s="9"/>
      <c r="W43" s="9"/>
      <c r="X43" s="9"/>
      <c r="Y43" s="9"/>
      <c r="Z43" s="9"/>
    </row>
    <row r="44" spans="1:26" ht="14.25" customHeight="1" x14ac:dyDescent="0.25">
      <c r="A44" s="131"/>
      <c r="B44" s="9"/>
      <c r="C44" s="9"/>
      <c r="D44" s="132"/>
      <c r="E44" s="132"/>
      <c r="F44" s="9"/>
      <c r="G44" s="9"/>
      <c r="H44" s="9"/>
      <c r="I44" s="9"/>
      <c r="J44" s="9"/>
      <c r="K44" s="9"/>
      <c r="L44" s="9"/>
      <c r="M44" s="9"/>
      <c r="N44" s="9"/>
      <c r="O44" s="9"/>
      <c r="P44" s="9"/>
      <c r="Q44" s="9"/>
      <c r="R44" s="9"/>
      <c r="S44" s="9"/>
      <c r="T44" s="9"/>
      <c r="U44" s="9"/>
      <c r="V44" s="9"/>
      <c r="W44" s="9"/>
      <c r="X44" s="9"/>
      <c r="Y44" s="9"/>
      <c r="Z44" s="9"/>
    </row>
    <row r="45" spans="1:26" ht="14.25" customHeight="1" x14ac:dyDescent="0.25">
      <c r="A45" s="131"/>
      <c r="B45" s="9"/>
      <c r="C45" s="9"/>
      <c r="D45" s="132"/>
      <c r="E45" s="132"/>
      <c r="F45" s="9"/>
      <c r="G45" s="9"/>
      <c r="H45" s="9"/>
      <c r="I45" s="9"/>
      <c r="J45" s="9"/>
      <c r="K45" s="9"/>
      <c r="L45" s="9"/>
      <c r="M45" s="9"/>
      <c r="N45" s="9"/>
      <c r="O45" s="9"/>
      <c r="P45" s="9"/>
      <c r="Q45" s="9"/>
      <c r="R45" s="9"/>
      <c r="S45" s="9"/>
      <c r="T45" s="9"/>
      <c r="U45" s="9"/>
      <c r="V45" s="9"/>
      <c r="W45" s="9"/>
      <c r="X45" s="9"/>
      <c r="Y45" s="9"/>
      <c r="Z45" s="9"/>
    </row>
    <row r="46" spans="1:26" ht="14.25" customHeight="1" x14ac:dyDescent="0.25">
      <c r="A46" s="131"/>
      <c r="B46" s="9"/>
      <c r="C46" s="9"/>
      <c r="D46" s="132"/>
      <c r="E46" s="132"/>
      <c r="F46" s="9"/>
      <c r="G46" s="9"/>
      <c r="H46" s="9"/>
      <c r="I46" s="9"/>
      <c r="J46" s="9"/>
      <c r="K46" s="9"/>
      <c r="L46" s="9"/>
      <c r="M46" s="9"/>
      <c r="N46" s="9"/>
      <c r="O46" s="9"/>
      <c r="P46" s="9"/>
      <c r="Q46" s="9"/>
      <c r="R46" s="9"/>
      <c r="S46" s="9"/>
      <c r="T46" s="9"/>
      <c r="U46" s="9"/>
      <c r="V46" s="9"/>
      <c r="W46" s="9"/>
      <c r="X46" s="9"/>
      <c r="Y46" s="9"/>
      <c r="Z46" s="9"/>
    </row>
    <row r="47" spans="1:26" ht="14.25" customHeight="1" x14ac:dyDescent="0.25">
      <c r="A47" s="131"/>
      <c r="B47" s="9"/>
      <c r="C47" s="9"/>
      <c r="D47" s="132"/>
      <c r="E47" s="132"/>
      <c r="F47" s="9"/>
      <c r="G47" s="9"/>
      <c r="H47" s="9"/>
      <c r="I47" s="9"/>
      <c r="J47" s="9"/>
      <c r="K47" s="9"/>
      <c r="L47" s="9"/>
      <c r="M47" s="9"/>
      <c r="N47" s="9"/>
      <c r="O47" s="9"/>
      <c r="P47" s="9"/>
      <c r="Q47" s="9"/>
      <c r="R47" s="9"/>
      <c r="S47" s="9"/>
      <c r="T47" s="9"/>
      <c r="U47" s="9"/>
      <c r="V47" s="9"/>
      <c r="W47" s="9"/>
      <c r="X47" s="9"/>
      <c r="Y47" s="9"/>
      <c r="Z47" s="9"/>
    </row>
    <row r="48" spans="1:26" ht="14.25" customHeight="1" x14ac:dyDescent="0.25">
      <c r="A48" s="152"/>
      <c r="B48" s="153" t="s">
        <v>60</v>
      </c>
      <c r="C48" s="153" t="s">
        <v>62</v>
      </c>
      <c r="D48" s="153" t="s">
        <v>176</v>
      </c>
      <c r="E48" s="153" t="s">
        <v>63</v>
      </c>
      <c r="F48" s="153" t="s">
        <v>64</v>
      </c>
      <c r="G48" s="153" t="s">
        <v>177</v>
      </c>
      <c r="H48" s="153" t="s">
        <v>178</v>
      </c>
      <c r="I48" s="136"/>
      <c r="J48" s="9"/>
      <c r="K48" s="9"/>
      <c r="L48" s="9"/>
      <c r="M48" s="9"/>
      <c r="N48" s="9"/>
      <c r="O48" s="9"/>
      <c r="P48" s="9"/>
      <c r="Q48" s="9"/>
      <c r="R48" s="9"/>
      <c r="S48" s="9"/>
      <c r="T48" s="9"/>
      <c r="U48" s="9"/>
      <c r="V48" s="9"/>
      <c r="W48" s="9"/>
      <c r="X48" s="9"/>
      <c r="Y48" s="9"/>
      <c r="Z48" s="9"/>
    </row>
    <row r="49" spans="1:26" ht="14.25" customHeight="1" x14ac:dyDescent="0.25">
      <c r="A49" s="152" t="str">
        <f t="shared" ref="A49:A54" si="0">A34</f>
        <v>Quantità rifiuti pericolosi</v>
      </c>
      <c r="B49" s="152">
        <f t="shared" ref="B49:C49" si="1">D34</f>
        <v>0</v>
      </c>
      <c r="C49" s="152">
        <f t="shared" si="1"/>
        <v>0</v>
      </c>
      <c r="D49" s="132">
        <f t="shared" ref="D49:D54" si="2">C49+B49</f>
        <v>0</v>
      </c>
      <c r="E49" s="152">
        <f t="shared" ref="E49:F49" si="3">G34</f>
        <v>0</v>
      </c>
      <c r="F49" s="152">
        <f t="shared" si="3"/>
        <v>0</v>
      </c>
      <c r="G49" s="132">
        <f t="shared" ref="G49:G54" si="4">F49+E49</f>
        <v>0</v>
      </c>
      <c r="H49" s="154" t="e">
        <f t="shared" ref="H49:H54" si="5">G49/D49-1</f>
        <v>#DIV/0!</v>
      </c>
      <c r="I49" s="154"/>
      <c r="J49" s="131"/>
      <c r="K49" s="131"/>
      <c r="L49" s="9"/>
      <c r="M49" s="9"/>
      <c r="N49" s="9"/>
      <c r="O49" s="9"/>
      <c r="P49" s="9"/>
      <c r="Q49" s="9"/>
      <c r="R49" s="9"/>
      <c r="S49" s="9"/>
      <c r="T49" s="9"/>
      <c r="U49" s="9"/>
      <c r="V49" s="9"/>
      <c r="W49" s="9"/>
      <c r="X49" s="9"/>
      <c r="Y49" s="9"/>
      <c r="Z49" s="9"/>
    </row>
    <row r="50" spans="1:26" ht="14.25" customHeight="1" x14ac:dyDescent="0.25">
      <c r="A50" s="152" t="str">
        <f t="shared" si="0"/>
        <v>Quantità rifiuti non pericolosi</v>
      </c>
      <c r="B50" s="152">
        <f t="shared" ref="B50:C50" si="6">D35</f>
        <v>0</v>
      </c>
      <c r="C50" s="152">
        <f t="shared" si="6"/>
        <v>0</v>
      </c>
      <c r="D50" s="132">
        <f t="shared" si="2"/>
        <v>0</v>
      </c>
      <c r="E50" s="152">
        <f t="shared" ref="E50:F50" si="7">G35</f>
        <v>0</v>
      </c>
      <c r="F50" s="152">
        <f t="shared" si="7"/>
        <v>0</v>
      </c>
      <c r="G50" s="132">
        <f t="shared" si="4"/>
        <v>0</v>
      </c>
      <c r="H50" s="154" t="e">
        <f t="shared" si="5"/>
        <v>#DIV/0!</v>
      </c>
      <c r="I50" s="154"/>
      <c r="J50" s="131"/>
      <c r="K50" s="131"/>
      <c r="L50" s="9"/>
      <c r="M50" s="9"/>
      <c r="N50" s="9"/>
      <c r="O50" s="9"/>
      <c r="P50" s="9"/>
      <c r="Q50" s="9"/>
      <c r="R50" s="9"/>
      <c r="S50" s="9"/>
      <c r="T50" s="9"/>
      <c r="U50" s="9"/>
      <c r="V50" s="9"/>
      <c r="W50" s="9"/>
      <c r="X50" s="9"/>
      <c r="Y50" s="9"/>
      <c r="Z50" s="9"/>
    </row>
    <row r="51" spans="1:26" ht="14.25" customHeight="1" x14ac:dyDescent="0.25">
      <c r="A51" s="152" t="str">
        <f t="shared" si="0"/>
        <v xml:space="preserve">Totale rifiuti </v>
      </c>
      <c r="B51" s="152">
        <f t="shared" ref="B51:C51" si="8">D36</f>
        <v>0</v>
      </c>
      <c r="C51" s="152">
        <f t="shared" si="8"/>
        <v>0</v>
      </c>
      <c r="D51" s="132">
        <f t="shared" si="2"/>
        <v>0</v>
      </c>
      <c r="E51" s="152">
        <f t="shared" ref="E51:F51" si="9">G36</f>
        <v>0</v>
      </c>
      <c r="F51" s="152">
        <f t="shared" si="9"/>
        <v>0</v>
      </c>
      <c r="G51" s="132">
        <f t="shared" si="4"/>
        <v>0</v>
      </c>
      <c r="H51" s="154" t="e">
        <f t="shared" si="5"/>
        <v>#DIV/0!</v>
      </c>
      <c r="I51" s="154"/>
      <c r="J51" s="131"/>
      <c r="K51" s="131"/>
      <c r="L51" s="9"/>
      <c r="M51" s="9"/>
      <c r="N51" s="9"/>
      <c r="O51" s="9"/>
      <c r="P51" s="9"/>
      <c r="Q51" s="9"/>
      <c r="R51" s="9"/>
      <c r="S51" s="9"/>
      <c r="T51" s="9"/>
      <c r="U51" s="9"/>
      <c r="V51" s="9"/>
      <c r="W51" s="9"/>
      <c r="X51" s="9"/>
      <c r="Y51" s="9"/>
      <c r="Z51" s="9"/>
    </row>
    <row r="52" spans="1:26" ht="14.25" customHeight="1" x14ac:dyDescent="0.25">
      <c r="A52" s="152" t="str">
        <f t="shared" si="0"/>
        <v>Quantità rifiuti destinati a riciclo o riutilizzo</v>
      </c>
      <c r="B52" s="152">
        <f t="shared" ref="B52:C52" si="10">D37</f>
        <v>0</v>
      </c>
      <c r="C52" s="152">
        <f t="shared" si="10"/>
        <v>0</v>
      </c>
      <c r="D52" s="132">
        <f t="shared" si="2"/>
        <v>0</v>
      </c>
      <c r="E52" s="152">
        <f t="shared" ref="E52:F52" si="11">G37</f>
        <v>0</v>
      </c>
      <c r="F52" s="152">
        <f t="shared" si="11"/>
        <v>0</v>
      </c>
      <c r="G52" s="132">
        <f t="shared" si="4"/>
        <v>0</v>
      </c>
      <c r="H52" s="154" t="e">
        <f t="shared" si="5"/>
        <v>#DIV/0!</v>
      </c>
      <c r="I52" s="154"/>
      <c r="J52" s="131"/>
      <c r="K52" s="131"/>
      <c r="L52" s="9"/>
      <c r="M52" s="9"/>
      <c r="N52" s="9"/>
      <c r="O52" s="9"/>
      <c r="P52" s="9"/>
      <c r="Q52" s="9"/>
      <c r="R52" s="9"/>
      <c r="S52" s="9"/>
      <c r="T52" s="9"/>
      <c r="U52" s="9"/>
      <c r="V52" s="9"/>
      <c r="W52" s="9"/>
      <c r="X52" s="9"/>
      <c r="Y52" s="9"/>
      <c r="Z52" s="9"/>
    </row>
    <row r="53" spans="1:26" ht="14.25" customHeight="1" x14ac:dyDescent="0.25">
      <c r="A53" s="152" t="str">
        <f t="shared" si="0"/>
        <v>Quantità rifiuti destinati a smaltimento</v>
      </c>
      <c r="B53" s="152">
        <f t="shared" ref="B53:C53" si="12">D38</f>
        <v>0</v>
      </c>
      <c r="C53" s="152">
        <f t="shared" si="12"/>
        <v>0</v>
      </c>
      <c r="D53" s="132">
        <f t="shared" si="2"/>
        <v>0</v>
      </c>
      <c r="E53" s="152">
        <f t="shared" ref="E53:F53" si="13">G38</f>
        <v>0</v>
      </c>
      <c r="F53" s="152">
        <f t="shared" si="13"/>
        <v>0</v>
      </c>
      <c r="G53" s="132">
        <f t="shared" si="4"/>
        <v>0</v>
      </c>
      <c r="H53" s="154" t="e">
        <f t="shared" si="5"/>
        <v>#DIV/0!</v>
      </c>
      <c r="I53" s="154"/>
      <c r="J53" s="131"/>
      <c r="K53" s="131"/>
      <c r="L53" s="9"/>
      <c r="M53" s="9"/>
      <c r="N53" s="9"/>
      <c r="O53" s="9"/>
      <c r="P53" s="9"/>
      <c r="Q53" s="9"/>
      <c r="R53" s="9"/>
      <c r="S53" s="9"/>
      <c r="T53" s="9"/>
      <c r="U53" s="9"/>
      <c r="V53" s="9"/>
      <c r="W53" s="9"/>
      <c r="X53" s="9"/>
      <c r="Y53" s="9"/>
      <c r="Z53" s="9"/>
    </row>
    <row r="54" spans="1:26" ht="14.25" customHeight="1" x14ac:dyDescent="0.25">
      <c r="A54" s="152" t="str">
        <f t="shared" si="0"/>
        <v xml:space="preserve">Totale rifiuti </v>
      </c>
      <c r="B54" s="152">
        <f t="shared" ref="B54:C54" si="14">D39</f>
        <v>0</v>
      </c>
      <c r="C54" s="152">
        <f t="shared" si="14"/>
        <v>0</v>
      </c>
      <c r="D54" s="132">
        <f t="shared" si="2"/>
        <v>0</v>
      </c>
      <c r="E54" s="152">
        <f t="shared" ref="E54:F54" si="15">G39</f>
        <v>0</v>
      </c>
      <c r="F54" s="152">
        <f t="shared" si="15"/>
        <v>0</v>
      </c>
      <c r="G54" s="132">
        <f t="shared" si="4"/>
        <v>0</v>
      </c>
      <c r="H54" s="154" t="e">
        <f t="shared" si="5"/>
        <v>#DIV/0!</v>
      </c>
      <c r="I54" s="154"/>
      <c r="J54" s="131"/>
      <c r="K54" s="131"/>
      <c r="L54" s="9"/>
      <c r="M54" s="9"/>
      <c r="N54" s="9"/>
      <c r="O54" s="9"/>
      <c r="P54" s="9"/>
      <c r="Q54" s="9"/>
      <c r="R54" s="9"/>
      <c r="S54" s="9"/>
      <c r="T54" s="9"/>
      <c r="U54" s="9"/>
      <c r="V54" s="9"/>
      <c r="W54" s="9"/>
      <c r="X54" s="9"/>
      <c r="Y54" s="9"/>
      <c r="Z54" s="9"/>
    </row>
    <row r="55" spans="1:26" ht="14.25" customHeight="1" x14ac:dyDescent="0.25">
      <c r="A55" s="131"/>
      <c r="B55" s="9"/>
      <c r="C55" s="9"/>
      <c r="D55" s="132"/>
      <c r="E55" s="132"/>
      <c r="F55" s="9"/>
      <c r="G55" s="9"/>
      <c r="H55" s="9"/>
      <c r="I55" s="9"/>
      <c r="J55" s="9"/>
      <c r="K55" s="9"/>
      <c r="L55" s="9"/>
      <c r="M55" s="9"/>
      <c r="N55" s="9"/>
      <c r="O55" s="9"/>
      <c r="P55" s="9"/>
      <c r="Q55" s="9"/>
      <c r="R55" s="9"/>
      <c r="S55" s="9"/>
      <c r="T55" s="9"/>
      <c r="U55" s="9"/>
      <c r="V55" s="9"/>
      <c r="W55" s="9"/>
      <c r="X55" s="9"/>
      <c r="Y55" s="9"/>
      <c r="Z55" s="9"/>
    </row>
    <row r="56" spans="1:26" ht="14.25" customHeight="1" x14ac:dyDescent="0.25">
      <c r="A56" s="155" t="s">
        <v>261</v>
      </c>
      <c r="B56" s="153" t="s">
        <v>60</v>
      </c>
      <c r="C56" s="153" t="s">
        <v>62</v>
      </c>
      <c r="D56" s="153" t="s">
        <v>176</v>
      </c>
      <c r="E56" s="153" t="s">
        <v>262</v>
      </c>
      <c r="F56" s="153" t="s">
        <v>63</v>
      </c>
      <c r="G56" s="153" t="s">
        <v>64</v>
      </c>
      <c r="H56" s="153" t="s">
        <v>177</v>
      </c>
      <c r="I56" s="153" t="s">
        <v>262</v>
      </c>
      <c r="J56" s="153" t="s">
        <v>178</v>
      </c>
      <c r="K56" s="9"/>
      <c r="L56" s="9"/>
      <c r="M56" s="9"/>
      <c r="N56" s="9"/>
      <c r="O56" s="9"/>
      <c r="P56" s="9"/>
      <c r="Q56" s="9"/>
      <c r="R56" s="9"/>
      <c r="S56" s="9"/>
      <c r="T56" s="9"/>
      <c r="U56" s="9"/>
      <c r="V56" s="9"/>
      <c r="W56" s="9"/>
      <c r="X56" s="9"/>
      <c r="Y56" s="9"/>
      <c r="Z56" s="9"/>
    </row>
    <row r="57" spans="1:26" ht="14.25" customHeight="1" x14ac:dyDescent="0.25">
      <c r="A57" s="156" t="s">
        <v>255</v>
      </c>
      <c r="B57" s="156">
        <f t="shared" ref="B57:D57" si="16">B49/1000</f>
        <v>0</v>
      </c>
      <c r="C57" s="156">
        <f t="shared" si="16"/>
        <v>0</v>
      </c>
      <c r="D57" s="156">
        <f t="shared" si="16"/>
        <v>0</v>
      </c>
      <c r="E57" s="269" t="e">
        <f>(SUMIFS(D$5:D$33,$C$5:$C$33,"Pericoloso",B7_R!$F$5:$F$33,"Riciclo/Riutilizzo")/1000+SUMIFS(E$5:E$33,$C$5:$C$33,"Pericoloso",B7_R!$F$5:$F$33,"Riciclo/Riutilizzo")/1000)/D57</f>
        <v>#DIV/0!</v>
      </c>
      <c r="F57" s="156">
        <f t="shared" ref="F57:H57" si="17">E49/1000</f>
        <v>0</v>
      </c>
      <c r="G57" s="156">
        <f t="shared" si="17"/>
        <v>0</v>
      </c>
      <c r="H57" s="156">
        <f t="shared" si="17"/>
        <v>0</v>
      </c>
      <c r="I57" s="270" t="e">
        <f>(SUMIFS(G$5:G$33,$C$5:$C$33,"Pericoloso",B7_R!$I$5:$I$33,"Riciclo/Riutilizzo")/1000+SUMIFS(H$5:H$33,$C$5:$C$33,"Pericoloso",B7_R!$I$5:$I$33,"Riciclo/Riutilizzo")/1000)/H57</f>
        <v>#DIV/0!</v>
      </c>
      <c r="J57" s="158" t="e">
        <f t="shared" ref="J57:J62" si="18">H49</f>
        <v>#DIV/0!</v>
      </c>
      <c r="K57" s="9"/>
      <c r="L57" s="9"/>
      <c r="M57" s="9"/>
      <c r="N57" s="9"/>
      <c r="O57" s="9"/>
      <c r="P57" s="9"/>
      <c r="Q57" s="9"/>
      <c r="R57" s="9"/>
      <c r="S57" s="9"/>
      <c r="T57" s="9"/>
      <c r="U57" s="9"/>
      <c r="V57" s="9"/>
      <c r="W57" s="9"/>
      <c r="X57" s="9"/>
      <c r="Y57" s="9"/>
      <c r="Z57" s="9"/>
    </row>
    <row r="58" spans="1:26" ht="14.25" customHeight="1" x14ac:dyDescent="0.25">
      <c r="A58" s="156" t="s">
        <v>256</v>
      </c>
      <c r="B58" s="156">
        <f t="shared" ref="B58:D58" si="19">B50/1000</f>
        <v>0</v>
      </c>
      <c r="C58" s="156">
        <f t="shared" si="19"/>
        <v>0</v>
      </c>
      <c r="D58" s="156">
        <f t="shared" si="19"/>
        <v>0</v>
      </c>
      <c r="E58" s="268" t="e">
        <f>(SUMIFS(D$5:D$33,$C$5:$C$33,"Non pericoloso",B7_R!$F$5:$F$33,"Riciclo/Riutilizzo")/1000+SUMIFS(E$5:E$33,$C$5:$C$33,"Non pericoloso",B7_R!$F$5:$F$33,"Riciclo/Riutilizzo")/1000)/D58</f>
        <v>#DIV/0!</v>
      </c>
      <c r="F58" s="156">
        <f t="shared" ref="F58:H58" si="20">E50/1000</f>
        <v>0</v>
      </c>
      <c r="G58" s="156">
        <f t="shared" si="20"/>
        <v>0</v>
      </c>
      <c r="H58" s="156">
        <f t="shared" si="20"/>
        <v>0</v>
      </c>
      <c r="I58" s="268" t="e">
        <f>(SUMIFS(G$5:G$33,$C$5:$C$33,"Non pericoloso",B7_R!$I$5:$I$33,"Riciclo/Riutilizzo")/1000+SUMIFS(H$5:H$33,$C$5:$C$33,"Non pericoloso",B7_R!$I$5:$I$33,"Riciclo/Riutilizzo")/1000)/H58</f>
        <v>#DIV/0!</v>
      </c>
      <c r="J58" s="158" t="e">
        <f t="shared" si="18"/>
        <v>#DIV/0!</v>
      </c>
      <c r="K58" s="9"/>
      <c r="L58" s="9"/>
      <c r="M58" s="9"/>
      <c r="N58" s="9"/>
      <c r="O58" s="9"/>
      <c r="P58" s="9"/>
      <c r="Q58" s="9"/>
      <c r="R58" s="9"/>
      <c r="S58" s="9"/>
      <c r="T58" s="9"/>
      <c r="U58" s="9"/>
      <c r="V58" s="9"/>
      <c r="W58" s="9"/>
      <c r="X58" s="9"/>
      <c r="Y58" s="9"/>
      <c r="Z58" s="9"/>
    </row>
    <row r="59" spans="1:26" ht="14.25" customHeight="1" x14ac:dyDescent="0.25">
      <c r="A59" s="160" t="s">
        <v>257</v>
      </c>
      <c r="B59" s="160">
        <f t="shared" ref="B59:D59" si="21">B51/1000</f>
        <v>0</v>
      </c>
      <c r="C59" s="160">
        <f t="shared" si="21"/>
        <v>0</v>
      </c>
      <c r="D59" s="160">
        <f t="shared" si="21"/>
        <v>0</v>
      </c>
      <c r="E59" s="268" t="e">
        <f>(SUMIFS(D$5:D$33,$C$5:$C$33,"Non pericoloso",B7_R!$F$5:$F$33,"Riciclo/Riutilizzo")/1000+SUMIFS(E$5:E$33,$C$5:$C$33,"Non pericoloso",B7_R!$F$5:$F$33,"Riciclo/Riutilizzo")/1000)/D59</f>
        <v>#DIV/0!</v>
      </c>
      <c r="F59" s="160">
        <f t="shared" ref="F59:H59" si="22">E51/1000</f>
        <v>0</v>
      </c>
      <c r="G59" s="160">
        <f t="shared" si="22"/>
        <v>0</v>
      </c>
      <c r="H59" s="160">
        <f t="shared" si="22"/>
        <v>0</v>
      </c>
      <c r="I59" s="268" t="e">
        <f>(SUMIFS(G$5:G$33,$C$5:$C$33,"Non pericoloso",B7_R!$I$5:$I$33,"Riciclo/Riutilizzo")/1000+SUMIFS(H$5:H$33,$C$5:$C$33,"Non pericoloso",B7_R!$I$5:$I$33,"Riciclo/Riutilizzo")/1000)/H59</f>
        <v>#DIV/0!</v>
      </c>
      <c r="J59" s="161" t="e">
        <f t="shared" si="18"/>
        <v>#DIV/0!</v>
      </c>
      <c r="K59" s="9"/>
      <c r="L59" s="9"/>
      <c r="M59" s="9"/>
      <c r="N59" s="9"/>
      <c r="O59" s="9"/>
      <c r="P59" s="9"/>
      <c r="Q59" s="9"/>
      <c r="R59" s="9"/>
      <c r="S59" s="9"/>
      <c r="T59" s="9"/>
      <c r="U59" s="9"/>
      <c r="V59" s="9"/>
      <c r="W59" s="9"/>
      <c r="X59" s="9"/>
      <c r="Y59" s="9"/>
      <c r="Z59" s="9"/>
    </row>
    <row r="60" spans="1:26" ht="14.25" customHeight="1" x14ac:dyDescent="0.25">
      <c r="A60" s="152" t="s">
        <v>258</v>
      </c>
      <c r="B60" s="152">
        <f t="shared" ref="B60:D60" si="23">B52/1000</f>
        <v>0</v>
      </c>
      <c r="C60" s="152">
        <f t="shared" si="23"/>
        <v>0</v>
      </c>
      <c r="D60" s="152">
        <f t="shared" si="23"/>
        <v>0</v>
      </c>
      <c r="E60" s="152"/>
      <c r="F60" s="152">
        <f t="shared" ref="F60:H60" si="24">E52/1000</f>
        <v>0</v>
      </c>
      <c r="G60" s="152">
        <f t="shared" si="24"/>
        <v>0</v>
      </c>
      <c r="H60" s="152">
        <f t="shared" si="24"/>
        <v>0</v>
      </c>
      <c r="I60" s="152"/>
      <c r="J60" s="162" t="e">
        <f t="shared" si="18"/>
        <v>#DIV/0!</v>
      </c>
      <c r="K60" s="9"/>
      <c r="L60" s="9"/>
      <c r="M60" s="9"/>
      <c r="N60" s="9"/>
      <c r="O60" s="9"/>
      <c r="P60" s="9"/>
      <c r="Q60" s="9"/>
      <c r="R60" s="9"/>
      <c r="S60" s="9"/>
      <c r="T60" s="9"/>
      <c r="U60" s="9"/>
      <c r="V60" s="9"/>
      <c r="W60" s="9"/>
      <c r="X60" s="9"/>
      <c r="Y60" s="9"/>
      <c r="Z60" s="9"/>
    </row>
    <row r="61" spans="1:26" ht="14.25" customHeight="1" x14ac:dyDescent="0.25">
      <c r="A61" s="152" t="s">
        <v>259</v>
      </c>
      <c r="B61" s="152">
        <f t="shared" ref="B61:D61" si="25">B53/1000</f>
        <v>0</v>
      </c>
      <c r="C61" s="152">
        <f t="shared" si="25"/>
        <v>0</v>
      </c>
      <c r="D61" s="152">
        <f t="shared" si="25"/>
        <v>0</v>
      </c>
      <c r="E61" s="152"/>
      <c r="F61" s="152">
        <f t="shared" ref="F61:H61" si="26">E53/1000</f>
        <v>0</v>
      </c>
      <c r="G61" s="152">
        <f t="shared" si="26"/>
        <v>0</v>
      </c>
      <c r="H61" s="152">
        <f t="shared" si="26"/>
        <v>0</v>
      </c>
      <c r="I61" s="152"/>
      <c r="J61" s="162" t="e">
        <f t="shared" si="18"/>
        <v>#DIV/0!</v>
      </c>
      <c r="K61" s="9"/>
      <c r="L61" s="9"/>
      <c r="M61" s="9"/>
      <c r="N61" s="9"/>
      <c r="O61" s="9"/>
      <c r="P61" s="9"/>
      <c r="Q61" s="9"/>
      <c r="R61" s="9"/>
      <c r="S61" s="9"/>
      <c r="T61" s="9"/>
      <c r="U61" s="9"/>
      <c r="V61" s="9"/>
      <c r="W61" s="9"/>
      <c r="X61" s="9"/>
      <c r="Y61" s="9"/>
      <c r="Z61" s="9"/>
    </row>
    <row r="62" spans="1:26" ht="14.25" customHeight="1" x14ac:dyDescent="0.25">
      <c r="A62" s="152" t="s">
        <v>257</v>
      </c>
      <c r="B62" s="152">
        <f t="shared" ref="B62:D62" si="27">B54/1000</f>
        <v>0</v>
      </c>
      <c r="C62" s="152">
        <f t="shared" si="27"/>
        <v>0</v>
      </c>
      <c r="D62" s="152">
        <f t="shared" si="27"/>
        <v>0</v>
      </c>
      <c r="E62" s="152"/>
      <c r="F62" s="152">
        <f t="shared" ref="F62:H62" si="28">E54/1000</f>
        <v>0</v>
      </c>
      <c r="G62" s="152">
        <f t="shared" si="28"/>
        <v>0</v>
      </c>
      <c r="H62" s="152">
        <f t="shared" si="28"/>
        <v>0</v>
      </c>
      <c r="I62" s="152"/>
      <c r="J62" s="162" t="e">
        <f t="shared" si="18"/>
        <v>#DIV/0!</v>
      </c>
      <c r="K62" s="9"/>
      <c r="L62" s="9"/>
      <c r="M62" s="9"/>
      <c r="N62" s="9"/>
      <c r="O62" s="9"/>
      <c r="P62" s="9"/>
      <c r="Q62" s="9"/>
      <c r="R62" s="9"/>
      <c r="S62" s="9"/>
      <c r="T62" s="9"/>
      <c r="U62" s="9"/>
      <c r="V62" s="9"/>
      <c r="W62" s="9"/>
      <c r="X62" s="9"/>
      <c r="Y62" s="9"/>
      <c r="Z62" s="9"/>
    </row>
    <row r="63" spans="1:26" ht="14.25" customHeight="1" x14ac:dyDescent="0.25">
      <c r="A63" s="131"/>
      <c r="B63" s="9"/>
      <c r="C63" s="9"/>
      <c r="D63" s="132"/>
      <c r="E63" s="132"/>
      <c r="F63" s="9"/>
      <c r="G63" s="9"/>
      <c r="H63" s="163"/>
      <c r="I63" s="163"/>
      <c r="J63" s="9"/>
      <c r="K63" s="9"/>
      <c r="L63" s="9"/>
      <c r="M63" s="9"/>
      <c r="N63" s="9"/>
      <c r="O63" s="9"/>
      <c r="P63" s="9"/>
      <c r="Q63" s="9"/>
      <c r="R63" s="9"/>
      <c r="S63" s="9"/>
      <c r="T63" s="9"/>
      <c r="U63" s="9"/>
      <c r="V63" s="9"/>
      <c r="W63" s="9"/>
      <c r="X63" s="9"/>
      <c r="Y63" s="9"/>
      <c r="Z63" s="9"/>
    </row>
    <row r="64" spans="1:26" ht="14.25" customHeight="1" x14ac:dyDescent="0.25">
      <c r="A64" s="131"/>
      <c r="B64" s="9"/>
      <c r="C64" s="9"/>
      <c r="D64" s="132"/>
      <c r="E64" s="132"/>
      <c r="F64" s="9"/>
      <c r="G64" s="9"/>
      <c r="H64" s="9"/>
      <c r="I64" s="9"/>
      <c r="J64" s="9"/>
      <c r="K64" s="9"/>
      <c r="L64" s="9"/>
      <c r="M64" s="9"/>
      <c r="N64" s="9"/>
      <c r="O64" s="9"/>
      <c r="P64" s="9"/>
      <c r="Q64" s="9"/>
      <c r="R64" s="9"/>
      <c r="S64" s="9"/>
      <c r="T64" s="9"/>
      <c r="U64" s="9"/>
      <c r="V64" s="9"/>
      <c r="W64" s="9"/>
      <c r="X64" s="9"/>
      <c r="Y64" s="9"/>
      <c r="Z64" s="9"/>
    </row>
    <row r="65" spans="1:26" ht="14.25" customHeight="1" x14ac:dyDescent="0.25">
      <c r="A65" s="131"/>
      <c r="B65" s="9"/>
      <c r="C65" s="9"/>
      <c r="D65" s="132"/>
      <c r="E65" s="132"/>
      <c r="F65" s="9"/>
      <c r="G65" s="9"/>
      <c r="H65" s="9"/>
      <c r="I65" s="9"/>
      <c r="J65" s="9"/>
      <c r="K65" s="9"/>
      <c r="L65" s="9"/>
      <c r="M65" s="9"/>
      <c r="N65" s="9"/>
      <c r="O65" s="9"/>
      <c r="P65" s="9"/>
      <c r="Q65" s="9"/>
      <c r="R65" s="9"/>
      <c r="S65" s="9"/>
      <c r="T65" s="9"/>
      <c r="U65" s="9"/>
      <c r="V65" s="9"/>
      <c r="W65" s="9"/>
      <c r="X65" s="9"/>
      <c r="Y65" s="9"/>
      <c r="Z65" s="9"/>
    </row>
    <row r="66" spans="1:26" ht="14.25" customHeight="1" x14ac:dyDescent="0.25">
      <c r="A66" s="152" t="s">
        <v>261</v>
      </c>
      <c r="B66" s="152" t="s">
        <v>255</v>
      </c>
      <c r="C66" s="152" t="s">
        <v>256</v>
      </c>
      <c r="D66" s="152" t="s">
        <v>257</v>
      </c>
      <c r="E66" s="132"/>
      <c r="F66" s="9"/>
      <c r="G66" s="9"/>
      <c r="H66" s="9"/>
      <c r="I66" s="9"/>
      <c r="J66" s="9"/>
      <c r="K66" s="9"/>
      <c r="L66" s="9"/>
      <c r="M66" s="9"/>
      <c r="N66" s="9"/>
      <c r="O66" s="9"/>
      <c r="P66" s="9"/>
      <c r="Q66" s="9"/>
      <c r="R66" s="9"/>
      <c r="S66" s="9"/>
      <c r="T66" s="9"/>
      <c r="U66" s="9"/>
      <c r="V66" s="9"/>
      <c r="W66" s="9"/>
      <c r="X66" s="9"/>
      <c r="Y66" s="9"/>
      <c r="Z66" s="9"/>
    </row>
    <row r="67" spans="1:26" ht="14.25" customHeight="1" x14ac:dyDescent="0.25">
      <c r="A67" s="153" t="s">
        <v>60</v>
      </c>
      <c r="B67" s="152">
        <v>24.678999999999998</v>
      </c>
      <c r="C67" s="152">
        <v>6033.6369999999997</v>
      </c>
      <c r="D67" s="152">
        <v>6058.3159999999998</v>
      </c>
      <c r="E67" s="132"/>
      <c r="F67" s="9"/>
      <c r="G67" s="9"/>
      <c r="H67" s="9"/>
      <c r="I67" s="9"/>
      <c r="J67" s="9"/>
      <c r="K67" s="9"/>
      <c r="L67" s="9"/>
      <c r="M67" s="9"/>
      <c r="N67" s="9"/>
      <c r="O67" s="9"/>
      <c r="P67" s="9"/>
      <c r="Q67" s="9"/>
      <c r="R67" s="9"/>
      <c r="S67" s="9"/>
      <c r="T67" s="9"/>
      <c r="U67" s="9"/>
      <c r="V67" s="9"/>
      <c r="W67" s="9"/>
      <c r="X67" s="9"/>
      <c r="Y67" s="9"/>
      <c r="Z67" s="9"/>
    </row>
    <row r="68" spans="1:26" ht="14.25" customHeight="1" x14ac:dyDescent="0.25">
      <c r="A68" s="153" t="s">
        <v>62</v>
      </c>
      <c r="B68" s="152">
        <v>3.145</v>
      </c>
      <c r="C68" s="152">
        <v>2990.7449999999999</v>
      </c>
      <c r="D68" s="152">
        <v>2993.89</v>
      </c>
      <c r="E68" s="132"/>
      <c r="F68" s="9"/>
      <c r="G68" s="9"/>
      <c r="H68" s="9"/>
      <c r="I68" s="9"/>
      <c r="J68" s="9"/>
      <c r="K68" s="9"/>
      <c r="L68" s="9"/>
      <c r="M68" s="9"/>
      <c r="N68" s="9"/>
      <c r="O68" s="9"/>
      <c r="P68" s="9"/>
      <c r="Q68" s="9"/>
      <c r="R68" s="9"/>
      <c r="S68" s="9"/>
      <c r="T68" s="9"/>
      <c r="U68" s="9"/>
      <c r="V68" s="9"/>
      <c r="W68" s="9"/>
      <c r="X68" s="9"/>
      <c r="Y68" s="9"/>
      <c r="Z68" s="9"/>
    </row>
    <row r="69" spans="1:26" ht="14.25" customHeight="1" x14ac:dyDescent="0.25">
      <c r="A69" s="153" t="s">
        <v>176</v>
      </c>
      <c r="B69" s="152">
        <v>27.824000000000002</v>
      </c>
      <c r="C69" s="152">
        <v>9024.3819999999996</v>
      </c>
      <c r="D69" s="152">
        <v>9052.2060000000001</v>
      </c>
      <c r="E69" s="132"/>
      <c r="F69" s="9"/>
      <c r="G69" s="9"/>
      <c r="H69" s="9"/>
      <c r="I69" s="9"/>
      <c r="J69" s="9"/>
      <c r="K69" s="9"/>
      <c r="L69" s="9"/>
      <c r="M69" s="9"/>
      <c r="N69" s="9"/>
      <c r="O69" s="9"/>
      <c r="P69" s="9"/>
      <c r="Q69" s="9"/>
      <c r="R69" s="9"/>
      <c r="S69" s="9"/>
      <c r="T69" s="9"/>
      <c r="U69" s="9"/>
      <c r="V69" s="9"/>
      <c r="W69" s="9"/>
      <c r="X69" s="9"/>
      <c r="Y69" s="9"/>
      <c r="Z69" s="9"/>
    </row>
    <row r="70" spans="1:26" ht="14.25" customHeight="1" x14ac:dyDescent="0.25">
      <c r="A70" s="153" t="s">
        <v>262</v>
      </c>
      <c r="B70" s="157">
        <v>0</v>
      </c>
      <c r="C70" s="159">
        <v>0.99701364592057395</v>
      </c>
      <c r="D70" s="159">
        <v>0.99394909925823616</v>
      </c>
      <c r="E70" s="132"/>
      <c r="F70" s="9"/>
      <c r="G70" s="9"/>
      <c r="H70" s="9"/>
      <c r="I70" s="9"/>
      <c r="J70" s="9"/>
      <c r="K70" s="9"/>
      <c r="L70" s="9"/>
      <c r="M70" s="9"/>
      <c r="N70" s="9"/>
      <c r="O70" s="9"/>
      <c r="P70" s="9"/>
      <c r="Q70" s="9"/>
      <c r="R70" s="9"/>
      <c r="S70" s="9"/>
      <c r="T70" s="9"/>
      <c r="U70" s="9"/>
      <c r="V70" s="9"/>
      <c r="W70" s="9"/>
      <c r="X70" s="9"/>
      <c r="Y70" s="9"/>
      <c r="Z70" s="9"/>
    </row>
    <row r="71" spans="1:26" ht="14.25" customHeight="1" x14ac:dyDescent="0.25">
      <c r="A71" s="153" t="s">
        <v>63</v>
      </c>
      <c r="B71" s="152">
        <v>16.3</v>
      </c>
      <c r="C71" s="152">
        <v>5673.1360000000004</v>
      </c>
      <c r="D71" s="152">
        <v>5689.4359999999997</v>
      </c>
      <c r="E71" s="132"/>
      <c r="F71" s="9"/>
      <c r="G71" s="9"/>
      <c r="H71" s="9"/>
      <c r="I71" s="9"/>
      <c r="J71" s="9"/>
      <c r="K71" s="9"/>
      <c r="L71" s="9"/>
      <c r="M71" s="9"/>
      <c r="N71" s="9"/>
      <c r="O71" s="9"/>
      <c r="P71" s="9"/>
      <c r="Q71" s="9"/>
      <c r="R71" s="9"/>
      <c r="S71" s="9"/>
      <c r="T71" s="9"/>
      <c r="U71" s="9"/>
      <c r="V71" s="9"/>
      <c r="W71" s="9"/>
      <c r="X71" s="9"/>
      <c r="Y71" s="9"/>
      <c r="Z71" s="9"/>
    </row>
    <row r="72" spans="1:26" ht="14.25" customHeight="1" x14ac:dyDescent="0.25">
      <c r="A72" s="153" t="s">
        <v>64</v>
      </c>
      <c r="B72" s="152">
        <v>24.51</v>
      </c>
      <c r="C72" s="152">
        <v>3585.0079999999998</v>
      </c>
      <c r="D72" s="152">
        <v>3609.518</v>
      </c>
      <c r="E72" s="132"/>
      <c r="F72" s="9"/>
      <c r="G72" s="9"/>
      <c r="H72" s="9"/>
      <c r="I72" s="9"/>
      <c r="J72" s="9"/>
      <c r="K72" s="9"/>
      <c r="L72" s="9"/>
      <c r="M72" s="9"/>
      <c r="N72" s="9"/>
      <c r="O72" s="9"/>
      <c r="P72" s="9"/>
      <c r="Q72" s="9"/>
      <c r="R72" s="9"/>
      <c r="S72" s="9"/>
      <c r="T72" s="9"/>
      <c r="U72" s="9"/>
      <c r="V72" s="9"/>
      <c r="W72" s="9"/>
      <c r="X72" s="9"/>
      <c r="Y72" s="9"/>
      <c r="Z72" s="9"/>
    </row>
    <row r="73" spans="1:26" ht="14.25" customHeight="1" x14ac:dyDescent="0.25">
      <c r="A73" s="153" t="s">
        <v>177</v>
      </c>
      <c r="B73" s="152">
        <v>40.81</v>
      </c>
      <c r="C73" s="152">
        <v>9258.1440000000002</v>
      </c>
      <c r="D73" s="152">
        <v>9298.9539999999997</v>
      </c>
      <c r="E73" s="132"/>
      <c r="F73" s="9"/>
      <c r="G73" s="9"/>
      <c r="H73" s="9"/>
      <c r="I73" s="9"/>
      <c r="J73" s="9"/>
      <c r="K73" s="9"/>
      <c r="L73" s="9"/>
      <c r="M73" s="9"/>
      <c r="N73" s="9"/>
      <c r="O73" s="9"/>
      <c r="P73" s="9"/>
      <c r="Q73" s="9"/>
      <c r="R73" s="9"/>
      <c r="S73" s="9"/>
      <c r="T73" s="9"/>
      <c r="U73" s="9"/>
      <c r="V73" s="9"/>
      <c r="W73" s="9"/>
      <c r="X73" s="9"/>
      <c r="Y73" s="9"/>
      <c r="Z73" s="9"/>
    </row>
    <row r="74" spans="1:26" ht="14.25" customHeight="1" x14ac:dyDescent="0.25">
      <c r="A74" s="153" t="s">
        <v>262</v>
      </c>
      <c r="B74" s="36">
        <v>7.7186963979416802E-3</v>
      </c>
      <c r="C74" s="159">
        <v>0.99485566437506256</v>
      </c>
      <c r="D74" s="159">
        <v>0.99048957549419003</v>
      </c>
      <c r="E74" s="132"/>
      <c r="F74" s="9"/>
      <c r="G74" s="9"/>
      <c r="H74" s="9"/>
      <c r="I74" s="9"/>
      <c r="J74" s="9"/>
      <c r="K74" s="9"/>
      <c r="L74" s="9"/>
      <c r="M74" s="9"/>
      <c r="N74" s="9"/>
      <c r="O74" s="9"/>
      <c r="P74" s="9"/>
      <c r="Q74" s="9"/>
      <c r="R74" s="9"/>
      <c r="S74" s="9"/>
      <c r="T74" s="9"/>
      <c r="U74" s="9"/>
      <c r="V74" s="9"/>
      <c r="W74" s="9"/>
      <c r="X74" s="9"/>
      <c r="Y74" s="9"/>
      <c r="Z74" s="9"/>
    </row>
    <row r="75" spans="1:26" ht="14.25" customHeight="1" x14ac:dyDescent="0.25">
      <c r="A75" s="153" t="s">
        <v>178</v>
      </c>
      <c r="B75" s="162">
        <v>0.46671937895342142</v>
      </c>
      <c r="C75" s="162">
        <v>2.5903380419844746E-2</v>
      </c>
      <c r="D75" s="162">
        <v>2.7258327969999829E-2</v>
      </c>
      <c r="E75" s="132"/>
      <c r="F75" s="9"/>
      <c r="G75" s="9"/>
      <c r="H75" s="9"/>
      <c r="I75" s="9"/>
      <c r="J75" s="9"/>
      <c r="K75" s="9"/>
      <c r="L75" s="9"/>
      <c r="M75" s="9"/>
      <c r="N75" s="9"/>
      <c r="O75" s="9"/>
      <c r="P75" s="9"/>
      <c r="Q75" s="9"/>
      <c r="R75" s="9"/>
      <c r="S75" s="9"/>
      <c r="T75" s="9"/>
      <c r="U75" s="9"/>
      <c r="V75" s="9"/>
      <c r="W75" s="9"/>
      <c r="X75" s="9"/>
      <c r="Y75" s="9"/>
      <c r="Z75" s="9"/>
    </row>
    <row r="76" spans="1:26" ht="14.25" customHeight="1" x14ac:dyDescent="0.25">
      <c r="A76" s="131"/>
      <c r="B76" s="9"/>
      <c r="C76" s="9"/>
      <c r="D76" s="132"/>
      <c r="E76" s="132"/>
      <c r="F76" s="9"/>
      <c r="G76" s="9"/>
      <c r="H76" s="9"/>
      <c r="I76" s="9"/>
      <c r="J76" s="9"/>
      <c r="K76" s="9"/>
      <c r="L76" s="9"/>
      <c r="M76" s="9"/>
      <c r="N76" s="9"/>
      <c r="O76" s="9"/>
      <c r="P76" s="9"/>
      <c r="Q76" s="9"/>
      <c r="R76" s="9"/>
      <c r="S76" s="9"/>
      <c r="T76" s="9"/>
      <c r="U76" s="9"/>
      <c r="V76" s="9"/>
      <c r="W76" s="9"/>
      <c r="X76" s="9"/>
      <c r="Y76" s="9"/>
      <c r="Z76" s="9"/>
    </row>
    <row r="77" spans="1:26" ht="14.25" customHeight="1" x14ac:dyDescent="0.25">
      <c r="A77" s="131"/>
      <c r="B77" s="9"/>
      <c r="C77" s="9"/>
      <c r="D77" s="132"/>
      <c r="E77" s="132"/>
      <c r="F77" s="9"/>
      <c r="G77" s="9"/>
      <c r="H77" s="9"/>
      <c r="I77" s="9"/>
      <c r="J77" s="9"/>
      <c r="K77" s="9"/>
      <c r="L77" s="9"/>
      <c r="M77" s="9"/>
      <c r="N77" s="9"/>
      <c r="O77" s="9"/>
      <c r="P77" s="9"/>
      <c r="Q77" s="9"/>
      <c r="R77" s="9"/>
      <c r="S77" s="9"/>
      <c r="T77" s="9"/>
      <c r="U77" s="9"/>
      <c r="V77" s="9"/>
      <c r="W77" s="9"/>
      <c r="X77" s="9"/>
      <c r="Y77" s="9"/>
      <c r="Z77" s="9"/>
    </row>
    <row r="78" spans="1:26" ht="14.25" customHeight="1" x14ac:dyDescent="0.25">
      <c r="A78" s="131"/>
      <c r="B78" s="9"/>
      <c r="C78" s="9"/>
      <c r="D78" s="132"/>
      <c r="E78" s="132"/>
      <c r="F78" s="9"/>
      <c r="G78" s="9"/>
      <c r="H78" s="9"/>
      <c r="I78" s="9"/>
      <c r="J78" s="9"/>
      <c r="K78" s="9"/>
      <c r="L78" s="9"/>
      <c r="M78" s="9"/>
      <c r="N78" s="9"/>
      <c r="O78" s="9"/>
      <c r="P78" s="9"/>
      <c r="Q78" s="9"/>
      <c r="R78" s="9"/>
      <c r="S78" s="9"/>
      <c r="T78" s="9"/>
      <c r="U78" s="9"/>
      <c r="V78" s="9"/>
      <c r="W78" s="9"/>
      <c r="X78" s="9"/>
      <c r="Y78" s="9"/>
      <c r="Z78" s="9"/>
    </row>
    <row r="79" spans="1:26" ht="14.25" customHeight="1" x14ac:dyDescent="0.25">
      <c r="A79" s="131"/>
      <c r="B79" s="9"/>
      <c r="C79" s="9"/>
      <c r="D79" s="132"/>
      <c r="E79" s="132"/>
      <c r="F79" s="9"/>
      <c r="G79" s="9"/>
      <c r="H79" s="9"/>
      <c r="I79" s="9"/>
      <c r="J79" s="9"/>
      <c r="K79" s="9"/>
      <c r="L79" s="9"/>
      <c r="M79" s="9"/>
      <c r="N79" s="9"/>
      <c r="O79" s="9"/>
      <c r="P79" s="9"/>
      <c r="Q79" s="9"/>
      <c r="R79" s="9"/>
      <c r="S79" s="9"/>
      <c r="T79" s="9"/>
      <c r="U79" s="9"/>
      <c r="V79" s="9"/>
      <c r="W79" s="9"/>
      <c r="X79" s="9"/>
      <c r="Y79" s="9"/>
      <c r="Z79" s="9"/>
    </row>
    <row r="80" spans="1:26" ht="14.25" customHeight="1" x14ac:dyDescent="0.25">
      <c r="A80" s="131"/>
      <c r="B80" s="9"/>
      <c r="C80" s="9"/>
      <c r="D80" s="132"/>
      <c r="E80" s="132"/>
      <c r="F80" s="9"/>
      <c r="G80" s="9"/>
      <c r="H80" s="9"/>
      <c r="I80" s="9"/>
      <c r="J80" s="9"/>
      <c r="K80" s="9"/>
      <c r="L80" s="9"/>
      <c r="M80" s="9"/>
      <c r="N80" s="9"/>
      <c r="O80" s="9"/>
      <c r="P80" s="9"/>
      <c r="Q80" s="9"/>
      <c r="R80" s="9"/>
      <c r="S80" s="9"/>
      <c r="T80" s="9"/>
      <c r="U80" s="9"/>
      <c r="V80" s="9"/>
      <c r="W80" s="9"/>
      <c r="X80" s="9"/>
      <c r="Y80" s="9"/>
      <c r="Z80" s="9"/>
    </row>
    <row r="81" spans="1:26" ht="14.25" customHeight="1" x14ac:dyDescent="0.25">
      <c r="A81" s="131"/>
      <c r="B81" s="9"/>
      <c r="C81" s="9"/>
      <c r="D81" s="132"/>
      <c r="E81" s="132"/>
      <c r="F81" s="9"/>
      <c r="G81" s="9"/>
      <c r="H81" s="9"/>
      <c r="I81" s="9"/>
      <c r="J81" s="9"/>
      <c r="K81" s="9"/>
      <c r="L81" s="9"/>
      <c r="M81" s="9"/>
      <c r="N81" s="9"/>
      <c r="O81" s="9"/>
      <c r="P81" s="9"/>
      <c r="Q81" s="9"/>
      <c r="R81" s="9"/>
      <c r="S81" s="9"/>
      <c r="T81" s="9"/>
      <c r="U81" s="9"/>
      <c r="V81" s="9"/>
      <c r="W81" s="9"/>
      <c r="X81" s="9"/>
      <c r="Y81" s="9"/>
      <c r="Z81" s="9"/>
    </row>
    <row r="82" spans="1:26" ht="14.25" customHeight="1" x14ac:dyDescent="0.25">
      <c r="A82" s="131"/>
      <c r="B82" s="9"/>
      <c r="C82" s="9"/>
      <c r="D82" s="132"/>
      <c r="E82" s="132"/>
      <c r="F82" s="9"/>
      <c r="G82" s="9"/>
      <c r="H82" s="9"/>
      <c r="I82" s="9"/>
      <c r="J82" s="9"/>
      <c r="K82" s="9"/>
      <c r="L82" s="9"/>
      <c r="M82" s="9"/>
      <c r="N82" s="9"/>
      <c r="O82" s="9"/>
      <c r="P82" s="9"/>
      <c r="Q82" s="9"/>
      <c r="R82" s="9"/>
      <c r="S82" s="9"/>
      <c r="T82" s="9"/>
      <c r="U82" s="9"/>
      <c r="V82" s="9"/>
      <c r="W82" s="9"/>
      <c r="X82" s="9"/>
      <c r="Y82" s="9"/>
      <c r="Z82" s="9"/>
    </row>
    <row r="83" spans="1:26" ht="14.25" customHeight="1" x14ac:dyDescent="0.25">
      <c r="A83" s="131"/>
      <c r="B83" s="9"/>
      <c r="C83" s="9"/>
      <c r="D83" s="132"/>
      <c r="E83" s="132"/>
      <c r="F83" s="9"/>
      <c r="G83" s="9"/>
      <c r="H83" s="9"/>
      <c r="I83" s="9"/>
      <c r="J83" s="9"/>
      <c r="K83" s="9"/>
      <c r="L83" s="9"/>
      <c r="M83" s="9"/>
      <c r="N83" s="9"/>
      <c r="O83" s="9"/>
      <c r="P83" s="9"/>
      <c r="Q83" s="9"/>
      <c r="R83" s="9"/>
      <c r="S83" s="9"/>
      <c r="T83" s="9"/>
      <c r="U83" s="9"/>
      <c r="V83" s="9"/>
      <c r="W83" s="9"/>
      <c r="X83" s="9"/>
      <c r="Y83" s="9"/>
      <c r="Z83" s="9"/>
    </row>
    <row r="84" spans="1:26" ht="14.25" customHeight="1" x14ac:dyDescent="0.25">
      <c r="A84" s="131"/>
      <c r="B84" s="9"/>
      <c r="C84" s="9"/>
      <c r="D84" s="132"/>
      <c r="E84" s="132"/>
      <c r="F84" s="9"/>
      <c r="G84" s="9"/>
      <c r="H84" s="9"/>
      <c r="I84" s="9"/>
      <c r="J84" s="9"/>
      <c r="K84" s="9"/>
      <c r="L84" s="9"/>
      <c r="M84" s="9"/>
      <c r="N84" s="9"/>
      <c r="O84" s="9"/>
      <c r="P84" s="9"/>
      <c r="Q84" s="9"/>
      <c r="R84" s="9"/>
      <c r="S84" s="9"/>
      <c r="T84" s="9"/>
      <c r="U84" s="9"/>
      <c r="V84" s="9"/>
      <c r="W84" s="9"/>
      <c r="X84" s="9"/>
      <c r="Y84" s="9"/>
      <c r="Z84" s="9"/>
    </row>
    <row r="85" spans="1:26" ht="14.25" customHeight="1" x14ac:dyDescent="0.25">
      <c r="A85" s="131"/>
      <c r="B85" s="9"/>
      <c r="C85" s="9"/>
      <c r="D85" s="132"/>
      <c r="E85" s="132"/>
      <c r="F85" s="9"/>
      <c r="G85" s="9"/>
      <c r="H85" s="9"/>
      <c r="I85" s="9"/>
      <c r="J85" s="9"/>
      <c r="K85" s="9"/>
      <c r="L85" s="9"/>
      <c r="M85" s="9"/>
      <c r="N85" s="9"/>
      <c r="O85" s="9"/>
      <c r="P85" s="9"/>
      <c r="Q85" s="9"/>
      <c r="R85" s="9"/>
      <c r="S85" s="9"/>
      <c r="T85" s="9"/>
      <c r="U85" s="9"/>
      <c r="V85" s="9"/>
      <c r="W85" s="9"/>
      <c r="X85" s="9"/>
      <c r="Y85" s="9"/>
      <c r="Z85" s="9"/>
    </row>
    <row r="86" spans="1:26" ht="14.25" customHeight="1" x14ac:dyDescent="0.25">
      <c r="A86" s="131"/>
      <c r="B86" s="9"/>
      <c r="C86" s="9"/>
      <c r="D86" s="132"/>
      <c r="E86" s="132"/>
      <c r="F86" s="9"/>
      <c r="G86" s="9"/>
      <c r="H86" s="9"/>
      <c r="I86" s="9"/>
      <c r="J86" s="9"/>
      <c r="K86" s="9"/>
      <c r="L86" s="9"/>
      <c r="M86" s="9"/>
      <c r="N86" s="9"/>
      <c r="O86" s="9"/>
      <c r="P86" s="9"/>
      <c r="Q86" s="9"/>
      <c r="R86" s="9"/>
      <c r="S86" s="9"/>
      <c r="T86" s="9"/>
      <c r="U86" s="9"/>
      <c r="V86" s="9"/>
      <c r="W86" s="9"/>
      <c r="X86" s="9"/>
      <c r="Y86" s="9"/>
      <c r="Z86" s="9"/>
    </row>
    <row r="87" spans="1:26" ht="14.25" customHeight="1" x14ac:dyDescent="0.25">
      <c r="A87" s="131"/>
      <c r="B87" s="9"/>
      <c r="C87" s="9"/>
      <c r="D87" s="132"/>
      <c r="E87" s="132"/>
      <c r="F87" s="9"/>
      <c r="G87" s="9"/>
      <c r="H87" s="9"/>
      <c r="I87" s="9"/>
      <c r="J87" s="9"/>
      <c r="K87" s="9"/>
      <c r="L87" s="9"/>
      <c r="M87" s="9"/>
      <c r="N87" s="9"/>
      <c r="O87" s="9"/>
      <c r="P87" s="9"/>
      <c r="Q87" s="9"/>
      <c r="R87" s="9"/>
      <c r="S87" s="9"/>
      <c r="T87" s="9"/>
      <c r="U87" s="9"/>
      <c r="V87" s="9"/>
      <c r="W87" s="9"/>
      <c r="X87" s="9"/>
      <c r="Y87" s="9"/>
      <c r="Z87" s="9"/>
    </row>
    <row r="88" spans="1:26" ht="14.25" customHeight="1" x14ac:dyDescent="0.25">
      <c r="A88" s="131"/>
      <c r="B88" s="9"/>
      <c r="C88" s="9"/>
      <c r="D88" s="132"/>
      <c r="E88" s="132"/>
      <c r="F88" s="9"/>
      <c r="G88" s="9"/>
      <c r="H88" s="9"/>
      <c r="I88" s="9"/>
      <c r="J88" s="9"/>
      <c r="K88" s="9"/>
      <c r="L88" s="9"/>
      <c r="M88" s="9"/>
      <c r="N88" s="9"/>
      <c r="O88" s="9"/>
      <c r="P88" s="9"/>
      <c r="Q88" s="9"/>
      <c r="R88" s="9"/>
      <c r="S88" s="9"/>
      <c r="T88" s="9"/>
      <c r="U88" s="9"/>
      <c r="V88" s="9"/>
      <c r="W88" s="9"/>
      <c r="X88" s="9"/>
      <c r="Y88" s="9"/>
      <c r="Z88" s="9"/>
    </row>
    <row r="89" spans="1:26" ht="14.25" customHeight="1" x14ac:dyDescent="0.25">
      <c r="A89" s="131"/>
      <c r="B89" s="9"/>
      <c r="C89" s="9"/>
      <c r="D89" s="132"/>
      <c r="E89" s="132"/>
      <c r="F89" s="9"/>
      <c r="G89" s="9"/>
      <c r="H89" s="9"/>
      <c r="I89" s="9"/>
      <c r="J89" s="9"/>
      <c r="K89" s="9"/>
      <c r="L89" s="9"/>
      <c r="M89" s="9"/>
      <c r="N89" s="9"/>
      <c r="O89" s="9"/>
      <c r="P89" s="9"/>
      <c r="Q89" s="9"/>
      <c r="R89" s="9"/>
      <c r="S89" s="9"/>
      <c r="T89" s="9"/>
      <c r="U89" s="9"/>
      <c r="V89" s="9"/>
      <c r="W89" s="9"/>
      <c r="X89" s="9"/>
      <c r="Y89" s="9"/>
      <c r="Z89" s="9"/>
    </row>
    <row r="90" spans="1:26" ht="14.25" customHeight="1" x14ac:dyDescent="0.25">
      <c r="A90" s="131"/>
      <c r="B90" s="9"/>
      <c r="C90" s="9"/>
      <c r="D90" s="132"/>
      <c r="E90" s="132"/>
      <c r="F90" s="9"/>
      <c r="G90" s="9"/>
      <c r="H90" s="9"/>
      <c r="I90" s="9"/>
      <c r="J90" s="9"/>
      <c r="K90" s="9"/>
      <c r="L90" s="9"/>
      <c r="M90" s="9"/>
      <c r="N90" s="9"/>
      <c r="O90" s="9"/>
      <c r="P90" s="9"/>
      <c r="Q90" s="9"/>
      <c r="R90" s="9"/>
      <c r="S90" s="9"/>
      <c r="T90" s="9"/>
      <c r="U90" s="9"/>
      <c r="V90" s="9"/>
      <c r="W90" s="9"/>
      <c r="X90" s="9"/>
      <c r="Y90" s="9"/>
      <c r="Z90" s="9"/>
    </row>
    <row r="91" spans="1:26" ht="14.25" customHeight="1" x14ac:dyDescent="0.25">
      <c r="A91" s="131"/>
      <c r="B91" s="9"/>
      <c r="C91" s="9"/>
      <c r="D91" s="132"/>
      <c r="E91" s="132"/>
      <c r="F91" s="9"/>
      <c r="G91" s="9"/>
      <c r="H91" s="9"/>
      <c r="I91" s="9"/>
      <c r="J91" s="9"/>
      <c r="K91" s="9"/>
      <c r="L91" s="9"/>
      <c r="M91" s="9"/>
      <c r="N91" s="9"/>
      <c r="O91" s="9"/>
      <c r="P91" s="9"/>
      <c r="Q91" s="9"/>
      <c r="R91" s="9"/>
      <c r="S91" s="9"/>
      <c r="T91" s="9"/>
      <c r="U91" s="9"/>
      <c r="V91" s="9"/>
      <c r="W91" s="9"/>
      <c r="X91" s="9"/>
      <c r="Y91" s="9"/>
      <c r="Z91" s="9"/>
    </row>
    <row r="92" spans="1:26" ht="14.25" customHeight="1" x14ac:dyDescent="0.25">
      <c r="A92" s="131"/>
      <c r="B92" s="9"/>
      <c r="C92" s="9"/>
      <c r="D92" s="132"/>
      <c r="E92" s="132"/>
      <c r="F92" s="9"/>
      <c r="G92" s="9"/>
      <c r="H92" s="9"/>
      <c r="I92" s="9"/>
      <c r="J92" s="9"/>
      <c r="K92" s="9"/>
      <c r="L92" s="9"/>
      <c r="M92" s="9"/>
      <c r="N92" s="9"/>
      <c r="O92" s="9"/>
      <c r="P92" s="9"/>
      <c r="Q92" s="9"/>
      <c r="R92" s="9"/>
      <c r="S92" s="9"/>
      <c r="T92" s="9"/>
      <c r="U92" s="9"/>
      <c r="V92" s="9"/>
      <c r="W92" s="9"/>
      <c r="X92" s="9"/>
      <c r="Y92" s="9"/>
      <c r="Z92" s="9"/>
    </row>
    <row r="93" spans="1:26" ht="14.25" customHeight="1" x14ac:dyDescent="0.25">
      <c r="A93" s="131"/>
      <c r="B93" s="9"/>
      <c r="C93" s="9"/>
      <c r="D93" s="132"/>
      <c r="E93" s="132"/>
      <c r="F93" s="9"/>
      <c r="G93" s="9"/>
      <c r="H93" s="9"/>
      <c r="I93" s="9"/>
      <c r="J93" s="9"/>
      <c r="K93" s="9"/>
      <c r="L93" s="9"/>
      <c r="M93" s="9"/>
      <c r="N93" s="9"/>
      <c r="O93" s="9"/>
      <c r="P93" s="9"/>
      <c r="Q93" s="9"/>
      <c r="R93" s="9"/>
      <c r="S93" s="9"/>
      <c r="T93" s="9"/>
      <c r="U93" s="9"/>
      <c r="V93" s="9"/>
      <c r="W93" s="9"/>
      <c r="X93" s="9"/>
      <c r="Y93" s="9"/>
      <c r="Z93" s="9"/>
    </row>
    <row r="94" spans="1:26" ht="14.25" customHeight="1" x14ac:dyDescent="0.25">
      <c r="A94" s="131"/>
      <c r="B94" s="9"/>
      <c r="C94" s="9"/>
      <c r="D94" s="132"/>
      <c r="E94" s="132"/>
      <c r="F94" s="9"/>
      <c r="G94" s="9"/>
      <c r="H94" s="9"/>
      <c r="I94" s="9"/>
      <c r="J94" s="9"/>
      <c r="K94" s="9"/>
      <c r="L94" s="9"/>
      <c r="M94" s="9"/>
      <c r="N94" s="9"/>
      <c r="O94" s="9"/>
      <c r="P94" s="9"/>
      <c r="Q94" s="9"/>
      <c r="R94" s="9"/>
      <c r="S94" s="9"/>
      <c r="T94" s="9"/>
      <c r="U94" s="9"/>
      <c r="V94" s="9"/>
      <c r="W94" s="9"/>
      <c r="X94" s="9"/>
      <c r="Y94" s="9"/>
      <c r="Z94" s="9"/>
    </row>
    <row r="95" spans="1:26" ht="14.25" customHeight="1" x14ac:dyDescent="0.25">
      <c r="A95" s="131"/>
      <c r="B95" s="9"/>
      <c r="C95" s="9"/>
      <c r="D95" s="132"/>
      <c r="E95" s="132"/>
      <c r="F95" s="9"/>
      <c r="G95" s="9"/>
      <c r="H95" s="9"/>
      <c r="I95" s="9"/>
      <c r="J95" s="9"/>
      <c r="K95" s="9"/>
      <c r="L95" s="9"/>
      <c r="M95" s="9"/>
      <c r="N95" s="9"/>
      <c r="O95" s="9"/>
      <c r="P95" s="9"/>
      <c r="Q95" s="9"/>
      <c r="R95" s="9"/>
      <c r="S95" s="9"/>
      <c r="T95" s="9"/>
      <c r="U95" s="9"/>
      <c r="V95" s="9"/>
      <c r="W95" s="9"/>
      <c r="X95" s="9"/>
      <c r="Y95" s="9"/>
      <c r="Z95" s="9"/>
    </row>
    <row r="96" spans="1:26" ht="14.25" customHeight="1" x14ac:dyDescent="0.25">
      <c r="A96" s="131"/>
      <c r="B96" s="9"/>
      <c r="C96" s="9"/>
      <c r="D96" s="132"/>
      <c r="E96" s="132"/>
      <c r="F96" s="9"/>
      <c r="G96" s="9"/>
      <c r="H96" s="9"/>
      <c r="I96" s="9"/>
      <c r="J96" s="9"/>
      <c r="K96" s="9"/>
      <c r="L96" s="9"/>
      <c r="M96" s="9"/>
      <c r="N96" s="9"/>
      <c r="O96" s="9"/>
      <c r="P96" s="9"/>
      <c r="Q96" s="9"/>
      <c r="R96" s="9"/>
      <c r="S96" s="9"/>
      <c r="T96" s="9"/>
      <c r="U96" s="9"/>
      <c r="V96" s="9"/>
      <c r="W96" s="9"/>
      <c r="X96" s="9"/>
      <c r="Y96" s="9"/>
      <c r="Z96" s="9"/>
    </row>
    <row r="97" spans="1:26" ht="14.25" customHeight="1" x14ac:dyDescent="0.25">
      <c r="A97" s="131"/>
      <c r="B97" s="9"/>
      <c r="C97" s="9"/>
      <c r="D97" s="132"/>
      <c r="E97" s="132"/>
      <c r="F97" s="9"/>
      <c r="G97" s="9"/>
      <c r="H97" s="9"/>
      <c r="I97" s="9"/>
      <c r="J97" s="9"/>
      <c r="K97" s="9"/>
      <c r="L97" s="9"/>
      <c r="M97" s="9"/>
      <c r="N97" s="9"/>
      <c r="O97" s="9"/>
      <c r="P97" s="9"/>
      <c r="Q97" s="9"/>
      <c r="R97" s="9"/>
      <c r="S97" s="9"/>
      <c r="T97" s="9"/>
      <c r="U97" s="9"/>
      <c r="V97" s="9"/>
      <c r="W97" s="9"/>
      <c r="X97" s="9"/>
      <c r="Y97" s="9"/>
      <c r="Z97" s="9"/>
    </row>
    <row r="98" spans="1:26" ht="14.25" customHeight="1" x14ac:dyDescent="0.25">
      <c r="A98" s="131"/>
      <c r="B98" s="9"/>
      <c r="C98" s="9"/>
      <c r="D98" s="132"/>
      <c r="E98" s="132"/>
      <c r="F98" s="9"/>
      <c r="G98" s="9"/>
      <c r="H98" s="9"/>
      <c r="I98" s="9"/>
      <c r="J98" s="9"/>
      <c r="K98" s="9"/>
      <c r="L98" s="9"/>
      <c r="M98" s="9"/>
      <c r="N98" s="9"/>
      <c r="O98" s="9"/>
      <c r="P98" s="9"/>
      <c r="Q98" s="9"/>
      <c r="R98" s="9"/>
      <c r="S98" s="9"/>
      <c r="T98" s="9"/>
      <c r="U98" s="9"/>
      <c r="V98" s="9"/>
      <c r="W98" s="9"/>
      <c r="X98" s="9"/>
      <c r="Y98" s="9"/>
      <c r="Z98" s="9"/>
    </row>
    <row r="99" spans="1:26" ht="14.25" customHeight="1" x14ac:dyDescent="0.25">
      <c r="A99" s="131"/>
      <c r="B99" s="9"/>
      <c r="C99" s="9"/>
      <c r="D99" s="132"/>
      <c r="E99" s="132"/>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131"/>
      <c r="B100" s="9"/>
      <c r="C100" s="9"/>
      <c r="D100" s="132"/>
      <c r="E100" s="132"/>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131"/>
      <c r="B101" s="9"/>
      <c r="C101" s="9"/>
      <c r="D101" s="132"/>
      <c r="E101" s="132"/>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131"/>
      <c r="B102" s="9"/>
      <c r="C102" s="9"/>
      <c r="D102" s="132"/>
      <c r="E102" s="132"/>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131"/>
      <c r="B103" s="9"/>
      <c r="C103" s="9"/>
      <c r="D103" s="132"/>
      <c r="E103" s="132"/>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131"/>
      <c r="B104" s="9"/>
      <c r="C104" s="9"/>
      <c r="D104" s="132"/>
      <c r="E104" s="132"/>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131"/>
      <c r="B105" s="9"/>
      <c r="C105" s="9"/>
      <c r="D105" s="132"/>
      <c r="E105" s="132"/>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131"/>
      <c r="B106" s="9"/>
      <c r="C106" s="9"/>
      <c r="D106" s="132"/>
      <c r="E106" s="132"/>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131"/>
      <c r="B107" s="9"/>
      <c r="C107" s="9"/>
      <c r="D107" s="132"/>
      <c r="E107" s="132"/>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131"/>
      <c r="B108" s="9"/>
      <c r="C108" s="9"/>
      <c r="D108" s="132"/>
      <c r="E108" s="132"/>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131"/>
      <c r="B109" s="9"/>
      <c r="C109" s="9"/>
      <c r="D109" s="132"/>
      <c r="E109" s="132"/>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131"/>
      <c r="B110" s="9"/>
      <c r="C110" s="9"/>
      <c r="D110" s="132"/>
      <c r="E110" s="132"/>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131"/>
      <c r="B111" s="9"/>
      <c r="C111" s="9"/>
      <c r="D111" s="132"/>
      <c r="E111" s="132"/>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131"/>
      <c r="B112" s="9"/>
      <c r="C112" s="9"/>
      <c r="D112" s="132"/>
      <c r="E112" s="132"/>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131"/>
      <c r="B113" s="9"/>
      <c r="C113" s="9"/>
      <c r="D113" s="132"/>
      <c r="E113" s="132"/>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131"/>
      <c r="B114" s="9"/>
      <c r="C114" s="9"/>
      <c r="D114" s="132"/>
      <c r="E114" s="132"/>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131"/>
      <c r="B115" s="9"/>
      <c r="C115" s="9"/>
      <c r="D115" s="132"/>
      <c r="E115" s="132"/>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131"/>
      <c r="B116" s="9"/>
      <c r="C116" s="9"/>
      <c r="D116" s="132"/>
      <c r="E116" s="132"/>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131"/>
      <c r="B117" s="9"/>
      <c r="C117" s="9"/>
      <c r="D117" s="132"/>
      <c r="E117" s="132"/>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131"/>
      <c r="B118" s="9"/>
      <c r="C118" s="9"/>
      <c r="D118" s="132"/>
      <c r="E118" s="132"/>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131"/>
      <c r="B119" s="9"/>
      <c r="C119" s="9"/>
      <c r="D119" s="132"/>
      <c r="E119" s="132"/>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131"/>
      <c r="B120" s="9"/>
      <c r="C120" s="9"/>
      <c r="D120" s="132"/>
      <c r="E120" s="132"/>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131"/>
      <c r="B121" s="9"/>
      <c r="C121" s="9"/>
      <c r="D121" s="132"/>
      <c r="E121" s="132"/>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131"/>
      <c r="B122" s="9"/>
      <c r="C122" s="9"/>
      <c r="D122" s="132"/>
      <c r="E122" s="132"/>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131"/>
      <c r="B123" s="9"/>
      <c r="C123" s="9"/>
      <c r="D123" s="132"/>
      <c r="E123" s="132"/>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131"/>
      <c r="B124" s="9"/>
      <c r="C124" s="9"/>
      <c r="D124" s="132"/>
      <c r="E124" s="132"/>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131"/>
      <c r="B125" s="9"/>
      <c r="C125" s="9"/>
      <c r="D125" s="132"/>
      <c r="E125" s="132"/>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131"/>
      <c r="B126" s="9"/>
      <c r="C126" s="9"/>
      <c r="D126" s="132"/>
      <c r="E126" s="132"/>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131"/>
      <c r="B127" s="9"/>
      <c r="C127" s="9"/>
      <c r="D127" s="132"/>
      <c r="E127" s="132"/>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131"/>
      <c r="B128" s="9"/>
      <c r="C128" s="9"/>
      <c r="D128" s="132"/>
      <c r="E128" s="132"/>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131"/>
      <c r="B129" s="9"/>
      <c r="C129" s="9"/>
      <c r="D129" s="132"/>
      <c r="E129" s="132"/>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131"/>
      <c r="B130" s="9"/>
      <c r="C130" s="9"/>
      <c r="D130" s="132"/>
      <c r="E130" s="132"/>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131"/>
      <c r="B131" s="9"/>
      <c r="C131" s="9"/>
      <c r="D131" s="132"/>
      <c r="E131" s="132"/>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131"/>
      <c r="B132" s="9"/>
      <c r="C132" s="9"/>
      <c r="D132" s="132"/>
      <c r="E132" s="132"/>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131"/>
      <c r="B133" s="9"/>
      <c r="C133" s="9"/>
      <c r="D133" s="132"/>
      <c r="E133" s="132"/>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131"/>
      <c r="B134" s="9"/>
      <c r="C134" s="9"/>
      <c r="D134" s="132"/>
      <c r="E134" s="132"/>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131"/>
      <c r="B135" s="9"/>
      <c r="C135" s="9"/>
      <c r="D135" s="132"/>
      <c r="E135" s="132"/>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131"/>
      <c r="B136" s="9"/>
      <c r="C136" s="9"/>
      <c r="D136" s="132"/>
      <c r="E136" s="132"/>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131"/>
      <c r="B137" s="9"/>
      <c r="C137" s="9"/>
      <c r="D137" s="132"/>
      <c r="E137" s="132"/>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131"/>
      <c r="B138" s="9"/>
      <c r="C138" s="9"/>
      <c r="D138" s="132"/>
      <c r="E138" s="132"/>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131"/>
      <c r="B139" s="9"/>
      <c r="C139" s="9"/>
      <c r="D139" s="132"/>
      <c r="E139" s="132"/>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131"/>
      <c r="B140" s="9"/>
      <c r="C140" s="9"/>
      <c r="D140" s="132"/>
      <c r="E140" s="132"/>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131"/>
      <c r="B141" s="9"/>
      <c r="C141" s="9"/>
      <c r="D141" s="132"/>
      <c r="E141" s="132"/>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131"/>
      <c r="B142" s="9"/>
      <c r="C142" s="9"/>
      <c r="D142" s="132"/>
      <c r="E142" s="132"/>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131"/>
      <c r="B143" s="9"/>
      <c r="C143" s="9"/>
      <c r="D143" s="132"/>
      <c r="E143" s="132"/>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131"/>
      <c r="B144" s="9"/>
      <c r="C144" s="9"/>
      <c r="D144" s="132"/>
      <c r="E144" s="132"/>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131"/>
      <c r="B145" s="9"/>
      <c r="C145" s="9"/>
      <c r="D145" s="132"/>
      <c r="E145" s="132"/>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131"/>
      <c r="B146" s="9"/>
      <c r="C146" s="9"/>
      <c r="D146" s="132"/>
      <c r="E146" s="132"/>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131"/>
      <c r="B147" s="9"/>
      <c r="C147" s="9"/>
      <c r="D147" s="132"/>
      <c r="E147" s="132"/>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131"/>
      <c r="B148" s="9"/>
      <c r="C148" s="9"/>
      <c r="D148" s="132"/>
      <c r="E148" s="132"/>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131"/>
      <c r="B149" s="9"/>
      <c r="C149" s="9"/>
      <c r="D149" s="132"/>
      <c r="E149" s="132"/>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131"/>
      <c r="B150" s="9"/>
      <c r="C150" s="9"/>
      <c r="D150" s="132"/>
      <c r="E150" s="132"/>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131"/>
      <c r="B151" s="9"/>
      <c r="C151" s="9"/>
      <c r="D151" s="132"/>
      <c r="E151" s="132"/>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131"/>
      <c r="B152" s="9"/>
      <c r="C152" s="9"/>
      <c r="D152" s="132"/>
      <c r="E152" s="132"/>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131"/>
      <c r="B153" s="9"/>
      <c r="C153" s="9"/>
      <c r="D153" s="132"/>
      <c r="E153" s="132"/>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131"/>
      <c r="B154" s="9"/>
      <c r="C154" s="9"/>
      <c r="D154" s="132"/>
      <c r="E154" s="132"/>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131"/>
      <c r="B155" s="9"/>
      <c r="C155" s="9"/>
      <c r="D155" s="132"/>
      <c r="E155" s="132"/>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131"/>
      <c r="B156" s="9"/>
      <c r="C156" s="9"/>
      <c r="D156" s="132"/>
      <c r="E156" s="132"/>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131"/>
      <c r="B157" s="9"/>
      <c r="C157" s="9"/>
      <c r="D157" s="132"/>
      <c r="E157" s="132"/>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131"/>
      <c r="B158" s="9"/>
      <c r="C158" s="9"/>
      <c r="D158" s="132"/>
      <c r="E158" s="132"/>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131"/>
      <c r="B159" s="9"/>
      <c r="C159" s="9"/>
      <c r="D159" s="132"/>
      <c r="E159" s="132"/>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131"/>
      <c r="B160" s="9"/>
      <c r="C160" s="9"/>
      <c r="D160" s="132"/>
      <c r="E160" s="132"/>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131"/>
      <c r="B161" s="9"/>
      <c r="C161" s="9"/>
      <c r="D161" s="132"/>
      <c r="E161" s="132"/>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131"/>
      <c r="B162" s="9"/>
      <c r="C162" s="9"/>
      <c r="D162" s="132"/>
      <c r="E162" s="132"/>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131"/>
      <c r="B163" s="9"/>
      <c r="C163" s="9"/>
      <c r="D163" s="132"/>
      <c r="E163" s="132"/>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131"/>
      <c r="B164" s="9"/>
      <c r="C164" s="9"/>
      <c r="D164" s="132"/>
      <c r="E164" s="132"/>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131"/>
      <c r="B165" s="9"/>
      <c r="C165" s="9"/>
      <c r="D165" s="132"/>
      <c r="E165" s="132"/>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131"/>
      <c r="B166" s="9"/>
      <c r="C166" s="9"/>
      <c r="D166" s="132"/>
      <c r="E166" s="132"/>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131"/>
      <c r="B167" s="9"/>
      <c r="C167" s="9"/>
      <c r="D167" s="132"/>
      <c r="E167" s="132"/>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131"/>
      <c r="B168" s="9"/>
      <c r="C168" s="9"/>
      <c r="D168" s="132"/>
      <c r="E168" s="132"/>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131"/>
      <c r="B169" s="9"/>
      <c r="C169" s="9"/>
      <c r="D169" s="132"/>
      <c r="E169" s="132"/>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131"/>
      <c r="B170" s="9"/>
      <c r="C170" s="9"/>
      <c r="D170" s="132"/>
      <c r="E170" s="132"/>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131"/>
      <c r="B171" s="9"/>
      <c r="C171" s="9"/>
      <c r="D171" s="132"/>
      <c r="E171" s="132"/>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131"/>
      <c r="B172" s="9"/>
      <c r="C172" s="9"/>
      <c r="D172" s="132"/>
      <c r="E172" s="132"/>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131"/>
      <c r="B173" s="9"/>
      <c r="C173" s="9"/>
      <c r="D173" s="132"/>
      <c r="E173" s="132"/>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131"/>
      <c r="B174" s="9"/>
      <c r="C174" s="9"/>
      <c r="D174" s="132"/>
      <c r="E174" s="132"/>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131"/>
      <c r="B175" s="9"/>
      <c r="C175" s="9"/>
      <c r="D175" s="132"/>
      <c r="E175" s="132"/>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131"/>
      <c r="B176" s="9"/>
      <c r="C176" s="9"/>
      <c r="D176" s="132"/>
      <c r="E176" s="132"/>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131"/>
      <c r="B177" s="9"/>
      <c r="C177" s="9"/>
      <c r="D177" s="132"/>
      <c r="E177" s="132"/>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131"/>
      <c r="B178" s="9"/>
      <c r="C178" s="9"/>
      <c r="D178" s="132"/>
      <c r="E178" s="132"/>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131"/>
      <c r="B179" s="9"/>
      <c r="C179" s="9"/>
      <c r="D179" s="132"/>
      <c r="E179" s="132"/>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131"/>
      <c r="B180" s="9"/>
      <c r="C180" s="9"/>
      <c r="D180" s="132"/>
      <c r="E180" s="132"/>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131"/>
      <c r="B181" s="9"/>
      <c r="C181" s="9"/>
      <c r="D181" s="132"/>
      <c r="E181" s="132"/>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131"/>
      <c r="B182" s="9"/>
      <c r="C182" s="9"/>
      <c r="D182" s="132"/>
      <c r="E182" s="132"/>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131"/>
      <c r="B183" s="9"/>
      <c r="C183" s="9"/>
      <c r="D183" s="132"/>
      <c r="E183" s="132"/>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131"/>
      <c r="B184" s="9"/>
      <c r="C184" s="9"/>
      <c r="D184" s="132"/>
      <c r="E184" s="132"/>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131"/>
      <c r="B185" s="9"/>
      <c r="C185" s="9"/>
      <c r="D185" s="132"/>
      <c r="E185" s="132"/>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131"/>
      <c r="B186" s="9"/>
      <c r="C186" s="9"/>
      <c r="D186" s="132"/>
      <c r="E186" s="132"/>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131"/>
      <c r="B187" s="9"/>
      <c r="C187" s="9"/>
      <c r="D187" s="132"/>
      <c r="E187" s="132"/>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131"/>
      <c r="B188" s="9"/>
      <c r="C188" s="9"/>
      <c r="D188" s="132"/>
      <c r="E188" s="132"/>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131"/>
      <c r="B189" s="9"/>
      <c r="C189" s="9"/>
      <c r="D189" s="132"/>
      <c r="E189" s="132"/>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131"/>
      <c r="B190" s="9"/>
      <c r="C190" s="9"/>
      <c r="D190" s="132"/>
      <c r="E190" s="132"/>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131"/>
      <c r="B191" s="9"/>
      <c r="C191" s="9"/>
      <c r="D191" s="132"/>
      <c r="E191" s="132"/>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131"/>
      <c r="B192" s="9"/>
      <c r="C192" s="9"/>
      <c r="D192" s="132"/>
      <c r="E192" s="132"/>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131"/>
      <c r="B193" s="9"/>
      <c r="C193" s="9"/>
      <c r="D193" s="132"/>
      <c r="E193" s="132"/>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131"/>
      <c r="B194" s="9"/>
      <c r="C194" s="9"/>
      <c r="D194" s="132"/>
      <c r="E194" s="132"/>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131"/>
      <c r="B195" s="9"/>
      <c r="C195" s="9"/>
      <c r="D195" s="132"/>
      <c r="E195" s="132"/>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131"/>
      <c r="B196" s="9"/>
      <c r="C196" s="9"/>
      <c r="D196" s="132"/>
      <c r="E196" s="132"/>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131"/>
      <c r="B197" s="9"/>
      <c r="C197" s="9"/>
      <c r="D197" s="132"/>
      <c r="E197" s="132"/>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131"/>
      <c r="B198" s="9"/>
      <c r="C198" s="9"/>
      <c r="D198" s="132"/>
      <c r="E198" s="132"/>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131"/>
      <c r="B199" s="9"/>
      <c r="C199" s="9"/>
      <c r="D199" s="132"/>
      <c r="E199" s="132"/>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131"/>
      <c r="B200" s="9"/>
      <c r="C200" s="9"/>
      <c r="D200" s="132"/>
      <c r="E200" s="132"/>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131"/>
      <c r="B201" s="9"/>
      <c r="C201" s="9"/>
      <c r="D201" s="132"/>
      <c r="E201" s="132"/>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131"/>
      <c r="B202" s="9"/>
      <c r="C202" s="9"/>
      <c r="D202" s="132"/>
      <c r="E202" s="132"/>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131"/>
      <c r="B203" s="9"/>
      <c r="C203" s="9"/>
      <c r="D203" s="132"/>
      <c r="E203" s="132"/>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131"/>
      <c r="B204" s="9"/>
      <c r="C204" s="9"/>
      <c r="D204" s="132"/>
      <c r="E204" s="132"/>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131"/>
      <c r="B205" s="9"/>
      <c r="C205" s="9"/>
      <c r="D205" s="132"/>
      <c r="E205" s="132"/>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131"/>
      <c r="B206" s="9"/>
      <c r="C206" s="9"/>
      <c r="D206" s="132"/>
      <c r="E206" s="132"/>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131"/>
      <c r="B207" s="9"/>
      <c r="C207" s="9"/>
      <c r="D207" s="132"/>
      <c r="E207" s="132"/>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131"/>
      <c r="B208" s="9"/>
      <c r="C208" s="9"/>
      <c r="D208" s="132"/>
      <c r="E208" s="132"/>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131"/>
      <c r="B209" s="9"/>
      <c r="C209" s="9"/>
      <c r="D209" s="132"/>
      <c r="E209" s="132"/>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131"/>
      <c r="B210" s="9"/>
      <c r="C210" s="9"/>
      <c r="D210" s="132"/>
      <c r="E210" s="132"/>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131"/>
      <c r="B211" s="9"/>
      <c r="C211" s="9"/>
      <c r="D211" s="132"/>
      <c r="E211" s="132"/>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131"/>
      <c r="B212" s="9"/>
      <c r="C212" s="9"/>
      <c r="D212" s="132"/>
      <c r="E212" s="132"/>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131"/>
      <c r="B213" s="9"/>
      <c r="C213" s="9"/>
      <c r="D213" s="132"/>
      <c r="E213" s="132"/>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131"/>
      <c r="B214" s="9"/>
      <c r="C214" s="9"/>
      <c r="D214" s="132"/>
      <c r="E214" s="132"/>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131"/>
      <c r="B215" s="9"/>
      <c r="C215" s="9"/>
      <c r="D215" s="132"/>
      <c r="E215" s="132"/>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131"/>
      <c r="B216" s="9"/>
      <c r="C216" s="9"/>
      <c r="D216" s="132"/>
      <c r="E216" s="132"/>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131"/>
      <c r="B217" s="9"/>
      <c r="C217" s="9"/>
      <c r="D217" s="132"/>
      <c r="E217" s="132"/>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131"/>
      <c r="B218" s="9"/>
      <c r="C218" s="9"/>
      <c r="D218" s="132"/>
      <c r="E218" s="132"/>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131"/>
      <c r="B219" s="9"/>
      <c r="C219" s="9"/>
      <c r="D219" s="132"/>
      <c r="E219" s="132"/>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131"/>
      <c r="B220" s="9"/>
      <c r="C220" s="9"/>
      <c r="D220" s="132"/>
      <c r="E220" s="132"/>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131"/>
      <c r="B221" s="9"/>
      <c r="C221" s="9"/>
      <c r="D221" s="132"/>
      <c r="E221" s="132"/>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131"/>
      <c r="B222" s="9"/>
      <c r="C222" s="9"/>
      <c r="D222" s="132"/>
      <c r="E222" s="132"/>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131"/>
      <c r="B223" s="9"/>
      <c r="C223" s="9"/>
      <c r="D223" s="132"/>
      <c r="E223" s="132"/>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131"/>
      <c r="B224" s="9"/>
      <c r="C224" s="9"/>
      <c r="D224" s="132"/>
      <c r="E224" s="132"/>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131"/>
      <c r="B225" s="9"/>
      <c r="C225" s="9"/>
      <c r="D225" s="132"/>
      <c r="E225" s="132"/>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131"/>
      <c r="B226" s="9"/>
      <c r="C226" s="9"/>
      <c r="D226" s="132"/>
      <c r="E226" s="132"/>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131"/>
      <c r="B227" s="9"/>
      <c r="C227" s="9"/>
      <c r="D227" s="132"/>
      <c r="E227" s="132"/>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131"/>
      <c r="B228" s="9"/>
      <c r="C228" s="9"/>
      <c r="D228" s="132"/>
      <c r="E228" s="132"/>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131"/>
      <c r="B229" s="9"/>
      <c r="C229" s="9"/>
      <c r="D229" s="132"/>
      <c r="E229" s="132"/>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131"/>
      <c r="B230" s="9"/>
      <c r="C230" s="9"/>
      <c r="D230" s="132"/>
      <c r="E230" s="132"/>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131"/>
      <c r="B231" s="9"/>
      <c r="C231" s="9"/>
      <c r="D231" s="132"/>
      <c r="E231" s="132"/>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131"/>
      <c r="B232" s="9"/>
      <c r="C232" s="9"/>
      <c r="D232" s="132"/>
      <c r="E232" s="132"/>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131"/>
      <c r="B233" s="9"/>
      <c r="C233" s="9"/>
      <c r="D233" s="132"/>
      <c r="E233" s="132"/>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131"/>
      <c r="B234" s="9"/>
      <c r="C234" s="9"/>
      <c r="D234" s="132"/>
      <c r="E234" s="132"/>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131"/>
      <c r="B235" s="9"/>
      <c r="C235" s="9"/>
      <c r="D235" s="132"/>
      <c r="E235" s="132"/>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131"/>
      <c r="B236" s="9"/>
      <c r="C236" s="9"/>
      <c r="D236" s="132"/>
      <c r="E236" s="132"/>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131"/>
      <c r="B237" s="9"/>
      <c r="C237" s="9"/>
      <c r="D237" s="132"/>
      <c r="E237" s="132"/>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131"/>
      <c r="B238" s="9"/>
      <c r="C238" s="9"/>
      <c r="D238" s="132"/>
      <c r="E238" s="132"/>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131"/>
      <c r="B239" s="9"/>
      <c r="C239" s="9"/>
      <c r="D239" s="132"/>
      <c r="E239" s="132"/>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131"/>
      <c r="B240" s="9"/>
      <c r="C240" s="9"/>
      <c r="D240" s="132"/>
      <c r="E240" s="132"/>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131"/>
      <c r="B241" s="9"/>
      <c r="C241" s="9"/>
      <c r="D241" s="132"/>
      <c r="E241" s="132"/>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131"/>
      <c r="B242" s="9"/>
      <c r="C242" s="9"/>
      <c r="D242" s="132"/>
      <c r="E242" s="132"/>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131"/>
      <c r="B243" s="9"/>
      <c r="C243" s="9"/>
      <c r="D243" s="132"/>
      <c r="E243" s="132"/>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131"/>
      <c r="B244" s="9"/>
      <c r="C244" s="9"/>
      <c r="D244" s="132"/>
      <c r="E244" s="132"/>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131"/>
      <c r="B245" s="9"/>
      <c r="C245" s="9"/>
      <c r="D245" s="132"/>
      <c r="E245" s="132"/>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131"/>
      <c r="B246" s="9"/>
      <c r="C246" s="9"/>
      <c r="D246" s="132"/>
      <c r="E246" s="132"/>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131"/>
      <c r="B247" s="9"/>
      <c r="C247" s="9"/>
      <c r="D247" s="132"/>
      <c r="E247" s="132"/>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131"/>
      <c r="B248" s="9"/>
      <c r="C248" s="9"/>
      <c r="D248" s="132"/>
      <c r="E248" s="132"/>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131"/>
      <c r="B249" s="9"/>
      <c r="C249" s="9"/>
      <c r="D249" s="132"/>
      <c r="E249" s="132"/>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131"/>
      <c r="B250" s="9"/>
      <c r="C250" s="9"/>
      <c r="D250" s="132"/>
      <c r="E250" s="132"/>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131"/>
      <c r="B251" s="9"/>
      <c r="C251" s="9"/>
      <c r="D251" s="132"/>
      <c r="E251" s="132"/>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131"/>
      <c r="B252" s="9"/>
      <c r="C252" s="9"/>
      <c r="D252" s="132"/>
      <c r="E252" s="132"/>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131"/>
      <c r="B253" s="9"/>
      <c r="C253" s="9"/>
      <c r="D253" s="132"/>
      <c r="E253" s="132"/>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131"/>
      <c r="B254" s="9"/>
      <c r="C254" s="9"/>
      <c r="D254" s="132"/>
      <c r="E254" s="132"/>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131"/>
      <c r="B255" s="9"/>
      <c r="C255" s="9"/>
      <c r="D255" s="132"/>
      <c r="E255" s="132"/>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131"/>
      <c r="B256" s="9"/>
      <c r="C256" s="9"/>
      <c r="D256" s="132"/>
      <c r="E256" s="132"/>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131"/>
      <c r="B257" s="9"/>
      <c r="C257" s="9"/>
      <c r="D257" s="132"/>
      <c r="E257" s="132"/>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131"/>
      <c r="B258" s="9"/>
      <c r="C258" s="9"/>
      <c r="D258" s="132"/>
      <c r="E258" s="132"/>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131"/>
      <c r="B259" s="9"/>
      <c r="C259" s="9"/>
      <c r="D259" s="132"/>
      <c r="E259" s="132"/>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131"/>
      <c r="B260" s="9"/>
      <c r="C260" s="9"/>
      <c r="D260" s="132"/>
      <c r="E260" s="132"/>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131"/>
      <c r="B261" s="9"/>
      <c r="C261" s="9"/>
      <c r="D261" s="132"/>
      <c r="E261" s="132"/>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131"/>
      <c r="B262" s="9"/>
      <c r="C262" s="9"/>
      <c r="D262" s="132"/>
      <c r="E262" s="132"/>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131"/>
      <c r="B263" s="9"/>
      <c r="C263" s="9"/>
      <c r="D263" s="132"/>
      <c r="E263" s="132"/>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131"/>
      <c r="B264" s="9"/>
      <c r="C264" s="9"/>
      <c r="D264" s="132"/>
      <c r="E264" s="132"/>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131"/>
      <c r="B265" s="9"/>
      <c r="C265" s="9"/>
      <c r="D265" s="132"/>
      <c r="E265" s="132"/>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131"/>
      <c r="B266" s="9"/>
      <c r="C266" s="9"/>
      <c r="D266" s="132"/>
      <c r="E266" s="132"/>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131"/>
      <c r="B267" s="9"/>
      <c r="C267" s="9"/>
      <c r="D267" s="132"/>
      <c r="E267" s="132"/>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131"/>
      <c r="B268" s="9"/>
      <c r="C268" s="9"/>
      <c r="D268" s="132"/>
      <c r="E268" s="132"/>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131"/>
      <c r="B269" s="9"/>
      <c r="C269" s="9"/>
      <c r="D269" s="132"/>
      <c r="E269" s="132"/>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131"/>
      <c r="B270" s="9"/>
      <c r="C270" s="9"/>
      <c r="D270" s="132"/>
      <c r="E270" s="132"/>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131"/>
      <c r="B271" s="9"/>
      <c r="C271" s="9"/>
      <c r="D271" s="132"/>
      <c r="E271" s="132"/>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131"/>
      <c r="B272" s="9"/>
      <c r="C272" s="9"/>
      <c r="D272" s="132"/>
      <c r="E272" s="132"/>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131"/>
      <c r="B273" s="9"/>
      <c r="C273" s="9"/>
      <c r="D273" s="132"/>
      <c r="E273" s="132"/>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131"/>
      <c r="B274" s="9"/>
      <c r="C274" s="9"/>
      <c r="D274" s="132"/>
      <c r="E274" s="132"/>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131"/>
      <c r="B275" s="9"/>
      <c r="C275" s="9"/>
      <c r="D275" s="132"/>
      <c r="E275" s="132"/>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131"/>
      <c r="B276" s="9"/>
      <c r="C276" s="9"/>
      <c r="D276" s="132"/>
      <c r="E276" s="132"/>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131"/>
      <c r="B277" s="9"/>
      <c r="C277" s="9"/>
      <c r="D277" s="132"/>
      <c r="E277" s="132"/>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131"/>
      <c r="B278" s="9"/>
      <c r="C278" s="9"/>
      <c r="D278" s="132"/>
      <c r="E278" s="132"/>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131"/>
      <c r="B279" s="9"/>
      <c r="C279" s="9"/>
      <c r="D279" s="132"/>
      <c r="E279" s="132"/>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131"/>
      <c r="B280" s="9"/>
      <c r="C280" s="9"/>
      <c r="D280" s="132"/>
      <c r="E280" s="132"/>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131"/>
      <c r="B281" s="9"/>
      <c r="C281" s="9"/>
      <c r="D281" s="132"/>
      <c r="E281" s="132"/>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131"/>
      <c r="B282" s="9"/>
      <c r="C282" s="9"/>
      <c r="D282" s="132"/>
      <c r="E282" s="132"/>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131"/>
      <c r="B283" s="9"/>
      <c r="C283" s="9"/>
      <c r="D283" s="132"/>
      <c r="E283" s="132"/>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131"/>
      <c r="B284" s="9"/>
      <c r="C284" s="9"/>
      <c r="D284" s="132"/>
      <c r="E284" s="132"/>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131"/>
      <c r="B285" s="9"/>
      <c r="C285" s="9"/>
      <c r="D285" s="132"/>
      <c r="E285" s="132"/>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131"/>
      <c r="B286" s="9"/>
      <c r="C286" s="9"/>
      <c r="D286" s="132"/>
      <c r="E286" s="132"/>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131"/>
      <c r="B287" s="9"/>
      <c r="C287" s="9"/>
      <c r="D287" s="132"/>
      <c r="E287" s="132"/>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131"/>
      <c r="B288" s="9"/>
      <c r="C288" s="9"/>
      <c r="D288" s="132"/>
      <c r="E288" s="132"/>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131"/>
      <c r="B289" s="9"/>
      <c r="C289" s="9"/>
      <c r="D289" s="132"/>
      <c r="E289" s="132"/>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131"/>
      <c r="B290" s="9"/>
      <c r="C290" s="9"/>
      <c r="D290" s="132"/>
      <c r="E290" s="132"/>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131"/>
      <c r="B291" s="9"/>
      <c r="C291" s="9"/>
      <c r="D291" s="132"/>
      <c r="E291" s="132"/>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131"/>
      <c r="B292" s="9"/>
      <c r="C292" s="9"/>
      <c r="D292" s="132"/>
      <c r="E292" s="132"/>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131"/>
      <c r="B293" s="9"/>
      <c r="C293" s="9"/>
      <c r="D293" s="132"/>
      <c r="E293" s="132"/>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131"/>
      <c r="B294" s="9"/>
      <c r="C294" s="9"/>
      <c r="D294" s="132"/>
      <c r="E294" s="132"/>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131"/>
      <c r="B295" s="9"/>
      <c r="C295" s="9"/>
      <c r="D295" s="132"/>
      <c r="E295" s="132"/>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131"/>
      <c r="B296" s="9"/>
      <c r="C296" s="9"/>
      <c r="D296" s="132"/>
      <c r="E296" s="132"/>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131"/>
      <c r="B297" s="9"/>
      <c r="C297" s="9"/>
      <c r="D297" s="132"/>
      <c r="E297" s="132"/>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131"/>
      <c r="B298" s="9"/>
      <c r="C298" s="9"/>
      <c r="D298" s="132"/>
      <c r="E298" s="132"/>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131"/>
      <c r="B299" s="9"/>
      <c r="C299" s="9"/>
      <c r="D299" s="132"/>
      <c r="E299" s="132"/>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131"/>
      <c r="B300" s="9"/>
      <c r="C300" s="9"/>
      <c r="D300" s="132"/>
      <c r="E300" s="132"/>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131"/>
      <c r="B301" s="9"/>
      <c r="C301" s="9"/>
      <c r="D301" s="132"/>
      <c r="E301" s="132"/>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131"/>
      <c r="B302" s="9"/>
      <c r="C302" s="9"/>
      <c r="D302" s="132"/>
      <c r="E302" s="132"/>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131"/>
      <c r="B303" s="9"/>
      <c r="C303" s="9"/>
      <c r="D303" s="132"/>
      <c r="E303" s="132"/>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131"/>
      <c r="B304" s="9"/>
      <c r="C304" s="9"/>
      <c r="D304" s="132"/>
      <c r="E304" s="132"/>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131"/>
      <c r="B305" s="9"/>
      <c r="C305" s="9"/>
      <c r="D305" s="132"/>
      <c r="E305" s="132"/>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131"/>
      <c r="B306" s="9"/>
      <c r="C306" s="9"/>
      <c r="D306" s="132"/>
      <c r="E306" s="132"/>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131"/>
      <c r="B307" s="9"/>
      <c r="C307" s="9"/>
      <c r="D307" s="132"/>
      <c r="E307" s="132"/>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131"/>
      <c r="B308" s="9"/>
      <c r="C308" s="9"/>
      <c r="D308" s="132"/>
      <c r="E308" s="132"/>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131"/>
      <c r="B309" s="9"/>
      <c r="C309" s="9"/>
      <c r="D309" s="132"/>
      <c r="E309" s="132"/>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131"/>
      <c r="B310" s="9"/>
      <c r="C310" s="9"/>
      <c r="D310" s="132"/>
      <c r="E310" s="132"/>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131"/>
      <c r="B311" s="9"/>
      <c r="C311" s="9"/>
      <c r="D311" s="132"/>
      <c r="E311" s="132"/>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131"/>
      <c r="B312" s="9"/>
      <c r="C312" s="9"/>
      <c r="D312" s="132"/>
      <c r="E312" s="132"/>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131"/>
      <c r="B313" s="9"/>
      <c r="C313" s="9"/>
      <c r="D313" s="132"/>
      <c r="E313" s="132"/>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131"/>
      <c r="B314" s="9"/>
      <c r="C314" s="9"/>
      <c r="D314" s="132"/>
      <c r="E314" s="132"/>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131"/>
      <c r="B315" s="9"/>
      <c r="C315" s="9"/>
      <c r="D315" s="132"/>
      <c r="E315" s="132"/>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131"/>
      <c r="B316" s="9"/>
      <c r="C316" s="9"/>
      <c r="D316" s="132"/>
      <c r="E316" s="132"/>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131"/>
      <c r="B317" s="9"/>
      <c r="C317" s="9"/>
      <c r="D317" s="132"/>
      <c r="E317" s="132"/>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131"/>
      <c r="B318" s="9"/>
      <c r="C318" s="9"/>
      <c r="D318" s="132"/>
      <c r="E318" s="132"/>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131"/>
      <c r="B319" s="9"/>
      <c r="C319" s="9"/>
      <c r="D319" s="132"/>
      <c r="E319" s="132"/>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131"/>
      <c r="B320" s="9"/>
      <c r="C320" s="9"/>
      <c r="D320" s="132"/>
      <c r="E320" s="132"/>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131"/>
      <c r="B321" s="9"/>
      <c r="C321" s="9"/>
      <c r="D321" s="132"/>
      <c r="E321" s="132"/>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131"/>
      <c r="B322" s="9"/>
      <c r="C322" s="9"/>
      <c r="D322" s="132"/>
      <c r="E322" s="132"/>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131"/>
      <c r="B323" s="9"/>
      <c r="C323" s="9"/>
      <c r="D323" s="132"/>
      <c r="E323" s="132"/>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131"/>
      <c r="B324" s="9"/>
      <c r="C324" s="9"/>
      <c r="D324" s="132"/>
      <c r="E324" s="132"/>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131"/>
      <c r="B325" s="9"/>
      <c r="C325" s="9"/>
      <c r="D325" s="132"/>
      <c r="E325" s="132"/>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131"/>
      <c r="B326" s="9"/>
      <c r="C326" s="9"/>
      <c r="D326" s="132"/>
      <c r="E326" s="132"/>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131"/>
      <c r="B327" s="9"/>
      <c r="C327" s="9"/>
      <c r="D327" s="132"/>
      <c r="E327" s="132"/>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131"/>
      <c r="B328" s="9"/>
      <c r="C328" s="9"/>
      <c r="D328" s="132"/>
      <c r="E328" s="132"/>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131"/>
      <c r="B329" s="9"/>
      <c r="C329" s="9"/>
      <c r="D329" s="132"/>
      <c r="E329" s="132"/>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131"/>
      <c r="B330" s="9"/>
      <c r="C330" s="9"/>
      <c r="D330" s="132"/>
      <c r="E330" s="132"/>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131"/>
      <c r="B331" s="9"/>
      <c r="C331" s="9"/>
      <c r="D331" s="132"/>
      <c r="E331" s="132"/>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131"/>
      <c r="B332" s="9"/>
      <c r="C332" s="9"/>
      <c r="D332" s="132"/>
      <c r="E332" s="132"/>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131"/>
      <c r="B333" s="9"/>
      <c r="C333" s="9"/>
      <c r="D333" s="132"/>
      <c r="E333" s="132"/>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131"/>
      <c r="B334" s="9"/>
      <c r="C334" s="9"/>
      <c r="D334" s="132"/>
      <c r="E334" s="132"/>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131"/>
      <c r="B335" s="9"/>
      <c r="C335" s="9"/>
      <c r="D335" s="132"/>
      <c r="E335" s="132"/>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131"/>
      <c r="B336" s="9"/>
      <c r="C336" s="9"/>
      <c r="D336" s="132"/>
      <c r="E336" s="132"/>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131"/>
      <c r="B337" s="9"/>
      <c r="C337" s="9"/>
      <c r="D337" s="132"/>
      <c r="E337" s="132"/>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131"/>
      <c r="B338" s="9"/>
      <c r="C338" s="9"/>
      <c r="D338" s="132"/>
      <c r="E338" s="132"/>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131"/>
      <c r="B339" s="9"/>
      <c r="C339" s="9"/>
      <c r="D339" s="132"/>
      <c r="E339" s="132"/>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131"/>
      <c r="B340" s="9"/>
      <c r="C340" s="9"/>
      <c r="D340" s="132"/>
      <c r="E340" s="132"/>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131"/>
      <c r="B341" s="9"/>
      <c r="C341" s="9"/>
      <c r="D341" s="132"/>
      <c r="E341" s="132"/>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131"/>
      <c r="B342" s="9"/>
      <c r="C342" s="9"/>
      <c r="D342" s="132"/>
      <c r="E342" s="132"/>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131"/>
      <c r="B343" s="9"/>
      <c r="C343" s="9"/>
      <c r="D343" s="132"/>
      <c r="E343" s="132"/>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131"/>
      <c r="B344" s="9"/>
      <c r="C344" s="9"/>
      <c r="D344" s="132"/>
      <c r="E344" s="132"/>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131"/>
      <c r="B345" s="9"/>
      <c r="C345" s="9"/>
      <c r="D345" s="132"/>
      <c r="E345" s="132"/>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131"/>
      <c r="B346" s="9"/>
      <c r="C346" s="9"/>
      <c r="D346" s="132"/>
      <c r="E346" s="132"/>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131"/>
      <c r="B347" s="9"/>
      <c r="C347" s="9"/>
      <c r="D347" s="132"/>
      <c r="E347" s="132"/>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131"/>
      <c r="B348" s="9"/>
      <c r="C348" s="9"/>
      <c r="D348" s="132"/>
      <c r="E348" s="132"/>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131"/>
      <c r="B349" s="9"/>
      <c r="C349" s="9"/>
      <c r="D349" s="132"/>
      <c r="E349" s="132"/>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131"/>
      <c r="B350" s="9"/>
      <c r="C350" s="9"/>
      <c r="D350" s="132"/>
      <c r="E350" s="132"/>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131"/>
      <c r="B351" s="9"/>
      <c r="C351" s="9"/>
      <c r="D351" s="132"/>
      <c r="E351" s="132"/>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131"/>
      <c r="B352" s="9"/>
      <c r="C352" s="9"/>
      <c r="D352" s="132"/>
      <c r="E352" s="132"/>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131"/>
      <c r="B353" s="9"/>
      <c r="C353" s="9"/>
      <c r="D353" s="132"/>
      <c r="E353" s="132"/>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131"/>
      <c r="B354" s="9"/>
      <c r="C354" s="9"/>
      <c r="D354" s="132"/>
      <c r="E354" s="132"/>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131"/>
      <c r="B355" s="9"/>
      <c r="C355" s="9"/>
      <c r="D355" s="132"/>
      <c r="E355" s="132"/>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131"/>
      <c r="B356" s="9"/>
      <c r="C356" s="9"/>
      <c r="D356" s="132"/>
      <c r="E356" s="132"/>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131"/>
      <c r="B357" s="9"/>
      <c r="C357" s="9"/>
      <c r="D357" s="132"/>
      <c r="E357" s="132"/>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131"/>
      <c r="B358" s="9"/>
      <c r="C358" s="9"/>
      <c r="D358" s="132"/>
      <c r="E358" s="132"/>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131"/>
      <c r="B359" s="9"/>
      <c r="C359" s="9"/>
      <c r="D359" s="132"/>
      <c r="E359" s="132"/>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131"/>
      <c r="B360" s="9"/>
      <c r="C360" s="9"/>
      <c r="D360" s="132"/>
      <c r="E360" s="132"/>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131"/>
      <c r="B361" s="9"/>
      <c r="C361" s="9"/>
      <c r="D361" s="132"/>
      <c r="E361" s="132"/>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131"/>
      <c r="B362" s="9"/>
      <c r="C362" s="9"/>
      <c r="D362" s="132"/>
      <c r="E362" s="132"/>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131"/>
      <c r="B363" s="9"/>
      <c r="C363" s="9"/>
      <c r="D363" s="132"/>
      <c r="E363" s="132"/>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131"/>
      <c r="B364" s="9"/>
      <c r="C364" s="9"/>
      <c r="D364" s="132"/>
      <c r="E364" s="132"/>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131"/>
      <c r="B365" s="9"/>
      <c r="C365" s="9"/>
      <c r="D365" s="132"/>
      <c r="E365" s="132"/>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131"/>
      <c r="B366" s="9"/>
      <c r="C366" s="9"/>
      <c r="D366" s="132"/>
      <c r="E366" s="132"/>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131"/>
      <c r="B367" s="9"/>
      <c r="C367" s="9"/>
      <c r="D367" s="132"/>
      <c r="E367" s="132"/>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131"/>
      <c r="B368" s="9"/>
      <c r="C368" s="9"/>
      <c r="D368" s="132"/>
      <c r="E368" s="132"/>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131"/>
      <c r="B369" s="9"/>
      <c r="C369" s="9"/>
      <c r="D369" s="132"/>
      <c r="E369" s="132"/>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131"/>
      <c r="B370" s="9"/>
      <c r="C370" s="9"/>
      <c r="D370" s="132"/>
      <c r="E370" s="132"/>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131"/>
      <c r="B371" s="9"/>
      <c r="C371" s="9"/>
      <c r="D371" s="132"/>
      <c r="E371" s="132"/>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131"/>
      <c r="B372" s="9"/>
      <c r="C372" s="9"/>
      <c r="D372" s="132"/>
      <c r="E372" s="132"/>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131"/>
      <c r="B373" s="9"/>
      <c r="C373" s="9"/>
      <c r="D373" s="132"/>
      <c r="E373" s="132"/>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131"/>
      <c r="B374" s="9"/>
      <c r="C374" s="9"/>
      <c r="D374" s="132"/>
      <c r="E374" s="132"/>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131"/>
      <c r="B375" s="9"/>
      <c r="C375" s="9"/>
      <c r="D375" s="132"/>
      <c r="E375" s="132"/>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131"/>
      <c r="B376" s="9"/>
      <c r="C376" s="9"/>
      <c r="D376" s="132"/>
      <c r="E376" s="132"/>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131"/>
      <c r="B377" s="9"/>
      <c r="C377" s="9"/>
      <c r="D377" s="132"/>
      <c r="E377" s="132"/>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131"/>
      <c r="B378" s="9"/>
      <c r="C378" s="9"/>
      <c r="D378" s="132"/>
      <c r="E378" s="132"/>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131"/>
      <c r="B379" s="9"/>
      <c r="C379" s="9"/>
      <c r="D379" s="132"/>
      <c r="E379" s="132"/>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131"/>
      <c r="B380" s="9"/>
      <c r="C380" s="9"/>
      <c r="D380" s="132"/>
      <c r="E380" s="132"/>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131"/>
      <c r="B381" s="9"/>
      <c r="C381" s="9"/>
      <c r="D381" s="132"/>
      <c r="E381" s="132"/>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131"/>
      <c r="B382" s="9"/>
      <c r="C382" s="9"/>
      <c r="D382" s="132"/>
      <c r="E382" s="132"/>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131"/>
      <c r="B383" s="9"/>
      <c r="C383" s="9"/>
      <c r="D383" s="132"/>
      <c r="E383" s="132"/>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131"/>
      <c r="B384" s="9"/>
      <c r="C384" s="9"/>
      <c r="D384" s="132"/>
      <c r="E384" s="132"/>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131"/>
      <c r="B385" s="9"/>
      <c r="C385" s="9"/>
      <c r="D385" s="132"/>
      <c r="E385" s="132"/>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131"/>
      <c r="B386" s="9"/>
      <c r="C386" s="9"/>
      <c r="D386" s="132"/>
      <c r="E386" s="132"/>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131"/>
      <c r="B387" s="9"/>
      <c r="C387" s="9"/>
      <c r="D387" s="132"/>
      <c r="E387" s="132"/>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131"/>
      <c r="B388" s="9"/>
      <c r="C388" s="9"/>
      <c r="D388" s="132"/>
      <c r="E388" s="132"/>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131"/>
      <c r="B389" s="9"/>
      <c r="C389" s="9"/>
      <c r="D389" s="132"/>
      <c r="E389" s="132"/>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131"/>
      <c r="B390" s="9"/>
      <c r="C390" s="9"/>
      <c r="D390" s="132"/>
      <c r="E390" s="132"/>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131"/>
      <c r="B391" s="9"/>
      <c r="C391" s="9"/>
      <c r="D391" s="132"/>
      <c r="E391" s="132"/>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131"/>
      <c r="B392" s="9"/>
      <c r="C392" s="9"/>
      <c r="D392" s="132"/>
      <c r="E392" s="132"/>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131"/>
      <c r="B393" s="9"/>
      <c r="C393" s="9"/>
      <c r="D393" s="132"/>
      <c r="E393" s="132"/>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131"/>
      <c r="B394" s="9"/>
      <c r="C394" s="9"/>
      <c r="D394" s="132"/>
      <c r="E394" s="132"/>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131"/>
      <c r="B395" s="9"/>
      <c r="C395" s="9"/>
      <c r="D395" s="132"/>
      <c r="E395" s="132"/>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131"/>
      <c r="B396" s="9"/>
      <c r="C396" s="9"/>
      <c r="D396" s="132"/>
      <c r="E396" s="132"/>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131"/>
      <c r="B397" s="9"/>
      <c r="C397" s="9"/>
      <c r="D397" s="132"/>
      <c r="E397" s="132"/>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131"/>
      <c r="B398" s="9"/>
      <c r="C398" s="9"/>
      <c r="D398" s="132"/>
      <c r="E398" s="132"/>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131"/>
      <c r="B399" s="9"/>
      <c r="C399" s="9"/>
      <c r="D399" s="132"/>
      <c r="E399" s="132"/>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131"/>
      <c r="B400" s="9"/>
      <c r="C400" s="9"/>
      <c r="D400" s="132"/>
      <c r="E400" s="132"/>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131"/>
      <c r="B401" s="9"/>
      <c r="C401" s="9"/>
      <c r="D401" s="132"/>
      <c r="E401" s="132"/>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131"/>
      <c r="B402" s="9"/>
      <c r="C402" s="9"/>
      <c r="D402" s="132"/>
      <c r="E402" s="132"/>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131"/>
      <c r="B403" s="9"/>
      <c r="C403" s="9"/>
      <c r="D403" s="132"/>
      <c r="E403" s="132"/>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131"/>
      <c r="B404" s="9"/>
      <c r="C404" s="9"/>
      <c r="D404" s="132"/>
      <c r="E404" s="132"/>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131"/>
      <c r="B405" s="9"/>
      <c r="C405" s="9"/>
      <c r="D405" s="132"/>
      <c r="E405" s="132"/>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131"/>
      <c r="B406" s="9"/>
      <c r="C406" s="9"/>
      <c r="D406" s="132"/>
      <c r="E406" s="132"/>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131"/>
      <c r="B407" s="9"/>
      <c r="C407" s="9"/>
      <c r="D407" s="132"/>
      <c r="E407" s="132"/>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131"/>
      <c r="B408" s="9"/>
      <c r="C408" s="9"/>
      <c r="D408" s="132"/>
      <c r="E408" s="132"/>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131"/>
      <c r="B409" s="9"/>
      <c r="C409" s="9"/>
      <c r="D409" s="132"/>
      <c r="E409" s="132"/>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131"/>
      <c r="B410" s="9"/>
      <c r="C410" s="9"/>
      <c r="D410" s="132"/>
      <c r="E410" s="132"/>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131"/>
      <c r="B411" s="9"/>
      <c r="C411" s="9"/>
      <c r="D411" s="132"/>
      <c r="E411" s="132"/>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131"/>
      <c r="B412" s="9"/>
      <c r="C412" s="9"/>
      <c r="D412" s="132"/>
      <c r="E412" s="132"/>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131"/>
      <c r="B413" s="9"/>
      <c r="C413" s="9"/>
      <c r="D413" s="132"/>
      <c r="E413" s="132"/>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131"/>
      <c r="B414" s="9"/>
      <c r="C414" s="9"/>
      <c r="D414" s="132"/>
      <c r="E414" s="132"/>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131"/>
      <c r="B415" s="9"/>
      <c r="C415" s="9"/>
      <c r="D415" s="132"/>
      <c r="E415" s="132"/>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131"/>
      <c r="B416" s="9"/>
      <c r="C416" s="9"/>
      <c r="D416" s="132"/>
      <c r="E416" s="132"/>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131"/>
      <c r="B417" s="9"/>
      <c r="C417" s="9"/>
      <c r="D417" s="132"/>
      <c r="E417" s="132"/>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131"/>
      <c r="B418" s="9"/>
      <c r="C418" s="9"/>
      <c r="D418" s="132"/>
      <c r="E418" s="132"/>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131"/>
      <c r="B419" s="9"/>
      <c r="C419" s="9"/>
      <c r="D419" s="132"/>
      <c r="E419" s="132"/>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131"/>
      <c r="B420" s="9"/>
      <c r="C420" s="9"/>
      <c r="D420" s="132"/>
      <c r="E420" s="132"/>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131"/>
      <c r="B421" s="9"/>
      <c r="C421" s="9"/>
      <c r="D421" s="132"/>
      <c r="E421" s="132"/>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131"/>
      <c r="B422" s="9"/>
      <c r="C422" s="9"/>
      <c r="D422" s="132"/>
      <c r="E422" s="132"/>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131"/>
      <c r="B423" s="9"/>
      <c r="C423" s="9"/>
      <c r="D423" s="132"/>
      <c r="E423" s="132"/>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131"/>
      <c r="B424" s="9"/>
      <c r="C424" s="9"/>
      <c r="D424" s="132"/>
      <c r="E424" s="132"/>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131"/>
      <c r="B425" s="9"/>
      <c r="C425" s="9"/>
      <c r="D425" s="132"/>
      <c r="E425" s="132"/>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131"/>
      <c r="B426" s="9"/>
      <c r="C426" s="9"/>
      <c r="D426" s="132"/>
      <c r="E426" s="132"/>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131"/>
      <c r="B427" s="9"/>
      <c r="C427" s="9"/>
      <c r="D427" s="132"/>
      <c r="E427" s="132"/>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131"/>
      <c r="B428" s="9"/>
      <c r="C428" s="9"/>
      <c r="D428" s="132"/>
      <c r="E428" s="132"/>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131"/>
      <c r="B429" s="9"/>
      <c r="C429" s="9"/>
      <c r="D429" s="132"/>
      <c r="E429" s="132"/>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131"/>
      <c r="B430" s="9"/>
      <c r="C430" s="9"/>
      <c r="D430" s="132"/>
      <c r="E430" s="132"/>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131"/>
      <c r="B431" s="9"/>
      <c r="C431" s="9"/>
      <c r="D431" s="132"/>
      <c r="E431" s="132"/>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131"/>
      <c r="B432" s="9"/>
      <c r="C432" s="9"/>
      <c r="D432" s="132"/>
      <c r="E432" s="132"/>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131"/>
      <c r="B433" s="9"/>
      <c r="C433" s="9"/>
      <c r="D433" s="132"/>
      <c r="E433" s="132"/>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131"/>
      <c r="B434" s="9"/>
      <c r="C434" s="9"/>
      <c r="D434" s="132"/>
      <c r="E434" s="132"/>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131"/>
      <c r="B435" s="9"/>
      <c r="C435" s="9"/>
      <c r="D435" s="132"/>
      <c r="E435" s="132"/>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131"/>
      <c r="B436" s="9"/>
      <c r="C436" s="9"/>
      <c r="D436" s="132"/>
      <c r="E436" s="132"/>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131"/>
      <c r="B437" s="9"/>
      <c r="C437" s="9"/>
      <c r="D437" s="132"/>
      <c r="E437" s="132"/>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131"/>
      <c r="B438" s="9"/>
      <c r="C438" s="9"/>
      <c r="D438" s="132"/>
      <c r="E438" s="132"/>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131"/>
      <c r="B439" s="9"/>
      <c r="C439" s="9"/>
      <c r="D439" s="132"/>
      <c r="E439" s="132"/>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131"/>
      <c r="B440" s="9"/>
      <c r="C440" s="9"/>
      <c r="D440" s="132"/>
      <c r="E440" s="132"/>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131"/>
      <c r="B441" s="9"/>
      <c r="C441" s="9"/>
      <c r="D441" s="132"/>
      <c r="E441" s="132"/>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131"/>
      <c r="B442" s="9"/>
      <c r="C442" s="9"/>
      <c r="D442" s="132"/>
      <c r="E442" s="132"/>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131"/>
      <c r="B443" s="9"/>
      <c r="C443" s="9"/>
      <c r="D443" s="132"/>
      <c r="E443" s="132"/>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131"/>
      <c r="B444" s="9"/>
      <c r="C444" s="9"/>
      <c r="D444" s="132"/>
      <c r="E444" s="132"/>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131"/>
      <c r="B445" s="9"/>
      <c r="C445" s="9"/>
      <c r="D445" s="132"/>
      <c r="E445" s="132"/>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131"/>
      <c r="B446" s="9"/>
      <c r="C446" s="9"/>
      <c r="D446" s="132"/>
      <c r="E446" s="132"/>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131"/>
      <c r="B447" s="9"/>
      <c r="C447" s="9"/>
      <c r="D447" s="132"/>
      <c r="E447" s="132"/>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131"/>
      <c r="B448" s="9"/>
      <c r="C448" s="9"/>
      <c r="D448" s="132"/>
      <c r="E448" s="132"/>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131"/>
      <c r="B449" s="9"/>
      <c r="C449" s="9"/>
      <c r="D449" s="132"/>
      <c r="E449" s="132"/>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131"/>
      <c r="B450" s="9"/>
      <c r="C450" s="9"/>
      <c r="D450" s="132"/>
      <c r="E450" s="132"/>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131"/>
      <c r="B451" s="9"/>
      <c r="C451" s="9"/>
      <c r="D451" s="132"/>
      <c r="E451" s="132"/>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131"/>
      <c r="B452" s="9"/>
      <c r="C452" s="9"/>
      <c r="D452" s="132"/>
      <c r="E452" s="132"/>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131"/>
      <c r="B453" s="9"/>
      <c r="C453" s="9"/>
      <c r="D453" s="132"/>
      <c r="E453" s="132"/>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131"/>
      <c r="B454" s="9"/>
      <c r="C454" s="9"/>
      <c r="D454" s="132"/>
      <c r="E454" s="132"/>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131"/>
      <c r="B455" s="9"/>
      <c r="C455" s="9"/>
      <c r="D455" s="132"/>
      <c r="E455" s="132"/>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131"/>
      <c r="B456" s="9"/>
      <c r="C456" s="9"/>
      <c r="D456" s="132"/>
      <c r="E456" s="132"/>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131"/>
      <c r="B457" s="9"/>
      <c r="C457" s="9"/>
      <c r="D457" s="132"/>
      <c r="E457" s="132"/>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131"/>
      <c r="B458" s="9"/>
      <c r="C458" s="9"/>
      <c r="D458" s="132"/>
      <c r="E458" s="132"/>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131"/>
      <c r="B459" s="9"/>
      <c r="C459" s="9"/>
      <c r="D459" s="132"/>
      <c r="E459" s="132"/>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131"/>
      <c r="B460" s="9"/>
      <c r="C460" s="9"/>
      <c r="D460" s="132"/>
      <c r="E460" s="132"/>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131"/>
      <c r="B461" s="9"/>
      <c r="C461" s="9"/>
      <c r="D461" s="132"/>
      <c r="E461" s="132"/>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131"/>
      <c r="B462" s="9"/>
      <c r="C462" s="9"/>
      <c r="D462" s="132"/>
      <c r="E462" s="132"/>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131"/>
      <c r="B463" s="9"/>
      <c r="C463" s="9"/>
      <c r="D463" s="132"/>
      <c r="E463" s="132"/>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131"/>
      <c r="B464" s="9"/>
      <c r="C464" s="9"/>
      <c r="D464" s="132"/>
      <c r="E464" s="132"/>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131"/>
      <c r="B465" s="9"/>
      <c r="C465" s="9"/>
      <c r="D465" s="132"/>
      <c r="E465" s="132"/>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131"/>
      <c r="B466" s="9"/>
      <c r="C466" s="9"/>
      <c r="D466" s="132"/>
      <c r="E466" s="132"/>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131"/>
      <c r="B467" s="9"/>
      <c r="C467" s="9"/>
      <c r="D467" s="132"/>
      <c r="E467" s="132"/>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131"/>
      <c r="B468" s="9"/>
      <c r="C468" s="9"/>
      <c r="D468" s="132"/>
      <c r="E468" s="132"/>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131"/>
      <c r="B469" s="9"/>
      <c r="C469" s="9"/>
      <c r="D469" s="132"/>
      <c r="E469" s="132"/>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131"/>
      <c r="B470" s="9"/>
      <c r="C470" s="9"/>
      <c r="D470" s="132"/>
      <c r="E470" s="132"/>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131"/>
      <c r="B471" s="9"/>
      <c r="C471" s="9"/>
      <c r="D471" s="132"/>
      <c r="E471" s="132"/>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131"/>
      <c r="B472" s="9"/>
      <c r="C472" s="9"/>
      <c r="D472" s="132"/>
      <c r="E472" s="132"/>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131"/>
      <c r="B473" s="9"/>
      <c r="C473" s="9"/>
      <c r="D473" s="132"/>
      <c r="E473" s="132"/>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131"/>
      <c r="B474" s="9"/>
      <c r="C474" s="9"/>
      <c r="D474" s="132"/>
      <c r="E474" s="132"/>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131"/>
      <c r="B475" s="9"/>
      <c r="C475" s="9"/>
      <c r="D475" s="132"/>
      <c r="E475" s="132"/>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131"/>
      <c r="B476" s="9"/>
      <c r="C476" s="9"/>
      <c r="D476" s="132"/>
      <c r="E476" s="132"/>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131"/>
      <c r="B477" s="9"/>
      <c r="C477" s="9"/>
      <c r="D477" s="132"/>
      <c r="E477" s="132"/>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131"/>
      <c r="B478" s="9"/>
      <c r="C478" s="9"/>
      <c r="D478" s="132"/>
      <c r="E478" s="132"/>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131"/>
      <c r="B479" s="9"/>
      <c r="C479" s="9"/>
      <c r="D479" s="132"/>
      <c r="E479" s="132"/>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131"/>
      <c r="B480" s="9"/>
      <c r="C480" s="9"/>
      <c r="D480" s="132"/>
      <c r="E480" s="132"/>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131"/>
      <c r="B481" s="9"/>
      <c r="C481" s="9"/>
      <c r="D481" s="132"/>
      <c r="E481" s="132"/>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131"/>
      <c r="B482" s="9"/>
      <c r="C482" s="9"/>
      <c r="D482" s="132"/>
      <c r="E482" s="132"/>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131"/>
      <c r="B483" s="9"/>
      <c r="C483" s="9"/>
      <c r="D483" s="132"/>
      <c r="E483" s="132"/>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131"/>
      <c r="B484" s="9"/>
      <c r="C484" s="9"/>
      <c r="D484" s="132"/>
      <c r="E484" s="132"/>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131"/>
      <c r="B485" s="9"/>
      <c r="C485" s="9"/>
      <c r="D485" s="132"/>
      <c r="E485" s="132"/>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131"/>
      <c r="B486" s="9"/>
      <c r="C486" s="9"/>
      <c r="D486" s="132"/>
      <c r="E486" s="132"/>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131"/>
      <c r="B487" s="9"/>
      <c r="C487" s="9"/>
      <c r="D487" s="132"/>
      <c r="E487" s="132"/>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131"/>
      <c r="B488" s="9"/>
      <c r="C488" s="9"/>
      <c r="D488" s="132"/>
      <c r="E488" s="132"/>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131"/>
      <c r="B489" s="9"/>
      <c r="C489" s="9"/>
      <c r="D489" s="132"/>
      <c r="E489" s="132"/>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131"/>
      <c r="B490" s="9"/>
      <c r="C490" s="9"/>
      <c r="D490" s="132"/>
      <c r="E490" s="132"/>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131"/>
      <c r="B491" s="9"/>
      <c r="C491" s="9"/>
      <c r="D491" s="132"/>
      <c r="E491" s="132"/>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131"/>
      <c r="B492" s="9"/>
      <c r="C492" s="9"/>
      <c r="D492" s="132"/>
      <c r="E492" s="132"/>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131"/>
      <c r="B493" s="9"/>
      <c r="C493" s="9"/>
      <c r="D493" s="132"/>
      <c r="E493" s="132"/>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131"/>
      <c r="B494" s="9"/>
      <c r="C494" s="9"/>
      <c r="D494" s="132"/>
      <c r="E494" s="132"/>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131"/>
      <c r="B495" s="9"/>
      <c r="C495" s="9"/>
      <c r="D495" s="132"/>
      <c r="E495" s="132"/>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131"/>
      <c r="B496" s="9"/>
      <c r="C496" s="9"/>
      <c r="D496" s="132"/>
      <c r="E496" s="132"/>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131"/>
      <c r="B497" s="9"/>
      <c r="C497" s="9"/>
      <c r="D497" s="132"/>
      <c r="E497" s="132"/>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131"/>
      <c r="B498" s="9"/>
      <c r="C498" s="9"/>
      <c r="D498" s="132"/>
      <c r="E498" s="132"/>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131"/>
      <c r="B499" s="9"/>
      <c r="C499" s="9"/>
      <c r="D499" s="132"/>
      <c r="E499" s="132"/>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131"/>
      <c r="B500" s="9"/>
      <c r="C500" s="9"/>
      <c r="D500" s="132"/>
      <c r="E500" s="132"/>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131"/>
      <c r="B501" s="9"/>
      <c r="C501" s="9"/>
      <c r="D501" s="132"/>
      <c r="E501" s="132"/>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131"/>
      <c r="B502" s="9"/>
      <c r="C502" s="9"/>
      <c r="D502" s="132"/>
      <c r="E502" s="132"/>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131"/>
      <c r="B503" s="9"/>
      <c r="C503" s="9"/>
      <c r="D503" s="132"/>
      <c r="E503" s="132"/>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131"/>
      <c r="B504" s="9"/>
      <c r="C504" s="9"/>
      <c r="D504" s="132"/>
      <c r="E504" s="132"/>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131"/>
      <c r="B505" s="9"/>
      <c r="C505" s="9"/>
      <c r="D505" s="132"/>
      <c r="E505" s="132"/>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131"/>
      <c r="B506" s="9"/>
      <c r="C506" s="9"/>
      <c r="D506" s="132"/>
      <c r="E506" s="132"/>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131"/>
      <c r="B507" s="9"/>
      <c r="C507" s="9"/>
      <c r="D507" s="132"/>
      <c r="E507" s="132"/>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131"/>
      <c r="B508" s="9"/>
      <c r="C508" s="9"/>
      <c r="D508" s="132"/>
      <c r="E508" s="132"/>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131"/>
      <c r="B509" s="9"/>
      <c r="C509" s="9"/>
      <c r="D509" s="132"/>
      <c r="E509" s="132"/>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131"/>
      <c r="B510" s="9"/>
      <c r="C510" s="9"/>
      <c r="D510" s="132"/>
      <c r="E510" s="132"/>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131"/>
      <c r="B511" s="9"/>
      <c r="C511" s="9"/>
      <c r="D511" s="132"/>
      <c r="E511" s="132"/>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131"/>
      <c r="B512" s="9"/>
      <c r="C512" s="9"/>
      <c r="D512" s="132"/>
      <c r="E512" s="132"/>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131"/>
      <c r="B513" s="9"/>
      <c r="C513" s="9"/>
      <c r="D513" s="132"/>
      <c r="E513" s="132"/>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131"/>
      <c r="B514" s="9"/>
      <c r="C514" s="9"/>
      <c r="D514" s="132"/>
      <c r="E514" s="132"/>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131"/>
      <c r="B515" s="9"/>
      <c r="C515" s="9"/>
      <c r="D515" s="132"/>
      <c r="E515" s="132"/>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131"/>
      <c r="B516" s="9"/>
      <c r="C516" s="9"/>
      <c r="D516" s="132"/>
      <c r="E516" s="132"/>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131"/>
      <c r="B517" s="9"/>
      <c r="C517" s="9"/>
      <c r="D517" s="132"/>
      <c r="E517" s="132"/>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131"/>
      <c r="B518" s="9"/>
      <c r="C518" s="9"/>
      <c r="D518" s="132"/>
      <c r="E518" s="132"/>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131"/>
      <c r="B519" s="9"/>
      <c r="C519" s="9"/>
      <c r="D519" s="132"/>
      <c r="E519" s="132"/>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131"/>
      <c r="B520" s="9"/>
      <c r="C520" s="9"/>
      <c r="D520" s="132"/>
      <c r="E520" s="132"/>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131"/>
      <c r="B521" s="9"/>
      <c r="C521" s="9"/>
      <c r="D521" s="132"/>
      <c r="E521" s="132"/>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131"/>
      <c r="B522" s="9"/>
      <c r="C522" s="9"/>
      <c r="D522" s="132"/>
      <c r="E522" s="132"/>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131"/>
      <c r="B523" s="9"/>
      <c r="C523" s="9"/>
      <c r="D523" s="132"/>
      <c r="E523" s="132"/>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131"/>
      <c r="B524" s="9"/>
      <c r="C524" s="9"/>
      <c r="D524" s="132"/>
      <c r="E524" s="132"/>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131"/>
      <c r="B525" s="9"/>
      <c r="C525" s="9"/>
      <c r="D525" s="132"/>
      <c r="E525" s="132"/>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131"/>
      <c r="B526" s="9"/>
      <c r="C526" s="9"/>
      <c r="D526" s="132"/>
      <c r="E526" s="132"/>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131"/>
      <c r="B527" s="9"/>
      <c r="C527" s="9"/>
      <c r="D527" s="132"/>
      <c r="E527" s="132"/>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131"/>
      <c r="B528" s="9"/>
      <c r="C528" s="9"/>
      <c r="D528" s="132"/>
      <c r="E528" s="132"/>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131"/>
      <c r="B529" s="9"/>
      <c r="C529" s="9"/>
      <c r="D529" s="132"/>
      <c r="E529" s="132"/>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131"/>
      <c r="B530" s="9"/>
      <c r="C530" s="9"/>
      <c r="D530" s="132"/>
      <c r="E530" s="132"/>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131"/>
      <c r="B531" s="9"/>
      <c r="C531" s="9"/>
      <c r="D531" s="132"/>
      <c r="E531" s="132"/>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131"/>
      <c r="B532" s="9"/>
      <c r="C532" s="9"/>
      <c r="D532" s="132"/>
      <c r="E532" s="132"/>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131"/>
      <c r="B533" s="9"/>
      <c r="C533" s="9"/>
      <c r="D533" s="132"/>
      <c r="E533" s="132"/>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131"/>
      <c r="B534" s="9"/>
      <c r="C534" s="9"/>
      <c r="D534" s="132"/>
      <c r="E534" s="132"/>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131"/>
      <c r="B535" s="9"/>
      <c r="C535" s="9"/>
      <c r="D535" s="132"/>
      <c r="E535" s="132"/>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131"/>
      <c r="B536" s="9"/>
      <c r="C536" s="9"/>
      <c r="D536" s="132"/>
      <c r="E536" s="132"/>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131"/>
      <c r="B537" s="9"/>
      <c r="C537" s="9"/>
      <c r="D537" s="132"/>
      <c r="E537" s="132"/>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131"/>
      <c r="B538" s="9"/>
      <c r="C538" s="9"/>
      <c r="D538" s="132"/>
      <c r="E538" s="132"/>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131"/>
      <c r="B539" s="9"/>
      <c r="C539" s="9"/>
      <c r="D539" s="132"/>
      <c r="E539" s="132"/>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131"/>
      <c r="B540" s="9"/>
      <c r="C540" s="9"/>
      <c r="D540" s="132"/>
      <c r="E540" s="132"/>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131"/>
      <c r="B541" s="9"/>
      <c r="C541" s="9"/>
      <c r="D541" s="132"/>
      <c r="E541" s="132"/>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131"/>
      <c r="B542" s="9"/>
      <c r="C542" s="9"/>
      <c r="D542" s="132"/>
      <c r="E542" s="132"/>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131"/>
      <c r="B543" s="9"/>
      <c r="C543" s="9"/>
      <c r="D543" s="132"/>
      <c r="E543" s="132"/>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131"/>
      <c r="B544" s="9"/>
      <c r="C544" s="9"/>
      <c r="D544" s="132"/>
      <c r="E544" s="132"/>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131"/>
      <c r="B545" s="9"/>
      <c r="C545" s="9"/>
      <c r="D545" s="132"/>
      <c r="E545" s="132"/>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131"/>
      <c r="B546" s="9"/>
      <c r="C546" s="9"/>
      <c r="D546" s="132"/>
      <c r="E546" s="132"/>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131"/>
      <c r="B547" s="9"/>
      <c r="C547" s="9"/>
      <c r="D547" s="132"/>
      <c r="E547" s="132"/>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131"/>
      <c r="B548" s="9"/>
      <c r="C548" s="9"/>
      <c r="D548" s="132"/>
      <c r="E548" s="132"/>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131"/>
      <c r="B549" s="9"/>
      <c r="C549" s="9"/>
      <c r="D549" s="132"/>
      <c r="E549" s="132"/>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131"/>
      <c r="B550" s="9"/>
      <c r="C550" s="9"/>
      <c r="D550" s="132"/>
      <c r="E550" s="132"/>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131"/>
      <c r="B551" s="9"/>
      <c r="C551" s="9"/>
      <c r="D551" s="132"/>
      <c r="E551" s="132"/>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131"/>
      <c r="B552" s="9"/>
      <c r="C552" s="9"/>
      <c r="D552" s="132"/>
      <c r="E552" s="132"/>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131"/>
      <c r="B553" s="9"/>
      <c r="C553" s="9"/>
      <c r="D553" s="132"/>
      <c r="E553" s="132"/>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131"/>
      <c r="B554" s="9"/>
      <c r="C554" s="9"/>
      <c r="D554" s="132"/>
      <c r="E554" s="132"/>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131"/>
      <c r="B555" s="9"/>
      <c r="C555" s="9"/>
      <c r="D555" s="132"/>
      <c r="E555" s="132"/>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131"/>
      <c r="B556" s="9"/>
      <c r="C556" s="9"/>
      <c r="D556" s="132"/>
      <c r="E556" s="132"/>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131"/>
      <c r="B557" s="9"/>
      <c r="C557" s="9"/>
      <c r="D557" s="132"/>
      <c r="E557" s="132"/>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131"/>
      <c r="B558" s="9"/>
      <c r="C558" s="9"/>
      <c r="D558" s="132"/>
      <c r="E558" s="132"/>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131"/>
      <c r="B559" s="9"/>
      <c r="C559" s="9"/>
      <c r="D559" s="132"/>
      <c r="E559" s="132"/>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131"/>
      <c r="B560" s="9"/>
      <c r="C560" s="9"/>
      <c r="D560" s="132"/>
      <c r="E560" s="132"/>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131"/>
      <c r="B561" s="9"/>
      <c r="C561" s="9"/>
      <c r="D561" s="132"/>
      <c r="E561" s="132"/>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131"/>
      <c r="B562" s="9"/>
      <c r="C562" s="9"/>
      <c r="D562" s="132"/>
      <c r="E562" s="132"/>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131"/>
      <c r="B563" s="9"/>
      <c r="C563" s="9"/>
      <c r="D563" s="132"/>
      <c r="E563" s="132"/>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131"/>
      <c r="B564" s="9"/>
      <c r="C564" s="9"/>
      <c r="D564" s="132"/>
      <c r="E564" s="132"/>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131"/>
      <c r="B565" s="9"/>
      <c r="C565" s="9"/>
      <c r="D565" s="132"/>
      <c r="E565" s="132"/>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131"/>
      <c r="B566" s="9"/>
      <c r="C566" s="9"/>
      <c r="D566" s="132"/>
      <c r="E566" s="132"/>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131"/>
      <c r="B567" s="9"/>
      <c r="C567" s="9"/>
      <c r="D567" s="132"/>
      <c r="E567" s="132"/>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131"/>
      <c r="B568" s="9"/>
      <c r="C568" s="9"/>
      <c r="D568" s="132"/>
      <c r="E568" s="132"/>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131"/>
      <c r="B569" s="9"/>
      <c r="C569" s="9"/>
      <c r="D569" s="132"/>
      <c r="E569" s="132"/>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131"/>
      <c r="B570" s="9"/>
      <c r="C570" s="9"/>
      <c r="D570" s="132"/>
      <c r="E570" s="132"/>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131"/>
      <c r="B571" s="9"/>
      <c r="C571" s="9"/>
      <c r="D571" s="132"/>
      <c r="E571" s="132"/>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131"/>
      <c r="B572" s="9"/>
      <c r="C572" s="9"/>
      <c r="D572" s="132"/>
      <c r="E572" s="132"/>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131"/>
      <c r="B573" s="9"/>
      <c r="C573" s="9"/>
      <c r="D573" s="132"/>
      <c r="E573" s="132"/>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131"/>
      <c r="B574" s="9"/>
      <c r="C574" s="9"/>
      <c r="D574" s="132"/>
      <c r="E574" s="132"/>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131"/>
      <c r="B575" s="9"/>
      <c r="C575" s="9"/>
      <c r="D575" s="132"/>
      <c r="E575" s="132"/>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131"/>
      <c r="B576" s="9"/>
      <c r="C576" s="9"/>
      <c r="D576" s="132"/>
      <c r="E576" s="132"/>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131"/>
      <c r="B577" s="9"/>
      <c r="C577" s="9"/>
      <c r="D577" s="132"/>
      <c r="E577" s="132"/>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131"/>
      <c r="B578" s="9"/>
      <c r="C578" s="9"/>
      <c r="D578" s="132"/>
      <c r="E578" s="132"/>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131"/>
      <c r="B579" s="9"/>
      <c r="C579" s="9"/>
      <c r="D579" s="132"/>
      <c r="E579" s="132"/>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131"/>
      <c r="B580" s="9"/>
      <c r="C580" s="9"/>
      <c r="D580" s="132"/>
      <c r="E580" s="132"/>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131"/>
      <c r="B581" s="9"/>
      <c r="C581" s="9"/>
      <c r="D581" s="132"/>
      <c r="E581" s="132"/>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131"/>
      <c r="B582" s="9"/>
      <c r="C582" s="9"/>
      <c r="D582" s="132"/>
      <c r="E582" s="132"/>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131"/>
      <c r="B583" s="9"/>
      <c r="C583" s="9"/>
      <c r="D583" s="132"/>
      <c r="E583" s="132"/>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131"/>
      <c r="B584" s="9"/>
      <c r="C584" s="9"/>
      <c r="D584" s="132"/>
      <c r="E584" s="132"/>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131"/>
      <c r="B585" s="9"/>
      <c r="C585" s="9"/>
      <c r="D585" s="132"/>
      <c r="E585" s="132"/>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131"/>
      <c r="B586" s="9"/>
      <c r="C586" s="9"/>
      <c r="D586" s="132"/>
      <c r="E586" s="132"/>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131"/>
      <c r="B587" s="9"/>
      <c r="C587" s="9"/>
      <c r="D587" s="132"/>
      <c r="E587" s="132"/>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131"/>
      <c r="B588" s="9"/>
      <c r="C588" s="9"/>
      <c r="D588" s="132"/>
      <c r="E588" s="132"/>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131"/>
      <c r="B589" s="9"/>
      <c r="C589" s="9"/>
      <c r="D589" s="132"/>
      <c r="E589" s="132"/>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131"/>
      <c r="B590" s="9"/>
      <c r="C590" s="9"/>
      <c r="D590" s="132"/>
      <c r="E590" s="132"/>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131"/>
      <c r="B591" s="9"/>
      <c r="C591" s="9"/>
      <c r="D591" s="132"/>
      <c r="E591" s="132"/>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131"/>
      <c r="B592" s="9"/>
      <c r="C592" s="9"/>
      <c r="D592" s="132"/>
      <c r="E592" s="132"/>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131"/>
      <c r="B593" s="9"/>
      <c r="C593" s="9"/>
      <c r="D593" s="132"/>
      <c r="E593" s="132"/>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131"/>
      <c r="B594" s="9"/>
      <c r="C594" s="9"/>
      <c r="D594" s="132"/>
      <c r="E594" s="132"/>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131"/>
      <c r="B595" s="9"/>
      <c r="C595" s="9"/>
      <c r="D595" s="132"/>
      <c r="E595" s="132"/>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131"/>
      <c r="B596" s="9"/>
      <c r="C596" s="9"/>
      <c r="D596" s="132"/>
      <c r="E596" s="132"/>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131"/>
      <c r="B597" s="9"/>
      <c r="C597" s="9"/>
      <c r="D597" s="132"/>
      <c r="E597" s="132"/>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131"/>
      <c r="B598" s="9"/>
      <c r="C598" s="9"/>
      <c r="D598" s="132"/>
      <c r="E598" s="132"/>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131"/>
      <c r="B599" s="9"/>
      <c r="C599" s="9"/>
      <c r="D599" s="132"/>
      <c r="E599" s="132"/>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131"/>
      <c r="B600" s="9"/>
      <c r="C600" s="9"/>
      <c r="D600" s="132"/>
      <c r="E600" s="132"/>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131"/>
      <c r="B601" s="9"/>
      <c r="C601" s="9"/>
      <c r="D601" s="132"/>
      <c r="E601" s="132"/>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131"/>
      <c r="B602" s="9"/>
      <c r="C602" s="9"/>
      <c r="D602" s="132"/>
      <c r="E602" s="132"/>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131"/>
      <c r="B603" s="9"/>
      <c r="C603" s="9"/>
      <c r="D603" s="132"/>
      <c r="E603" s="132"/>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131"/>
      <c r="B604" s="9"/>
      <c r="C604" s="9"/>
      <c r="D604" s="132"/>
      <c r="E604" s="132"/>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131"/>
      <c r="B605" s="9"/>
      <c r="C605" s="9"/>
      <c r="D605" s="132"/>
      <c r="E605" s="132"/>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131"/>
      <c r="B606" s="9"/>
      <c r="C606" s="9"/>
      <c r="D606" s="132"/>
      <c r="E606" s="132"/>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131"/>
      <c r="B607" s="9"/>
      <c r="C607" s="9"/>
      <c r="D607" s="132"/>
      <c r="E607" s="132"/>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131"/>
      <c r="B608" s="9"/>
      <c r="C608" s="9"/>
      <c r="D608" s="132"/>
      <c r="E608" s="132"/>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131"/>
      <c r="B609" s="9"/>
      <c r="C609" s="9"/>
      <c r="D609" s="132"/>
      <c r="E609" s="132"/>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131"/>
      <c r="B610" s="9"/>
      <c r="C610" s="9"/>
      <c r="D610" s="132"/>
      <c r="E610" s="132"/>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131"/>
      <c r="B611" s="9"/>
      <c r="C611" s="9"/>
      <c r="D611" s="132"/>
      <c r="E611" s="132"/>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131"/>
      <c r="B612" s="9"/>
      <c r="C612" s="9"/>
      <c r="D612" s="132"/>
      <c r="E612" s="132"/>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131"/>
      <c r="B613" s="9"/>
      <c r="C613" s="9"/>
      <c r="D613" s="132"/>
      <c r="E613" s="132"/>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131"/>
      <c r="B614" s="9"/>
      <c r="C614" s="9"/>
      <c r="D614" s="132"/>
      <c r="E614" s="132"/>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131"/>
      <c r="B615" s="9"/>
      <c r="C615" s="9"/>
      <c r="D615" s="132"/>
      <c r="E615" s="132"/>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131"/>
      <c r="B616" s="9"/>
      <c r="C616" s="9"/>
      <c r="D616" s="132"/>
      <c r="E616" s="132"/>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131"/>
      <c r="B617" s="9"/>
      <c r="C617" s="9"/>
      <c r="D617" s="132"/>
      <c r="E617" s="132"/>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131"/>
      <c r="B618" s="9"/>
      <c r="C618" s="9"/>
      <c r="D618" s="132"/>
      <c r="E618" s="132"/>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131"/>
      <c r="B619" s="9"/>
      <c r="C619" s="9"/>
      <c r="D619" s="132"/>
      <c r="E619" s="132"/>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131"/>
      <c r="B620" s="9"/>
      <c r="C620" s="9"/>
      <c r="D620" s="132"/>
      <c r="E620" s="132"/>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131"/>
      <c r="B621" s="9"/>
      <c r="C621" s="9"/>
      <c r="D621" s="132"/>
      <c r="E621" s="132"/>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131"/>
      <c r="B622" s="9"/>
      <c r="C622" s="9"/>
      <c r="D622" s="132"/>
      <c r="E622" s="132"/>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131"/>
      <c r="B623" s="9"/>
      <c r="C623" s="9"/>
      <c r="D623" s="132"/>
      <c r="E623" s="132"/>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131"/>
      <c r="B624" s="9"/>
      <c r="C624" s="9"/>
      <c r="D624" s="132"/>
      <c r="E624" s="132"/>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131"/>
      <c r="B625" s="9"/>
      <c r="C625" s="9"/>
      <c r="D625" s="132"/>
      <c r="E625" s="132"/>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131"/>
      <c r="B626" s="9"/>
      <c r="C626" s="9"/>
      <c r="D626" s="132"/>
      <c r="E626" s="132"/>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131"/>
      <c r="B627" s="9"/>
      <c r="C627" s="9"/>
      <c r="D627" s="132"/>
      <c r="E627" s="132"/>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131"/>
      <c r="B628" s="9"/>
      <c r="C628" s="9"/>
      <c r="D628" s="132"/>
      <c r="E628" s="132"/>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131"/>
      <c r="B629" s="9"/>
      <c r="C629" s="9"/>
      <c r="D629" s="132"/>
      <c r="E629" s="132"/>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131"/>
      <c r="B630" s="9"/>
      <c r="C630" s="9"/>
      <c r="D630" s="132"/>
      <c r="E630" s="132"/>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131"/>
      <c r="B631" s="9"/>
      <c r="C631" s="9"/>
      <c r="D631" s="132"/>
      <c r="E631" s="132"/>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131"/>
      <c r="B632" s="9"/>
      <c r="C632" s="9"/>
      <c r="D632" s="132"/>
      <c r="E632" s="132"/>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131"/>
      <c r="B633" s="9"/>
      <c r="C633" s="9"/>
      <c r="D633" s="132"/>
      <c r="E633" s="132"/>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131"/>
      <c r="B634" s="9"/>
      <c r="C634" s="9"/>
      <c r="D634" s="132"/>
      <c r="E634" s="132"/>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131"/>
      <c r="B635" s="9"/>
      <c r="C635" s="9"/>
      <c r="D635" s="132"/>
      <c r="E635" s="132"/>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131"/>
      <c r="B636" s="9"/>
      <c r="C636" s="9"/>
      <c r="D636" s="132"/>
      <c r="E636" s="132"/>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131"/>
      <c r="B637" s="9"/>
      <c r="C637" s="9"/>
      <c r="D637" s="132"/>
      <c r="E637" s="132"/>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131"/>
      <c r="B638" s="9"/>
      <c r="C638" s="9"/>
      <c r="D638" s="132"/>
      <c r="E638" s="132"/>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131"/>
      <c r="B639" s="9"/>
      <c r="C639" s="9"/>
      <c r="D639" s="132"/>
      <c r="E639" s="132"/>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131"/>
      <c r="B640" s="9"/>
      <c r="C640" s="9"/>
      <c r="D640" s="132"/>
      <c r="E640" s="132"/>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131"/>
      <c r="B641" s="9"/>
      <c r="C641" s="9"/>
      <c r="D641" s="132"/>
      <c r="E641" s="132"/>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131"/>
      <c r="B642" s="9"/>
      <c r="C642" s="9"/>
      <c r="D642" s="132"/>
      <c r="E642" s="132"/>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131"/>
      <c r="B643" s="9"/>
      <c r="C643" s="9"/>
      <c r="D643" s="132"/>
      <c r="E643" s="132"/>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131"/>
      <c r="B644" s="9"/>
      <c r="C644" s="9"/>
      <c r="D644" s="132"/>
      <c r="E644" s="132"/>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131"/>
      <c r="B645" s="9"/>
      <c r="C645" s="9"/>
      <c r="D645" s="132"/>
      <c r="E645" s="132"/>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131"/>
      <c r="B646" s="9"/>
      <c r="C646" s="9"/>
      <c r="D646" s="132"/>
      <c r="E646" s="132"/>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131"/>
      <c r="B647" s="9"/>
      <c r="C647" s="9"/>
      <c r="D647" s="132"/>
      <c r="E647" s="132"/>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131"/>
      <c r="B648" s="9"/>
      <c r="C648" s="9"/>
      <c r="D648" s="132"/>
      <c r="E648" s="132"/>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131"/>
      <c r="B649" s="9"/>
      <c r="C649" s="9"/>
      <c r="D649" s="132"/>
      <c r="E649" s="132"/>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131"/>
      <c r="B650" s="9"/>
      <c r="C650" s="9"/>
      <c r="D650" s="132"/>
      <c r="E650" s="132"/>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131"/>
      <c r="B651" s="9"/>
      <c r="C651" s="9"/>
      <c r="D651" s="132"/>
      <c r="E651" s="132"/>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131"/>
      <c r="B652" s="9"/>
      <c r="C652" s="9"/>
      <c r="D652" s="132"/>
      <c r="E652" s="132"/>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131"/>
      <c r="B653" s="9"/>
      <c r="C653" s="9"/>
      <c r="D653" s="132"/>
      <c r="E653" s="132"/>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131"/>
      <c r="B654" s="9"/>
      <c r="C654" s="9"/>
      <c r="D654" s="132"/>
      <c r="E654" s="132"/>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131"/>
      <c r="B655" s="9"/>
      <c r="C655" s="9"/>
      <c r="D655" s="132"/>
      <c r="E655" s="132"/>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131"/>
      <c r="B656" s="9"/>
      <c r="C656" s="9"/>
      <c r="D656" s="132"/>
      <c r="E656" s="132"/>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131"/>
      <c r="B657" s="9"/>
      <c r="C657" s="9"/>
      <c r="D657" s="132"/>
      <c r="E657" s="132"/>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131"/>
      <c r="B658" s="9"/>
      <c r="C658" s="9"/>
      <c r="D658" s="132"/>
      <c r="E658" s="132"/>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131"/>
      <c r="B659" s="9"/>
      <c r="C659" s="9"/>
      <c r="D659" s="132"/>
      <c r="E659" s="132"/>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131"/>
      <c r="B660" s="9"/>
      <c r="C660" s="9"/>
      <c r="D660" s="132"/>
      <c r="E660" s="132"/>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131"/>
      <c r="B661" s="9"/>
      <c r="C661" s="9"/>
      <c r="D661" s="132"/>
      <c r="E661" s="132"/>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131"/>
      <c r="B662" s="9"/>
      <c r="C662" s="9"/>
      <c r="D662" s="132"/>
      <c r="E662" s="132"/>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131"/>
      <c r="B663" s="9"/>
      <c r="C663" s="9"/>
      <c r="D663" s="132"/>
      <c r="E663" s="132"/>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131"/>
      <c r="B664" s="9"/>
      <c r="C664" s="9"/>
      <c r="D664" s="132"/>
      <c r="E664" s="132"/>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131"/>
      <c r="B665" s="9"/>
      <c r="C665" s="9"/>
      <c r="D665" s="132"/>
      <c r="E665" s="132"/>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131"/>
      <c r="B666" s="9"/>
      <c r="C666" s="9"/>
      <c r="D666" s="132"/>
      <c r="E666" s="132"/>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131"/>
      <c r="B667" s="9"/>
      <c r="C667" s="9"/>
      <c r="D667" s="132"/>
      <c r="E667" s="132"/>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131"/>
      <c r="B668" s="9"/>
      <c r="C668" s="9"/>
      <c r="D668" s="132"/>
      <c r="E668" s="132"/>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131"/>
      <c r="B669" s="9"/>
      <c r="C669" s="9"/>
      <c r="D669" s="132"/>
      <c r="E669" s="132"/>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131"/>
      <c r="B670" s="9"/>
      <c r="C670" s="9"/>
      <c r="D670" s="132"/>
      <c r="E670" s="132"/>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131"/>
      <c r="B671" s="9"/>
      <c r="C671" s="9"/>
      <c r="D671" s="132"/>
      <c r="E671" s="132"/>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131"/>
      <c r="B672" s="9"/>
      <c r="C672" s="9"/>
      <c r="D672" s="132"/>
      <c r="E672" s="132"/>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131"/>
      <c r="B673" s="9"/>
      <c r="C673" s="9"/>
      <c r="D673" s="132"/>
      <c r="E673" s="132"/>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131"/>
      <c r="B674" s="9"/>
      <c r="C674" s="9"/>
      <c r="D674" s="132"/>
      <c r="E674" s="132"/>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131"/>
      <c r="B675" s="9"/>
      <c r="C675" s="9"/>
      <c r="D675" s="132"/>
      <c r="E675" s="132"/>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131"/>
      <c r="B676" s="9"/>
      <c r="C676" s="9"/>
      <c r="D676" s="132"/>
      <c r="E676" s="132"/>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131"/>
      <c r="B677" s="9"/>
      <c r="C677" s="9"/>
      <c r="D677" s="132"/>
      <c r="E677" s="132"/>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131"/>
      <c r="B678" s="9"/>
      <c r="C678" s="9"/>
      <c r="D678" s="132"/>
      <c r="E678" s="132"/>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131"/>
      <c r="B679" s="9"/>
      <c r="C679" s="9"/>
      <c r="D679" s="132"/>
      <c r="E679" s="132"/>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131"/>
      <c r="B680" s="9"/>
      <c r="C680" s="9"/>
      <c r="D680" s="132"/>
      <c r="E680" s="132"/>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131"/>
      <c r="B681" s="9"/>
      <c r="C681" s="9"/>
      <c r="D681" s="132"/>
      <c r="E681" s="132"/>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131"/>
      <c r="B682" s="9"/>
      <c r="C682" s="9"/>
      <c r="D682" s="132"/>
      <c r="E682" s="132"/>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131"/>
      <c r="B683" s="9"/>
      <c r="C683" s="9"/>
      <c r="D683" s="132"/>
      <c r="E683" s="132"/>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131"/>
      <c r="B684" s="9"/>
      <c r="C684" s="9"/>
      <c r="D684" s="132"/>
      <c r="E684" s="132"/>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131"/>
      <c r="B685" s="9"/>
      <c r="C685" s="9"/>
      <c r="D685" s="132"/>
      <c r="E685" s="132"/>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131"/>
      <c r="B686" s="9"/>
      <c r="C686" s="9"/>
      <c r="D686" s="132"/>
      <c r="E686" s="132"/>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131"/>
      <c r="B687" s="9"/>
      <c r="C687" s="9"/>
      <c r="D687" s="132"/>
      <c r="E687" s="132"/>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131"/>
      <c r="B688" s="9"/>
      <c r="C688" s="9"/>
      <c r="D688" s="132"/>
      <c r="E688" s="132"/>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131"/>
      <c r="B689" s="9"/>
      <c r="C689" s="9"/>
      <c r="D689" s="132"/>
      <c r="E689" s="132"/>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131"/>
      <c r="B690" s="9"/>
      <c r="C690" s="9"/>
      <c r="D690" s="132"/>
      <c r="E690" s="132"/>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131"/>
      <c r="B691" s="9"/>
      <c r="C691" s="9"/>
      <c r="D691" s="132"/>
      <c r="E691" s="132"/>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131"/>
      <c r="B692" s="9"/>
      <c r="C692" s="9"/>
      <c r="D692" s="132"/>
      <c r="E692" s="132"/>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131"/>
      <c r="B693" s="9"/>
      <c r="C693" s="9"/>
      <c r="D693" s="132"/>
      <c r="E693" s="132"/>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131"/>
      <c r="B694" s="9"/>
      <c r="C694" s="9"/>
      <c r="D694" s="132"/>
      <c r="E694" s="132"/>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131"/>
      <c r="B695" s="9"/>
      <c r="C695" s="9"/>
      <c r="D695" s="132"/>
      <c r="E695" s="132"/>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131"/>
      <c r="B696" s="9"/>
      <c r="C696" s="9"/>
      <c r="D696" s="132"/>
      <c r="E696" s="132"/>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131"/>
      <c r="B697" s="9"/>
      <c r="C697" s="9"/>
      <c r="D697" s="132"/>
      <c r="E697" s="132"/>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131"/>
      <c r="B698" s="9"/>
      <c r="C698" s="9"/>
      <c r="D698" s="132"/>
      <c r="E698" s="132"/>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131"/>
      <c r="B699" s="9"/>
      <c r="C699" s="9"/>
      <c r="D699" s="132"/>
      <c r="E699" s="132"/>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131"/>
      <c r="B700" s="9"/>
      <c r="C700" s="9"/>
      <c r="D700" s="132"/>
      <c r="E700" s="132"/>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131"/>
      <c r="B701" s="9"/>
      <c r="C701" s="9"/>
      <c r="D701" s="132"/>
      <c r="E701" s="132"/>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131"/>
      <c r="B702" s="9"/>
      <c r="C702" s="9"/>
      <c r="D702" s="132"/>
      <c r="E702" s="132"/>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131"/>
      <c r="B703" s="9"/>
      <c r="C703" s="9"/>
      <c r="D703" s="132"/>
      <c r="E703" s="132"/>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131"/>
      <c r="B704" s="9"/>
      <c r="C704" s="9"/>
      <c r="D704" s="132"/>
      <c r="E704" s="132"/>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131"/>
      <c r="B705" s="9"/>
      <c r="C705" s="9"/>
      <c r="D705" s="132"/>
      <c r="E705" s="132"/>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131"/>
      <c r="B706" s="9"/>
      <c r="C706" s="9"/>
      <c r="D706" s="132"/>
      <c r="E706" s="132"/>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131"/>
      <c r="B707" s="9"/>
      <c r="C707" s="9"/>
      <c r="D707" s="132"/>
      <c r="E707" s="132"/>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131"/>
      <c r="B708" s="9"/>
      <c r="C708" s="9"/>
      <c r="D708" s="132"/>
      <c r="E708" s="132"/>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131"/>
      <c r="B709" s="9"/>
      <c r="C709" s="9"/>
      <c r="D709" s="132"/>
      <c r="E709" s="132"/>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131"/>
      <c r="B710" s="9"/>
      <c r="C710" s="9"/>
      <c r="D710" s="132"/>
      <c r="E710" s="132"/>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131"/>
      <c r="B711" s="9"/>
      <c r="C711" s="9"/>
      <c r="D711" s="132"/>
      <c r="E711" s="132"/>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131"/>
      <c r="B712" s="9"/>
      <c r="C712" s="9"/>
      <c r="D712" s="132"/>
      <c r="E712" s="132"/>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131"/>
      <c r="B713" s="9"/>
      <c r="C713" s="9"/>
      <c r="D713" s="132"/>
      <c r="E713" s="132"/>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131"/>
      <c r="B714" s="9"/>
      <c r="C714" s="9"/>
      <c r="D714" s="132"/>
      <c r="E714" s="132"/>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131"/>
      <c r="B715" s="9"/>
      <c r="C715" s="9"/>
      <c r="D715" s="132"/>
      <c r="E715" s="132"/>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131"/>
      <c r="B716" s="9"/>
      <c r="C716" s="9"/>
      <c r="D716" s="132"/>
      <c r="E716" s="132"/>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131"/>
      <c r="B717" s="9"/>
      <c r="C717" s="9"/>
      <c r="D717" s="132"/>
      <c r="E717" s="132"/>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131"/>
      <c r="B718" s="9"/>
      <c r="C718" s="9"/>
      <c r="D718" s="132"/>
      <c r="E718" s="132"/>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131"/>
      <c r="B719" s="9"/>
      <c r="C719" s="9"/>
      <c r="D719" s="132"/>
      <c r="E719" s="132"/>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131"/>
      <c r="B720" s="9"/>
      <c r="C720" s="9"/>
      <c r="D720" s="132"/>
      <c r="E720" s="132"/>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131"/>
      <c r="B721" s="9"/>
      <c r="C721" s="9"/>
      <c r="D721" s="132"/>
      <c r="E721" s="132"/>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131"/>
      <c r="B722" s="9"/>
      <c r="C722" s="9"/>
      <c r="D722" s="132"/>
      <c r="E722" s="132"/>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131"/>
      <c r="B723" s="9"/>
      <c r="C723" s="9"/>
      <c r="D723" s="132"/>
      <c r="E723" s="132"/>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131"/>
      <c r="B724" s="9"/>
      <c r="C724" s="9"/>
      <c r="D724" s="132"/>
      <c r="E724" s="132"/>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131"/>
      <c r="B725" s="9"/>
      <c r="C725" s="9"/>
      <c r="D725" s="132"/>
      <c r="E725" s="132"/>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131"/>
      <c r="B726" s="9"/>
      <c r="C726" s="9"/>
      <c r="D726" s="132"/>
      <c r="E726" s="132"/>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131"/>
      <c r="B727" s="9"/>
      <c r="C727" s="9"/>
      <c r="D727" s="132"/>
      <c r="E727" s="132"/>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131"/>
      <c r="B728" s="9"/>
      <c r="C728" s="9"/>
      <c r="D728" s="132"/>
      <c r="E728" s="132"/>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131"/>
      <c r="B729" s="9"/>
      <c r="C729" s="9"/>
      <c r="D729" s="132"/>
      <c r="E729" s="132"/>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131"/>
      <c r="B730" s="9"/>
      <c r="C730" s="9"/>
      <c r="D730" s="132"/>
      <c r="E730" s="132"/>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131"/>
      <c r="B731" s="9"/>
      <c r="C731" s="9"/>
      <c r="D731" s="132"/>
      <c r="E731" s="132"/>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131"/>
      <c r="B732" s="9"/>
      <c r="C732" s="9"/>
      <c r="D732" s="132"/>
      <c r="E732" s="132"/>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131"/>
      <c r="B733" s="9"/>
      <c r="C733" s="9"/>
      <c r="D733" s="132"/>
      <c r="E733" s="132"/>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131"/>
      <c r="B734" s="9"/>
      <c r="C734" s="9"/>
      <c r="D734" s="132"/>
      <c r="E734" s="132"/>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131"/>
      <c r="B735" s="9"/>
      <c r="C735" s="9"/>
      <c r="D735" s="132"/>
      <c r="E735" s="132"/>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131"/>
      <c r="B736" s="9"/>
      <c r="C736" s="9"/>
      <c r="D736" s="132"/>
      <c r="E736" s="132"/>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131"/>
      <c r="B737" s="9"/>
      <c r="C737" s="9"/>
      <c r="D737" s="132"/>
      <c r="E737" s="132"/>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131"/>
      <c r="B738" s="9"/>
      <c r="C738" s="9"/>
      <c r="D738" s="132"/>
      <c r="E738" s="132"/>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131"/>
      <c r="B739" s="9"/>
      <c r="C739" s="9"/>
      <c r="D739" s="132"/>
      <c r="E739" s="132"/>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131"/>
      <c r="B740" s="9"/>
      <c r="C740" s="9"/>
      <c r="D740" s="132"/>
      <c r="E740" s="132"/>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131"/>
      <c r="B741" s="9"/>
      <c r="C741" s="9"/>
      <c r="D741" s="132"/>
      <c r="E741" s="132"/>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131"/>
      <c r="B742" s="9"/>
      <c r="C742" s="9"/>
      <c r="D742" s="132"/>
      <c r="E742" s="132"/>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131"/>
      <c r="B743" s="9"/>
      <c r="C743" s="9"/>
      <c r="D743" s="132"/>
      <c r="E743" s="132"/>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131"/>
      <c r="B744" s="9"/>
      <c r="C744" s="9"/>
      <c r="D744" s="132"/>
      <c r="E744" s="132"/>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131"/>
      <c r="B745" s="9"/>
      <c r="C745" s="9"/>
      <c r="D745" s="132"/>
      <c r="E745" s="132"/>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131"/>
      <c r="B746" s="9"/>
      <c r="C746" s="9"/>
      <c r="D746" s="132"/>
      <c r="E746" s="132"/>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131"/>
      <c r="B747" s="9"/>
      <c r="C747" s="9"/>
      <c r="D747" s="132"/>
      <c r="E747" s="132"/>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131"/>
      <c r="B748" s="9"/>
      <c r="C748" s="9"/>
      <c r="D748" s="132"/>
      <c r="E748" s="132"/>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131"/>
      <c r="B749" s="9"/>
      <c r="C749" s="9"/>
      <c r="D749" s="132"/>
      <c r="E749" s="132"/>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131"/>
      <c r="B750" s="9"/>
      <c r="C750" s="9"/>
      <c r="D750" s="132"/>
      <c r="E750" s="132"/>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131"/>
      <c r="B751" s="9"/>
      <c r="C751" s="9"/>
      <c r="D751" s="132"/>
      <c r="E751" s="132"/>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131"/>
      <c r="B752" s="9"/>
      <c r="C752" s="9"/>
      <c r="D752" s="132"/>
      <c r="E752" s="132"/>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131"/>
      <c r="B753" s="9"/>
      <c r="C753" s="9"/>
      <c r="D753" s="132"/>
      <c r="E753" s="132"/>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131"/>
      <c r="B754" s="9"/>
      <c r="C754" s="9"/>
      <c r="D754" s="132"/>
      <c r="E754" s="132"/>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131"/>
      <c r="B755" s="9"/>
      <c r="C755" s="9"/>
      <c r="D755" s="132"/>
      <c r="E755" s="132"/>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131"/>
      <c r="B756" s="9"/>
      <c r="C756" s="9"/>
      <c r="D756" s="132"/>
      <c r="E756" s="132"/>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131"/>
      <c r="B757" s="9"/>
      <c r="C757" s="9"/>
      <c r="D757" s="132"/>
      <c r="E757" s="132"/>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131"/>
      <c r="B758" s="9"/>
      <c r="C758" s="9"/>
      <c r="D758" s="132"/>
      <c r="E758" s="132"/>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131"/>
      <c r="B759" s="9"/>
      <c r="C759" s="9"/>
      <c r="D759" s="132"/>
      <c r="E759" s="132"/>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131"/>
      <c r="B760" s="9"/>
      <c r="C760" s="9"/>
      <c r="D760" s="132"/>
      <c r="E760" s="132"/>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131"/>
      <c r="B761" s="9"/>
      <c r="C761" s="9"/>
      <c r="D761" s="132"/>
      <c r="E761" s="132"/>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131"/>
      <c r="B762" s="9"/>
      <c r="C762" s="9"/>
      <c r="D762" s="132"/>
      <c r="E762" s="132"/>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131"/>
      <c r="B763" s="9"/>
      <c r="C763" s="9"/>
      <c r="D763" s="132"/>
      <c r="E763" s="132"/>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131"/>
      <c r="B764" s="9"/>
      <c r="C764" s="9"/>
      <c r="D764" s="132"/>
      <c r="E764" s="132"/>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131"/>
      <c r="B765" s="9"/>
      <c r="C765" s="9"/>
      <c r="D765" s="132"/>
      <c r="E765" s="132"/>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131"/>
      <c r="B766" s="9"/>
      <c r="C766" s="9"/>
      <c r="D766" s="132"/>
      <c r="E766" s="132"/>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131"/>
      <c r="B767" s="9"/>
      <c r="C767" s="9"/>
      <c r="D767" s="132"/>
      <c r="E767" s="132"/>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131"/>
      <c r="B768" s="9"/>
      <c r="C768" s="9"/>
      <c r="D768" s="132"/>
      <c r="E768" s="132"/>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131"/>
      <c r="B769" s="9"/>
      <c r="C769" s="9"/>
      <c r="D769" s="132"/>
      <c r="E769" s="132"/>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131"/>
      <c r="B770" s="9"/>
      <c r="C770" s="9"/>
      <c r="D770" s="132"/>
      <c r="E770" s="132"/>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131"/>
      <c r="B771" s="9"/>
      <c r="C771" s="9"/>
      <c r="D771" s="132"/>
      <c r="E771" s="132"/>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131"/>
      <c r="B772" s="9"/>
      <c r="C772" s="9"/>
      <c r="D772" s="132"/>
      <c r="E772" s="132"/>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131"/>
      <c r="B773" s="9"/>
      <c r="C773" s="9"/>
      <c r="D773" s="132"/>
      <c r="E773" s="132"/>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131"/>
      <c r="B774" s="9"/>
      <c r="C774" s="9"/>
      <c r="D774" s="132"/>
      <c r="E774" s="132"/>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131"/>
      <c r="B775" s="9"/>
      <c r="C775" s="9"/>
      <c r="D775" s="132"/>
      <c r="E775" s="132"/>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131"/>
      <c r="B776" s="9"/>
      <c r="C776" s="9"/>
      <c r="D776" s="132"/>
      <c r="E776" s="132"/>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131"/>
      <c r="B777" s="9"/>
      <c r="C777" s="9"/>
      <c r="D777" s="132"/>
      <c r="E777" s="132"/>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131"/>
      <c r="B778" s="9"/>
      <c r="C778" s="9"/>
      <c r="D778" s="132"/>
      <c r="E778" s="132"/>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131"/>
      <c r="B779" s="9"/>
      <c r="C779" s="9"/>
      <c r="D779" s="132"/>
      <c r="E779" s="132"/>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131"/>
      <c r="B780" s="9"/>
      <c r="C780" s="9"/>
      <c r="D780" s="132"/>
      <c r="E780" s="132"/>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131"/>
      <c r="B781" s="9"/>
      <c r="C781" s="9"/>
      <c r="D781" s="132"/>
      <c r="E781" s="132"/>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131"/>
      <c r="B782" s="9"/>
      <c r="C782" s="9"/>
      <c r="D782" s="132"/>
      <c r="E782" s="132"/>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131"/>
      <c r="B783" s="9"/>
      <c r="C783" s="9"/>
      <c r="D783" s="132"/>
      <c r="E783" s="132"/>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131"/>
      <c r="B784" s="9"/>
      <c r="C784" s="9"/>
      <c r="D784" s="132"/>
      <c r="E784" s="132"/>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131"/>
      <c r="B785" s="9"/>
      <c r="C785" s="9"/>
      <c r="D785" s="132"/>
      <c r="E785" s="132"/>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131"/>
      <c r="B786" s="9"/>
      <c r="C786" s="9"/>
      <c r="D786" s="132"/>
      <c r="E786" s="132"/>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131"/>
      <c r="B787" s="9"/>
      <c r="C787" s="9"/>
      <c r="D787" s="132"/>
      <c r="E787" s="132"/>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131"/>
      <c r="B788" s="9"/>
      <c r="C788" s="9"/>
      <c r="D788" s="132"/>
      <c r="E788" s="132"/>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131"/>
      <c r="B789" s="9"/>
      <c r="C789" s="9"/>
      <c r="D789" s="132"/>
      <c r="E789" s="132"/>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131"/>
      <c r="B790" s="9"/>
      <c r="C790" s="9"/>
      <c r="D790" s="132"/>
      <c r="E790" s="132"/>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131"/>
      <c r="B791" s="9"/>
      <c r="C791" s="9"/>
      <c r="D791" s="132"/>
      <c r="E791" s="132"/>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131"/>
      <c r="B792" s="9"/>
      <c r="C792" s="9"/>
      <c r="D792" s="132"/>
      <c r="E792" s="132"/>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131"/>
      <c r="B793" s="9"/>
      <c r="C793" s="9"/>
      <c r="D793" s="132"/>
      <c r="E793" s="132"/>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131"/>
      <c r="B794" s="9"/>
      <c r="C794" s="9"/>
      <c r="D794" s="132"/>
      <c r="E794" s="132"/>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131"/>
      <c r="B795" s="9"/>
      <c r="C795" s="9"/>
      <c r="D795" s="132"/>
      <c r="E795" s="132"/>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131"/>
      <c r="B796" s="9"/>
      <c r="C796" s="9"/>
      <c r="D796" s="132"/>
      <c r="E796" s="132"/>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131"/>
      <c r="B797" s="9"/>
      <c r="C797" s="9"/>
      <c r="D797" s="132"/>
      <c r="E797" s="132"/>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131"/>
      <c r="B798" s="9"/>
      <c r="C798" s="9"/>
      <c r="D798" s="132"/>
      <c r="E798" s="132"/>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131"/>
      <c r="B799" s="9"/>
      <c r="C799" s="9"/>
      <c r="D799" s="132"/>
      <c r="E799" s="132"/>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131"/>
      <c r="B800" s="9"/>
      <c r="C800" s="9"/>
      <c r="D800" s="132"/>
      <c r="E800" s="132"/>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131"/>
      <c r="B801" s="9"/>
      <c r="C801" s="9"/>
      <c r="D801" s="132"/>
      <c r="E801" s="132"/>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131"/>
      <c r="B802" s="9"/>
      <c r="C802" s="9"/>
      <c r="D802" s="132"/>
      <c r="E802" s="132"/>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131"/>
      <c r="B803" s="9"/>
      <c r="C803" s="9"/>
      <c r="D803" s="132"/>
      <c r="E803" s="132"/>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131"/>
      <c r="B804" s="9"/>
      <c r="C804" s="9"/>
      <c r="D804" s="132"/>
      <c r="E804" s="132"/>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131"/>
      <c r="B805" s="9"/>
      <c r="C805" s="9"/>
      <c r="D805" s="132"/>
      <c r="E805" s="132"/>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131"/>
      <c r="B806" s="9"/>
      <c r="C806" s="9"/>
      <c r="D806" s="132"/>
      <c r="E806" s="132"/>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131"/>
      <c r="B807" s="9"/>
      <c r="C807" s="9"/>
      <c r="D807" s="132"/>
      <c r="E807" s="132"/>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131"/>
      <c r="B808" s="9"/>
      <c r="C808" s="9"/>
      <c r="D808" s="132"/>
      <c r="E808" s="132"/>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131"/>
      <c r="B809" s="9"/>
      <c r="C809" s="9"/>
      <c r="D809" s="132"/>
      <c r="E809" s="132"/>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131"/>
      <c r="B810" s="9"/>
      <c r="C810" s="9"/>
      <c r="D810" s="132"/>
      <c r="E810" s="132"/>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131"/>
      <c r="B811" s="9"/>
      <c r="C811" s="9"/>
      <c r="D811" s="132"/>
      <c r="E811" s="132"/>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131"/>
      <c r="B812" s="9"/>
      <c r="C812" s="9"/>
      <c r="D812" s="132"/>
      <c r="E812" s="132"/>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131"/>
      <c r="B813" s="9"/>
      <c r="C813" s="9"/>
      <c r="D813" s="132"/>
      <c r="E813" s="132"/>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131"/>
      <c r="B814" s="9"/>
      <c r="C814" s="9"/>
      <c r="D814" s="132"/>
      <c r="E814" s="132"/>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131"/>
      <c r="B815" s="9"/>
      <c r="C815" s="9"/>
      <c r="D815" s="132"/>
      <c r="E815" s="132"/>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131"/>
      <c r="B816" s="9"/>
      <c r="C816" s="9"/>
      <c r="D816" s="132"/>
      <c r="E816" s="132"/>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131"/>
      <c r="B817" s="9"/>
      <c r="C817" s="9"/>
      <c r="D817" s="132"/>
      <c r="E817" s="132"/>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131"/>
      <c r="B818" s="9"/>
      <c r="C818" s="9"/>
      <c r="D818" s="132"/>
      <c r="E818" s="132"/>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131"/>
      <c r="B819" s="9"/>
      <c r="C819" s="9"/>
      <c r="D819" s="132"/>
      <c r="E819" s="132"/>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131"/>
      <c r="B820" s="9"/>
      <c r="C820" s="9"/>
      <c r="D820" s="132"/>
      <c r="E820" s="132"/>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131"/>
      <c r="B821" s="9"/>
      <c r="C821" s="9"/>
      <c r="D821" s="132"/>
      <c r="E821" s="132"/>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131"/>
      <c r="B822" s="9"/>
      <c r="C822" s="9"/>
      <c r="D822" s="132"/>
      <c r="E822" s="132"/>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131"/>
      <c r="B823" s="9"/>
      <c r="C823" s="9"/>
      <c r="D823" s="132"/>
      <c r="E823" s="132"/>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131"/>
      <c r="B824" s="9"/>
      <c r="C824" s="9"/>
      <c r="D824" s="132"/>
      <c r="E824" s="132"/>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131"/>
      <c r="B825" s="9"/>
      <c r="C825" s="9"/>
      <c r="D825" s="132"/>
      <c r="E825" s="132"/>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131"/>
      <c r="B826" s="9"/>
      <c r="C826" s="9"/>
      <c r="D826" s="132"/>
      <c r="E826" s="132"/>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131"/>
      <c r="B827" s="9"/>
      <c r="C827" s="9"/>
      <c r="D827" s="132"/>
      <c r="E827" s="132"/>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131"/>
      <c r="B828" s="9"/>
      <c r="C828" s="9"/>
      <c r="D828" s="132"/>
      <c r="E828" s="132"/>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131"/>
      <c r="B829" s="9"/>
      <c r="C829" s="9"/>
      <c r="D829" s="132"/>
      <c r="E829" s="132"/>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131"/>
      <c r="B830" s="9"/>
      <c r="C830" s="9"/>
      <c r="D830" s="132"/>
      <c r="E830" s="132"/>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131"/>
      <c r="B831" s="9"/>
      <c r="C831" s="9"/>
      <c r="D831" s="132"/>
      <c r="E831" s="132"/>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131"/>
      <c r="B832" s="9"/>
      <c r="C832" s="9"/>
      <c r="D832" s="132"/>
      <c r="E832" s="132"/>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131"/>
      <c r="B833" s="9"/>
      <c r="C833" s="9"/>
      <c r="D833" s="132"/>
      <c r="E833" s="132"/>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131"/>
      <c r="B834" s="9"/>
      <c r="C834" s="9"/>
      <c r="D834" s="132"/>
      <c r="E834" s="132"/>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131"/>
      <c r="B835" s="9"/>
      <c r="C835" s="9"/>
      <c r="D835" s="132"/>
      <c r="E835" s="132"/>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131"/>
      <c r="B836" s="9"/>
      <c r="C836" s="9"/>
      <c r="D836" s="132"/>
      <c r="E836" s="132"/>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131"/>
      <c r="B837" s="9"/>
      <c r="C837" s="9"/>
      <c r="D837" s="132"/>
      <c r="E837" s="132"/>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131"/>
      <c r="B838" s="9"/>
      <c r="C838" s="9"/>
      <c r="D838" s="132"/>
      <c r="E838" s="132"/>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131"/>
      <c r="B839" s="9"/>
      <c r="C839" s="9"/>
      <c r="D839" s="132"/>
      <c r="E839" s="132"/>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131"/>
      <c r="B840" s="9"/>
      <c r="C840" s="9"/>
      <c r="D840" s="132"/>
      <c r="E840" s="132"/>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131"/>
      <c r="B841" s="9"/>
      <c r="C841" s="9"/>
      <c r="D841" s="132"/>
      <c r="E841" s="132"/>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131"/>
      <c r="B842" s="9"/>
      <c r="C842" s="9"/>
      <c r="D842" s="132"/>
      <c r="E842" s="132"/>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131"/>
      <c r="B843" s="9"/>
      <c r="C843" s="9"/>
      <c r="D843" s="132"/>
      <c r="E843" s="132"/>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131"/>
      <c r="B844" s="9"/>
      <c r="C844" s="9"/>
      <c r="D844" s="132"/>
      <c r="E844" s="132"/>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131"/>
      <c r="B845" s="9"/>
      <c r="C845" s="9"/>
      <c r="D845" s="132"/>
      <c r="E845" s="132"/>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131"/>
      <c r="B846" s="9"/>
      <c r="C846" s="9"/>
      <c r="D846" s="132"/>
      <c r="E846" s="132"/>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131"/>
      <c r="B847" s="9"/>
      <c r="C847" s="9"/>
      <c r="D847" s="132"/>
      <c r="E847" s="132"/>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131"/>
      <c r="B848" s="9"/>
      <c r="C848" s="9"/>
      <c r="D848" s="132"/>
      <c r="E848" s="132"/>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131"/>
      <c r="B849" s="9"/>
      <c r="C849" s="9"/>
      <c r="D849" s="132"/>
      <c r="E849" s="132"/>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131"/>
      <c r="B850" s="9"/>
      <c r="C850" s="9"/>
      <c r="D850" s="132"/>
      <c r="E850" s="132"/>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131"/>
      <c r="B851" s="9"/>
      <c r="C851" s="9"/>
      <c r="D851" s="132"/>
      <c r="E851" s="132"/>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131"/>
      <c r="B852" s="9"/>
      <c r="C852" s="9"/>
      <c r="D852" s="132"/>
      <c r="E852" s="132"/>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131"/>
      <c r="B853" s="9"/>
      <c r="C853" s="9"/>
      <c r="D853" s="132"/>
      <c r="E853" s="132"/>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131"/>
      <c r="B854" s="9"/>
      <c r="C854" s="9"/>
      <c r="D854" s="132"/>
      <c r="E854" s="132"/>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131"/>
      <c r="B855" s="9"/>
      <c r="C855" s="9"/>
      <c r="D855" s="132"/>
      <c r="E855" s="132"/>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131"/>
      <c r="B856" s="9"/>
      <c r="C856" s="9"/>
      <c r="D856" s="132"/>
      <c r="E856" s="132"/>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131"/>
      <c r="B857" s="9"/>
      <c r="C857" s="9"/>
      <c r="D857" s="132"/>
      <c r="E857" s="132"/>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131"/>
      <c r="B858" s="9"/>
      <c r="C858" s="9"/>
      <c r="D858" s="132"/>
      <c r="E858" s="132"/>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131"/>
      <c r="B859" s="9"/>
      <c r="C859" s="9"/>
      <c r="D859" s="132"/>
      <c r="E859" s="132"/>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131"/>
      <c r="B860" s="9"/>
      <c r="C860" s="9"/>
      <c r="D860" s="132"/>
      <c r="E860" s="132"/>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131"/>
      <c r="B861" s="9"/>
      <c r="C861" s="9"/>
      <c r="D861" s="132"/>
      <c r="E861" s="132"/>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131"/>
      <c r="B862" s="9"/>
      <c r="C862" s="9"/>
      <c r="D862" s="132"/>
      <c r="E862" s="132"/>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131"/>
      <c r="B863" s="9"/>
      <c r="C863" s="9"/>
      <c r="D863" s="132"/>
      <c r="E863" s="132"/>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131"/>
      <c r="B864" s="9"/>
      <c r="C864" s="9"/>
      <c r="D864" s="132"/>
      <c r="E864" s="132"/>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131"/>
      <c r="B865" s="9"/>
      <c r="C865" s="9"/>
      <c r="D865" s="132"/>
      <c r="E865" s="132"/>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131"/>
      <c r="B866" s="9"/>
      <c r="C866" s="9"/>
      <c r="D866" s="132"/>
      <c r="E866" s="132"/>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131"/>
      <c r="B867" s="9"/>
      <c r="C867" s="9"/>
      <c r="D867" s="132"/>
      <c r="E867" s="132"/>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131"/>
      <c r="B868" s="9"/>
      <c r="C868" s="9"/>
      <c r="D868" s="132"/>
      <c r="E868" s="132"/>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131"/>
      <c r="B869" s="9"/>
      <c r="C869" s="9"/>
      <c r="D869" s="132"/>
      <c r="E869" s="132"/>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131"/>
      <c r="B870" s="9"/>
      <c r="C870" s="9"/>
      <c r="D870" s="132"/>
      <c r="E870" s="132"/>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131"/>
      <c r="B871" s="9"/>
      <c r="C871" s="9"/>
      <c r="D871" s="132"/>
      <c r="E871" s="132"/>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131"/>
      <c r="B872" s="9"/>
      <c r="C872" s="9"/>
      <c r="D872" s="132"/>
      <c r="E872" s="132"/>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131"/>
      <c r="B873" s="9"/>
      <c r="C873" s="9"/>
      <c r="D873" s="132"/>
      <c r="E873" s="132"/>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131"/>
      <c r="B874" s="9"/>
      <c r="C874" s="9"/>
      <c r="D874" s="132"/>
      <c r="E874" s="132"/>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131"/>
      <c r="B875" s="9"/>
      <c r="C875" s="9"/>
      <c r="D875" s="132"/>
      <c r="E875" s="132"/>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131"/>
      <c r="B876" s="9"/>
      <c r="C876" s="9"/>
      <c r="D876" s="132"/>
      <c r="E876" s="132"/>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131"/>
      <c r="B877" s="9"/>
      <c r="C877" s="9"/>
      <c r="D877" s="132"/>
      <c r="E877" s="132"/>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131"/>
      <c r="B878" s="9"/>
      <c r="C878" s="9"/>
      <c r="D878" s="132"/>
      <c r="E878" s="132"/>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131"/>
      <c r="B879" s="9"/>
      <c r="C879" s="9"/>
      <c r="D879" s="132"/>
      <c r="E879" s="132"/>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131"/>
      <c r="B880" s="9"/>
      <c r="C880" s="9"/>
      <c r="D880" s="132"/>
      <c r="E880" s="132"/>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131"/>
      <c r="B881" s="9"/>
      <c r="C881" s="9"/>
      <c r="D881" s="132"/>
      <c r="E881" s="132"/>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131"/>
      <c r="B882" s="9"/>
      <c r="C882" s="9"/>
      <c r="D882" s="132"/>
      <c r="E882" s="132"/>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131"/>
      <c r="B883" s="9"/>
      <c r="C883" s="9"/>
      <c r="D883" s="132"/>
      <c r="E883" s="132"/>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131"/>
      <c r="B884" s="9"/>
      <c r="C884" s="9"/>
      <c r="D884" s="132"/>
      <c r="E884" s="132"/>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131"/>
      <c r="B885" s="9"/>
      <c r="C885" s="9"/>
      <c r="D885" s="132"/>
      <c r="E885" s="132"/>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131"/>
      <c r="B886" s="9"/>
      <c r="C886" s="9"/>
      <c r="D886" s="132"/>
      <c r="E886" s="132"/>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131"/>
      <c r="B887" s="9"/>
      <c r="C887" s="9"/>
      <c r="D887" s="132"/>
      <c r="E887" s="132"/>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131"/>
      <c r="B888" s="9"/>
      <c r="C888" s="9"/>
      <c r="D888" s="132"/>
      <c r="E888" s="132"/>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131"/>
      <c r="B889" s="9"/>
      <c r="C889" s="9"/>
      <c r="D889" s="132"/>
      <c r="E889" s="132"/>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131"/>
      <c r="B890" s="9"/>
      <c r="C890" s="9"/>
      <c r="D890" s="132"/>
      <c r="E890" s="132"/>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131"/>
      <c r="B891" s="9"/>
      <c r="C891" s="9"/>
      <c r="D891" s="132"/>
      <c r="E891" s="132"/>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131"/>
      <c r="B892" s="9"/>
      <c r="C892" s="9"/>
      <c r="D892" s="132"/>
      <c r="E892" s="132"/>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131"/>
      <c r="B893" s="9"/>
      <c r="C893" s="9"/>
      <c r="D893" s="132"/>
      <c r="E893" s="132"/>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131"/>
      <c r="B894" s="9"/>
      <c r="C894" s="9"/>
      <c r="D894" s="132"/>
      <c r="E894" s="132"/>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131"/>
      <c r="B895" s="9"/>
      <c r="C895" s="9"/>
      <c r="D895" s="132"/>
      <c r="E895" s="132"/>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131"/>
      <c r="B896" s="9"/>
      <c r="C896" s="9"/>
      <c r="D896" s="132"/>
      <c r="E896" s="132"/>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131"/>
      <c r="B897" s="9"/>
      <c r="C897" s="9"/>
      <c r="D897" s="132"/>
      <c r="E897" s="132"/>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131"/>
      <c r="B898" s="9"/>
      <c r="C898" s="9"/>
      <c r="D898" s="132"/>
      <c r="E898" s="132"/>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131"/>
      <c r="B899" s="9"/>
      <c r="C899" s="9"/>
      <c r="D899" s="132"/>
      <c r="E899" s="132"/>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131"/>
      <c r="B900" s="9"/>
      <c r="C900" s="9"/>
      <c r="D900" s="132"/>
      <c r="E900" s="132"/>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131"/>
      <c r="B901" s="9"/>
      <c r="C901" s="9"/>
      <c r="D901" s="132"/>
      <c r="E901" s="132"/>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131"/>
      <c r="B902" s="9"/>
      <c r="C902" s="9"/>
      <c r="D902" s="132"/>
      <c r="E902" s="132"/>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131"/>
      <c r="B903" s="9"/>
      <c r="C903" s="9"/>
      <c r="D903" s="132"/>
      <c r="E903" s="132"/>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131"/>
      <c r="B904" s="9"/>
      <c r="C904" s="9"/>
      <c r="D904" s="132"/>
      <c r="E904" s="132"/>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131"/>
      <c r="B905" s="9"/>
      <c r="C905" s="9"/>
      <c r="D905" s="132"/>
      <c r="E905" s="132"/>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131"/>
      <c r="B906" s="9"/>
      <c r="C906" s="9"/>
      <c r="D906" s="132"/>
      <c r="E906" s="132"/>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131"/>
      <c r="B907" s="9"/>
      <c r="C907" s="9"/>
      <c r="D907" s="132"/>
      <c r="E907" s="132"/>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131"/>
      <c r="B908" s="9"/>
      <c r="C908" s="9"/>
      <c r="D908" s="132"/>
      <c r="E908" s="132"/>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131"/>
      <c r="B909" s="9"/>
      <c r="C909" s="9"/>
      <c r="D909" s="132"/>
      <c r="E909" s="132"/>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131"/>
      <c r="B910" s="9"/>
      <c r="C910" s="9"/>
      <c r="D910" s="132"/>
      <c r="E910" s="132"/>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131"/>
      <c r="B911" s="9"/>
      <c r="C911" s="9"/>
      <c r="D911" s="132"/>
      <c r="E911" s="132"/>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131"/>
      <c r="B912" s="9"/>
      <c r="C912" s="9"/>
      <c r="D912" s="132"/>
      <c r="E912" s="132"/>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131"/>
      <c r="B913" s="9"/>
      <c r="C913" s="9"/>
      <c r="D913" s="132"/>
      <c r="E913" s="132"/>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131"/>
      <c r="B914" s="9"/>
      <c r="C914" s="9"/>
      <c r="D914" s="132"/>
      <c r="E914" s="132"/>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131"/>
      <c r="B915" s="9"/>
      <c r="C915" s="9"/>
      <c r="D915" s="132"/>
      <c r="E915" s="132"/>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131"/>
      <c r="B916" s="9"/>
      <c r="C916" s="9"/>
      <c r="D916" s="132"/>
      <c r="E916" s="132"/>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131"/>
      <c r="B917" s="9"/>
      <c r="C917" s="9"/>
      <c r="D917" s="132"/>
      <c r="E917" s="132"/>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131"/>
      <c r="B918" s="9"/>
      <c r="C918" s="9"/>
      <c r="D918" s="132"/>
      <c r="E918" s="132"/>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131"/>
      <c r="B919" s="9"/>
      <c r="C919" s="9"/>
      <c r="D919" s="132"/>
      <c r="E919" s="132"/>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131"/>
      <c r="B920" s="9"/>
      <c r="C920" s="9"/>
      <c r="D920" s="132"/>
      <c r="E920" s="132"/>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131"/>
      <c r="B921" s="9"/>
      <c r="C921" s="9"/>
      <c r="D921" s="132"/>
      <c r="E921" s="132"/>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131"/>
      <c r="B922" s="9"/>
      <c r="C922" s="9"/>
      <c r="D922" s="132"/>
      <c r="E922" s="132"/>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131"/>
      <c r="B923" s="9"/>
      <c r="C923" s="9"/>
      <c r="D923" s="132"/>
      <c r="E923" s="132"/>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131"/>
      <c r="B924" s="9"/>
      <c r="C924" s="9"/>
      <c r="D924" s="132"/>
      <c r="E924" s="132"/>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131"/>
      <c r="B925" s="9"/>
      <c r="C925" s="9"/>
      <c r="D925" s="132"/>
      <c r="E925" s="132"/>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131"/>
      <c r="B926" s="9"/>
      <c r="C926" s="9"/>
      <c r="D926" s="132"/>
      <c r="E926" s="132"/>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131"/>
      <c r="B927" s="9"/>
      <c r="C927" s="9"/>
      <c r="D927" s="132"/>
      <c r="E927" s="132"/>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131"/>
      <c r="B928" s="9"/>
      <c r="C928" s="9"/>
      <c r="D928" s="132"/>
      <c r="E928" s="132"/>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131"/>
      <c r="B929" s="9"/>
      <c r="C929" s="9"/>
      <c r="D929" s="132"/>
      <c r="E929" s="132"/>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131"/>
      <c r="B930" s="9"/>
      <c r="C930" s="9"/>
      <c r="D930" s="132"/>
      <c r="E930" s="132"/>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131"/>
      <c r="B931" s="9"/>
      <c r="C931" s="9"/>
      <c r="D931" s="132"/>
      <c r="E931" s="132"/>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131"/>
      <c r="B932" s="9"/>
      <c r="C932" s="9"/>
      <c r="D932" s="132"/>
      <c r="E932" s="132"/>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131"/>
      <c r="B933" s="9"/>
      <c r="C933" s="9"/>
      <c r="D933" s="132"/>
      <c r="E933" s="132"/>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131"/>
      <c r="B934" s="9"/>
      <c r="C934" s="9"/>
      <c r="D934" s="132"/>
      <c r="E934" s="132"/>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131"/>
      <c r="B935" s="9"/>
      <c r="C935" s="9"/>
      <c r="D935" s="132"/>
      <c r="E935" s="132"/>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131"/>
      <c r="B936" s="9"/>
      <c r="C936" s="9"/>
      <c r="D936" s="132"/>
      <c r="E936" s="132"/>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131"/>
      <c r="B937" s="9"/>
      <c r="C937" s="9"/>
      <c r="D937" s="132"/>
      <c r="E937" s="132"/>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131"/>
      <c r="B938" s="9"/>
      <c r="C938" s="9"/>
      <c r="D938" s="132"/>
      <c r="E938" s="132"/>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131"/>
      <c r="B939" s="9"/>
      <c r="C939" s="9"/>
      <c r="D939" s="132"/>
      <c r="E939" s="132"/>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131"/>
      <c r="B940" s="9"/>
      <c r="C940" s="9"/>
      <c r="D940" s="132"/>
      <c r="E940" s="132"/>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131"/>
      <c r="B941" s="9"/>
      <c r="C941" s="9"/>
      <c r="D941" s="132"/>
      <c r="E941" s="132"/>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131"/>
      <c r="B942" s="9"/>
      <c r="C942" s="9"/>
      <c r="D942" s="132"/>
      <c r="E942" s="132"/>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131"/>
      <c r="B943" s="9"/>
      <c r="C943" s="9"/>
      <c r="D943" s="132"/>
      <c r="E943" s="132"/>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131"/>
      <c r="B944" s="9"/>
      <c r="C944" s="9"/>
      <c r="D944" s="132"/>
      <c r="E944" s="132"/>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131"/>
      <c r="B945" s="9"/>
      <c r="C945" s="9"/>
      <c r="D945" s="132"/>
      <c r="E945" s="132"/>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131"/>
      <c r="B946" s="9"/>
      <c r="C946" s="9"/>
      <c r="D946" s="132"/>
      <c r="E946" s="132"/>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131"/>
      <c r="B947" s="9"/>
      <c r="C947" s="9"/>
      <c r="D947" s="132"/>
      <c r="E947" s="132"/>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131"/>
      <c r="B948" s="9"/>
      <c r="C948" s="9"/>
      <c r="D948" s="132"/>
      <c r="E948" s="132"/>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131"/>
      <c r="B949" s="9"/>
      <c r="C949" s="9"/>
      <c r="D949" s="132"/>
      <c r="E949" s="132"/>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131"/>
      <c r="B950" s="9"/>
      <c r="C950" s="9"/>
      <c r="D950" s="132"/>
      <c r="E950" s="132"/>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131"/>
      <c r="B951" s="9"/>
      <c r="C951" s="9"/>
      <c r="D951" s="132"/>
      <c r="E951" s="132"/>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131"/>
      <c r="B952" s="9"/>
      <c r="C952" s="9"/>
      <c r="D952" s="132"/>
      <c r="E952" s="132"/>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131"/>
      <c r="B953" s="9"/>
      <c r="C953" s="9"/>
      <c r="D953" s="132"/>
      <c r="E953" s="132"/>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131"/>
      <c r="B954" s="9"/>
      <c r="C954" s="9"/>
      <c r="D954" s="132"/>
      <c r="E954" s="132"/>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131"/>
      <c r="B955" s="9"/>
      <c r="C955" s="9"/>
      <c r="D955" s="132"/>
      <c r="E955" s="132"/>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131"/>
      <c r="B956" s="9"/>
      <c r="C956" s="9"/>
      <c r="D956" s="132"/>
      <c r="E956" s="132"/>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131"/>
      <c r="B957" s="9"/>
      <c r="C957" s="9"/>
      <c r="D957" s="132"/>
      <c r="E957" s="132"/>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131"/>
      <c r="B958" s="9"/>
      <c r="C958" s="9"/>
      <c r="D958" s="132"/>
      <c r="E958" s="132"/>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131"/>
      <c r="B959" s="9"/>
      <c r="C959" s="9"/>
      <c r="D959" s="132"/>
      <c r="E959" s="132"/>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131"/>
      <c r="B960" s="9"/>
      <c r="C960" s="9"/>
      <c r="D960" s="132"/>
      <c r="E960" s="132"/>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131"/>
      <c r="B961" s="9"/>
      <c r="C961" s="9"/>
      <c r="D961" s="132"/>
      <c r="E961" s="132"/>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131"/>
      <c r="B962" s="9"/>
      <c r="C962" s="9"/>
      <c r="D962" s="132"/>
      <c r="E962" s="132"/>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131"/>
      <c r="B963" s="9"/>
      <c r="C963" s="9"/>
      <c r="D963" s="132"/>
      <c r="E963" s="132"/>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131"/>
      <c r="B964" s="9"/>
      <c r="C964" s="9"/>
      <c r="D964" s="132"/>
      <c r="E964" s="132"/>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131"/>
      <c r="B965" s="9"/>
      <c r="C965" s="9"/>
      <c r="D965" s="132"/>
      <c r="E965" s="132"/>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131"/>
      <c r="B966" s="9"/>
      <c r="C966" s="9"/>
      <c r="D966" s="132"/>
      <c r="E966" s="132"/>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131"/>
      <c r="B967" s="9"/>
      <c r="C967" s="9"/>
      <c r="D967" s="132"/>
      <c r="E967" s="132"/>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131"/>
      <c r="B968" s="9"/>
      <c r="C968" s="9"/>
      <c r="D968" s="132"/>
      <c r="E968" s="132"/>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131"/>
      <c r="B969" s="9"/>
      <c r="C969" s="9"/>
      <c r="D969" s="132"/>
      <c r="E969" s="132"/>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131"/>
      <c r="B970" s="9"/>
      <c r="C970" s="9"/>
      <c r="D970" s="132"/>
      <c r="E970" s="132"/>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131"/>
      <c r="B971" s="9"/>
      <c r="C971" s="9"/>
      <c r="D971" s="132"/>
      <c r="E971" s="132"/>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131"/>
      <c r="B972" s="9"/>
      <c r="C972" s="9"/>
      <c r="D972" s="132"/>
      <c r="E972" s="132"/>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131"/>
      <c r="B973" s="9"/>
      <c r="C973" s="9"/>
      <c r="D973" s="132"/>
      <c r="E973" s="132"/>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131"/>
      <c r="B974" s="9"/>
      <c r="C974" s="9"/>
      <c r="D974" s="132"/>
      <c r="E974" s="132"/>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131"/>
      <c r="B975" s="9"/>
      <c r="C975" s="9"/>
      <c r="D975" s="132"/>
      <c r="E975" s="132"/>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131"/>
      <c r="B976" s="9"/>
      <c r="C976" s="9"/>
      <c r="D976" s="132"/>
      <c r="E976" s="132"/>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131"/>
      <c r="B977" s="9"/>
      <c r="C977" s="9"/>
      <c r="D977" s="132"/>
      <c r="E977" s="132"/>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131"/>
      <c r="B978" s="9"/>
      <c r="C978" s="9"/>
      <c r="D978" s="132"/>
      <c r="E978" s="132"/>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131"/>
      <c r="B979" s="9"/>
      <c r="C979" s="9"/>
      <c r="D979" s="132"/>
      <c r="E979" s="132"/>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131"/>
      <c r="B980" s="9"/>
      <c r="C980" s="9"/>
      <c r="D980" s="132"/>
      <c r="E980" s="132"/>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131"/>
      <c r="B981" s="9"/>
      <c r="C981" s="9"/>
      <c r="D981" s="132"/>
      <c r="E981" s="132"/>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131"/>
      <c r="B982" s="9"/>
      <c r="C982" s="9"/>
      <c r="D982" s="132"/>
      <c r="E982" s="132"/>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131"/>
      <c r="B983" s="9"/>
      <c r="C983" s="9"/>
      <c r="D983" s="132"/>
      <c r="E983" s="132"/>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131"/>
      <c r="B984" s="9"/>
      <c r="C984" s="9"/>
      <c r="D984" s="132"/>
      <c r="E984" s="132"/>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131"/>
      <c r="B985" s="9"/>
      <c r="C985" s="9"/>
      <c r="D985" s="132"/>
      <c r="E985" s="132"/>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131"/>
      <c r="B986" s="9"/>
      <c r="C986" s="9"/>
      <c r="D986" s="132"/>
      <c r="E986" s="132"/>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131"/>
      <c r="B987" s="9"/>
      <c r="C987" s="9"/>
      <c r="D987" s="132"/>
      <c r="E987" s="132"/>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131"/>
      <c r="B988" s="9"/>
      <c r="C988" s="9"/>
      <c r="D988" s="132"/>
      <c r="E988" s="132"/>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131"/>
      <c r="B989" s="9"/>
      <c r="C989" s="9"/>
      <c r="D989" s="132"/>
      <c r="E989" s="132"/>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131"/>
      <c r="B990" s="9"/>
      <c r="C990" s="9"/>
      <c r="D990" s="132"/>
      <c r="E990" s="132"/>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131"/>
      <c r="B991" s="9"/>
      <c r="C991" s="9"/>
      <c r="D991" s="132"/>
      <c r="E991" s="132"/>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131"/>
      <c r="B992" s="9"/>
      <c r="C992" s="9"/>
      <c r="D992" s="132"/>
      <c r="E992" s="132"/>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131"/>
      <c r="B993" s="9"/>
      <c r="C993" s="9"/>
      <c r="D993" s="132"/>
      <c r="E993" s="132"/>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131"/>
      <c r="B994" s="9"/>
      <c r="C994" s="9"/>
      <c r="D994" s="132"/>
      <c r="E994" s="132"/>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131"/>
      <c r="B995" s="9"/>
      <c r="C995" s="9"/>
      <c r="D995" s="132"/>
      <c r="E995" s="132"/>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131"/>
      <c r="B996" s="9"/>
      <c r="C996" s="9"/>
      <c r="D996" s="132"/>
      <c r="E996" s="132"/>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131"/>
      <c r="B997" s="9"/>
      <c r="C997" s="9"/>
      <c r="D997" s="132"/>
      <c r="E997" s="132"/>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131"/>
      <c r="B998" s="9"/>
      <c r="C998" s="9"/>
      <c r="D998" s="132"/>
      <c r="E998" s="132"/>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131"/>
      <c r="B999" s="9"/>
      <c r="C999" s="9"/>
      <c r="D999" s="132"/>
      <c r="E999" s="132"/>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131"/>
      <c r="B1000" s="9"/>
      <c r="C1000" s="9"/>
      <c r="D1000" s="132"/>
      <c r="E1000" s="132"/>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J1"/>
  </mergeCells>
  <conditionalFormatting sqref="A5:I32 A33:F33 I33">
    <cfRule type="containsBlanks" dxfId="102" priority="3">
      <formula>LEN(TRIM(A5))=0</formula>
    </cfRule>
  </conditionalFormatting>
  <conditionalFormatting sqref="G33:H33">
    <cfRule type="containsBlanks" dxfId="5" priority="2">
      <formula>LEN(TRIM(G33))=0</formula>
    </cfRule>
  </conditionalFormatting>
  <conditionalFormatting sqref="G4:H4">
    <cfRule type="containsBlanks" dxfId="4" priority="1">
      <formula>LEN(TRIM(G4))=0</formula>
    </cfRule>
  </conditionalFormatting>
  <pageMargins left="0.7" right="0.7" top="0.75" bottom="0.75" header="0" footer="0"/>
  <pageSetup paperSize="9" orientation="portrait"/>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C00-000000000000}">
          <x14:formula1>
            <xm:f>Elenchi!$B$1:$B$2</xm:f>
          </x14:formula1>
          <xm:sqref>C5:C33</xm:sqref>
        </x14:dataValidation>
        <x14:dataValidation type="list" allowBlank="1" showErrorMessage="1" xr:uid="{00000000-0002-0000-0C00-000001000000}">
          <x14:formula1>
            <xm:f>Elenchi!$B$3:$B$4</xm:f>
          </x14:formula1>
          <xm:sqref>F5:F33 I5:I33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5A11"/>
  </sheetPr>
  <dimension ref="A1:Z1000"/>
  <sheetViews>
    <sheetView workbookViewId="0"/>
  </sheetViews>
  <sheetFormatPr defaultColWidth="14.42578125" defaultRowHeight="15" customHeight="1" x14ac:dyDescent="0.25"/>
  <cols>
    <col min="1" max="1" width="26" customWidth="1"/>
    <col min="2" max="9" width="7.28515625" customWidth="1"/>
    <col min="10" max="26" width="8.7109375" customWidth="1"/>
  </cols>
  <sheetData>
    <row r="1" spans="1:26" ht="17.25" customHeight="1" x14ac:dyDescent="0.25">
      <c r="A1" s="164" t="s">
        <v>263</v>
      </c>
      <c r="B1" s="165"/>
      <c r="C1" s="165"/>
      <c r="D1" s="165"/>
      <c r="E1" s="165"/>
      <c r="F1" s="165"/>
      <c r="G1" s="165"/>
      <c r="H1" s="165"/>
      <c r="I1" s="165"/>
      <c r="J1" s="165"/>
      <c r="K1" s="165"/>
      <c r="L1" s="165"/>
      <c r="M1" s="165"/>
      <c r="N1" s="165"/>
      <c r="O1" s="165"/>
      <c r="P1" s="165"/>
      <c r="Q1" s="165"/>
      <c r="R1" s="165"/>
      <c r="S1" s="165"/>
      <c r="T1" s="165"/>
      <c r="U1" s="165"/>
      <c r="V1" s="165"/>
      <c r="W1" s="165"/>
      <c r="X1" s="165"/>
      <c r="Y1" s="165"/>
      <c r="Z1" s="165"/>
    </row>
    <row r="2" spans="1:26" ht="14.25" customHeight="1" x14ac:dyDescent="0.25">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25">
      <c r="A3" s="246" t="s">
        <v>264</v>
      </c>
      <c r="B3" s="233"/>
      <c r="C3" s="233"/>
      <c r="D3" s="233"/>
      <c r="E3" s="233"/>
      <c r="F3" s="234"/>
      <c r="G3" s="4"/>
      <c r="H3" s="4"/>
      <c r="I3" s="4"/>
      <c r="J3" s="4"/>
      <c r="K3" s="4"/>
      <c r="L3" s="4"/>
      <c r="M3" s="4"/>
      <c r="N3" s="4"/>
      <c r="O3" s="4"/>
      <c r="P3" s="4"/>
      <c r="Q3" s="4"/>
      <c r="R3" s="4"/>
      <c r="S3" s="4"/>
      <c r="T3" s="4"/>
      <c r="U3" s="4"/>
      <c r="V3" s="4"/>
      <c r="W3" s="4"/>
      <c r="X3" s="4"/>
      <c r="Y3" s="4"/>
      <c r="Z3" s="4"/>
    </row>
    <row r="4" spans="1:26" ht="14.25" customHeight="1" x14ac:dyDescent="0.25">
      <c r="A4" s="246" t="s">
        <v>265</v>
      </c>
      <c r="B4" s="233"/>
      <c r="C4" s="233"/>
      <c r="D4" s="233"/>
      <c r="E4" s="233"/>
      <c r="F4" s="234"/>
      <c r="G4" s="4"/>
      <c r="H4" s="4"/>
      <c r="I4" s="4"/>
      <c r="J4" s="4"/>
      <c r="K4" s="4"/>
      <c r="L4" s="4"/>
      <c r="M4" s="4"/>
      <c r="N4" s="4"/>
      <c r="O4" s="4"/>
      <c r="P4" s="4"/>
      <c r="Q4" s="4"/>
      <c r="R4" s="4"/>
      <c r="S4" s="4"/>
      <c r="T4" s="4"/>
      <c r="U4" s="4"/>
      <c r="V4" s="4"/>
      <c r="W4" s="4"/>
      <c r="X4" s="4"/>
      <c r="Y4" s="4"/>
      <c r="Z4" s="4"/>
    </row>
    <row r="5" spans="1:26" ht="14.25" customHeight="1" x14ac:dyDescent="0.25">
      <c r="A5" s="4"/>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25">
      <c r="A6" s="166" t="s">
        <v>266</v>
      </c>
      <c r="B6" s="167">
        <v>2023</v>
      </c>
      <c r="C6" s="167">
        <v>2024</v>
      </c>
      <c r="D6" s="4"/>
      <c r="E6" s="4"/>
      <c r="F6" s="4"/>
      <c r="G6" s="4"/>
      <c r="H6" s="4"/>
      <c r="I6" s="4"/>
      <c r="J6" s="4"/>
      <c r="K6" s="4"/>
      <c r="L6" s="4"/>
      <c r="M6" s="4"/>
      <c r="N6" s="4"/>
      <c r="O6" s="4"/>
      <c r="P6" s="4"/>
      <c r="Q6" s="4"/>
      <c r="R6" s="4"/>
      <c r="S6" s="4"/>
      <c r="T6" s="4"/>
      <c r="U6" s="4"/>
      <c r="V6" s="4"/>
      <c r="W6" s="4"/>
      <c r="X6" s="4"/>
      <c r="Y6" s="4"/>
      <c r="Z6" s="4"/>
    </row>
    <row r="7" spans="1:26" ht="14.25" customHeight="1" x14ac:dyDescent="0.25">
      <c r="A7" s="168" t="s">
        <v>267</v>
      </c>
      <c r="B7" s="49"/>
      <c r="C7" s="49"/>
      <c r="D7" s="4"/>
      <c r="E7" s="4"/>
      <c r="F7" s="4"/>
      <c r="G7" s="4"/>
      <c r="H7" s="4"/>
      <c r="I7" s="4"/>
      <c r="J7" s="4"/>
      <c r="K7" s="4"/>
      <c r="L7" s="4"/>
      <c r="M7" s="4"/>
      <c r="N7" s="4"/>
      <c r="O7" s="4"/>
      <c r="P7" s="4"/>
      <c r="Q7" s="4"/>
      <c r="R7" s="4"/>
      <c r="S7" s="4"/>
      <c r="T7" s="4"/>
      <c r="U7" s="4"/>
      <c r="V7" s="4"/>
      <c r="W7" s="4"/>
      <c r="X7" s="4"/>
      <c r="Y7" s="4"/>
      <c r="Z7" s="4"/>
    </row>
    <row r="8" spans="1:26" ht="14.25" customHeight="1" x14ac:dyDescent="0.25">
      <c r="A8" s="168" t="s">
        <v>268</v>
      </c>
      <c r="B8" s="49"/>
      <c r="C8" s="49"/>
      <c r="D8" s="4"/>
      <c r="E8" s="4"/>
      <c r="F8" s="4"/>
      <c r="G8" s="4"/>
      <c r="H8" s="4"/>
      <c r="I8" s="4"/>
      <c r="J8" s="4"/>
      <c r="K8" s="4"/>
      <c r="L8" s="4"/>
      <c r="M8" s="4"/>
      <c r="N8" s="4"/>
      <c r="O8" s="4"/>
      <c r="P8" s="4"/>
      <c r="Q8" s="4"/>
      <c r="R8" s="4"/>
      <c r="S8" s="4"/>
      <c r="T8" s="4"/>
      <c r="U8" s="4"/>
      <c r="V8" s="4"/>
      <c r="W8" s="4"/>
      <c r="X8" s="4"/>
      <c r="Y8" s="4"/>
      <c r="Z8" s="4"/>
    </row>
    <row r="9" spans="1:26" ht="14.25" customHeight="1" x14ac:dyDescent="0.25">
      <c r="A9" s="169" t="s">
        <v>269</v>
      </c>
      <c r="B9" s="170">
        <f t="shared" ref="B9:C9" si="0">SUM(B7:B8)</f>
        <v>0</v>
      </c>
      <c r="C9" s="170">
        <f t="shared" si="0"/>
        <v>0</v>
      </c>
      <c r="D9" s="4"/>
      <c r="E9" s="4"/>
      <c r="F9" s="4"/>
      <c r="G9" s="4"/>
      <c r="H9" s="4"/>
      <c r="I9" s="4"/>
      <c r="J9" s="4"/>
      <c r="K9" s="4"/>
      <c r="L9" s="4"/>
      <c r="M9" s="4"/>
      <c r="N9" s="4"/>
      <c r="O9" s="4"/>
      <c r="P9" s="4"/>
      <c r="Q9" s="4"/>
      <c r="R9" s="4"/>
      <c r="S9" s="4"/>
      <c r="T9" s="4"/>
      <c r="U9" s="4"/>
      <c r="V9" s="4"/>
      <c r="W9" s="4"/>
      <c r="X9" s="4"/>
      <c r="Y9" s="4"/>
      <c r="Z9" s="4"/>
    </row>
    <row r="10" spans="1:26" ht="14.2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166" t="s">
        <v>270</v>
      </c>
      <c r="B11" s="167">
        <v>2023</v>
      </c>
      <c r="C11" s="167">
        <v>2024</v>
      </c>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168" t="s">
        <v>271</v>
      </c>
      <c r="B12" s="49"/>
      <c r="C12" s="49"/>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168" t="s">
        <v>272</v>
      </c>
      <c r="B13" s="49"/>
      <c r="C13" s="49"/>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168" t="s">
        <v>273</v>
      </c>
      <c r="B14" s="49"/>
      <c r="C14" s="49"/>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168" t="s">
        <v>274</v>
      </c>
      <c r="B15" s="49"/>
      <c r="C15" s="49"/>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169" t="s">
        <v>269</v>
      </c>
      <c r="B16" s="170">
        <f t="shared" ref="B16:C16" si="1">SUM(B12:B15)</f>
        <v>0</v>
      </c>
      <c r="C16" s="170">
        <f t="shared" si="1"/>
        <v>0</v>
      </c>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166" t="s">
        <v>275</v>
      </c>
      <c r="B18" s="167">
        <v>2023</v>
      </c>
      <c r="C18" s="167">
        <v>2024</v>
      </c>
      <c r="D18" s="4"/>
      <c r="E18" s="247" t="s">
        <v>276</v>
      </c>
      <c r="F18" s="236"/>
      <c r="G18" s="236"/>
      <c r="H18" s="236"/>
      <c r="I18" s="236"/>
      <c r="J18" s="236"/>
      <c r="K18" s="237"/>
      <c r="L18" s="4"/>
      <c r="M18" s="4"/>
      <c r="N18" s="4"/>
      <c r="O18" s="4"/>
      <c r="P18" s="4"/>
      <c r="Q18" s="4"/>
      <c r="R18" s="4"/>
      <c r="S18" s="4"/>
      <c r="T18" s="4"/>
      <c r="U18" s="4"/>
      <c r="V18" s="4"/>
      <c r="W18" s="4"/>
      <c r="X18" s="4"/>
      <c r="Y18" s="4"/>
      <c r="Z18" s="4"/>
    </row>
    <row r="19" spans="1:26" ht="14.25" customHeight="1" x14ac:dyDescent="0.25">
      <c r="A19" s="168" t="s">
        <v>277</v>
      </c>
      <c r="B19" s="49"/>
      <c r="C19" s="49"/>
      <c r="D19" s="4"/>
      <c r="E19" s="238"/>
      <c r="F19" s="239"/>
      <c r="G19" s="239"/>
      <c r="H19" s="239"/>
      <c r="I19" s="239"/>
      <c r="J19" s="239"/>
      <c r="K19" s="240"/>
      <c r="L19" s="4"/>
      <c r="M19" s="4"/>
      <c r="N19" s="4"/>
      <c r="O19" s="4"/>
      <c r="P19" s="4"/>
      <c r="Q19" s="4"/>
      <c r="R19" s="4"/>
      <c r="S19" s="4"/>
      <c r="T19" s="4"/>
      <c r="U19" s="4"/>
      <c r="V19" s="4"/>
      <c r="W19" s="4"/>
      <c r="X19" s="4"/>
      <c r="Y19" s="4"/>
      <c r="Z19" s="4"/>
    </row>
    <row r="20" spans="1:26" ht="14.25" customHeight="1" x14ac:dyDescent="0.25">
      <c r="A20" s="168" t="s">
        <v>278</v>
      </c>
      <c r="B20" s="49"/>
      <c r="C20" s="49"/>
      <c r="D20" s="4"/>
      <c r="E20" s="238"/>
      <c r="F20" s="239"/>
      <c r="G20" s="239"/>
      <c r="H20" s="239"/>
      <c r="I20" s="239"/>
      <c r="J20" s="239"/>
      <c r="K20" s="240"/>
      <c r="L20" s="4"/>
      <c r="M20" s="4"/>
      <c r="N20" s="4"/>
      <c r="O20" s="4"/>
      <c r="P20" s="4"/>
      <c r="Q20" s="4"/>
      <c r="R20" s="4"/>
      <c r="S20" s="4"/>
      <c r="T20" s="4"/>
      <c r="U20" s="4"/>
      <c r="V20" s="4"/>
      <c r="W20" s="4"/>
      <c r="X20" s="4"/>
      <c r="Y20" s="4"/>
      <c r="Z20" s="4"/>
    </row>
    <row r="21" spans="1:26" ht="14.25" customHeight="1" x14ac:dyDescent="0.25">
      <c r="A21" s="169" t="s">
        <v>279</v>
      </c>
      <c r="B21" s="169" t="e">
        <f t="shared" ref="B21:C21" si="2">(B19/B20)*100</f>
        <v>#DIV/0!</v>
      </c>
      <c r="C21" s="169" t="e">
        <f t="shared" si="2"/>
        <v>#DIV/0!</v>
      </c>
      <c r="D21" s="4"/>
      <c r="E21" s="241"/>
      <c r="F21" s="242"/>
      <c r="G21" s="242"/>
      <c r="H21" s="242"/>
      <c r="I21" s="242"/>
      <c r="J21" s="242"/>
      <c r="K21" s="243"/>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166" t="s">
        <v>280</v>
      </c>
      <c r="B23" s="167">
        <v>2023</v>
      </c>
      <c r="C23" s="167">
        <v>2024</v>
      </c>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168" t="s">
        <v>281</v>
      </c>
      <c r="B24" s="49"/>
      <c r="C24" s="49"/>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168" t="s">
        <v>282</v>
      </c>
      <c r="B25" s="49"/>
      <c r="C25" s="49"/>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168" t="s">
        <v>283</v>
      </c>
      <c r="B26" s="49"/>
      <c r="C26" s="49"/>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168" t="s">
        <v>284</v>
      </c>
      <c r="B27" s="49"/>
      <c r="C27" s="49"/>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168" t="s">
        <v>285</v>
      </c>
      <c r="B28" s="49"/>
      <c r="C28" s="49"/>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169" t="s">
        <v>269</v>
      </c>
      <c r="B29" s="170">
        <f t="shared" ref="B29:C29" si="3">SUM(B24:B28)</f>
        <v>0</v>
      </c>
      <c r="C29" s="170">
        <f t="shared" si="3"/>
        <v>0</v>
      </c>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3:F3"/>
    <mergeCell ref="A4:F4"/>
    <mergeCell ref="E18:K21"/>
  </mergeCells>
  <conditionalFormatting sqref="B7:C8">
    <cfRule type="containsBlanks" dxfId="101" priority="1">
      <formula>LEN(TRIM(B7))=0</formula>
    </cfRule>
  </conditionalFormatting>
  <conditionalFormatting sqref="B12:C15">
    <cfRule type="containsBlanks" dxfId="100" priority="2">
      <formula>LEN(TRIM(B12))=0</formula>
    </cfRule>
  </conditionalFormatting>
  <conditionalFormatting sqref="B19:C20">
    <cfRule type="containsBlanks" dxfId="99" priority="3">
      <formula>LEN(TRIM(B19))=0</formula>
    </cfRule>
  </conditionalFormatting>
  <conditionalFormatting sqref="B24:C28">
    <cfRule type="containsBlanks" dxfId="98" priority="4">
      <formula>LEN(TRIM(B24))=0</formula>
    </cfRule>
  </conditionalFormatting>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5A11"/>
  </sheetPr>
  <dimension ref="A1:Z1000"/>
  <sheetViews>
    <sheetView topLeftCell="A13" workbookViewId="0">
      <selection activeCell="D30" sqref="D30:E30"/>
    </sheetView>
  </sheetViews>
  <sheetFormatPr defaultColWidth="14.42578125" defaultRowHeight="15" customHeight="1" x14ac:dyDescent="0.25"/>
  <cols>
    <col min="1" max="1" width="40.7109375" customWidth="1"/>
    <col min="2" max="7" width="12.7109375" customWidth="1"/>
    <col min="8" max="26" width="8.7109375" customWidth="1"/>
  </cols>
  <sheetData>
    <row r="1" spans="1:26" ht="17.25" customHeight="1" x14ac:dyDescent="0.25">
      <c r="A1" s="171" t="s">
        <v>286</v>
      </c>
      <c r="B1" s="172"/>
      <c r="C1" s="172"/>
      <c r="D1" s="172"/>
      <c r="E1" s="172"/>
      <c r="F1" s="172"/>
      <c r="G1" s="172"/>
      <c r="H1" s="172"/>
      <c r="I1" s="172"/>
      <c r="J1" s="172"/>
      <c r="K1" s="172"/>
      <c r="L1" s="172"/>
      <c r="M1" s="172"/>
      <c r="N1" s="172"/>
      <c r="O1" s="172"/>
      <c r="P1" s="172"/>
      <c r="Q1" s="172"/>
      <c r="R1" s="172"/>
      <c r="S1" s="172"/>
      <c r="T1" s="172"/>
      <c r="U1" s="172"/>
      <c r="V1" s="172"/>
      <c r="W1" s="172"/>
      <c r="X1" s="172"/>
      <c r="Y1" s="172"/>
      <c r="Z1" s="172"/>
    </row>
    <row r="2" spans="1:26" ht="17.25" customHeight="1" thickBot="1" x14ac:dyDescent="0.3">
      <c r="A2" s="173"/>
      <c r="B2" s="248">
        <v>2024</v>
      </c>
      <c r="C2" s="249"/>
      <c r="D2" s="174"/>
      <c r="E2" s="248">
        <v>2025</v>
      </c>
      <c r="F2" s="249"/>
      <c r="G2" s="175"/>
      <c r="H2" s="9"/>
      <c r="I2" s="9"/>
      <c r="J2" s="9"/>
      <c r="K2" s="9"/>
      <c r="L2" s="9"/>
      <c r="M2" s="9"/>
      <c r="N2" s="9"/>
      <c r="O2" s="9"/>
      <c r="P2" s="9"/>
      <c r="Q2" s="9"/>
      <c r="R2" s="9"/>
      <c r="S2" s="9"/>
      <c r="T2" s="9"/>
      <c r="U2" s="9"/>
      <c r="V2" s="9"/>
      <c r="W2" s="9"/>
      <c r="X2" s="9"/>
      <c r="Y2" s="9"/>
      <c r="Z2" s="9"/>
    </row>
    <row r="3" spans="1:26" ht="14.25" customHeight="1" x14ac:dyDescent="0.25">
      <c r="A3" s="166" t="s">
        <v>287</v>
      </c>
      <c r="B3" s="272" t="s">
        <v>434</v>
      </c>
      <c r="C3" s="272" t="s">
        <v>435</v>
      </c>
      <c r="D3" s="167" t="s">
        <v>288</v>
      </c>
      <c r="E3" s="272" t="s">
        <v>436</v>
      </c>
      <c r="F3" s="272" t="s">
        <v>437</v>
      </c>
      <c r="G3" s="167" t="s">
        <v>288</v>
      </c>
      <c r="H3" s="9"/>
      <c r="I3" s="9"/>
      <c r="J3" s="9"/>
      <c r="K3" s="9"/>
      <c r="L3" s="9"/>
      <c r="M3" s="9"/>
      <c r="N3" s="9"/>
      <c r="O3" s="9"/>
      <c r="P3" s="9"/>
      <c r="Q3" s="9"/>
      <c r="R3" s="9"/>
      <c r="S3" s="9"/>
      <c r="T3" s="9"/>
      <c r="U3" s="9"/>
      <c r="V3" s="9"/>
      <c r="W3" s="9"/>
      <c r="X3" s="9"/>
      <c r="Y3" s="9"/>
      <c r="Z3" s="9"/>
    </row>
    <row r="4" spans="1:26" ht="14.25" customHeight="1" x14ac:dyDescent="0.25">
      <c r="A4" s="176" t="s">
        <v>289</v>
      </c>
      <c r="B4" s="49"/>
      <c r="C4" s="49"/>
      <c r="D4" s="49">
        <f t="shared" ref="D4:D10" si="0">C4+B4</f>
        <v>0</v>
      </c>
      <c r="E4" s="49"/>
      <c r="F4" s="49"/>
      <c r="G4" s="49">
        <f t="shared" ref="G4:G10" si="1">F4+E4</f>
        <v>0</v>
      </c>
      <c r="H4" s="9"/>
      <c r="I4" s="9"/>
      <c r="J4" s="9"/>
      <c r="K4" s="9"/>
      <c r="L4" s="9"/>
      <c r="M4" s="9"/>
      <c r="N4" s="9"/>
      <c r="O4" s="9"/>
      <c r="P4" s="9"/>
      <c r="Q4" s="9"/>
      <c r="R4" s="9"/>
      <c r="S4" s="9"/>
      <c r="T4" s="9"/>
      <c r="U4" s="9"/>
      <c r="V4" s="9"/>
      <c r="W4" s="9"/>
      <c r="X4" s="9"/>
      <c r="Y4" s="9"/>
      <c r="Z4" s="9"/>
    </row>
    <row r="5" spans="1:26" ht="14.25" customHeight="1" x14ac:dyDescent="0.25">
      <c r="A5" s="177" t="s">
        <v>290</v>
      </c>
      <c r="B5" s="49"/>
      <c r="C5" s="49"/>
      <c r="D5" s="49">
        <f t="shared" si="0"/>
        <v>0</v>
      </c>
      <c r="E5" s="49"/>
      <c r="F5" s="49"/>
      <c r="G5" s="49">
        <f t="shared" si="1"/>
        <v>0</v>
      </c>
      <c r="H5" s="9"/>
      <c r="I5" s="9"/>
      <c r="J5" s="9"/>
      <c r="K5" s="9"/>
      <c r="L5" s="9"/>
      <c r="M5" s="9"/>
      <c r="N5" s="9"/>
      <c r="O5" s="9"/>
      <c r="P5" s="9"/>
      <c r="Q5" s="9"/>
      <c r="R5" s="9"/>
      <c r="S5" s="9"/>
      <c r="T5" s="9"/>
      <c r="U5" s="9"/>
      <c r="V5" s="9"/>
      <c r="W5" s="9"/>
      <c r="X5" s="9"/>
      <c r="Y5" s="9"/>
      <c r="Z5" s="9"/>
    </row>
    <row r="6" spans="1:26" ht="14.25" customHeight="1" x14ac:dyDescent="0.25">
      <c r="A6" s="176" t="s">
        <v>291</v>
      </c>
      <c r="B6" s="49"/>
      <c r="C6" s="49"/>
      <c r="D6" s="49">
        <f t="shared" si="0"/>
        <v>0</v>
      </c>
      <c r="E6" s="49"/>
      <c r="F6" s="49"/>
      <c r="G6" s="49">
        <f t="shared" si="1"/>
        <v>0</v>
      </c>
      <c r="H6" s="9"/>
      <c r="I6" s="9"/>
      <c r="J6" s="9"/>
      <c r="K6" s="9"/>
      <c r="L6" s="9"/>
      <c r="M6" s="9"/>
      <c r="N6" s="9"/>
      <c r="O6" s="9"/>
      <c r="P6" s="9"/>
      <c r="Q6" s="9"/>
      <c r="R6" s="9"/>
      <c r="S6" s="9"/>
      <c r="T6" s="9"/>
      <c r="U6" s="9"/>
      <c r="V6" s="9"/>
      <c r="W6" s="9"/>
      <c r="X6" s="9"/>
      <c r="Y6" s="9"/>
      <c r="Z6" s="9"/>
    </row>
    <row r="7" spans="1:26" ht="18" customHeight="1" x14ac:dyDescent="0.25">
      <c r="A7" s="176" t="s">
        <v>292</v>
      </c>
      <c r="B7" s="49"/>
      <c r="C7" s="49"/>
      <c r="D7" s="49">
        <f t="shared" si="0"/>
        <v>0</v>
      </c>
      <c r="E7" s="49"/>
      <c r="F7" s="49"/>
      <c r="G7" s="49">
        <f t="shared" si="1"/>
        <v>0</v>
      </c>
      <c r="H7" s="9"/>
      <c r="I7" s="9"/>
      <c r="J7" s="9"/>
      <c r="K7" s="9"/>
      <c r="L7" s="9"/>
      <c r="M7" s="9"/>
      <c r="N7" s="9"/>
      <c r="O7" s="9"/>
      <c r="P7" s="9"/>
      <c r="Q7" s="9"/>
      <c r="R7" s="9"/>
      <c r="S7" s="9"/>
      <c r="T7" s="9"/>
      <c r="U7" s="9"/>
      <c r="V7" s="9"/>
      <c r="W7" s="9"/>
      <c r="X7" s="9"/>
      <c r="Y7" s="9"/>
      <c r="Z7" s="9"/>
    </row>
    <row r="8" spans="1:26" ht="14.25" customHeight="1" x14ac:dyDescent="0.25">
      <c r="A8" s="176" t="s">
        <v>293</v>
      </c>
      <c r="B8" s="49"/>
      <c r="C8" s="49"/>
      <c r="D8" s="49">
        <f t="shared" si="0"/>
        <v>0</v>
      </c>
      <c r="E8" s="49"/>
      <c r="F8" s="49"/>
      <c r="G8" s="49">
        <f t="shared" si="1"/>
        <v>0</v>
      </c>
      <c r="H8" s="9"/>
      <c r="I8" s="9"/>
      <c r="J8" s="9"/>
      <c r="K8" s="9"/>
      <c r="L8" s="9"/>
      <c r="M8" s="9"/>
      <c r="N8" s="9"/>
      <c r="O8" s="9"/>
      <c r="P8" s="9"/>
      <c r="Q8" s="9"/>
      <c r="R8" s="9"/>
      <c r="S8" s="9"/>
      <c r="T8" s="9"/>
      <c r="U8" s="9"/>
      <c r="V8" s="9"/>
      <c r="W8" s="9"/>
      <c r="X8" s="9"/>
      <c r="Y8" s="9"/>
      <c r="Z8" s="9"/>
    </row>
    <row r="9" spans="1:26" ht="14.25" customHeight="1" x14ac:dyDescent="0.25">
      <c r="A9" s="176" t="s">
        <v>294</v>
      </c>
      <c r="B9" s="49"/>
      <c r="C9" s="49"/>
      <c r="D9" s="49">
        <f t="shared" si="0"/>
        <v>0</v>
      </c>
      <c r="E9" s="49"/>
      <c r="F9" s="49"/>
      <c r="G9" s="49">
        <f t="shared" si="1"/>
        <v>0</v>
      </c>
      <c r="H9" s="9"/>
      <c r="I9" s="9"/>
      <c r="J9" s="9"/>
      <c r="K9" s="9"/>
      <c r="L9" s="9"/>
      <c r="M9" s="9"/>
      <c r="N9" s="9"/>
      <c r="O9" s="9"/>
      <c r="P9" s="9"/>
      <c r="Q9" s="9"/>
      <c r="R9" s="9"/>
      <c r="S9" s="9"/>
      <c r="T9" s="9"/>
      <c r="U9" s="9"/>
      <c r="V9" s="9"/>
      <c r="W9" s="9"/>
      <c r="X9" s="9"/>
      <c r="Y9" s="9"/>
      <c r="Z9" s="9"/>
    </row>
    <row r="10" spans="1:26" ht="14.25" customHeight="1" x14ac:dyDescent="0.25">
      <c r="A10" s="176" t="s">
        <v>295</v>
      </c>
      <c r="B10" s="49"/>
      <c r="C10" s="49"/>
      <c r="D10" s="49">
        <f t="shared" si="0"/>
        <v>0</v>
      </c>
      <c r="E10" s="49"/>
      <c r="F10" s="49"/>
      <c r="G10" s="49">
        <f t="shared" si="1"/>
        <v>0</v>
      </c>
      <c r="H10" s="9"/>
      <c r="I10" s="9"/>
      <c r="J10" s="9"/>
      <c r="K10" s="9"/>
      <c r="L10" s="9"/>
      <c r="M10" s="9"/>
      <c r="N10" s="9"/>
      <c r="O10" s="9"/>
      <c r="P10" s="9"/>
      <c r="Q10" s="9"/>
      <c r="R10" s="9"/>
      <c r="S10" s="9"/>
      <c r="T10" s="9"/>
      <c r="U10" s="9"/>
      <c r="V10" s="9"/>
      <c r="W10" s="9"/>
      <c r="X10" s="9"/>
      <c r="Y10" s="9"/>
      <c r="Z10" s="9"/>
    </row>
    <row r="11" spans="1:26" ht="14.25" customHeight="1" x14ac:dyDescent="0.25">
      <c r="A11" s="176" t="s">
        <v>296</v>
      </c>
      <c r="B11" s="178">
        <f t="shared" ref="B11:G11" si="2">B9+B10</f>
        <v>0</v>
      </c>
      <c r="C11" s="178">
        <f t="shared" si="2"/>
        <v>0</v>
      </c>
      <c r="D11" s="178">
        <f t="shared" si="2"/>
        <v>0</v>
      </c>
      <c r="E11" s="178">
        <f t="shared" si="2"/>
        <v>0</v>
      </c>
      <c r="F11" s="178">
        <f t="shared" si="2"/>
        <v>0</v>
      </c>
      <c r="G11" s="178">
        <f t="shared" si="2"/>
        <v>0</v>
      </c>
      <c r="H11" s="9"/>
      <c r="I11" s="9"/>
      <c r="J11" s="9"/>
      <c r="K11" s="9"/>
      <c r="L11" s="9"/>
      <c r="M11" s="9"/>
      <c r="N11" s="9"/>
      <c r="O11" s="9"/>
      <c r="P11" s="9"/>
      <c r="Q11" s="9"/>
      <c r="R11" s="9"/>
      <c r="S11" s="9"/>
      <c r="T11" s="9"/>
      <c r="U11" s="9"/>
      <c r="V11" s="9"/>
      <c r="W11" s="9"/>
      <c r="X11" s="9"/>
      <c r="Y11" s="9"/>
      <c r="Z11" s="9"/>
    </row>
    <row r="12" spans="1:26" ht="14.25" customHeight="1" x14ac:dyDescent="0.25">
      <c r="A12" s="176" t="s">
        <v>297</v>
      </c>
      <c r="B12" s="49">
        <f>'[1]B9-C6-C7'!B11</f>
        <v>0</v>
      </c>
      <c r="C12" s="49">
        <f>'[2]HR B9-C6-C7'!B11</f>
        <v>0</v>
      </c>
      <c r="D12" s="49">
        <f>C12+B12</f>
        <v>0</v>
      </c>
      <c r="E12" s="49">
        <f>'[1]B9-C6-C7'!C11</f>
        <v>0</v>
      </c>
      <c r="F12" s="49">
        <f>'[2]HR B9-C6-C7'!C11</f>
        <v>0</v>
      </c>
      <c r="G12" s="49">
        <f>F12+E12</f>
        <v>0</v>
      </c>
      <c r="H12" s="9"/>
      <c r="I12" s="9"/>
      <c r="J12" s="9"/>
      <c r="K12" s="9"/>
      <c r="L12" s="9"/>
      <c r="M12" s="9"/>
      <c r="N12" s="9"/>
      <c r="O12" s="9"/>
      <c r="P12" s="9"/>
      <c r="Q12" s="9"/>
      <c r="R12" s="9"/>
      <c r="S12" s="9"/>
      <c r="T12" s="9"/>
      <c r="U12" s="9"/>
      <c r="V12" s="9"/>
      <c r="W12" s="9"/>
      <c r="X12" s="9"/>
      <c r="Y12" s="9"/>
      <c r="Z12" s="9"/>
    </row>
    <row r="13" spans="1:26" ht="14.25" customHeight="1" x14ac:dyDescent="0.25">
      <c r="A13" s="176" t="s">
        <v>298</v>
      </c>
      <c r="B13" s="179" t="e">
        <f t="shared" ref="B13:G13" si="3">B12/B11</f>
        <v>#DIV/0!</v>
      </c>
      <c r="C13" s="179" t="e">
        <f t="shared" si="3"/>
        <v>#DIV/0!</v>
      </c>
      <c r="D13" s="179" t="e">
        <f t="shared" si="3"/>
        <v>#DIV/0!</v>
      </c>
      <c r="E13" s="179" t="e">
        <f t="shared" si="3"/>
        <v>#DIV/0!</v>
      </c>
      <c r="F13" s="179" t="e">
        <f t="shared" si="3"/>
        <v>#DIV/0!</v>
      </c>
      <c r="G13" s="179" t="e">
        <f t="shared" si="3"/>
        <v>#DIV/0!</v>
      </c>
      <c r="H13" s="9"/>
      <c r="I13" s="9"/>
      <c r="J13" s="9"/>
      <c r="K13" s="9"/>
      <c r="L13" s="9"/>
      <c r="M13" s="9"/>
      <c r="N13" s="9"/>
      <c r="O13" s="9"/>
      <c r="P13" s="9"/>
      <c r="Q13" s="9"/>
      <c r="R13" s="9"/>
      <c r="S13" s="9"/>
      <c r="T13" s="9"/>
      <c r="U13" s="9"/>
      <c r="V13" s="9"/>
      <c r="W13" s="9"/>
      <c r="X13" s="9"/>
      <c r="Y13" s="9"/>
      <c r="Z13" s="9"/>
    </row>
    <row r="14" spans="1:26" ht="14.25" customHeight="1" x14ac:dyDescent="0.25">
      <c r="A14" s="176" t="s">
        <v>299</v>
      </c>
      <c r="B14" s="180" t="e">
        <f t="shared" ref="B14:G14" si="4">(B4/B9)*200000</f>
        <v>#DIV/0!</v>
      </c>
      <c r="C14" s="180" t="e">
        <f t="shared" si="4"/>
        <v>#DIV/0!</v>
      </c>
      <c r="D14" s="180" t="e">
        <f t="shared" si="4"/>
        <v>#DIV/0!</v>
      </c>
      <c r="E14" s="180" t="e">
        <f t="shared" si="4"/>
        <v>#DIV/0!</v>
      </c>
      <c r="F14" s="180" t="e">
        <f t="shared" si="4"/>
        <v>#DIV/0!</v>
      </c>
      <c r="G14" s="180" t="e">
        <f t="shared" si="4"/>
        <v>#DIV/0!</v>
      </c>
      <c r="H14" s="9"/>
      <c r="I14" s="9"/>
      <c r="J14" s="9"/>
      <c r="K14" s="9"/>
      <c r="L14" s="9"/>
      <c r="M14" s="9"/>
      <c r="N14" s="9"/>
      <c r="O14" s="9"/>
      <c r="P14" s="9"/>
      <c r="Q14" s="9"/>
      <c r="R14" s="9"/>
      <c r="S14" s="9"/>
      <c r="T14" s="9"/>
      <c r="U14" s="9"/>
      <c r="V14" s="9"/>
      <c r="W14" s="9"/>
      <c r="X14" s="9"/>
      <c r="Y14" s="9"/>
      <c r="Z14" s="9"/>
    </row>
    <row r="15" spans="1:26" ht="14.25" customHeight="1" x14ac:dyDescent="0.25">
      <c r="A15" s="181"/>
      <c r="B15" s="181"/>
      <c r="C15" s="181"/>
      <c r="D15" s="181"/>
      <c r="E15" s="181"/>
      <c r="F15" s="181"/>
      <c r="G15" s="181"/>
      <c r="H15" s="9"/>
      <c r="I15" s="9"/>
      <c r="J15" s="9"/>
      <c r="K15" s="9"/>
      <c r="L15" s="9"/>
      <c r="M15" s="9"/>
      <c r="N15" s="9"/>
      <c r="O15" s="9"/>
      <c r="P15" s="9"/>
      <c r="Q15" s="9"/>
      <c r="R15" s="9"/>
      <c r="S15" s="9"/>
      <c r="T15" s="9"/>
      <c r="U15" s="9"/>
      <c r="V15" s="9"/>
      <c r="W15" s="9"/>
      <c r="X15" s="9"/>
      <c r="Y15" s="9"/>
      <c r="Z15" s="9"/>
    </row>
    <row r="16" spans="1:26" ht="17.25" customHeight="1" thickBot="1" x14ac:dyDescent="0.3">
      <c r="A16" s="171" t="s">
        <v>300</v>
      </c>
      <c r="B16" s="172"/>
      <c r="C16" s="172"/>
      <c r="D16" s="172"/>
      <c r="E16" s="172"/>
      <c r="F16" s="172"/>
      <c r="G16" s="172"/>
      <c r="H16" s="172"/>
      <c r="I16" s="172"/>
      <c r="J16" s="172"/>
      <c r="K16" s="172"/>
      <c r="L16" s="172"/>
      <c r="M16" s="172"/>
      <c r="N16" s="172"/>
      <c r="O16" s="172"/>
      <c r="P16" s="172"/>
      <c r="Q16" s="172"/>
      <c r="R16" s="172"/>
      <c r="S16" s="172"/>
      <c r="T16" s="172"/>
      <c r="U16" s="172"/>
      <c r="V16" s="172"/>
      <c r="W16" s="172"/>
      <c r="X16" s="172"/>
      <c r="Y16" s="172"/>
      <c r="Z16" s="172"/>
    </row>
    <row r="17" spans="1:26" ht="14.25" customHeight="1" x14ac:dyDescent="0.25">
      <c r="A17" s="166" t="s">
        <v>301</v>
      </c>
      <c r="B17" s="272" t="s">
        <v>434</v>
      </c>
      <c r="C17" s="272" t="s">
        <v>435</v>
      </c>
      <c r="D17" s="272" t="s">
        <v>436</v>
      </c>
      <c r="E17" s="272" t="s">
        <v>437</v>
      </c>
      <c r="F17" s="9"/>
      <c r="G17" s="9"/>
      <c r="H17" s="9"/>
      <c r="I17" s="9"/>
      <c r="J17" s="9"/>
      <c r="K17" s="9"/>
      <c r="L17" s="9"/>
      <c r="M17" s="9"/>
      <c r="N17" s="9"/>
      <c r="O17" s="9"/>
      <c r="P17" s="9"/>
      <c r="Q17" s="9"/>
      <c r="R17" s="9"/>
      <c r="S17" s="9"/>
      <c r="T17" s="9"/>
      <c r="U17" s="9"/>
      <c r="V17" s="9"/>
      <c r="W17" s="9"/>
      <c r="X17" s="9"/>
      <c r="Y17" s="9"/>
      <c r="Z17" s="9"/>
    </row>
    <row r="18" spans="1:26" ht="14.25" customHeight="1" x14ac:dyDescent="0.25">
      <c r="A18" s="176" t="s">
        <v>302</v>
      </c>
      <c r="B18" s="49"/>
      <c r="C18" s="49"/>
      <c r="D18" s="49"/>
      <c r="E18" s="4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27" t="s">
        <v>303</v>
      </c>
      <c r="B19" s="182"/>
      <c r="C19" s="182"/>
      <c r="D19" s="182"/>
      <c r="E19" s="182"/>
      <c r="F19" s="9"/>
      <c r="G19" s="9"/>
      <c r="H19" s="9"/>
      <c r="I19" s="9"/>
      <c r="J19" s="9"/>
      <c r="K19" s="9"/>
      <c r="L19" s="9"/>
      <c r="M19" s="9"/>
      <c r="N19" s="9"/>
      <c r="O19" s="9"/>
      <c r="P19" s="9"/>
      <c r="Q19" s="9"/>
      <c r="R19" s="9"/>
      <c r="S19" s="9"/>
      <c r="T19" s="9"/>
      <c r="U19" s="9"/>
      <c r="V19" s="9"/>
      <c r="W19" s="9"/>
      <c r="X19" s="9"/>
      <c r="Y19" s="9"/>
      <c r="Z19" s="9"/>
    </row>
    <row r="20" spans="1:26" ht="14.25" customHeight="1" x14ac:dyDescent="0.25">
      <c r="A20" s="183" t="s">
        <v>304</v>
      </c>
      <c r="B20" s="49"/>
      <c r="C20" s="49"/>
      <c r="D20" s="49"/>
      <c r="E20" s="4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183" t="s">
        <v>305</v>
      </c>
      <c r="B21" s="49"/>
      <c r="C21" s="49"/>
      <c r="D21" s="49"/>
      <c r="E21" s="4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183" t="s">
        <v>306</v>
      </c>
      <c r="B22" s="49"/>
      <c r="C22" s="49"/>
      <c r="D22" s="49"/>
      <c r="E22" s="4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183" t="s">
        <v>307</v>
      </c>
      <c r="B23" s="49"/>
      <c r="C23" s="49"/>
      <c r="D23" s="49"/>
      <c r="E23" s="4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183" t="s">
        <v>308</v>
      </c>
      <c r="B24" s="49"/>
      <c r="C24" s="49"/>
      <c r="D24" s="49"/>
      <c r="E24" s="4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183" t="s">
        <v>309</v>
      </c>
      <c r="B25" s="49"/>
      <c r="C25" s="49"/>
      <c r="D25" s="49"/>
      <c r="E25" s="4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184"/>
      <c r="B26" s="182"/>
      <c r="C26" s="182"/>
      <c r="D26" s="182"/>
      <c r="E26" s="182"/>
      <c r="F26" s="9"/>
      <c r="G26" s="9"/>
      <c r="H26" s="9"/>
      <c r="I26" s="9"/>
      <c r="J26" s="9"/>
      <c r="K26" s="9"/>
      <c r="L26" s="9"/>
      <c r="M26" s="9"/>
      <c r="N26" s="9"/>
      <c r="O26" s="9"/>
      <c r="P26" s="9"/>
      <c r="Q26" s="9"/>
      <c r="R26" s="9"/>
      <c r="S26" s="9"/>
      <c r="T26" s="9"/>
      <c r="U26" s="9"/>
      <c r="V26" s="9"/>
      <c r="W26" s="9"/>
      <c r="X26" s="9"/>
      <c r="Y26" s="9"/>
      <c r="Z26" s="9"/>
    </row>
    <row r="27" spans="1:26" ht="14.25" customHeight="1" x14ac:dyDescent="0.25">
      <c r="A27" s="183" t="s">
        <v>310</v>
      </c>
      <c r="B27" s="49"/>
      <c r="C27" s="49"/>
      <c r="D27" s="49"/>
      <c r="E27" s="4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7.25" customHeight="1" thickBot="1" x14ac:dyDescent="0.3">
      <c r="A29" s="171" t="s">
        <v>311</v>
      </c>
      <c r="B29" s="172"/>
      <c r="C29" s="172"/>
      <c r="D29" s="172"/>
      <c r="E29" s="172"/>
      <c r="F29" s="172"/>
      <c r="G29" s="172"/>
      <c r="H29" s="172"/>
      <c r="I29" s="172"/>
      <c r="J29" s="172"/>
      <c r="K29" s="172"/>
      <c r="L29" s="172"/>
      <c r="M29" s="172"/>
      <c r="N29" s="172"/>
      <c r="O29" s="172"/>
      <c r="P29" s="172"/>
      <c r="Q29" s="172"/>
      <c r="R29" s="172"/>
      <c r="S29" s="172"/>
      <c r="T29" s="172"/>
      <c r="U29" s="172"/>
      <c r="V29" s="172"/>
      <c r="W29" s="172"/>
      <c r="X29" s="172"/>
      <c r="Y29" s="172"/>
      <c r="Z29" s="172"/>
    </row>
    <row r="30" spans="1:26" ht="14.25" customHeight="1" x14ac:dyDescent="0.25">
      <c r="A30" s="166" t="s">
        <v>311</v>
      </c>
      <c r="B30" s="272" t="s">
        <v>434</v>
      </c>
      <c r="C30" s="272" t="s">
        <v>435</v>
      </c>
      <c r="D30" s="272" t="s">
        <v>436</v>
      </c>
      <c r="E30" s="272" t="s">
        <v>437</v>
      </c>
      <c r="F30" s="9"/>
      <c r="G30" s="9"/>
      <c r="H30" s="9"/>
      <c r="I30" s="9"/>
      <c r="J30" s="9"/>
      <c r="K30" s="9"/>
      <c r="L30" s="9"/>
      <c r="M30" s="9"/>
      <c r="N30" s="9"/>
      <c r="O30" s="9"/>
      <c r="P30" s="9"/>
      <c r="Q30" s="9"/>
      <c r="R30" s="9"/>
      <c r="S30" s="9"/>
      <c r="T30" s="9"/>
      <c r="U30" s="9"/>
      <c r="V30" s="9"/>
      <c r="W30" s="9"/>
      <c r="X30" s="9"/>
      <c r="Y30" s="9"/>
      <c r="Z30" s="9"/>
    </row>
    <row r="31" spans="1:26" ht="14.25" customHeight="1" x14ac:dyDescent="0.25">
      <c r="A31" s="183" t="s">
        <v>312</v>
      </c>
      <c r="B31" s="127"/>
      <c r="C31" s="127"/>
      <c r="D31" s="127"/>
      <c r="E31" s="127"/>
      <c r="F31" s="9"/>
      <c r="G31" s="9"/>
      <c r="H31" s="9"/>
      <c r="I31" s="9"/>
      <c r="J31" s="9"/>
      <c r="K31" s="9"/>
      <c r="L31" s="9"/>
      <c r="M31" s="9"/>
      <c r="N31" s="9"/>
      <c r="O31" s="9"/>
      <c r="P31" s="9"/>
      <c r="Q31" s="9"/>
      <c r="R31" s="9"/>
      <c r="S31" s="9"/>
      <c r="T31" s="9"/>
      <c r="U31" s="9"/>
      <c r="V31" s="9"/>
      <c r="W31" s="9"/>
      <c r="X31" s="9"/>
      <c r="Y31" s="9"/>
      <c r="Z31" s="9"/>
    </row>
    <row r="32" spans="1:26" ht="14.25" customHeight="1" x14ac:dyDescent="0.25">
      <c r="A32" s="183" t="s">
        <v>304</v>
      </c>
      <c r="B32" s="49"/>
      <c r="C32" s="49"/>
      <c r="D32" s="49"/>
      <c r="E32" s="4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183" t="s">
        <v>305</v>
      </c>
      <c r="B33" s="49"/>
      <c r="C33" s="49"/>
      <c r="D33" s="49"/>
      <c r="E33" s="4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183" t="s">
        <v>306</v>
      </c>
      <c r="B34" s="49"/>
      <c r="C34" s="49"/>
      <c r="D34" s="49"/>
      <c r="E34" s="4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183" t="s">
        <v>307</v>
      </c>
      <c r="B35" s="49"/>
      <c r="C35" s="49"/>
      <c r="D35" s="49"/>
      <c r="E35" s="4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183" t="s">
        <v>313</v>
      </c>
      <c r="B36" s="49"/>
      <c r="C36" s="49"/>
      <c r="D36" s="49"/>
      <c r="E36" s="49"/>
      <c r="F36" s="9"/>
      <c r="G36" s="9"/>
      <c r="H36" s="9"/>
      <c r="I36" s="9"/>
      <c r="J36" s="9"/>
      <c r="K36" s="9"/>
      <c r="L36" s="9"/>
      <c r="M36" s="9"/>
      <c r="N36" s="9"/>
      <c r="O36" s="9"/>
      <c r="P36" s="9"/>
      <c r="Q36" s="9"/>
      <c r="R36" s="9"/>
      <c r="S36" s="9"/>
      <c r="T36" s="9"/>
      <c r="U36" s="9"/>
      <c r="V36" s="9"/>
      <c r="W36" s="9"/>
      <c r="X36" s="9"/>
      <c r="Y36" s="9"/>
      <c r="Z36" s="9"/>
    </row>
    <row r="37" spans="1:26" ht="49.5" customHeight="1" x14ac:dyDescent="0.25">
      <c r="A37" s="185" t="s">
        <v>314</v>
      </c>
      <c r="B37" s="49"/>
      <c r="C37" s="49"/>
      <c r="D37" s="49"/>
      <c r="E37" s="4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184"/>
      <c r="B38" s="127"/>
      <c r="C38" s="127"/>
      <c r="D38" s="127"/>
      <c r="E38" s="127"/>
      <c r="F38" s="9"/>
      <c r="G38" s="9"/>
      <c r="H38" s="9"/>
      <c r="I38" s="9"/>
      <c r="J38" s="9"/>
      <c r="K38" s="9"/>
      <c r="L38" s="9"/>
      <c r="M38" s="9"/>
      <c r="N38" s="9"/>
      <c r="O38" s="9"/>
      <c r="P38" s="9"/>
      <c r="Q38" s="9"/>
      <c r="R38" s="9"/>
      <c r="S38" s="9"/>
      <c r="T38" s="9"/>
      <c r="U38" s="9"/>
      <c r="V38" s="9"/>
      <c r="W38" s="9"/>
      <c r="X38" s="9"/>
      <c r="Y38" s="9"/>
      <c r="Z38" s="9"/>
    </row>
    <row r="39" spans="1:26" ht="14.25" customHeight="1" x14ac:dyDescent="0.25">
      <c r="A39" s="183" t="s">
        <v>315</v>
      </c>
      <c r="B39" s="49"/>
      <c r="C39" s="49"/>
      <c r="D39" s="49"/>
      <c r="E39" s="49"/>
      <c r="F39" s="9"/>
      <c r="G39" s="9"/>
      <c r="H39" s="9"/>
      <c r="I39" s="9"/>
      <c r="J39" s="9"/>
      <c r="K39" s="9"/>
      <c r="L39" s="9"/>
      <c r="M39" s="9"/>
      <c r="N39" s="9"/>
      <c r="O39" s="9"/>
      <c r="P39" s="9"/>
      <c r="Q39" s="9"/>
      <c r="R39" s="9"/>
      <c r="S39" s="9"/>
      <c r="T39" s="9"/>
      <c r="U39" s="9"/>
      <c r="V39" s="9"/>
      <c r="W39" s="9"/>
      <c r="X39" s="9"/>
      <c r="Y39" s="9"/>
      <c r="Z39" s="9"/>
    </row>
    <row r="40" spans="1:26" ht="49.5" customHeight="1" x14ac:dyDescent="0.25">
      <c r="A40" s="185" t="s">
        <v>316</v>
      </c>
      <c r="B40" s="49"/>
      <c r="C40" s="49"/>
      <c r="D40" s="49"/>
      <c r="E40" s="4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B2:C2"/>
    <mergeCell ref="E2:F2"/>
  </mergeCells>
  <conditionalFormatting sqref="B4:G12 B18:E18 B20:E25 B27:E27 B32:E37 B39:E40">
    <cfRule type="containsBlanks" dxfId="97" priority="7">
      <formula>LEN(TRIM(B4))=0</formula>
    </cfRule>
  </conditionalFormatting>
  <conditionalFormatting sqref="B3:C3">
    <cfRule type="containsBlanks" dxfId="11" priority="6">
      <formula>LEN(TRIM(B3))=0</formula>
    </cfRule>
  </conditionalFormatting>
  <conditionalFormatting sqref="E3:F3">
    <cfRule type="containsBlanks" dxfId="10" priority="5">
      <formula>LEN(TRIM(E3))=0</formula>
    </cfRule>
  </conditionalFormatting>
  <conditionalFormatting sqref="B17:C17">
    <cfRule type="containsBlanks" dxfId="9" priority="4">
      <formula>LEN(TRIM(B17))=0</formula>
    </cfRule>
  </conditionalFormatting>
  <conditionalFormatting sqref="D17:E17">
    <cfRule type="containsBlanks" dxfId="8" priority="3">
      <formula>LEN(TRIM(D17))=0</formula>
    </cfRule>
  </conditionalFormatting>
  <conditionalFormatting sqref="B30:C30">
    <cfRule type="containsBlanks" dxfId="7" priority="2">
      <formula>LEN(TRIM(B30))=0</formula>
    </cfRule>
  </conditionalFormatting>
  <conditionalFormatting sqref="D30:E30">
    <cfRule type="containsBlanks" dxfId="6" priority="1">
      <formula>LEN(TRIM(D30))=0</formula>
    </cfRule>
  </conditionalFormatting>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5A11"/>
  </sheetPr>
  <dimension ref="A1:Z1000"/>
  <sheetViews>
    <sheetView topLeftCell="A59" workbookViewId="0">
      <selection activeCell="B64" sqref="B64:G64"/>
    </sheetView>
  </sheetViews>
  <sheetFormatPr defaultColWidth="14.42578125" defaultRowHeight="15" customHeight="1" x14ac:dyDescent="0.25"/>
  <cols>
    <col min="1" max="1" width="26" customWidth="1"/>
    <col min="2" max="5" width="12" customWidth="1"/>
    <col min="6" max="7" width="13.42578125" customWidth="1"/>
    <col min="8" max="8" width="11.28515625" customWidth="1"/>
    <col min="9" max="9" width="8.28515625" customWidth="1"/>
    <col min="10" max="10" width="10.140625" customWidth="1"/>
    <col min="11" max="11" width="12.140625" customWidth="1"/>
    <col min="12" max="12" width="15.140625" customWidth="1"/>
    <col min="13" max="13" width="7.28515625" customWidth="1"/>
    <col min="14" max="26" width="8.7109375" customWidth="1"/>
  </cols>
  <sheetData>
    <row r="1" spans="1:26" ht="17.25" customHeight="1" x14ac:dyDescent="0.25">
      <c r="A1" s="164" t="s">
        <v>263</v>
      </c>
      <c r="B1" s="165"/>
      <c r="C1" s="165"/>
      <c r="D1" s="165"/>
      <c r="E1" s="165"/>
      <c r="F1" s="165"/>
      <c r="G1" s="165"/>
      <c r="H1" s="165"/>
      <c r="I1" s="165"/>
      <c r="J1" s="165"/>
      <c r="K1" s="165"/>
      <c r="L1" s="165"/>
      <c r="M1" s="165"/>
      <c r="N1" s="165"/>
      <c r="O1" s="165"/>
      <c r="P1" s="165"/>
      <c r="Q1" s="165"/>
      <c r="R1" s="165"/>
      <c r="S1" s="165"/>
      <c r="T1" s="165"/>
      <c r="U1" s="165"/>
      <c r="V1" s="165"/>
      <c r="W1" s="165"/>
      <c r="X1" s="165"/>
      <c r="Y1" s="165"/>
      <c r="Z1" s="165"/>
    </row>
    <row r="2" spans="1:26" ht="14.25" customHeight="1" x14ac:dyDescent="0.25">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25">
      <c r="A3" s="246" t="s">
        <v>264</v>
      </c>
      <c r="B3" s="233"/>
      <c r="C3" s="233"/>
      <c r="D3" s="233"/>
      <c r="E3" s="233"/>
      <c r="F3" s="233"/>
      <c r="G3" s="233"/>
      <c r="H3" s="233"/>
      <c r="I3" s="233"/>
      <c r="J3" s="234"/>
      <c r="K3" s="4"/>
      <c r="L3" s="4"/>
      <c r="M3" s="4"/>
      <c r="N3" s="4"/>
      <c r="O3" s="4"/>
      <c r="P3" s="4"/>
      <c r="Q3" s="4"/>
      <c r="R3" s="4"/>
      <c r="S3" s="4"/>
      <c r="T3" s="4"/>
      <c r="U3" s="4"/>
      <c r="V3" s="4"/>
      <c r="W3" s="4"/>
      <c r="X3" s="4"/>
      <c r="Y3" s="4"/>
      <c r="Z3" s="4"/>
    </row>
    <row r="4" spans="1:26" ht="14.25" customHeight="1" x14ac:dyDescent="0.25">
      <c r="A4" s="246" t="s">
        <v>265</v>
      </c>
      <c r="B4" s="233"/>
      <c r="C4" s="233"/>
      <c r="D4" s="233"/>
      <c r="E4" s="233"/>
      <c r="F4" s="233"/>
      <c r="G4" s="233"/>
      <c r="H4" s="233"/>
      <c r="I4" s="233"/>
      <c r="J4" s="234"/>
      <c r="K4" s="4"/>
      <c r="L4" s="4"/>
      <c r="M4" s="4"/>
      <c r="N4" s="4"/>
      <c r="O4" s="4"/>
      <c r="P4" s="4"/>
      <c r="Q4" s="4"/>
      <c r="R4" s="4"/>
      <c r="S4" s="4"/>
      <c r="T4" s="4"/>
      <c r="U4" s="4"/>
      <c r="V4" s="4"/>
      <c r="W4" s="4"/>
      <c r="X4" s="4"/>
      <c r="Y4" s="4"/>
      <c r="Z4" s="4"/>
    </row>
    <row r="5" spans="1:26" ht="14.25" customHeight="1" thickBot="1" x14ac:dyDescent="0.3">
      <c r="A5" s="4"/>
      <c r="B5" s="250">
        <v>2024</v>
      </c>
      <c r="C5" s="251"/>
      <c r="D5" s="252"/>
      <c r="E5" s="250">
        <v>2025</v>
      </c>
      <c r="F5" s="251"/>
      <c r="G5" s="252"/>
      <c r="H5" s="4"/>
      <c r="I5" s="4"/>
      <c r="J5" s="4"/>
      <c r="K5" s="4"/>
      <c r="L5" s="4"/>
      <c r="M5" s="4"/>
      <c r="N5" s="4"/>
      <c r="O5" s="4"/>
      <c r="P5" s="4"/>
      <c r="Q5" s="4"/>
      <c r="R5" s="4"/>
      <c r="S5" s="4"/>
      <c r="T5" s="4"/>
      <c r="U5" s="4"/>
      <c r="V5" s="4"/>
      <c r="W5" s="4"/>
      <c r="X5" s="4"/>
      <c r="Y5" s="4"/>
      <c r="Z5" s="4"/>
    </row>
    <row r="6" spans="1:26" ht="14.25" customHeight="1" x14ac:dyDescent="0.25">
      <c r="A6" s="186" t="s">
        <v>266</v>
      </c>
      <c r="B6" s="272" t="s">
        <v>434</v>
      </c>
      <c r="C6" s="272" t="s">
        <v>435</v>
      </c>
      <c r="D6" s="167" t="s">
        <v>288</v>
      </c>
      <c r="E6" s="272" t="s">
        <v>436</v>
      </c>
      <c r="F6" s="272" t="s">
        <v>437</v>
      </c>
      <c r="G6" s="167" t="s">
        <v>288</v>
      </c>
      <c r="H6" s="4"/>
      <c r="I6" s="4"/>
      <c r="J6" s="4"/>
      <c r="K6" s="4"/>
      <c r="L6" s="4"/>
      <c r="M6" s="4"/>
      <c r="N6" s="4"/>
      <c r="O6" s="4"/>
      <c r="P6" s="4"/>
      <c r="Q6" s="4"/>
      <c r="R6" s="4"/>
      <c r="S6" s="4"/>
      <c r="T6" s="4"/>
      <c r="U6" s="4"/>
      <c r="V6" s="4"/>
      <c r="W6" s="4"/>
      <c r="X6" s="4"/>
      <c r="Y6" s="4"/>
      <c r="Z6" s="4"/>
    </row>
    <row r="7" spans="1:26" ht="14.25" customHeight="1" x14ac:dyDescent="0.25">
      <c r="A7" s="187" t="s">
        <v>267</v>
      </c>
      <c r="B7" s="49"/>
      <c r="C7" s="49"/>
      <c r="D7" s="49">
        <f>B7+C7</f>
        <v>0</v>
      </c>
      <c r="E7" s="49"/>
      <c r="F7" s="49"/>
      <c r="G7" s="49">
        <f>E7+F7</f>
        <v>0</v>
      </c>
      <c r="H7" s="4"/>
      <c r="I7" s="4"/>
      <c r="J7" s="4"/>
      <c r="K7" s="4"/>
      <c r="L7" s="4"/>
      <c r="M7" s="4"/>
      <c r="N7" s="4"/>
      <c r="O7" s="4"/>
      <c r="P7" s="4"/>
      <c r="Q7" s="4"/>
      <c r="R7" s="4"/>
      <c r="S7" s="4"/>
      <c r="T7" s="4"/>
      <c r="U7" s="4"/>
      <c r="V7" s="4"/>
      <c r="W7" s="4"/>
      <c r="X7" s="4"/>
      <c r="Y7" s="4"/>
      <c r="Z7" s="4"/>
    </row>
    <row r="8" spans="1:26" ht="14.25" customHeight="1" x14ac:dyDescent="0.25">
      <c r="A8" s="187" t="s">
        <v>268</v>
      </c>
      <c r="B8" s="49"/>
      <c r="C8" s="49"/>
      <c r="D8" s="49">
        <f t="shared" ref="D8:D9" si="0">B8+C8</f>
        <v>0</v>
      </c>
      <c r="E8" s="49"/>
      <c r="F8" s="49"/>
      <c r="G8" s="49">
        <f t="shared" ref="G8:G9" si="1">E8+F8</f>
        <v>0</v>
      </c>
      <c r="H8" s="4"/>
      <c r="I8" s="4"/>
      <c r="J8" s="4"/>
      <c r="K8" s="4"/>
      <c r="L8" s="4"/>
      <c r="M8" s="4"/>
      <c r="N8" s="4"/>
      <c r="O8" s="4"/>
      <c r="P8" s="4"/>
      <c r="Q8" s="4"/>
      <c r="R8" s="4"/>
      <c r="S8" s="4"/>
      <c r="T8" s="4"/>
      <c r="U8" s="4"/>
      <c r="V8" s="4"/>
      <c r="W8" s="4"/>
      <c r="X8" s="4"/>
      <c r="Y8" s="4"/>
      <c r="Z8" s="4"/>
    </row>
    <row r="9" spans="1:26" ht="14.25" customHeight="1" x14ac:dyDescent="0.25">
      <c r="A9" s="187" t="s">
        <v>317</v>
      </c>
      <c r="B9" s="49"/>
      <c r="C9" s="49"/>
      <c r="D9" s="49">
        <f t="shared" si="0"/>
        <v>0</v>
      </c>
      <c r="E9" s="49"/>
      <c r="F9" s="49"/>
      <c r="G9" s="49">
        <f t="shared" si="1"/>
        <v>0</v>
      </c>
      <c r="H9" s="4"/>
      <c r="I9" s="4"/>
      <c r="J9" s="4"/>
      <c r="K9" s="4"/>
      <c r="L9" s="4"/>
      <c r="M9" s="4"/>
      <c r="N9" s="4"/>
      <c r="O9" s="4"/>
      <c r="P9" s="4"/>
      <c r="Q9" s="4"/>
      <c r="R9" s="4"/>
      <c r="S9" s="4"/>
      <c r="T9" s="4"/>
      <c r="U9" s="4"/>
      <c r="V9" s="4"/>
      <c r="W9" s="4"/>
      <c r="X9" s="4"/>
      <c r="Y9" s="4"/>
      <c r="Z9" s="4"/>
    </row>
    <row r="10" spans="1:26" ht="14.25" customHeight="1" x14ac:dyDescent="0.25">
      <c r="A10" s="188" t="s">
        <v>269</v>
      </c>
      <c r="B10" s="170">
        <f t="shared" ref="B10:C10" si="2">SUM(B7:B9)</f>
        <v>0</v>
      </c>
      <c r="C10" s="170">
        <f t="shared" si="2"/>
        <v>0</v>
      </c>
      <c r="D10" s="170">
        <f t="shared" ref="D7:D10" si="3">B10+C10</f>
        <v>0</v>
      </c>
      <c r="E10" s="170">
        <f t="shared" ref="E10:F10" si="4">SUM(E7:E9)</f>
        <v>0</v>
      </c>
      <c r="F10" s="170">
        <f t="shared" si="4"/>
        <v>0</v>
      </c>
      <c r="G10" s="170">
        <f t="shared" ref="G7:G10" si="5">E10+F10</f>
        <v>0</v>
      </c>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thickBot="1" x14ac:dyDescent="0.3">
      <c r="A12" s="4"/>
      <c r="B12" s="250">
        <v>2024</v>
      </c>
      <c r="C12" s="251"/>
      <c r="D12" s="252"/>
      <c r="E12" s="250">
        <v>2025</v>
      </c>
      <c r="F12" s="251"/>
      <c r="G12" s="252"/>
      <c r="H12" s="4"/>
      <c r="I12" s="4"/>
      <c r="J12" s="4"/>
      <c r="K12" s="4"/>
      <c r="L12" s="4"/>
      <c r="M12" s="4"/>
      <c r="N12" s="4"/>
      <c r="O12" s="4"/>
      <c r="P12" s="4"/>
      <c r="Q12" s="4"/>
      <c r="R12" s="4"/>
      <c r="S12" s="4"/>
      <c r="T12" s="4"/>
      <c r="U12" s="4"/>
      <c r="V12" s="4"/>
      <c r="W12" s="4"/>
      <c r="X12" s="4"/>
      <c r="Y12" s="4"/>
      <c r="Z12" s="4"/>
    </row>
    <row r="13" spans="1:26" ht="14.25" customHeight="1" x14ac:dyDescent="0.25">
      <c r="A13" s="166" t="s">
        <v>270</v>
      </c>
      <c r="B13" s="272" t="s">
        <v>434</v>
      </c>
      <c r="C13" s="272" t="s">
        <v>435</v>
      </c>
      <c r="D13" s="167" t="s">
        <v>288</v>
      </c>
      <c r="E13" s="272" t="s">
        <v>436</v>
      </c>
      <c r="F13" s="272" t="s">
        <v>437</v>
      </c>
      <c r="G13" s="167" t="s">
        <v>288</v>
      </c>
      <c r="H13" s="4"/>
      <c r="I13" s="4"/>
      <c r="J13" s="4"/>
      <c r="K13" s="4"/>
      <c r="L13" s="4"/>
      <c r="M13" s="4"/>
      <c r="N13" s="4"/>
      <c r="O13" s="4"/>
      <c r="P13" s="4"/>
      <c r="Q13" s="4"/>
      <c r="R13" s="4"/>
      <c r="S13" s="4"/>
      <c r="T13" s="4"/>
      <c r="U13" s="4"/>
      <c r="V13" s="4"/>
      <c r="W13" s="4"/>
      <c r="X13" s="4"/>
      <c r="Y13" s="4"/>
      <c r="Z13" s="4"/>
    </row>
    <row r="14" spans="1:26" ht="14.25" customHeight="1" x14ac:dyDescent="0.25">
      <c r="A14" s="168" t="s">
        <v>271</v>
      </c>
      <c r="B14" s="49"/>
      <c r="C14" s="49"/>
      <c r="D14" s="49">
        <f>B14+C14</f>
        <v>0</v>
      </c>
      <c r="E14" s="49"/>
      <c r="F14" s="49"/>
      <c r="G14" s="49">
        <f>E14+F14</f>
        <v>0</v>
      </c>
      <c r="H14" s="4"/>
      <c r="I14" s="4"/>
      <c r="J14" s="4"/>
      <c r="K14" s="4"/>
      <c r="L14" s="4"/>
      <c r="M14" s="4"/>
      <c r="N14" s="4"/>
      <c r="O14" s="4"/>
      <c r="P14" s="4"/>
      <c r="Q14" s="4"/>
      <c r="R14" s="4"/>
      <c r="S14" s="4"/>
      <c r="T14" s="4"/>
      <c r="U14" s="4"/>
      <c r="V14" s="4"/>
      <c r="W14" s="4"/>
      <c r="X14" s="4"/>
      <c r="Y14" s="4"/>
      <c r="Z14" s="4"/>
    </row>
    <row r="15" spans="1:26" ht="14.25" customHeight="1" x14ac:dyDescent="0.25">
      <c r="A15" s="168" t="s">
        <v>272</v>
      </c>
      <c r="B15" s="49"/>
      <c r="C15" s="49"/>
      <c r="D15" s="49">
        <f t="shared" ref="D15:D16" si="6">B15+C15</f>
        <v>0</v>
      </c>
      <c r="E15" s="49"/>
      <c r="F15" s="49"/>
      <c r="G15" s="49">
        <f t="shared" ref="G15:G16" si="7">E15+F15</f>
        <v>0</v>
      </c>
      <c r="H15" s="4"/>
      <c r="I15" s="4"/>
      <c r="J15" s="4"/>
      <c r="K15" s="4"/>
      <c r="L15" s="4"/>
      <c r="M15" s="4"/>
      <c r="N15" s="4"/>
      <c r="O15" s="4"/>
      <c r="P15" s="4"/>
      <c r="Q15" s="4"/>
      <c r="R15" s="4"/>
      <c r="S15" s="4"/>
      <c r="T15" s="4"/>
      <c r="U15" s="4"/>
      <c r="V15" s="4"/>
      <c r="W15" s="4"/>
      <c r="X15" s="4"/>
      <c r="Y15" s="4"/>
      <c r="Z15" s="4"/>
    </row>
    <row r="16" spans="1:26" ht="14.25" customHeight="1" x14ac:dyDescent="0.25">
      <c r="A16" s="168" t="s">
        <v>273</v>
      </c>
      <c r="B16" s="49"/>
      <c r="C16" s="49"/>
      <c r="D16" s="49">
        <f t="shared" si="6"/>
        <v>0</v>
      </c>
      <c r="E16" s="49"/>
      <c r="F16" s="49"/>
      <c r="G16" s="49">
        <f t="shared" si="7"/>
        <v>0</v>
      </c>
      <c r="H16" s="4"/>
      <c r="I16" s="4"/>
      <c r="J16" s="4"/>
      <c r="K16" s="4"/>
      <c r="L16" s="4"/>
      <c r="M16" s="4"/>
      <c r="N16" s="4"/>
      <c r="O16" s="4"/>
      <c r="P16" s="4"/>
      <c r="Q16" s="4"/>
      <c r="R16" s="4"/>
      <c r="S16" s="4"/>
      <c r="T16" s="4"/>
      <c r="U16" s="4"/>
      <c r="V16" s="4"/>
      <c r="W16" s="4"/>
      <c r="X16" s="4"/>
      <c r="Y16" s="4"/>
      <c r="Z16" s="4"/>
    </row>
    <row r="17" spans="1:26" ht="14.25" customHeight="1" x14ac:dyDescent="0.25">
      <c r="A17" s="168" t="s">
        <v>274</v>
      </c>
      <c r="B17" s="49"/>
      <c r="C17" s="49"/>
      <c r="D17" s="49">
        <f>B17+C17</f>
        <v>0</v>
      </c>
      <c r="E17" s="49"/>
      <c r="F17" s="49"/>
      <c r="G17" s="49">
        <f>E17+F17</f>
        <v>0</v>
      </c>
      <c r="H17" s="4"/>
      <c r="I17" s="4"/>
      <c r="J17" s="4"/>
      <c r="K17" s="4"/>
      <c r="L17" s="4"/>
      <c r="M17" s="4"/>
      <c r="N17" s="4"/>
      <c r="O17" s="4"/>
      <c r="P17" s="4"/>
      <c r="Q17" s="4"/>
      <c r="R17" s="4"/>
      <c r="S17" s="4"/>
      <c r="T17" s="4"/>
      <c r="U17" s="4"/>
      <c r="V17" s="4"/>
      <c r="W17" s="4"/>
      <c r="X17" s="4"/>
      <c r="Y17" s="4"/>
      <c r="Z17" s="4"/>
    </row>
    <row r="18" spans="1:26" ht="14.25" customHeight="1" x14ac:dyDescent="0.25">
      <c r="A18" s="169" t="s">
        <v>269</v>
      </c>
      <c r="B18" s="170">
        <f t="shared" ref="B18:G18" si="8">SUM(B14:B17)</f>
        <v>0</v>
      </c>
      <c r="C18" s="170">
        <f t="shared" si="8"/>
        <v>0</v>
      </c>
      <c r="D18" s="170">
        <f t="shared" si="8"/>
        <v>0</v>
      </c>
      <c r="E18" s="170">
        <f t="shared" si="8"/>
        <v>0</v>
      </c>
      <c r="F18" s="170">
        <f t="shared" si="8"/>
        <v>0</v>
      </c>
      <c r="G18" s="170">
        <f t="shared" si="8"/>
        <v>0</v>
      </c>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thickBot="1" x14ac:dyDescent="0.3">
      <c r="A20" s="4"/>
      <c r="B20" s="250">
        <v>2024</v>
      </c>
      <c r="C20" s="251"/>
      <c r="D20" s="252"/>
      <c r="E20" s="250">
        <v>2025</v>
      </c>
      <c r="F20" s="251"/>
      <c r="G20" s="252"/>
      <c r="H20" s="4"/>
      <c r="I20" s="4"/>
      <c r="J20" s="4"/>
      <c r="K20" s="4"/>
      <c r="L20" s="4"/>
      <c r="M20" s="4"/>
      <c r="N20" s="4"/>
      <c r="O20" s="4"/>
      <c r="P20" s="4"/>
      <c r="Q20" s="4"/>
      <c r="R20" s="4"/>
      <c r="S20" s="4"/>
      <c r="T20" s="4"/>
      <c r="U20" s="4"/>
      <c r="V20" s="4"/>
      <c r="W20" s="4"/>
      <c r="X20" s="4"/>
      <c r="Y20" s="4"/>
      <c r="Z20" s="4"/>
    </row>
    <row r="21" spans="1:26" ht="15.75" customHeight="1" x14ac:dyDescent="0.25">
      <c r="A21" s="166" t="s">
        <v>275</v>
      </c>
      <c r="B21" s="272" t="s">
        <v>434</v>
      </c>
      <c r="C21" s="272" t="s">
        <v>435</v>
      </c>
      <c r="D21" s="167" t="s">
        <v>288</v>
      </c>
      <c r="E21" s="272" t="s">
        <v>436</v>
      </c>
      <c r="F21" s="272" t="s">
        <v>437</v>
      </c>
      <c r="G21" s="167" t="s">
        <v>288</v>
      </c>
      <c r="H21" s="4"/>
      <c r="I21" s="247" t="s">
        <v>318</v>
      </c>
      <c r="J21" s="236"/>
      <c r="K21" s="236"/>
      <c r="L21" s="236"/>
      <c r="M21" s="236"/>
      <c r="N21" s="236"/>
      <c r="O21" s="237"/>
      <c r="P21" s="4"/>
      <c r="Q21" s="4"/>
      <c r="R21" s="4"/>
      <c r="S21" s="4"/>
      <c r="T21" s="4"/>
      <c r="U21" s="4"/>
      <c r="V21" s="4"/>
      <c r="W21" s="4"/>
      <c r="X21" s="4"/>
      <c r="Y21" s="4"/>
      <c r="Z21" s="4"/>
    </row>
    <row r="22" spans="1:26" ht="14.25" customHeight="1" x14ac:dyDescent="0.25">
      <c r="A22" s="168" t="s">
        <v>277</v>
      </c>
      <c r="B22" s="49"/>
      <c r="C22" s="49"/>
      <c r="D22" s="49">
        <f>B22+C22</f>
        <v>0</v>
      </c>
      <c r="E22" s="49"/>
      <c r="F22" s="49"/>
      <c r="G22" s="49">
        <f>E22+F22</f>
        <v>0</v>
      </c>
      <c r="H22" s="4"/>
      <c r="I22" s="238"/>
      <c r="J22" s="239"/>
      <c r="K22" s="239"/>
      <c r="L22" s="239"/>
      <c r="M22" s="239"/>
      <c r="N22" s="239"/>
      <c r="O22" s="240"/>
      <c r="P22" s="4"/>
      <c r="Q22" s="4"/>
      <c r="R22" s="4"/>
      <c r="S22" s="4"/>
      <c r="T22" s="4"/>
      <c r="U22" s="4"/>
      <c r="V22" s="4"/>
      <c r="W22" s="4"/>
      <c r="X22" s="4"/>
      <c r="Y22" s="4"/>
      <c r="Z22" s="4"/>
    </row>
    <row r="23" spans="1:26" ht="14.25" customHeight="1" x14ac:dyDescent="0.25">
      <c r="A23" s="168" t="s">
        <v>319</v>
      </c>
      <c r="B23" s="49"/>
      <c r="C23" s="49"/>
      <c r="D23" s="49">
        <f t="shared" ref="D23:D24" si="9">B23+C23</f>
        <v>0</v>
      </c>
      <c r="E23" s="49"/>
      <c r="F23" s="49"/>
      <c r="G23" s="49">
        <f t="shared" ref="G23:G24" si="10">E23+F23</f>
        <v>0</v>
      </c>
      <c r="H23" s="4"/>
      <c r="I23" s="238"/>
      <c r="J23" s="239"/>
      <c r="K23" s="239"/>
      <c r="L23" s="239"/>
      <c r="M23" s="239"/>
      <c r="N23" s="239"/>
      <c r="O23" s="240"/>
      <c r="P23" s="4"/>
      <c r="Q23" s="4"/>
      <c r="R23" s="4"/>
      <c r="S23" s="4"/>
      <c r="T23" s="4"/>
      <c r="U23" s="4"/>
      <c r="V23" s="4"/>
      <c r="W23" s="4"/>
      <c r="X23" s="4"/>
      <c r="Y23" s="4"/>
      <c r="Z23" s="4"/>
    </row>
    <row r="24" spans="1:26" ht="14.25" customHeight="1" x14ac:dyDescent="0.25">
      <c r="A24" s="168" t="s">
        <v>320</v>
      </c>
      <c r="B24" s="49"/>
      <c r="C24" s="49"/>
      <c r="D24" s="49">
        <f t="shared" si="9"/>
        <v>0</v>
      </c>
      <c r="E24" s="49"/>
      <c r="F24" s="49"/>
      <c r="G24" s="49">
        <f t="shared" si="10"/>
        <v>0</v>
      </c>
      <c r="H24" s="4"/>
      <c r="I24" s="238"/>
      <c r="J24" s="239"/>
      <c r="K24" s="239"/>
      <c r="L24" s="239"/>
      <c r="M24" s="239"/>
      <c r="N24" s="239"/>
      <c r="O24" s="240"/>
      <c r="P24" s="4"/>
      <c r="Q24" s="4"/>
      <c r="R24" s="4"/>
      <c r="S24" s="4"/>
      <c r="T24" s="4"/>
      <c r="U24" s="4"/>
      <c r="V24" s="4"/>
      <c r="W24" s="4"/>
      <c r="X24" s="4"/>
      <c r="Y24" s="4"/>
      <c r="Z24" s="4"/>
    </row>
    <row r="25" spans="1:26" ht="14.25" customHeight="1" x14ac:dyDescent="0.25">
      <c r="A25" s="168" t="s">
        <v>278</v>
      </c>
      <c r="B25" s="49"/>
      <c r="C25" s="49"/>
      <c r="D25" s="14"/>
      <c r="E25" s="49"/>
      <c r="F25" s="49"/>
      <c r="G25" s="14"/>
      <c r="H25" s="4"/>
      <c r="I25" s="238"/>
      <c r="J25" s="239"/>
      <c r="K25" s="239"/>
      <c r="L25" s="239"/>
      <c r="M25" s="239"/>
      <c r="N25" s="239"/>
      <c r="O25" s="240"/>
      <c r="P25" s="4"/>
      <c r="Q25" s="4"/>
      <c r="R25" s="4"/>
      <c r="S25" s="4"/>
      <c r="T25" s="4"/>
      <c r="U25" s="4"/>
      <c r="V25" s="4"/>
      <c r="W25" s="4"/>
      <c r="X25" s="4"/>
      <c r="Y25" s="4"/>
      <c r="Z25" s="4"/>
    </row>
    <row r="26" spans="1:26" ht="14.25" customHeight="1" x14ac:dyDescent="0.25">
      <c r="A26" s="169" t="s">
        <v>279</v>
      </c>
      <c r="B26" s="189" t="e">
        <f t="shared" ref="B26:G26" si="11">(B22/B25)*100</f>
        <v>#DIV/0!</v>
      </c>
      <c r="C26" s="189" t="e">
        <f t="shared" si="11"/>
        <v>#DIV/0!</v>
      </c>
      <c r="D26" s="189" t="e">
        <f t="shared" si="11"/>
        <v>#DIV/0!</v>
      </c>
      <c r="E26" s="189" t="e">
        <f t="shared" si="11"/>
        <v>#DIV/0!</v>
      </c>
      <c r="F26" s="189" t="e">
        <f t="shared" si="11"/>
        <v>#DIV/0!</v>
      </c>
      <c r="G26" s="189" t="e">
        <f t="shared" si="11"/>
        <v>#DIV/0!</v>
      </c>
      <c r="H26" s="4"/>
      <c r="I26" s="241"/>
      <c r="J26" s="242"/>
      <c r="K26" s="242"/>
      <c r="L26" s="242"/>
      <c r="M26" s="242"/>
      <c r="N26" s="242"/>
      <c r="O26" s="243"/>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thickBot="1" x14ac:dyDescent="0.3">
      <c r="A28" s="4"/>
      <c r="B28" s="250">
        <v>2024</v>
      </c>
      <c r="C28" s="251"/>
      <c r="D28" s="252"/>
      <c r="E28" s="250">
        <v>2025</v>
      </c>
      <c r="F28" s="251"/>
      <c r="G28" s="252"/>
      <c r="H28" s="4"/>
      <c r="I28" s="4"/>
      <c r="J28" s="4"/>
      <c r="K28" s="4"/>
      <c r="L28" s="4"/>
      <c r="M28" s="4"/>
      <c r="N28" s="4"/>
      <c r="O28" s="4"/>
      <c r="P28" s="4"/>
      <c r="Q28" s="4"/>
      <c r="R28" s="4"/>
      <c r="S28" s="4"/>
      <c r="T28" s="4"/>
      <c r="U28" s="4"/>
      <c r="V28" s="4"/>
      <c r="W28" s="4"/>
      <c r="X28" s="4"/>
      <c r="Y28" s="4"/>
      <c r="Z28" s="4"/>
    </row>
    <row r="29" spans="1:26" ht="14.25" customHeight="1" x14ac:dyDescent="0.25">
      <c r="A29" s="166" t="s">
        <v>280</v>
      </c>
      <c r="B29" s="272" t="s">
        <v>434</v>
      </c>
      <c r="C29" s="272" t="s">
        <v>435</v>
      </c>
      <c r="D29" s="167" t="s">
        <v>288</v>
      </c>
      <c r="E29" s="272" t="s">
        <v>436</v>
      </c>
      <c r="F29" s="272" t="s">
        <v>437</v>
      </c>
      <c r="G29" s="167" t="s">
        <v>288</v>
      </c>
      <c r="H29" s="4"/>
      <c r="I29" s="4"/>
      <c r="J29" s="4"/>
      <c r="K29" s="4"/>
      <c r="L29" s="4"/>
      <c r="M29" s="4"/>
      <c r="N29" s="4"/>
      <c r="O29" s="4"/>
      <c r="P29" s="4"/>
      <c r="Q29" s="4"/>
      <c r="R29" s="4"/>
      <c r="S29" s="4"/>
      <c r="T29" s="4"/>
      <c r="U29" s="4"/>
      <c r="V29" s="4"/>
      <c r="W29" s="4"/>
      <c r="X29" s="4"/>
      <c r="Y29" s="4"/>
      <c r="Z29" s="4"/>
    </row>
    <row r="30" spans="1:26" ht="14.25" customHeight="1" x14ac:dyDescent="0.25">
      <c r="A30" s="168" t="s">
        <v>321</v>
      </c>
      <c r="B30" s="49"/>
      <c r="C30" s="49"/>
      <c r="D30" s="49">
        <f>B30+C30</f>
        <v>0</v>
      </c>
      <c r="E30" s="49"/>
      <c r="F30" s="49"/>
      <c r="G30" s="49">
        <f t="shared" ref="G30:G34" si="12">E30+F30</f>
        <v>0</v>
      </c>
      <c r="H30" s="4"/>
      <c r="I30" s="4"/>
      <c r="J30" s="4"/>
      <c r="K30" s="4"/>
      <c r="L30" s="4"/>
      <c r="M30" s="4"/>
      <c r="N30" s="4"/>
      <c r="O30" s="4"/>
      <c r="P30" s="4"/>
      <c r="Q30" s="4"/>
      <c r="R30" s="4"/>
      <c r="S30" s="4"/>
      <c r="T30" s="4"/>
      <c r="U30" s="4"/>
      <c r="V30" s="4"/>
      <c r="W30" s="4"/>
      <c r="X30" s="4"/>
      <c r="Y30" s="4"/>
      <c r="Z30" s="4"/>
    </row>
    <row r="31" spans="1:26" ht="14.25" customHeight="1" x14ac:dyDescent="0.25">
      <c r="A31" s="168" t="s">
        <v>282</v>
      </c>
      <c r="B31" s="49"/>
      <c r="C31" s="49"/>
      <c r="D31" s="49">
        <f t="shared" ref="D30:D34" si="13">B31+C31</f>
        <v>0</v>
      </c>
      <c r="E31" s="49"/>
      <c r="F31" s="49"/>
      <c r="G31" s="49">
        <f t="shared" si="12"/>
        <v>0</v>
      </c>
      <c r="H31" s="4"/>
      <c r="I31" s="4"/>
      <c r="J31" s="4"/>
      <c r="K31" s="4"/>
      <c r="L31" s="4"/>
      <c r="M31" s="4"/>
      <c r="N31" s="4"/>
      <c r="O31" s="4"/>
      <c r="P31" s="4"/>
      <c r="Q31" s="4"/>
      <c r="R31" s="4"/>
      <c r="S31" s="4"/>
      <c r="T31" s="4"/>
      <c r="U31" s="4"/>
      <c r="V31" s="4"/>
      <c r="W31" s="4"/>
      <c r="X31" s="4"/>
      <c r="Y31" s="4"/>
      <c r="Z31" s="4"/>
    </row>
    <row r="32" spans="1:26" ht="14.25" customHeight="1" x14ac:dyDescent="0.25">
      <c r="A32" s="168" t="s">
        <v>283</v>
      </c>
      <c r="B32" s="49"/>
      <c r="C32" s="49"/>
      <c r="D32" s="49">
        <f t="shared" si="13"/>
        <v>0</v>
      </c>
      <c r="E32" s="49"/>
      <c r="F32" s="49"/>
      <c r="G32" s="49">
        <f t="shared" si="12"/>
        <v>0</v>
      </c>
      <c r="H32" s="4"/>
      <c r="I32" s="4"/>
      <c r="J32" s="4"/>
      <c r="K32" s="4"/>
      <c r="L32" s="4"/>
      <c r="M32" s="4"/>
      <c r="N32" s="4"/>
      <c r="O32" s="4"/>
      <c r="P32" s="4"/>
      <c r="Q32" s="4"/>
      <c r="R32" s="4"/>
      <c r="S32" s="4"/>
      <c r="T32" s="4"/>
      <c r="U32" s="4"/>
      <c r="V32" s="4"/>
      <c r="W32" s="4"/>
      <c r="X32" s="4"/>
      <c r="Y32" s="4"/>
      <c r="Z32" s="4"/>
    </row>
    <row r="33" spans="1:26" ht="14.25" customHeight="1" x14ac:dyDescent="0.25">
      <c r="A33" s="168" t="s">
        <v>284</v>
      </c>
      <c r="B33" s="49"/>
      <c r="C33" s="49"/>
      <c r="D33" s="49">
        <f t="shared" si="13"/>
        <v>0</v>
      </c>
      <c r="E33" s="49"/>
      <c r="F33" s="49"/>
      <c r="G33" s="49">
        <f t="shared" si="12"/>
        <v>0</v>
      </c>
      <c r="H33" s="4"/>
      <c r="I33" s="4"/>
      <c r="J33" s="4"/>
      <c r="K33" s="4"/>
      <c r="L33" s="4"/>
      <c r="M33" s="4"/>
      <c r="N33" s="4"/>
      <c r="O33" s="4"/>
      <c r="P33" s="4"/>
      <c r="Q33" s="4"/>
      <c r="R33" s="4"/>
      <c r="S33" s="4"/>
      <c r="T33" s="4"/>
      <c r="U33" s="4"/>
      <c r="V33" s="4"/>
      <c r="W33" s="4"/>
      <c r="X33" s="4"/>
      <c r="Y33" s="4"/>
      <c r="Z33" s="4"/>
    </row>
    <row r="34" spans="1:26" ht="14.25" customHeight="1" x14ac:dyDescent="0.25">
      <c r="A34" s="168" t="s">
        <v>285</v>
      </c>
      <c r="B34" s="49"/>
      <c r="C34" s="49"/>
      <c r="D34" s="49">
        <f t="shared" si="13"/>
        <v>0</v>
      </c>
      <c r="E34" s="49"/>
      <c r="F34" s="49"/>
      <c r="G34" s="49">
        <f t="shared" si="12"/>
        <v>0</v>
      </c>
      <c r="H34" s="4"/>
      <c r="I34" s="4"/>
      <c r="J34" s="4"/>
      <c r="K34" s="4"/>
      <c r="L34" s="4"/>
      <c r="M34" s="4"/>
      <c r="N34" s="4"/>
      <c r="O34" s="4"/>
      <c r="P34" s="4"/>
      <c r="Q34" s="4"/>
      <c r="R34" s="4"/>
      <c r="S34" s="4"/>
      <c r="T34" s="4"/>
      <c r="U34" s="4"/>
      <c r="V34" s="4"/>
      <c r="W34" s="4"/>
      <c r="X34" s="4"/>
      <c r="Y34" s="4"/>
      <c r="Z34" s="4"/>
    </row>
    <row r="35" spans="1:26" ht="14.25" customHeight="1" x14ac:dyDescent="0.25">
      <c r="A35" s="169" t="s">
        <v>269</v>
      </c>
      <c r="B35" s="170">
        <f t="shared" ref="B35:G35" si="14">SUM(B30:B34)</f>
        <v>0</v>
      </c>
      <c r="C35" s="170">
        <f t="shared" si="14"/>
        <v>0</v>
      </c>
      <c r="D35" s="170">
        <f t="shared" si="14"/>
        <v>0</v>
      </c>
      <c r="E35" s="170">
        <f t="shared" si="14"/>
        <v>0</v>
      </c>
      <c r="F35" s="170">
        <f t="shared" si="14"/>
        <v>0</v>
      </c>
      <c r="G35" s="170">
        <f t="shared" si="14"/>
        <v>0</v>
      </c>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7.25" customHeight="1" x14ac:dyDescent="0.25">
      <c r="A37" s="164" t="s">
        <v>322</v>
      </c>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thickBot="1" x14ac:dyDescent="0.3">
      <c r="A39" s="4"/>
      <c r="B39" s="250">
        <v>2024</v>
      </c>
      <c r="C39" s="251"/>
      <c r="D39" s="252"/>
      <c r="E39" s="250">
        <v>2025</v>
      </c>
      <c r="F39" s="251"/>
      <c r="G39" s="252"/>
      <c r="H39" s="4"/>
      <c r="I39" s="4"/>
      <c r="J39" s="4"/>
      <c r="K39" s="4"/>
      <c r="L39" s="4"/>
      <c r="M39" s="4"/>
      <c r="N39" s="4"/>
      <c r="O39" s="4"/>
      <c r="P39" s="4"/>
      <c r="Q39" s="4"/>
      <c r="R39" s="4"/>
      <c r="S39" s="4"/>
      <c r="T39" s="4"/>
      <c r="U39" s="4"/>
      <c r="V39" s="4"/>
      <c r="W39" s="4"/>
      <c r="X39" s="4"/>
      <c r="Y39" s="4"/>
      <c r="Z39" s="4"/>
    </row>
    <row r="40" spans="1:26" ht="14.25" customHeight="1" x14ac:dyDescent="0.25">
      <c r="A40" s="166" t="s">
        <v>323</v>
      </c>
      <c r="B40" s="272" t="s">
        <v>434</v>
      </c>
      <c r="C40" s="272" t="s">
        <v>435</v>
      </c>
      <c r="D40" s="167" t="s">
        <v>288</v>
      </c>
      <c r="E40" s="167" t="s">
        <v>324</v>
      </c>
      <c r="F40" s="272" t="s">
        <v>436</v>
      </c>
      <c r="G40" s="272" t="s">
        <v>437</v>
      </c>
      <c r="H40" s="167" t="s">
        <v>288</v>
      </c>
      <c r="I40" s="167" t="s">
        <v>324</v>
      </c>
      <c r="J40" s="4"/>
      <c r="K40" s="99"/>
      <c r="L40" s="99"/>
      <c r="M40" s="99"/>
      <c r="N40" s="99"/>
      <c r="O40" s="99"/>
      <c r="P40" s="4"/>
      <c r="Q40" s="4"/>
      <c r="R40" s="4"/>
      <c r="S40" s="4"/>
      <c r="T40" s="4"/>
      <c r="U40" s="4"/>
      <c r="V40" s="4"/>
      <c r="W40" s="4"/>
      <c r="X40" s="4"/>
      <c r="Y40" s="4"/>
      <c r="Z40" s="4"/>
    </row>
    <row r="41" spans="1:26" ht="14.25" customHeight="1" x14ac:dyDescent="0.25">
      <c r="A41" s="183" t="s">
        <v>325</v>
      </c>
      <c r="B41" s="49"/>
      <c r="C41" s="49"/>
      <c r="D41" s="49">
        <f t="shared" ref="D41:D42" si="15">B41+C41</f>
        <v>0</v>
      </c>
      <c r="E41" s="190" t="e">
        <f>D41/D43</f>
        <v>#DIV/0!</v>
      </c>
      <c r="F41" s="49"/>
      <c r="G41" s="49"/>
      <c r="H41" s="49">
        <f t="shared" ref="H41:H42" si="16">F41+G41</f>
        <v>0</v>
      </c>
      <c r="I41" s="190" t="e">
        <f>H41/H43</f>
        <v>#DIV/0!</v>
      </c>
      <c r="J41" s="4"/>
      <c r="K41" s="253" t="s">
        <v>326</v>
      </c>
      <c r="L41" s="233"/>
      <c r="M41" s="233"/>
      <c r="N41" s="233"/>
      <c r="O41" s="234"/>
      <c r="P41" s="4"/>
      <c r="Q41" s="4"/>
      <c r="R41" s="4"/>
      <c r="S41" s="4"/>
      <c r="T41" s="4"/>
      <c r="U41" s="4"/>
      <c r="V41" s="4"/>
      <c r="W41" s="4"/>
      <c r="X41" s="4"/>
      <c r="Y41" s="4"/>
      <c r="Z41" s="4"/>
    </row>
    <row r="42" spans="1:26" ht="14.25" customHeight="1" x14ac:dyDescent="0.25">
      <c r="A42" s="183" t="s">
        <v>327</v>
      </c>
      <c r="B42" s="49"/>
      <c r="C42" s="49"/>
      <c r="D42" s="49">
        <f t="shared" si="15"/>
        <v>0</v>
      </c>
      <c r="E42" s="190" t="e">
        <f>D42/D43</f>
        <v>#DIV/0!</v>
      </c>
      <c r="F42" s="49"/>
      <c r="G42" s="49"/>
      <c r="H42" s="49">
        <f t="shared" si="16"/>
        <v>0</v>
      </c>
      <c r="I42" s="190" t="e">
        <f>H42/H43</f>
        <v>#DIV/0!</v>
      </c>
      <c r="J42" s="4"/>
      <c r="K42" s="4"/>
      <c r="L42" s="4"/>
      <c r="M42" s="4"/>
      <c r="N42" s="4"/>
      <c r="O42" s="4"/>
      <c r="P42" s="4"/>
      <c r="Q42" s="4"/>
      <c r="R42" s="4"/>
      <c r="S42" s="4"/>
      <c r="T42" s="4"/>
      <c r="U42" s="4"/>
      <c r="V42" s="4"/>
      <c r="W42" s="4"/>
      <c r="X42" s="4"/>
      <c r="Y42" s="4"/>
      <c r="Z42" s="4"/>
    </row>
    <row r="43" spans="1:26" ht="14.25" customHeight="1" x14ac:dyDescent="0.25">
      <c r="A43" s="191" t="s">
        <v>288</v>
      </c>
      <c r="B43" s="169"/>
      <c r="C43" s="170"/>
      <c r="D43" s="169">
        <f t="shared" ref="B43:I43" si="17">SUM(D41:D42)</f>
        <v>0</v>
      </c>
      <c r="E43" s="169" t="e">
        <f t="shared" si="17"/>
        <v>#DIV/0!</v>
      </c>
      <c r="F43" s="170"/>
      <c r="G43" s="170"/>
      <c r="H43" s="170">
        <f t="shared" si="17"/>
        <v>0</v>
      </c>
      <c r="I43" s="192" t="e">
        <f t="shared" si="17"/>
        <v>#DIV/0!</v>
      </c>
      <c r="J43" s="4"/>
      <c r="K43" s="4"/>
      <c r="L43" s="4"/>
      <c r="M43" s="4"/>
      <c r="N43" s="4"/>
      <c r="O43" s="4"/>
      <c r="P43" s="4"/>
      <c r="Q43" s="4"/>
      <c r="R43" s="4"/>
      <c r="S43" s="4"/>
      <c r="T43" s="4"/>
      <c r="U43" s="4"/>
      <c r="V43" s="4"/>
      <c r="W43" s="4"/>
      <c r="X43" s="4"/>
      <c r="Y43" s="4"/>
      <c r="Z43" s="4"/>
    </row>
    <row r="44" spans="1:26" ht="14.25" customHeight="1" x14ac:dyDescent="0.25">
      <c r="A44" s="16" t="s">
        <v>328</v>
      </c>
      <c r="B44" s="169" t="e">
        <f t="shared" ref="B44:E44" si="18">B41/B42</f>
        <v>#DIV/0!</v>
      </c>
      <c r="C44" s="169" t="e">
        <f t="shared" si="18"/>
        <v>#DIV/0!</v>
      </c>
      <c r="D44" s="169" t="e">
        <f t="shared" si="18"/>
        <v>#DIV/0!</v>
      </c>
      <c r="E44" s="169" t="e">
        <f t="shared" si="18"/>
        <v>#DIV/0!</v>
      </c>
      <c r="F44" s="169" t="e">
        <f t="shared" ref="F44:G44" si="19">E41/E42</f>
        <v>#DIV/0!</v>
      </c>
      <c r="G44" s="169" t="e">
        <f t="shared" si="19"/>
        <v>#DIV/0!</v>
      </c>
      <c r="H44" s="169" t="e">
        <f t="shared" ref="H44:I44" si="20">H41/H42</f>
        <v>#DIV/0!</v>
      </c>
      <c r="I44" s="169" t="e">
        <f t="shared" si="20"/>
        <v>#DIV/0!</v>
      </c>
      <c r="J44" s="4"/>
      <c r="K44" s="4"/>
      <c r="L44" s="4"/>
      <c r="M44" s="4"/>
      <c r="N44" s="4"/>
      <c r="O44" s="4"/>
      <c r="P44" s="4"/>
      <c r="Q44" s="4"/>
      <c r="R44" s="4"/>
      <c r="S44" s="4"/>
      <c r="T44" s="4"/>
      <c r="U44" s="4"/>
      <c r="V44" s="4"/>
      <c r="W44" s="4"/>
      <c r="X44" s="4"/>
      <c r="Y44" s="4"/>
      <c r="Z44" s="4"/>
    </row>
    <row r="45" spans="1:26" ht="14.25" customHeight="1" x14ac:dyDescent="0.25">
      <c r="A45" s="17"/>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thickBot="1" x14ac:dyDescent="0.3">
      <c r="A46" s="17"/>
      <c r="B46" s="250">
        <v>2024</v>
      </c>
      <c r="C46" s="251"/>
      <c r="D46" s="252"/>
      <c r="E46" s="250">
        <v>2025</v>
      </c>
      <c r="F46" s="251"/>
      <c r="G46" s="252"/>
      <c r="H46" s="4"/>
      <c r="I46" s="4"/>
      <c r="J46" s="4"/>
      <c r="K46" s="4"/>
      <c r="L46" s="4"/>
      <c r="M46" s="4"/>
      <c r="N46" s="4"/>
      <c r="O46" s="4"/>
      <c r="P46" s="4"/>
      <c r="Q46" s="4"/>
      <c r="R46" s="4"/>
      <c r="S46" s="4"/>
      <c r="T46" s="4"/>
      <c r="U46" s="4"/>
      <c r="V46" s="4"/>
      <c r="W46" s="4"/>
      <c r="X46" s="4"/>
      <c r="Y46" s="4"/>
      <c r="Z46" s="4"/>
    </row>
    <row r="47" spans="1:26" ht="14.25" customHeight="1" x14ac:dyDescent="0.25">
      <c r="A47" s="166" t="s">
        <v>329</v>
      </c>
      <c r="B47" s="272" t="s">
        <v>434</v>
      </c>
      <c r="C47" s="272" t="s">
        <v>435</v>
      </c>
      <c r="D47" s="167" t="s">
        <v>288</v>
      </c>
      <c r="E47" s="272" t="s">
        <v>436</v>
      </c>
      <c r="F47" s="272" t="s">
        <v>437</v>
      </c>
      <c r="G47" s="167" t="s">
        <v>288</v>
      </c>
      <c r="H47" s="4"/>
      <c r="I47" s="4"/>
      <c r="J47" s="4"/>
      <c r="K47" s="4"/>
      <c r="L47" s="4"/>
      <c r="M47" s="4"/>
      <c r="N47" s="4"/>
      <c r="O47" s="4"/>
      <c r="P47" s="4"/>
      <c r="Q47" s="4"/>
      <c r="R47" s="4"/>
      <c r="S47" s="4"/>
      <c r="T47" s="4"/>
      <c r="U47" s="4"/>
      <c r="V47" s="4"/>
      <c r="W47" s="4"/>
      <c r="X47" s="4"/>
      <c r="Y47" s="4"/>
      <c r="Z47" s="4"/>
    </row>
    <row r="48" spans="1:26" ht="14.25" customHeight="1" x14ac:dyDescent="0.25">
      <c r="A48" s="168" t="s">
        <v>330</v>
      </c>
      <c r="B48" s="49"/>
      <c r="C48" s="49"/>
      <c r="D48" s="49">
        <f t="shared" ref="D48:D50" si="21">B48+C48</f>
        <v>0</v>
      </c>
      <c r="E48" s="49"/>
      <c r="F48" s="49"/>
      <c r="G48" s="49">
        <f t="shared" ref="G48:G50" si="22">E48+F48</f>
        <v>0</v>
      </c>
      <c r="H48" s="4"/>
      <c r="I48" s="4"/>
      <c r="J48" s="4"/>
      <c r="K48" s="4"/>
      <c r="L48" s="4"/>
      <c r="M48" s="4"/>
      <c r="N48" s="4"/>
      <c r="O48" s="4"/>
      <c r="P48" s="4"/>
      <c r="Q48" s="4"/>
      <c r="R48" s="4"/>
      <c r="S48" s="4"/>
      <c r="T48" s="4"/>
      <c r="U48" s="4"/>
      <c r="V48" s="4"/>
      <c r="W48" s="4"/>
      <c r="X48" s="4"/>
      <c r="Y48" s="4"/>
      <c r="Z48" s="4"/>
    </row>
    <row r="49" spans="1:26" ht="14.25" customHeight="1" x14ac:dyDescent="0.25">
      <c r="A49" s="168" t="s">
        <v>331</v>
      </c>
      <c r="B49" s="49"/>
      <c r="C49" s="49"/>
      <c r="D49" s="49">
        <f t="shared" si="21"/>
        <v>0</v>
      </c>
      <c r="E49" s="49"/>
      <c r="F49" s="49"/>
      <c r="G49" s="49">
        <f t="shared" si="22"/>
        <v>0</v>
      </c>
      <c r="H49" s="4"/>
      <c r="I49" s="4"/>
      <c r="J49" s="4"/>
      <c r="K49" s="4"/>
      <c r="L49" s="4"/>
      <c r="M49" s="4"/>
      <c r="N49" s="4"/>
      <c r="O49" s="4"/>
      <c r="P49" s="4"/>
      <c r="Q49" s="4"/>
      <c r="R49" s="4"/>
      <c r="S49" s="4"/>
      <c r="T49" s="4"/>
      <c r="U49" s="4"/>
      <c r="V49" s="4"/>
      <c r="W49" s="4"/>
      <c r="X49" s="4"/>
      <c r="Y49" s="4"/>
      <c r="Z49" s="4"/>
    </row>
    <row r="50" spans="1:26" ht="14.25" customHeight="1" x14ac:dyDescent="0.25">
      <c r="A50" s="193" t="s">
        <v>332</v>
      </c>
      <c r="B50" s="49"/>
      <c r="C50" s="49"/>
      <c r="D50" s="49">
        <f t="shared" si="21"/>
        <v>0</v>
      </c>
      <c r="E50" s="49"/>
      <c r="F50" s="49"/>
      <c r="G50" s="49">
        <f t="shared" si="22"/>
        <v>0</v>
      </c>
      <c r="H50" s="4"/>
      <c r="I50" s="4"/>
      <c r="J50" s="4"/>
      <c r="K50" s="4"/>
      <c r="L50" s="4"/>
      <c r="M50" s="4"/>
      <c r="N50" s="4"/>
      <c r="O50" s="4"/>
      <c r="P50" s="4"/>
      <c r="Q50" s="4"/>
      <c r="R50" s="4"/>
      <c r="S50" s="4"/>
      <c r="T50" s="4"/>
      <c r="U50" s="4"/>
      <c r="V50" s="4"/>
      <c r="W50" s="4"/>
      <c r="X50" s="4"/>
      <c r="Y50" s="4"/>
      <c r="Z50" s="4"/>
    </row>
    <row r="51" spans="1:26" ht="14.25" customHeight="1" x14ac:dyDescent="0.25">
      <c r="A51" s="169" t="s">
        <v>288</v>
      </c>
      <c r="B51" s="169">
        <f t="shared" ref="B51:G51" si="23">SUM(B48:B49)</f>
        <v>0</v>
      </c>
      <c r="C51" s="169">
        <f t="shared" si="23"/>
        <v>0</v>
      </c>
      <c r="D51" s="169">
        <f t="shared" si="23"/>
        <v>0</v>
      </c>
      <c r="E51" s="169">
        <f t="shared" si="23"/>
        <v>0</v>
      </c>
      <c r="F51" s="169">
        <f t="shared" si="23"/>
        <v>0</v>
      </c>
      <c r="G51" s="169">
        <f t="shared" si="23"/>
        <v>0</v>
      </c>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164" t="s">
        <v>333</v>
      </c>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thickBot="1" x14ac:dyDescent="0.3">
      <c r="A55" s="4"/>
      <c r="B55" s="250">
        <v>2024</v>
      </c>
      <c r="C55" s="251"/>
      <c r="D55" s="252"/>
      <c r="E55" s="250">
        <v>2025</v>
      </c>
      <c r="F55" s="251"/>
      <c r="G55" s="252"/>
      <c r="H55" s="4"/>
      <c r="I55" s="4"/>
      <c r="J55" s="4"/>
      <c r="K55" s="4"/>
      <c r="L55" s="4"/>
      <c r="M55" s="4"/>
      <c r="N55" s="4"/>
      <c r="O55" s="4"/>
      <c r="P55" s="4"/>
      <c r="Q55" s="4"/>
      <c r="R55" s="4"/>
      <c r="S55" s="4"/>
      <c r="T55" s="4"/>
      <c r="U55" s="4"/>
      <c r="V55" s="4"/>
      <c r="W55" s="4"/>
      <c r="X55" s="4"/>
      <c r="Y55" s="4"/>
      <c r="Z55" s="4"/>
    </row>
    <row r="56" spans="1:26" ht="14.25" customHeight="1" x14ac:dyDescent="0.25">
      <c r="A56" s="194" t="s">
        <v>334</v>
      </c>
      <c r="B56" s="272" t="s">
        <v>434</v>
      </c>
      <c r="C56" s="272" t="s">
        <v>435</v>
      </c>
      <c r="D56" s="167" t="s">
        <v>288</v>
      </c>
      <c r="E56" s="272" t="s">
        <v>436</v>
      </c>
      <c r="F56" s="272" t="s">
        <v>437</v>
      </c>
      <c r="G56" s="167" t="s">
        <v>288</v>
      </c>
      <c r="H56" s="4"/>
      <c r="I56" s="4"/>
      <c r="J56" s="4"/>
      <c r="K56" s="4"/>
      <c r="L56" s="4"/>
      <c r="M56" s="4"/>
      <c r="N56" s="4"/>
      <c r="O56" s="4"/>
      <c r="P56" s="4"/>
      <c r="Q56" s="4"/>
      <c r="R56" s="4"/>
      <c r="S56" s="4"/>
      <c r="T56" s="4"/>
      <c r="U56" s="4"/>
      <c r="V56" s="4"/>
      <c r="W56" s="4"/>
      <c r="X56" s="4"/>
      <c r="Y56" s="4"/>
      <c r="Z56" s="4"/>
    </row>
    <row r="57" spans="1:26" ht="14.25" customHeight="1" x14ac:dyDescent="0.25">
      <c r="A57" s="168" t="s">
        <v>335</v>
      </c>
      <c r="B57" s="49"/>
      <c r="C57" s="49"/>
      <c r="D57" s="49">
        <f t="shared" ref="D57:D60" si="24">B57+C57</f>
        <v>0</v>
      </c>
      <c r="E57" s="49"/>
      <c r="F57" s="49"/>
      <c r="G57" s="49">
        <f t="shared" ref="G57:G60" si="25">E57+F57</f>
        <v>0</v>
      </c>
      <c r="H57" s="4"/>
      <c r="I57" s="4"/>
      <c r="J57" s="4"/>
      <c r="K57" s="4"/>
      <c r="L57" s="4"/>
      <c r="M57" s="4"/>
      <c r="N57" s="4"/>
      <c r="O57" s="4"/>
      <c r="P57" s="4"/>
      <c r="Q57" s="4"/>
      <c r="R57" s="4"/>
      <c r="S57" s="4"/>
      <c r="T57" s="4"/>
      <c r="U57" s="4"/>
      <c r="V57" s="4"/>
      <c r="W57" s="4"/>
      <c r="X57" s="4"/>
      <c r="Y57" s="4"/>
      <c r="Z57" s="4"/>
    </row>
    <row r="58" spans="1:26" ht="14.25" customHeight="1" x14ac:dyDescent="0.25">
      <c r="A58" s="168" t="s">
        <v>336</v>
      </c>
      <c r="B58" s="49"/>
      <c r="C58" s="49"/>
      <c r="D58" s="49">
        <f t="shared" si="24"/>
        <v>0</v>
      </c>
      <c r="E58" s="49"/>
      <c r="F58" s="49"/>
      <c r="G58" s="49">
        <f t="shared" si="25"/>
        <v>0</v>
      </c>
      <c r="H58" s="4"/>
      <c r="I58" s="4"/>
      <c r="J58" s="4"/>
      <c r="K58" s="4"/>
      <c r="L58" s="4"/>
      <c r="M58" s="4"/>
      <c r="N58" s="4"/>
      <c r="O58" s="4"/>
      <c r="P58" s="4"/>
      <c r="Q58" s="4"/>
      <c r="R58" s="4"/>
      <c r="S58" s="4"/>
      <c r="T58" s="4"/>
      <c r="U58" s="4"/>
      <c r="V58" s="4"/>
      <c r="W58" s="4"/>
      <c r="X58" s="4"/>
      <c r="Y58" s="4"/>
      <c r="Z58" s="4"/>
    </row>
    <row r="59" spans="1:26" ht="14.25" customHeight="1" x14ac:dyDescent="0.25">
      <c r="A59" s="168" t="s">
        <v>337</v>
      </c>
      <c r="B59" s="49"/>
      <c r="C59" s="49"/>
      <c r="D59" s="49">
        <f t="shared" si="24"/>
        <v>0</v>
      </c>
      <c r="E59" s="49"/>
      <c r="F59" s="49"/>
      <c r="G59" s="49">
        <f t="shared" si="25"/>
        <v>0</v>
      </c>
      <c r="H59" s="4"/>
      <c r="I59" s="4"/>
      <c r="J59" s="4"/>
      <c r="K59" s="4"/>
      <c r="L59" s="4"/>
      <c r="M59" s="4"/>
      <c r="N59" s="4"/>
      <c r="O59" s="4"/>
      <c r="P59" s="4"/>
      <c r="Q59" s="4"/>
      <c r="R59" s="4"/>
      <c r="S59" s="4"/>
      <c r="T59" s="4"/>
      <c r="U59" s="4"/>
      <c r="V59" s="4"/>
      <c r="W59" s="4"/>
      <c r="X59" s="4"/>
      <c r="Y59" s="4"/>
      <c r="Z59" s="4"/>
    </row>
    <row r="60" spans="1:26" ht="14.25" customHeight="1" x14ac:dyDescent="0.25">
      <c r="A60" s="168" t="s">
        <v>338</v>
      </c>
      <c r="B60" s="49"/>
      <c r="C60" s="49"/>
      <c r="D60" s="49">
        <f t="shared" si="24"/>
        <v>0</v>
      </c>
      <c r="E60" s="49"/>
      <c r="F60" s="49"/>
      <c r="G60" s="49">
        <f t="shared" si="25"/>
        <v>0</v>
      </c>
      <c r="H60" s="4"/>
      <c r="I60" s="4"/>
      <c r="J60" s="4"/>
      <c r="K60" s="4"/>
      <c r="L60" s="4"/>
      <c r="M60" s="4"/>
      <c r="N60" s="4"/>
      <c r="O60" s="4"/>
      <c r="P60" s="4"/>
      <c r="Q60" s="4"/>
      <c r="R60" s="4"/>
      <c r="S60" s="4"/>
      <c r="T60" s="4"/>
      <c r="U60" s="4"/>
      <c r="V60" s="4"/>
      <c r="W60" s="4"/>
      <c r="X60" s="4"/>
      <c r="Y60" s="4"/>
      <c r="Z60" s="4"/>
    </row>
    <row r="61" spans="1:26" ht="14.25" customHeight="1" x14ac:dyDescent="0.25">
      <c r="A61" s="169" t="s">
        <v>288</v>
      </c>
      <c r="B61" s="169">
        <f t="shared" ref="B61:G61" si="26">SUM(B57:B60)</f>
        <v>0</v>
      </c>
      <c r="C61" s="170">
        <f t="shared" si="26"/>
        <v>0</v>
      </c>
      <c r="D61" s="169">
        <f t="shared" si="26"/>
        <v>0</v>
      </c>
      <c r="E61" s="169">
        <f t="shared" si="26"/>
        <v>0</v>
      </c>
      <c r="F61" s="170">
        <f t="shared" si="26"/>
        <v>0</v>
      </c>
      <c r="G61" s="169">
        <f t="shared" si="26"/>
        <v>0</v>
      </c>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thickBot="1" x14ac:dyDescent="0.3">
      <c r="A63" s="4"/>
      <c r="B63" s="250">
        <v>2024</v>
      </c>
      <c r="C63" s="251"/>
      <c r="D63" s="252"/>
      <c r="E63" s="250">
        <v>2025</v>
      </c>
      <c r="F63" s="251"/>
      <c r="G63" s="252"/>
      <c r="H63" s="4"/>
      <c r="I63" s="4"/>
      <c r="J63" s="4"/>
      <c r="K63" s="4"/>
      <c r="L63" s="4"/>
      <c r="M63" s="4"/>
      <c r="N63" s="4"/>
      <c r="O63" s="4"/>
      <c r="P63" s="4"/>
      <c r="Q63" s="4"/>
      <c r="R63" s="4"/>
      <c r="S63" s="4"/>
      <c r="T63" s="4"/>
      <c r="U63" s="4"/>
      <c r="V63" s="4"/>
      <c r="W63" s="4"/>
      <c r="X63" s="4"/>
      <c r="Y63" s="4"/>
      <c r="Z63" s="4"/>
    </row>
    <row r="64" spans="1:26" ht="14.25" customHeight="1" x14ac:dyDescent="0.25">
      <c r="A64" s="194" t="s">
        <v>339</v>
      </c>
      <c r="B64" s="272" t="s">
        <v>434</v>
      </c>
      <c r="C64" s="272" t="s">
        <v>435</v>
      </c>
      <c r="D64" s="167" t="s">
        <v>288</v>
      </c>
      <c r="E64" s="272" t="s">
        <v>436</v>
      </c>
      <c r="F64" s="272" t="s">
        <v>437</v>
      </c>
      <c r="G64" s="167" t="s">
        <v>288</v>
      </c>
      <c r="H64" s="4"/>
      <c r="I64" s="4"/>
      <c r="J64" s="4"/>
      <c r="K64" s="4"/>
      <c r="L64" s="4"/>
      <c r="M64" s="4"/>
      <c r="N64" s="4"/>
      <c r="O64" s="4"/>
      <c r="P64" s="4"/>
      <c r="Q64" s="4"/>
      <c r="R64" s="4"/>
      <c r="S64" s="4"/>
      <c r="T64" s="4"/>
      <c r="U64" s="4"/>
      <c r="V64" s="4"/>
      <c r="W64" s="4"/>
      <c r="X64" s="4"/>
      <c r="Y64" s="4"/>
      <c r="Z64" s="4"/>
    </row>
    <row r="65" spans="1:26" ht="14.25" customHeight="1" x14ac:dyDescent="0.25">
      <c r="A65" s="168" t="s">
        <v>340</v>
      </c>
      <c r="B65" s="49"/>
      <c r="C65" s="195"/>
      <c r="D65" s="49">
        <f t="shared" ref="D65:D67" si="27">B65+C65</f>
        <v>0</v>
      </c>
      <c r="E65" s="49"/>
      <c r="F65" s="195"/>
      <c r="G65" s="49">
        <f t="shared" ref="G65:G67" si="28">E65+F65</f>
        <v>0</v>
      </c>
      <c r="H65" s="4"/>
      <c r="I65" s="4"/>
      <c r="J65" s="4"/>
      <c r="K65" s="4"/>
      <c r="L65" s="4"/>
      <c r="M65" s="4"/>
      <c r="N65" s="4"/>
      <c r="O65" s="4"/>
      <c r="P65" s="4"/>
      <c r="Q65" s="4"/>
      <c r="R65" s="4"/>
      <c r="S65" s="4"/>
      <c r="T65" s="4"/>
      <c r="U65" s="4"/>
      <c r="V65" s="4"/>
      <c r="W65" s="4"/>
      <c r="X65" s="4"/>
      <c r="Y65" s="4"/>
      <c r="Z65" s="4"/>
    </row>
    <row r="66" spans="1:26" ht="14.25" customHeight="1" x14ac:dyDescent="0.25">
      <c r="A66" s="168" t="s">
        <v>341</v>
      </c>
      <c r="B66" s="49"/>
      <c r="C66" s="195"/>
      <c r="D66" s="49">
        <f t="shared" si="27"/>
        <v>0</v>
      </c>
      <c r="E66" s="49"/>
      <c r="F66" s="195"/>
      <c r="G66" s="49">
        <f t="shared" si="28"/>
        <v>0</v>
      </c>
      <c r="H66" s="4"/>
      <c r="I66" s="4"/>
      <c r="J66" s="4"/>
      <c r="K66" s="4"/>
      <c r="L66" s="4"/>
      <c r="M66" s="4"/>
      <c r="N66" s="4"/>
      <c r="O66" s="4"/>
      <c r="P66" s="4"/>
      <c r="Q66" s="4"/>
      <c r="R66" s="4"/>
      <c r="S66" s="4"/>
      <c r="T66" s="4"/>
      <c r="U66" s="4"/>
      <c r="V66" s="4"/>
      <c r="W66" s="4"/>
      <c r="X66" s="4"/>
      <c r="Y66" s="4"/>
      <c r="Z66" s="4"/>
    </row>
    <row r="67" spans="1:26" ht="14.25" customHeight="1" x14ac:dyDescent="0.25">
      <c r="A67" s="168" t="s">
        <v>342</v>
      </c>
      <c r="B67" s="49"/>
      <c r="C67" s="195"/>
      <c r="D67" s="49">
        <f t="shared" si="27"/>
        <v>0</v>
      </c>
      <c r="E67" s="49"/>
      <c r="F67" s="195"/>
      <c r="G67" s="49">
        <f t="shared" si="28"/>
        <v>0</v>
      </c>
      <c r="H67" s="4"/>
      <c r="I67" s="4"/>
      <c r="J67" s="4"/>
      <c r="K67" s="4"/>
      <c r="L67" s="4"/>
      <c r="M67" s="4"/>
      <c r="N67" s="4"/>
      <c r="O67" s="4"/>
      <c r="P67" s="4"/>
      <c r="Q67" s="4"/>
      <c r="R67" s="4"/>
      <c r="S67" s="4"/>
      <c r="T67" s="4"/>
      <c r="U67" s="4"/>
      <c r="V67" s="4"/>
      <c r="W67" s="4"/>
      <c r="X67" s="4"/>
      <c r="Y67" s="4"/>
      <c r="Z67" s="4"/>
    </row>
    <row r="68" spans="1:26" ht="14.25" customHeight="1" x14ac:dyDescent="0.25">
      <c r="A68" s="169" t="s">
        <v>288</v>
      </c>
      <c r="B68" s="169">
        <f t="shared" ref="B68:G68" si="29">SUM(B65:B67)</f>
        <v>0</v>
      </c>
      <c r="C68" s="170">
        <f t="shared" si="29"/>
        <v>0</v>
      </c>
      <c r="D68" s="169">
        <f t="shared" si="29"/>
        <v>0</v>
      </c>
      <c r="E68" s="169">
        <f t="shared" si="29"/>
        <v>0</v>
      </c>
      <c r="F68" s="170">
        <f t="shared" si="29"/>
        <v>0</v>
      </c>
      <c r="G68" s="169">
        <f t="shared" si="29"/>
        <v>0</v>
      </c>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thickBot="1" x14ac:dyDescent="0.3">
      <c r="A70" s="4"/>
      <c r="B70" s="250">
        <v>2024</v>
      </c>
      <c r="C70" s="251"/>
      <c r="D70" s="252"/>
      <c r="E70" s="250">
        <v>2025</v>
      </c>
      <c r="F70" s="251"/>
      <c r="G70" s="252"/>
      <c r="H70" s="4"/>
      <c r="I70" s="4"/>
      <c r="J70" s="4"/>
      <c r="K70" s="4"/>
      <c r="L70" s="4"/>
      <c r="M70" s="4"/>
      <c r="N70" s="4"/>
      <c r="O70" s="4"/>
      <c r="P70" s="4"/>
      <c r="Q70" s="4"/>
      <c r="R70" s="4"/>
      <c r="S70" s="4"/>
      <c r="T70" s="4"/>
      <c r="U70" s="4"/>
      <c r="V70" s="4"/>
      <c r="W70" s="4"/>
      <c r="X70" s="4"/>
      <c r="Y70" s="4"/>
      <c r="Z70" s="4"/>
    </row>
    <row r="71" spans="1:26" ht="14.25" customHeight="1" x14ac:dyDescent="0.25">
      <c r="A71" s="194" t="s">
        <v>343</v>
      </c>
      <c r="B71" s="272" t="s">
        <v>434</v>
      </c>
      <c r="C71" s="272" t="s">
        <v>435</v>
      </c>
      <c r="D71" s="167" t="s">
        <v>288</v>
      </c>
      <c r="E71" s="272" t="s">
        <v>436</v>
      </c>
      <c r="F71" s="272" t="s">
        <v>437</v>
      </c>
      <c r="G71" s="167" t="s">
        <v>288</v>
      </c>
      <c r="H71" s="4"/>
      <c r="I71" s="4"/>
      <c r="J71" s="4"/>
      <c r="K71" s="4"/>
      <c r="L71" s="4"/>
      <c r="M71" s="4"/>
      <c r="N71" s="4"/>
      <c r="O71" s="4"/>
      <c r="P71" s="4"/>
      <c r="Q71" s="4"/>
      <c r="R71" s="4"/>
      <c r="S71" s="4"/>
      <c r="T71" s="4"/>
      <c r="U71" s="4"/>
      <c r="V71" s="4"/>
      <c r="W71" s="4"/>
      <c r="X71" s="4"/>
      <c r="Y71" s="4"/>
      <c r="Z71" s="4"/>
    </row>
    <row r="72" spans="1:26" ht="14.25" customHeight="1" x14ac:dyDescent="0.25">
      <c r="A72" s="168" t="s">
        <v>344</v>
      </c>
      <c r="B72" s="49"/>
      <c r="C72" s="49"/>
      <c r="D72" s="49">
        <f t="shared" ref="D72:D73" si="30">B72+C72</f>
        <v>0</v>
      </c>
      <c r="E72" s="49"/>
      <c r="F72" s="49"/>
      <c r="G72" s="49">
        <f t="shared" ref="G72:G73" si="31">E72+F72</f>
        <v>0</v>
      </c>
      <c r="H72" s="4"/>
      <c r="I72" s="4"/>
      <c r="J72" s="4"/>
      <c r="K72" s="4"/>
      <c r="L72" s="4"/>
      <c r="M72" s="4"/>
      <c r="N72" s="4"/>
      <c r="O72" s="4"/>
      <c r="P72" s="4"/>
      <c r="Q72" s="4"/>
      <c r="R72" s="4"/>
      <c r="S72" s="4"/>
      <c r="T72" s="4"/>
      <c r="U72" s="4"/>
      <c r="V72" s="4"/>
      <c r="W72" s="4"/>
      <c r="X72" s="4"/>
      <c r="Y72" s="4"/>
      <c r="Z72" s="4"/>
    </row>
    <row r="73" spans="1:26" ht="14.25" customHeight="1" x14ac:dyDescent="0.25">
      <c r="A73" s="168" t="s">
        <v>345</v>
      </c>
      <c r="B73" s="49"/>
      <c r="C73" s="49"/>
      <c r="D73" s="49">
        <f t="shared" si="30"/>
        <v>0</v>
      </c>
      <c r="E73" s="49"/>
      <c r="F73" s="49"/>
      <c r="G73" s="49">
        <f t="shared" si="31"/>
        <v>0</v>
      </c>
      <c r="H73" s="4"/>
      <c r="I73" s="4"/>
      <c r="J73" s="4"/>
      <c r="K73" s="4"/>
      <c r="L73" s="4"/>
      <c r="M73" s="4"/>
      <c r="N73" s="4"/>
      <c r="O73" s="4"/>
      <c r="P73" s="4"/>
      <c r="Q73" s="4"/>
      <c r="R73" s="4"/>
      <c r="S73" s="4"/>
      <c r="T73" s="4"/>
      <c r="U73" s="4"/>
      <c r="V73" s="4"/>
      <c r="W73" s="4"/>
      <c r="X73" s="4"/>
      <c r="Y73" s="4"/>
      <c r="Z73" s="4"/>
    </row>
    <row r="74" spans="1:26" ht="14.25" customHeight="1" x14ac:dyDescent="0.25">
      <c r="A74" s="169" t="s">
        <v>288</v>
      </c>
      <c r="B74" s="169">
        <f t="shared" ref="B74:G74" si="32">SUM(B72:B73)</f>
        <v>0</v>
      </c>
      <c r="C74" s="169">
        <f t="shared" si="32"/>
        <v>0</v>
      </c>
      <c r="D74" s="169">
        <f t="shared" si="32"/>
        <v>0</v>
      </c>
      <c r="E74" s="169">
        <f t="shared" si="32"/>
        <v>0</v>
      </c>
      <c r="F74" s="169">
        <f t="shared" si="32"/>
        <v>0</v>
      </c>
      <c r="G74" s="169">
        <f t="shared" si="32"/>
        <v>0</v>
      </c>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2">
    <mergeCell ref="K41:O41"/>
    <mergeCell ref="I21:O26"/>
    <mergeCell ref="B28:D28"/>
    <mergeCell ref="E28:G28"/>
    <mergeCell ref="B39:D39"/>
    <mergeCell ref="E39:G39"/>
    <mergeCell ref="B63:D63"/>
    <mergeCell ref="E63:G63"/>
    <mergeCell ref="B70:D70"/>
    <mergeCell ref="E70:G70"/>
    <mergeCell ref="E20:G20"/>
    <mergeCell ref="B20:D20"/>
    <mergeCell ref="B46:D46"/>
    <mergeCell ref="E46:G46"/>
    <mergeCell ref="B55:D55"/>
    <mergeCell ref="E55:G55"/>
    <mergeCell ref="A3:J3"/>
    <mergeCell ref="A4:J4"/>
    <mergeCell ref="B5:D5"/>
    <mergeCell ref="E5:G5"/>
    <mergeCell ref="B12:D12"/>
    <mergeCell ref="E12:G12"/>
  </mergeCells>
  <conditionalFormatting sqref="B14:C17">
    <cfRule type="containsBlanks" dxfId="96" priority="28">
      <formula>LEN(TRIM(B14))=0</formula>
    </cfRule>
  </conditionalFormatting>
  <conditionalFormatting sqref="B22:C25">
    <cfRule type="containsBlanks" dxfId="95" priority="29">
      <formula>LEN(TRIM(B22))=0</formula>
    </cfRule>
  </conditionalFormatting>
  <conditionalFormatting sqref="B41:D42">
    <cfRule type="containsBlanks" dxfId="94" priority="30">
      <formula>LEN(TRIM(B41))=0</formula>
    </cfRule>
  </conditionalFormatting>
  <conditionalFormatting sqref="B7:C9 E7:F9">
    <cfRule type="containsBlanks" dxfId="93" priority="31">
      <formula>LEN(TRIM(B7))=0</formula>
    </cfRule>
  </conditionalFormatting>
  <conditionalFormatting sqref="B30:C34 E30:F34">
    <cfRule type="containsBlanks" dxfId="92" priority="32">
      <formula>LEN(TRIM(B30))=0</formula>
    </cfRule>
  </conditionalFormatting>
  <conditionalFormatting sqref="B48:G50">
    <cfRule type="containsBlanks" dxfId="91" priority="33">
      <formula>LEN(TRIM(B48))=0</formula>
    </cfRule>
  </conditionalFormatting>
  <conditionalFormatting sqref="B57:G60">
    <cfRule type="containsBlanks" dxfId="90" priority="34">
      <formula>LEN(TRIM(B57))=0</formula>
    </cfRule>
  </conditionalFormatting>
  <conditionalFormatting sqref="B65:G67">
    <cfRule type="containsBlanks" dxfId="89" priority="35">
      <formula>LEN(TRIM(B65))=0</formula>
    </cfRule>
  </conditionalFormatting>
  <conditionalFormatting sqref="B72:G73">
    <cfRule type="containsBlanks" dxfId="88" priority="36">
      <formula>LEN(TRIM(B72))=0</formula>
    </cfRule>
  </conditionalFormatting>
  <conditionalFormatting sqref="E22:F24">
    <cfRule type="containsBlanks" dxfId="86" priority="38">
      <formula>LEN(TRIM(E22))=0</formula>
    </cfRule>
  </conditionalFormatting>
  <conditionalFormatting sqref="E14:F17">
    <cfRule type="containsBlanks" dxfId="85" priority="39">
      <formula>LEN(TRIM(E14))=0</formula>
    </cfRule>
  </conditionalFormatting>
  <conditionalFormatting sqref="E25:F25">
    <cfRule type="containsBlanks" dxfId="84" priority="40">
      <formula>LEN(TRIM(E25))=0</formula>
    </cfRule>
  </conditionalFormatting>
  <conditionalFormatting sqref="F41:H42">
    <cfRule type="containsBlanks" dxfId="83" priority="41">
      <formula>LEN(TRIM(F41))=0</formula>
    </cfRule>
  </conditionalFormatting>
  <conditionalFormatting sqref="B6:C6">
    <cfRule type="containsBlanks" dxfId="40" priority="27">
      <formula>LEN(TRIM(B6))=0</formula>
    </cfRule>
  </conditionalFormatting>
  <conditionalFormatting sqref="B13:C13">
    <cfRule type="containsBlanks" dxfId="38" priority="25">
      <formula>LEN(TRIM(B13))=0</formula>
    </cfRule>
  </conditionalFormatting>
  <conditionalFormatting sqref="E6:F6">
    <cfRule type="containsBlanks" dxfId="35" priority="24">
      <formula>LEN(TRIM(E6))=0</formula>
    </cfRule>
  </conditionalFormatting>
  <conditionalFormatting sqref="E13:F13">
    <cfRule type="containsBlanks" dxfId="34" priority="23">
      <formula>LEN(TRIM(E13))=0</formula>
    </cfRule>
  </conditionalFormatting>
  <conditionalFormatting sqref="B21:C21">
    <cfRule type="containsBlanks" dxfId="33" priority="22">
      <formula>LEN(TRIM(B21))=0</formula>
    </cfRule>
  </conditionalFormatting>
  <conditionalFormatting sqref="E21:F21">
    <cfRule type="containsBlanks" dxfId="32" priority="21">
      <formula>LEN(TRIM(E21))=0</formula>
    </cfRule>
  </conditionalFormatting>
  <conditionalFormatting sqref="B29:C29">
    <cfRule type="containsBlanks" dxfId="31" priority="20">
      <formula>LEN(TRIM(B29))=0</formula>
    </cfRule>
  </conditionalFormatting>
  <conditionalFormatting sqref="E29:F29">
    <cfRule type="containsBlanks" dxfId="30" priority="19">
      <formula>LEN(TRIM(E29))=0</formula>
    </cfRule>
  </conditionalFormatting>
  <conditionalFormatting sqref="B40:C40">
    <cfRule type="containsBlanks" dxfId="29" priority="18">
      <formula>LEN(TRIM(B40))=0</formula>
    </cfRule>
  </conditionalFormatting>
  <conditionalFormatting sqref="F40:G40">
    <cfRule type="containsBlanks" dxfId="28" priority="17">
      <formula>LEN(TRIM(F40))=0</formula>
    </cfRule>
  </conditionalFormatting>
  <conditionalFormatting sqref="B47:C47">
    <cfRule type="containsBlanks" dxfId="27" priority="16">
      <formula>LEN(TRIM(B47))=0</formula>
    </cfRule>
  </conditionalFormatting>
  <conditionalFormatting sqref="E47:F47">
    <cfRule type="containsBlanks" dxfId="26" priority="15">
      <formula>LEN(TRIM(E47))=0</formula>
    </cfRule>
  </conditionalFormatting>
  <conditionalFormatting sqref="B56:C56">
    <cfRule type="containsBlanks" dxfId="25" priority="14">
      <formula>LEN(TRIM(B56))=0</formula>
    </cfRule>
  </conditionalFormatting>
  <conditionalFormatting sqref="E56:F56">
    <cfRule type="containsBlanks" dxfId="24" priority="13">
      <formula>LEN(TRIM(E56))=0</formula>
    </cfRule>
  </conditionalFormatting>
  <conditionalFormatting sqref="B64:C64">
    <cfRule type="containsBlanks" dxfId="23" priority="12">
      <formula>LEN(TRIM(B64))=0</formula>
    </cfRule>
  </conditionalFormatting>
  <conditionalFormatting sqref="E64:F64">
    <cfRule type="containsBlanks" dxfId="22" priority="11">
      <formula>LEN(TRIM(E64))=0</formula>
    </cfRule>
  </conditionalFormatting>
  <conditionalFormatting sqref="B71:C71">
    <cfRule type="containsBlanks" dxfId="21" priority="10">
      <formula>LEN(TRIM(B71))=0</formula>
    </cfRule>
  </conditionalFormatting>
  <conditionalFormatting sqref="E71:F71">
    <cfRule type="containsBlanks" dxfId="20" priority="9">
      <formula>LEN(TRIM(E71))=0</formula>
    </cfRule>
  </conditionalFormatting>
  <conditionalFormatting sqref="D30:D34">
    <cfRule type="containsBlanks" dxfId="19" priority="8">
      <formula>LEN(TRIM(D30))=0</formula>
    </cfRule>
  </conditionalFormatting>
  <conditionalFormatting sqref="G30:G34">
    <cfRule type="containsBlanks" dxfId="18" priority="7">
      <formula>LEN(TRIM(G30))=0</formula>
    </cfRule>
  </conditionalFormatting>
  <conditionalFormatting sqref="D22:D24">
    <cfRule type="containsBlanks" dxfId="17" priority="6">
      <formula>LEN(TRIM(D22))=0</formula>
    </cfRule>
  </conditionalFormatting>
  <conditionalFormatting sqref="G22:G24">
    <cfRule type="containsBlanks" dxfId="16" priority="5">
      <formula>LEN(TRIM(G22))=0</formula>
    </cfRule>
  </conditionalFormatting>
  <conditionalFormatting sqref="G14:G17">
    <cfRule type="containsBlanks" dxfId="15" priority="4">
      <formula>LEN(TRIM(G14))=0</formula>
    </cfRule>
  </conditionalFormatting>
  <conditionalFormatting sqref="D14:D17">
    <cfRule type="containsBlanks" dxfId="14" priority="3">
      <formula>LEN(TRIM(D14))=0</formula>
    </cfRule>
  </conditionalFormatting>
  <conditionalFormatting sqref="D7:D9">
    <cfRule type="containsBlanks" dxfId="13" priority="2">
      <formula>LEN(TRIM(D7))=0</formula>
    </cfRule>
  </conditionalFormatting>
  <conditionalFormatting sqref="G7:G9">
    <cfRule type="containsBlanks" dxfId="12" priority="1">
      <formula>LEN(TRIM(G7))=0</formula>
    </cfRule>
  </conditionalFormatting>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5A11"/>
  </sheetPr>
  <dimension ref="A1:Z1000"/>
  <sheetViews>
    <sheetView workbookViewId="0"/>
  </sheetViews>
  <sheetFormatPr defaultColWidth="14.42578125" defaultRowHeight="15" customHeight="1" x14ac:dyDescent="0.25"/>
  <cols>
    <col min="1" max="1" width="40.7109375" customWidth="1"/>
    <col min="2" max="3" width="12.7109375" customWidth="1"/>
    <col min="4" max="26" width="8.7109375" customWidth="1"/>
  </cols>
  <sheetData>
    <row r="1" spans="1:26" ht="17.25" customHeight="1" x14ac:dyDescent="0.25">
      <c r="A1" s="171" t="s">
        <v>286</v>
      </c>
      <c r="B1" s="172"/>
      <c r="C1" s="172"/>
      <c r="D1" s="172"/>
      <c r="E1" s="172"/>
      <c r="F1" s="172"/>
      <c r="G1" s="172"/>
      <c r="H1" s="172"/>
      <c r="I1" s="172"/>
      <c r="J1" s="172"/>
      <c r="K1" s="172"/>
      <c r="L1" s="172"/>
      <c r="M1" s="172"/>
      <c r="N1" s="172"/>
      <c r="O1" s="172"/>
      <c r="P1" s="172"/>
      <c r="Q1" s="172"/>
      <c r="R1" s="172"/>
      <c r="S1" s="172"/>
      <c r="T1" s="172"/>
      <c r="U1" s="172"/>
      <c r="V1" s="172"/>
      <c r="W1" s="172"/>
      <c r="X1" s="172"/>
      <c r="Y1" s="172"/>
      <c r="Z1" s="172"/>
    </row>
    <row r="2" spans="1:26" ht="14.25" customHeight="1" x14ac:dyDescent="0.25">
      <c r="A2" s="166" t="s">
        <v>287</v>
      </c>
      <c r="B2" s="167">
        <v>2023</v>
      </c>
      <c r="C2" s="167">
        <v>2024</v>
      </c>
      <c r="D2" s="9"/>
      <c r="E2" s="9"/>
      <c r="F2" s="9"/>
      <c r="G2" s="9"/>
      <c r="H2" s="9"/>
      <c r="I2" s="9"/>
      <c r="J2" s="9"/>
      <c r="K2" s="9"/>
      <c r="L2" s="9"/>
      <c r="M2" s="9"/>
      <c r="N2" s="9"/>
      <c r="O2" s="9"/>
      <c r="P2" s="9"/>
      <c r="Q2" s="9"/>
      <c r="R2" s="9"/>
      <c r="S2" s="9"/>
      <c r="T2" s="9"/>
      <c r="U2" s="9"/>
      <c r="V2" s="9"/>
      <c r="W2" s="9"/>
      <c r="X2" s="9"/>
      <c r="Y2" s="9"/>
      <c r="Z2" s="9"/>
    </row>
    <row r="3" spans="1:26" ht="14.25" customHeight="1" x14ac:dyDescent="0.25">
      <c r="A3" s="176" t="s">
        <v>289</v>
      </c>
      <c r="B3" s="49"/>
      <c r="C3" s="49"/>
      <c r="D3" s="9"/>
      <c r="E3" s="9"/>
      <c r="F3" s="9"/>
      <c r="G3" s="9"/>
      <c r="H3" s="9"/>
      <c r="I3" s="9"/>
      <c r="J3" s="9"/>
      <c r="K3" s="9"/>
      <c r="L3" s="9"/>
      <c r="M3" s="9"/>
      <c r="N3" s="9"/>
      <c r="O3" s="9"/>
      <c r="P3" s="9"/>
      <c r="Q3" s="9"/>
      <c r="R3" s="9"/>
      <c r="S3" s="9"/>
      <c r="T3" s="9"/>
      <c r="U3" s="9"/>
      <c r="V3" s="9"/>
      <c r="W3" s="9"/>
      <c r="X3" s="9"/>
      <c r="Y3" s="9"/>
      <c r="Z3" s="9"/>
    </row>
    <row r="4" spans="1:26" ht="14.25" customHeight="1" x14ac:dyDescent="0.25">
      <c r="A4" s="177" t="s">
        <v>290</v>
      </c>
      <c r="B4" s="49"/>
      <c r="C4" s="49"/>
      <c r="D4" s="9"/>
      <c r="E4" s="9"/>
      <c r="F4" s="9"/>
      <c r="G4" s="9"/>
      <c r="H4" s="9"/>
      <c r="I4" s="9"/>
      <c r="J4" s="9"/>
      <c r="K4" s="9"/>
      <c r="L4" s="9"/>
      <c r="M4" s="9"/>
      <c r="N4" s="9"/>
      <c r="O4" s="9"/>
      <c r="P4" s="9"/>
      <c r="Q4" s="9"/>
      <c r="R4" s="9"/>
      <c r="S4" s="9"/>
      <c r="T4" s="9"/>
      <c r="U4" s="9"/>
      <c r="V4" s="9"/>
      <c r="W4" s="9"/>
      <c r="X4" s="9"/>
      <c r="Y4" s="9"/>
      <c r="Z4" s="9"/>
    </row>
    <row r="5" spans="1:26" ht="14.25" customHeight="1" x14ac:dyDescent="0.25">
      <c r="A5" s="176" t="s">
        <v>291</v>
      </c>
      <c r="B5" s="49"/>
      <c r="C5" s="49"/>
      <c r="D5" s="9"/>
      <c r="E5" s="9"/>
      <c r="F5" s="9"/>
      <c r="G5" s="9"/>
      <c r="H5" s="9"/>
      <c r="I5" s="9"/>
      <c r="J5" s="9"/>
      <c r="K5" s="9"/>
      <c r="L5" s="9"/>
      <c r="M5" s="9"/>
      <c r="N5" s="9"/>
      <c r="O5" s="9"/>
      <c r="P5" s="9"/>
      <c r="Q5" s="9"/>
      <c r="R5" s="9"/>
      <c r="S5" s="9"/>
      <c r="T5" s="9"/>
      <c r="U5" s="9"/>
      <c r="V5" s="9"/>
      <c r="W5" s="9"/>
      <c r="X5" s="9"/>
      <c r="Y5" s="9"/>
      <c r="Z5" s="9"/>
    </row>
    <row r="6" spans="1:26" ht="18" customHeight="1" x14ac:dyDescent="0.25">
      <c r="A6" s="176" t="s">
        <v>292</v>
      </c>
      <c r="B6" s="49"/>
      <c r="C6" s="49"/>
      <c r="D6" s="9"/>
      <c r="E6" s="9"/>
      <c r="F6" s="9"/>
      <c r="G6" s="9"/>
      <c r="H6" s="9"/>
      <c r="I6" s="9"/>
      <c r="J6" s="9"/>
      <c r="K6" s="9"/>
      <c r="L6" s="9"/>
      <c r="M6" s="9"/>
      <c r="N6" s="9"/>
      <c r="O6" s="9"/>
      <c r="P6" s="9"/>
      <c r="Q6" s="9"/>
      <c r="R6" s="9"/>
      <c r="S6" s="9"/>
      <c r="T6" s="9"/>
      <c r="U6" s="9"/>
      <c r="V6" s="9"/>
      <c r="W6" s="9"/>
      <c r="X6" s="9"/>
      <c r="Y6" s="9"/>
      <c r="Z6" s="9"/>
    </row>
    <row r="7" spans="1:26" ht="14.25" customHeight="1" x14ac:dyDescent="0.25">
      <c r="A7" s="176" t="s">
        <v>293</v>
      </c>
      <c r="B7" s="49"/>
      <c r="C7" s="49"/>
      <c r="D7" s="9"/>
      <c r="E7" s="9"/>
      <c r="F7" s="9"/>
      <c r="G7" s="9"/>
      <c r="H7" s="9"/>
      <c r="I7" s="9"/>
      <c r="J7" s="9"/>
      <c r="K7" s="9"/>
      <c r="L7" s="9"/>
      <c r="M7" s="9"/>
      <c r="N7" s="9"/>
      <c r="O7" s="9"/>
      <c r="P7" s="9"/>
      <c r="Q7" s="9"/>
      <c r="R7" s="9"/>
      <c r="S7" s="9"/>
      <c r="T7" s="9"/>
      <c r="U7" s="9"/>
      <c r="V7" s="9"/>
      <c r="W7" s="9"/>
      <c r="X7" s="9"/>
      <c r="Y7" s="9"/>
      <c r="Z7" s="9"/>
    </row>
    <row r="8" spans="1:26" ht="14.25" customHeight="1" x14ac:dyDescent="0.25">
      <c r="A8" s="176" t="s">
        <v>294</v>
      </c>
      <c r="B8" s="49"/>
      <c r="C8" s="49"/>
      <c r="D8" s="9"/>
      <c r="E8" s="9"/>
      <c r="F8" s="9"/>
      <c r="G8" s="9"/>
      <c r="H8" s="9"/>
      <c r="I8" s="9"/>
      <c r="J8" s="9"/>
      <c r="K8" s="9"/>
      <c r="L8" s="9"/>
      <c r="M8" s="9"/>
      <c r="N8" s="9"/>
      <c r="O8" s="9"/>
      <c r="P8" s="9"/>
      <c r="Q8" s="9"/>
      <c r="R8" s="9"/>
      <c r="S8" s="9"/>
      <c r="T8" s="9"/>
      <c r="U8" s="9"/>
      <c r="V8" s="9"/>
      <c r="W8" s="9"/>
      <c r="X8" s="9"/>
      <c r="Y8" s="9"/>
      <c r="Z8" s="9"/>
    </row>
    <row r="9" spans="1:26" ht="14.25" customHeight="1" x14ac:dyDescent="0.25">
      <c r="A9" s="176" t="s">
        <v>295</v>
      </c>
      <c r="B9" s="49"/>
      <c r="C9" s="49"/>
      <c r="D9" s="9"/>
      <c r="E9" s="9"/>
      <c r="F9" s="9"/>
      <c r="G9" s="9"/>
      <c r="H9" s="9"/>
      <c r="I9" s="9"/>
      <c r="J9" s="9"/>
      <c r="K9" s="9"/>
      <c r="L9" s="9"/>
      <c r="M9" s="9"/>
      <c r="N9" s="9"/>
      <c r="O9" s="9"/>
      <c r="P9" s="9"/>
      <c r="Q9" s="9"/>
      <c r="R9" s="9"/>
      <c r="S9" s="9"/>
      <c r="T9" s="9"/>
      <c r="U9" s="9"/>
      <c r="V9" s="9"/>
      <c r="W9" s="9"/>
      <c r="X9" s="9"/>
      <c r="Y9" s="9"/>
      <c r="Z9" s="9"/>
    </row>
    <row r="10" spans="1:26" ht="14.25" customHeight="1" x14ac:dyDescent="0.25">
      <c r="A10" s="176" t="s">
        <v>296</v>
      </c>
      <c r="B10" s="178">
        <f t="shared" ref="B10:C10" si="0">B8+B9</f>
        <v>0</v>
      </c>
      <c r="C10" s="178">
        <f t="shared" si="0"/>
        <v>0</v>
      </c>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176" t="s">
        <v>297</v>
      </c>
      <c r="B11" s="49"/>
      <c r="C11" s="4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176" t="s">
        <v>298</v>
      </c>
      <c r="B12" s="179" t="e">
        <f t="shared" ref="B12:C12" si="1">B11/B10</f>
        <v>#DIV/0!</v>
      </c>
      <c r="C12" s="179" t="e">
        <f t="shared" si="1"/>
        <v>#DIV/0!</v>
      </c>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176" t="s">
        <v>299</v>
      </c>
      <c r="B13" s="179" t="e">
        <f t="shared" ref="B13:C13" si="2">(B3/B8)*200000</f>
        <v>#DIV/0!</v>
      </c>
      <c r="C13" s="179" t="e">
        <f t="shared" si="2"/>
        <v>#DIV/0!</v>
      </c>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B3:C11">
    <cfRule type="containsBlanks" dxfId="81" priority="1">
      <formula>LEN(TRIM(B3))=0</formula>
    </cfRule>
  </conditionalFormatting>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5A11"/>
  </sheetPr>
  <dimension ref="A1:Z1000"/>
  <sheetViews>
    <sheetView topLeftCell="A12" workbookViewId="0">
      <selection activeCell="D19" sqref="D19:E19"/>
    </sheetView>
  </sheetViews>
  <sheetFormatPr defaultColWidth="14.42578125" defaultRowHeight="15" customHeight="1" x14ac:dyDescent="0.25"/>
  <cols>
    <col min="1" max="1" width="36.42578125" customWidth="1"/>
    <col min="2" max="4" width="9.140625" customWidth="1"/>
    <col min="5" max="26" width="8.7109375" customWidth="1"/>
  </cols>
  <sheetData>
    <row r="1" spans="1:26" ht="17.25" customHeight="1" x14ac:dyDescent="0.25">
      <c r="A1" s="164" t="s">
        <v>346</v>
      </c>
      <c r="B1" s="165"/>
      <c r="C1" s="165"/>
      <c r="D1" s="165"/>
      <c r="E1" s="165"/>
      <c r="F1" s="165"/>
      <c r="G1" s="165"/>
      <c r="H1" s="165"/>
      <c r="I1" s="165"/>
      <c r="J1" s="165"/>
      <c r="K1" s="165"/>
      <c r="L1" s="165"/>
      <c r="M1" s="165"/>
      <c r="N1" s="165"/>
      <c r="O1" s="165"/>
      <c r="P1" s="165"/>
      <c r="Q1" s="165"/>
      <c r="R1" s="165"/>
      <c r="S1" s="165"/>
      <c r="T1" s="165"/>
      <c r="U1" s="165"/>
      <c r="V1" s="165"/>
      <c r="W1" s="165"/>
      <c r="X1" s="165"/>
      <c r="Y1" s="165"/>
      <c r="Z1" s="165"/>
    </row>
    <row r="2" spans="1:26" ht="14.25" customHeight="1" thickBot="1" x14ac:dyDescent="0.3">
      <c r="A2" s="4"/>
      <c r="B2" s="4"/>
      <c r="C2" s="4"/>
      <c r="D2" s="4"/>
      <c r="E2" s="4"/>
      <c r="F2" s="4"/>
      <c r="G2" s="4"/>
      <c r="H2" s="4"/>
      <c r="I2" s="4"/>
      <c r="J2" s="4"/>
      <c r="K2" s="4"/>
      <c r="L2" s="4"/>
      <c r="M2" s="4"/>
      <c r="N2" s="4"/>
      <c r="O2" s="4"/>
      <c r="P2" s="4"/>
      <c r="Q2" s="4"/>
      <c r="R2" s="4"/>
      <c r="S2" s="4"/>
      <c r="T2" s="4"/>
      <c r="U2" s="4"/>
      <c r="V2" s="4"/>
      <c r="W2" s="4"/>
      <c r="X2" s="4"/>
      <c r="Y2" s="4"/>
      <c r="Z2" s="4"/>
    </row>
    <row r="3" spans="1:26" ht="31.5" customHeight="1" x14ac:dyDescent="0.25">
      <c r="A3" s="166" t="s">
        <v>347</v>
      </c>
      <c r="B3" s="272" t="s">
        <v>434</v>
      </c>
      <c r="C3" s="272" t="s">
        <v>435</v>
      </c>
      <c r="D3" s="272" t="s">
        <v>436</v>
      </c>
      <c r="E3" s="272" t="s">
        <v>437</v>
      </c>
      <c r="F3" s="4"/>
      <c r="G3" s="253" t="s">
        <v>348</v>
      </c>
      <c r="H3" s="233"/>
      <c r="I3" s="233"/>
      <c r="J3" s="233"/>
      <c r="K3" s="233"/>
      <c r="L3" s="233"/>
      <c r="M3" s="233"/>
      <c r="N3" s="233"/>
      <c r="O3" s="233"/>
      <c r="P3" s="233"/>
      <c r="Q3" s="233"/>
      <c r="R3" s="233"/>
      <c r="S3" s="234"/>
      <c r="T3" s="4"/>
      <c r="U3" s="4"/>
      <c r="V3" s="4"/>
      <c r="W3" s="4"/>
      <c r="X3" s="4"/>
      <c r="Y3" s="4"/>
      <c r="Z3" s="4"/>
    </row>
    <row r="4" spans="1:26" ht="14.25" customHeight="1" x14ac:dyDescent="0.25">
      <c r="A4" s="80" t="s">
        <v>349</v>
      </c>
      <c r="B4" s="196"/>
      <c r="C4" s="196"/>
      <c r="D4" s="196"/>
      <c r="E4" s="196"/>
      <c r="F4" s="4"/>
      <c r="G4" s="254" t="s">
        <v>350</v>
      </c>
      <c r="H4" s="236"/>
      <c r="I4" s="236"/>
      <c r="J4" s="236"/>
      <c r="K4" s="236"/>
      <c r="L4" s="236"/>
      <c r="M4" s="236"/>
      <c r="N4" s="236"/>
      <c r="O4" s="236"/>
      <c r="P4" s="236"/>
      <c r="Q4" s="236"/>
      <c r="R4" s="236"/>
      <c r="S4" s="237"/>
      <c r="T4" s="4"/>
      <c r="U4" s="4"/>
      <c r="V4" s="4"/>
      <c r="W4" s="4"/>
      <c r="X4" s="4"/>
      <c r="Y4" s="4"/>
      <c r="Z4" s="4"/>
    </row>
    <row r="5" spans="1:26" ht="14.25" customHeight="1" x14ac:dyDescent="0.25">
      <c r="A5" s="197" t="s">
        <v>351</v>
      </c>
      <c r="B5" s="196"/>
      <c r="C5" s="196"/>
      <c r="D5" s="196"/>
      <c r="E5" s="196"/>
      <c r="F5" s="4"/>
      <c r="G5" s="241"/>
      <c r="H5" s="242"/>
      <c r="I5" s="242"/>
      <c r="J5" s="242"/>
      <c r="K5" s="242"/>
      <c r="L5" s="242"/>
      <c r="M5" s="242"/>
      <c r="N5" s="242"/>
      <c r="O5" s="242"/>
      <c r="P5" s="242"/>
      <c r="Q5" s="242"/>
      <c r="R5" s="242"/>
      <c r="S5" s="243"/>
      <c r="T5" s="4"/>
      <c r="U5" s="4"/>
      <c r="V5" s="4"/>
      <c r="W5" s="4"/>
      <c r="X5" s="4"/>
      <c r="Y5" s="4"/>
      <c r="Z5" s="4"/>
    </row>
    <row r="6" spans="1:26" ht="14.25" customHeight="1" x14ac:dyDescent="0.25">
      <c r="A6" s="198" t="s">
        <v>352</v>
      </c>
      <c r="B6" s="199" t="e">
        <f t="shared" ref="B6:E6" si="0">B4/B5</f>
        <v>#DIV/0!</v>
      </c>
      <c r="C6" s="199" t="e">
        <f t="shared" si="0"/>
        <v>#DIV/0!</v>
      </c>
      <c r="D6" s="199" t="e">
        <f t="shared" si="0"/>
        <v>#DIV/0!</v>
      </c>
      <c r="E6" s="199" t="e">
        <f t="shared" si="0"/>
        <v>#DIV/0!</v>
      </c>
      <c r="F6" s="4"/>
      <c r="G6" s="99"/>
      <c r="H6" s="99"/>
      <c r="I6" s="99"/>
      <c r="J6" s="99"/>
      <c r="K6" s="99"/>
      <c r="L6" s="99"/>
      <c r="M6" s="99"/>
      <c r="N6" s="99"/>
      <c r="O6" s="99"/>
      <c r="P6" s="99"/>
      <c r="Q6" s="99"/>
      <c r="R6" s="4"/>
      <c r="S6" s="4"/>
      <c r="T6" s="4"/>
      <c r="U6" s="4"/>
      <c r="V6" s="4"/>
      <c r="W6" s="4"/>
      <c r="X6" s="4"/>
      <c r="Y6" s="4"/>
      <c r="Z6" s="4"/>
    </row>
    <row r="7" spans="1:26" ht="14.25" customHeight="1" x14ac:dyDescent="0.25">
      <c r="A7" s="126" t="s">
        <v>353</v>
      </c>
      <c r="B7" s="200" t="e">
        <f t="shared" ref="B7:E7" si="1">(B4-B5)/B5</f>
        <v>#DIV/0!</v>
      </c>
      <c r="C7" s="200" t="e">
        <f t="shared" si="1"/>
        <v>#DIV/0!</v>
      </c>
      <c r="D7" s="200" t="e">
        <f t="shared" si="1"/>
        <v>#DIV/0!</v>
      </c>
      <c r="E7" s="200" t="e">
        <f t="shared" si="1"/>
        <v>#DIV/0!</v>
      </c>
      <c r="F7" s="4"/>
      <c r="G7" s="99"/>
      <c r="H7" s="99"/>
      <c r="I7" s="99"/>
      <c r="J7" s="99"/>
      <c r="K7" s="99"/>
      <c r="L7" s="99"/>
      <c r="M7" s="99"/>
      <c r="N7" s="99"/>
      <c r="O7" s="99"/>
      <c r="P7" s="99"/>
      <c r="Q7" s="99"/>
      <c r="R7" s="4"/>
      <c r="S7" s="4"/>
      <c r="T7" s="4"/>
      <c r="U7" s="4"/>
      <c r="V7" s="4"/>
      <c r="W7" s="4"/>
      <c r="X7" s="4"/>
      <c r="Y7" s="4"/>
      <c r="Z7" s="4"/>
    </row>
    <row r="8" spans="1:26" ht="14.25" customHeight="1" thickBot="1" x14ac:dyDescent="0.3">
      <c r="A8" s="4"/>
      <c r="B8" s="46"/>
      <c r="C8" s="46"/>
      <c r="D8" s="46"/>
      <c r="E8" s="46"/>
      <c r="F8" s="4"/>
      <c r="G8" s="4"/>
      <c r="H8" s="4"/>
      <c r="I8" s="4"/>
      <c r="J8" s="4"/>
      <c r="K8" s="4"/>
      <c r="L8" s="4"/>
      <c r="M8" s="4"/>
      <c r="N8" s="4"/>
      <c r="O8" s="4"/>
      <c r="P8" s="4"/>
      <c r="Q8" s="4"/>
      <c r="R8" s="4"/>
      <c r="S8" s="4"/>
      <c r="T8" s="4"/>
      <c r="U8" s="4"/>
      <c r="V8" s="4"/>
      <c r="W8" s="4"/>
      <c r="X8" s="4"/>
      <c r="Y8" s="4"/>
      <c r="Z8" s="4"/>
    </row>
    <row r="9" spans="1:26" ht="14.25" customHeight="1" x14ac:dyDescent="0.25">
      <c r="A9" s="166" t="s">
        <v>354</v>
      </c>
      <c r="B9" s="272" t="s">
        <v>434</v>
      </c>
      <c r="C9" s="272" t="s">
        <v>435</v>
      </c>
      <c r="D9" s="272" t="s">
        <v>436</v>
      </c>
      <c r="E9" s="272" t="s">
        <v>437</v>
      </c>
      <c r="F9" s="4"/>
      <c r="G9" s="255" t="s">
        <v>355</v>
      </c>
      <c r="H9" s="233"/>
      <c r="I9" s="233"/>
      <c r="J9" s="233"/>
      <c r="K9" s="233"/>
      <c r="L9" s="233"/>
      <c r="M9" s="233"/>
      <c r="N9" s="233"/>
      <c r="O9" s="234"/>
      <c r="P9" s="4"/>
      <c r="Q9" s="4"/>
      <c r="R9" s="4"/>
      <c r="S9" s="4"/>
      <c r="T9" s="4"/>
      <c r="U9" s="4"/>
      <c r="V9" s="4"/>
      <c r="W9" s="4"/>
      <c r="X9" s="4"/>
      <c r="Y9" s="4"/>
      <c r="Z9" s="4"/>
    </row>
    <row r="10" spans="1:26" ht="33.75" customHeight="1" x14ac:dyDescent="0.25">
      <c r="A10" s="187" t="s">
        <v>356</v>
      </c>
      <c r="B10" s="201"/>
      <c r="C10" s="201"/>
      <c r="D10" s="201"/>
      <c r="E10" s="201"/>
      <c r="F10" s="4"/>
      <c r="G10" s="247" t="s">
        <v>357</v>
      </c>
      <c r="H10" s="236"/>
      <c r="I10" s="236"/>
      <c r="J10" s="236"/>
      <c r="K10" s="236"/>
      <c r="L10" s="236"/>
      <c r="M10" s="236"/>
      <c r="N10" s="236"/>
      <c r="O10" s="237"/>
      <c r="P10" s="4"/>
      <c r="Q10" s="4"/>
      <c r="R10" s="4"/>
      <c r="S10" s="4"/>
      <c r="T10" s="4"/>
      <c r="U10" s="4"/>
      <c r="V10" s="4"/>
      <c r="W10" s="4"/>
      <c r="X10" s="4"/>
      <c r="Y10" s="4"/>
      <c r="Z10" s="4"/>
    </row>
    <row r="11" spans="1:26" ht="36" customHeight="1" x14ac:dyDescent="0.25">
      <c r="A11" s="202" t="s">
        <v>358</v>
      </c>
      <c r="B11" s="201"/>
      <c r="C11" s="201"/>
      <c r="D11" s="201"/>
      <c r="E11" s="201"/>
      <c r="F11" s="4"/>
      <c r="G11" s="238"/>
      <c r="H11" s="239"/>
      <c r="I11" s="239"/>
      <c r="J11" s="239"/>
      <c r="K11" s="239"/>
      <c r="L11" s="239"/>
      <c r="M11" s="239"/>
      <c r="N11" s="239"/>
      <c r="O11" s="240"/>
      <c r="P11" s="4"/>
      <c r="Q11" s="4"/>
      <c r="R11" s="4"/>
      <c r="S11" s="4"/>
      <c r="T11" s="4"/>
      <c r="U11" s="4"/>
      <c r="V11" s="4"/>
      <c r="W11" s="4"/>
      <c r="X11" s="4"/>
      <c r="Y11" s="4"/>
      <c r="Z11" s="4"/>
    </row>
    <row r="12" spans="1:26" ht="18.75" customHeight="1" x14ac:dyDescent="0.25">
      <c r="A12" s="203" t="s">
        <v>359</v>
      </c>
      <c r="B12" s="204" t="e">
        <f t="shared" ref="B12:E12" si="2">(B10-B11)/B10</f>
        <v>#DIV/0!</v>
      </c>
      <c r="C12" s="204" t="e">
        <f t="shared" si="2"/>
        <v>#DIV/0!</v>
      </c>
      <c r="D12" s="204" t="e">
        <f t="shared" si="2"/>
        <v>#DIV/0!</v>
      </c>
      <c r="E12" s="204" t="e">
        <f t="shared" si="2"/>
        <v>#DIV/0!</v>
      </c>
      <c r="F12" s="4"/>
      <c r="G12" s="241"/>
      <c r="H12" s="242"/>
      <c r="I12" s="242"/>
      <c r="J12" s="242"/>
      <c r="K12" s="242"/>
      <c r="L12" s="242"/>
      <c r="M12" s="242"/>
      <c r="N12" s="242"/>
      <c r="O12" s="243"/>
      <c r="P12" s="4"/>
      <c r="Q12" s="4"/>
      <c r="R12" s="4"/>
      <c r="S12" s="4"/>
      <c r="T12" s="4"/>
      <c r="U12" s="4"/>
      <c r="V12" s="4"/>
      <c r="W12" s="4"/>
      <c r="X12" s="4"/>
      <c r="Y12" s="4"/>
      <c r="Z12" s="4"/>
    </row>
    <row r="13" spans="1:26" ht="15.75" customHeight="1" thickBot="1"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166" t="s">
        <v>360</v>
      </c>
      <c r="B14" s="272" t="s">
        <v>434</v>
      </c>
      <c r="C14" s="272" t="s">
        <v>435</v>
      </c>
      <c r="D14" s="272" t="s">
        <v>436</v>
      </c>
      <c r="E14" s="272" t="s">
        <v>437</v>
      </c>
      <c r="F14" s="4"/>
      <c r="G14" s="4"/>
      <c r="H14" s="4"/>
      <c r="I14" s="4"/>
      <c r="J14" s="4"/>
      <c r="K14" s="4"/>
      <c r="L14" s="4"/>
      <c r="M14" s="4"/>
      <c r="N14" s="4"/>
      <c r="O14" s="4"/>
      <c r="P14" s="4"/>
      <c r="Q14" s="4"/>
      <c r="R14" s="4"/>
      <c r="S14" s="4"/>
      <c r="T14" s="4"/>
      <c r="U14" s="4"/>
      <c r="V14" s="4"/>
      <c r="W14" s="4"/>
      <c r="X14" s="4"/>
      <c r="Y14" s="4"/>
      <c r="Z14" s="4"/>
    </row>
    <row r="15" spans="1:26" ht="31.5" customHeight="1" x14ac:dyDescent="0.25">
      <c r="A15" s="183" t="s">
        <v>361</v>
      </c>
      <c r="B15" s="196"/>
      <c r="C15" s="196"/>
      <c r="D15" s="196"/>
      <c r="E15" s="196"/>
      <c r="F15" s="4"/>
      <c r="G15" s="4"/>
      <c r="H15" s="4"/>
      <c r="I15" s="4"/>
      <c r="J15" s="4"/>
      <c r="K15" s="4"/>
      <c r="L15" s="4"/>
      <c r="M15" s="4"/>
      <c r="N15" s="4"/>
      <c r="O15" s="4"/>
      <c r="P15" s="4"/>
      <c r="Q15" s="4"/>
      <c r="R15" s="4"/>
      <c r="S15" s="4"/>
      <c r="T15" s="4"/>
      <c r="U15" s="4"/>
      <c r="V15" s="4"/>
      <c r="W15" s="4"/>
      <c r="X15" s="4"/>
      <c r="Y15" s="4"/>
      <c r="Z15" s="4"/>
    </row>
    <row r="16" spans="1:26" ht="14.25" customHeight="1" x14ac:dyDescent="0.25">
      <c r="A16" s="183" t="s">
        <v>269</v>
      </c>
      <c r="B16" s="205"/>
      <c r="C16" s="205"/>
      <c r="D16" s="205"/>
      <c r="E16" s="205"/>
      <c r="F16" s="4"/>
      <c r="G16" s="4"/>
      <c r="H16" s="4"/>
      <c r="I16" s="4"/>
      <c r="J16" s="4"/>
      <c r="K16" s="4"/>
      <c r="L16" s="4"/>
      <c r="M16" s="4"/>
      <c r="N16" s="4"/>
      <c r="O16" s="4"/>
      <c r="P16" s="4"/>
      <c r="Q16" s="4"/>
      <c r="R16" s="4"/>
      <c r="S16" s="4"/>
      <c r="T16" s="4"/>
      <c r="U16" s="4"/>
      <c r="V16" s="4"/>
      <c r="W16" s="4"/>
      <c r="X16" s="4"/>
      <c r="Y16" s="4"/>
      <c r="Z16" s="4"/>
    </row>
    <row r="17" spans="1:26" ht="14.25" customHeight="1" x14ac:dyDescent="0.25">
      <c r="A17" s="206" t="s">
        <v>362</v>
      </c>
      <c r="B17" s="207" t="e">
        <f t="shared" ref="B17:E17" si="3">B15/B16</f>
        <v>#DIV/0!</v>
      </c>
      <c r="C17" s="207" t="e">
        <f t="shared" si="3"/>
        <v>#DIV/0!</v>
      </c>
      <c r="D17" s="207" t="e">
        <f t="shared" si="3"/>
        <v>#DIV/0!</v>
      </c>
      <c r="E17" s="207" t="e">
        <f t="shared" si="3"/>
        <v>#DIV/0!</v>
      </c>
      <c r="F17" s="4"/>
      <c r="G17" s="4"/>
      <c r="H17" s="4"/>
      <c r="I17" s="4"/>
      <c r="J17" s="4"/>
      <c r="K17" s="4"/>
      <c r="L17" s="4"/>
      <c r="M17" s="4"/>
      <c r="N17" s="4"/>
      <c r="O17" s="4"/>
      <c r="P17" s="4"/>
      <c r="Q17" s="4"/>
      <c r="R17" s="4"/>
      <c r="S17" s="4"/>
      <c r="T17" s="4"/>
      <c r="U17" s="4"/>
      <c r="V17" s="4"/>
      <c r="W17" s="4"/>
      <c r="X17" s="4"/>
      <c r="Y17" s="4"/>
      <c r="Z17" s="4"/>
    </row>
    <row r="18" spans="1:26" ht="14.25" customHeight="1" thickBot="1"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166" t="s">
        <v>363</v>
      </c>
      <c r="B19" s="272" t="s">
        <v>434</v>
      </c>
      <c r="C19" s="272" t="s">
        <v>435</v>
      </c>
      <c r="D19" s="272" t="s">
        <v>436</v>
      </c>
      <c r="E19" s="272" t="s">
        <v>437</v>
      </c>
      <c r="F19" s="4"/>
      <c r="G19" s="4"/>
      <c r="H19" s="4"/>
      <c r="I19" s="4"/>
      <c r="J19" s="4"/>
      <c r="K19" s="4"/>
      <c r="L19" s="4"/>
      <c r="M19" s="4"/>
      <c r="N19" s="4"/>
      <c r="O19" s="4"/>
      <c r="P19" s="4"/>
      <c r="Q19" s="4"/>
      <c r="R19" s="4"/>
      <c r="S19" s="4"/>
      <c r="T19" s="4"/>
      <c r="U19" s="4"/>
      <c r="V19" s="4"/>
      <c r="W19" s="4"/>
      <c r="X19" s="4"/>
      <c r="Y19" s="4"/>
      <c r="Z19" s="4"/>
    </row>
    <row r="20" spans="1:26" ht="14.25" customHeight="1" x14ac:dyDescent="0.25">
      <c r="A20" s="19" t="s">
        <v>364</v>
      </c>
      <c r="B20" s="196"/>
      <c r="C20" s="196"/>
      <c r="D20" s="196"/>
      <c r="E20" s="196"/>
      <c r="F20" s="4"/>
      <c r="G20" s="4"/>
      <c r="H20" s="4"/>
      <c r="I20" s="4"/>
      <c r="J20" s="4"/>
      <c r="K20" s="4"/>
      <c r="L20" s="4"/>
      <c r="M20" s="4"/>
      <c r="N20" s="4"/>
      <c r="O20" s="4"/>
      <c r="P20" s="4"/>
      <c r="Q20" s="4"/>
      <c r="R20" s="4"/>
      <c r="S20" s="4"/>
      <c r="T20" s="4"/>
      <c r="U20" s="4"/>
      <c r="V20" s="4"/>
      <c r="W20" s="4"/>
      <c r="X20" s="4"/>
      <c r="Y20" s="4"/>
      <c r="Z20" s="4"/>
    </row>
    <row r="21" spans="1:26" ht="14.25" customHeight="1" x14ac:dyDescent="0.25">
      <c r="A21" s="19" t="s">
        <v>365</v>
      </c>
      <c r="B21" s="196"/>
      <c r="C21" s="196"/>
      <c r="D21" s="196"/>
      <c r="E21" s="196"/>
      <c r="F21" s="4"/>
      <c r="G21" s="4"/>
      <c r="H21" s="4"/>
      <c r="I21" s="4"/>
      <c r="J21" s="4"/>
      <c r="K21" s="4"/>
      <c r="L21" s="4"/>
      <c r="M21" s="4"/>
      <c r="N21" s="4"/>
      <c r="O21" s="4"/>
      <c r="P21" s="4"/>
      <c r="Q21" s="4"/>
      <c r="R21" s="4"/>
      <c r="S21" s="4"/>
      <c r="T21" s="4"/>
      <c r="U21" s="4"/>
      <c r="V21" s="4"/>
      <c r="W21" s="4"/>
      <c r="X21" s="4"/>
      <c r="Y21" s="4"/>
      <c r="Z21" s="4"/>
    </row>
    <row r="22" spans="1:26" ht="14.25" customHeight="1" x14ac:dyDescent="0.25">
      <c r="A22" s="19" t="s">
        <v>366</v>
      </c>
      <c r="B22" s="196"/>
      <c r="C22" s="196"/>
      <c r="D22" s="196"/>
      <c r="E22" s="196"/>
      <c r="F22" s="4"/>
      <c r="G22" s="208" t="s">
        <v>367</v>
      </c>
      <c r="H22" s="4"/>
      <c r="I22" s="4"/>
      <c r="J22" s="4"/>
      <c r="K22" s="4"/>
      <c r="L22" s="4"/>
      <c r="M22" s="4"/>
      <c r="N22" s="4"/>
      <c r="O22" s="4"/>
      <c r="P22" s="4"/>
      <c r="Q22" s="4"/>
      <c r="R22" s="4"/>
      <c r="S22" s="4"/>
      <c r="T22" s="4"/>
      <c r="U22" s="4"/>
      <c r="V22" s="4"/>
      <c r="W22" s="4"/>
      <c r="X22" s="4"/>
      <c r="Y22" s="4"/>
      <c r="Z22" s="4"/>
    </row>
    <row r="23" spans="1:26" ht="14.25" customHeight="1" x14ac:dyDescent="0.25">
      <c r="A23" s="209" t="s">
        <v>368</v>
      </c>
      <c r="B23" s="210">
        <f t="shared" ref="B23:E23" si="4">SUM(B20:B22)</f>
        <v>0</v>
      </c>
      <c r="C23" s="210">
        <f t="shared" si="4"/>
        <v>0</v>
      </c>
      <c r="D23" s="210">
        <f t="shared" si="4"/>
        <v>0</v>
      </c>
      <c r="E23" s="210">
        <f t="shared" si="4"/>
        <v>0</v>
      </c>
      <c r="F23" s="4"/>
      <c r="G23" s="208" t="s">
        <v>369</v>
      </c>
      <c r="H23" s="4"/>
      <c r="I23" s="4"/>
      <c r="J23" s="4"/>
      <c r="K23" s="4"/>
      <c r="L23" s="4"/>
      <c r="M23" s="4"/>
      <c r="N23" s="4"/>
      <c r="O23" s="4"/>
      <c r="P23" s="4"/>
      <c r="Q23" s="4"/>
      <c r="R23" s="4"/>
      <c r="S23" s="4"/>
      <c r="T23" s="4"/>
      <c r="U23" s="4"/>
      <c r="V23" s="4"/>
      <c r="W23" s="4"/>
      <c r="X23" s="4"/>
      <c r="Y23" s="4"/>
      <c r="Z23" s="4"/>
    </row>
    <row r="24" spans="1:26" ht="14.25" customHeight="1" x14ac:dyDescent="0.25">
      <c r="A24" s="19" t="s">
        <v>370</v>
      </c>
      <c r="B24" s="211"/>
      <c r="C24" s="211"/>
      <c r="D24" s="211"/>
      <c r="E24" s="211"/>
      <c r="F24" s="4"/>
      <c r="G24" s="4"/>
      <c r="H24" s="4"/>
      <c r="I24" s="4"/>
      <c r="J24" s="4"/>
      <c r="K24" s="4"/>
      <c r="L24" s="4"/>
      <c r="M24" s="4"/>
      <c r="N24" s="4"/>
      <c r="O24" s="4"/>
      <c r="P24" s="4"/>
      <c r="Q24" s="4"/>
      <c r="R24" s="4"/>
      <c r="S24" s="4"/>
      <c r="T24" s="4"/>
      <c r="U24" s="4"/>
      <c r="V24" s="4"/>
      <c r="W24" s="4"/>
      <c r="X24" s="4"/>
      <c r="Y24" s="4"/>
      <c r="Z24" s="4"/>
    </row>
    <row r="25" spans="1:26" ht="14.25" customHeight="1" x14ac:dyDescent="0.25">
      <c r="A25" s="19" t="s">
        <v>371</v>
      </c>
      <c r="B25" s="211"/>
      <c r="C25" s="211"/>
      <c r="D25" s="211"/>
      <c r="E25" s="211"/>
      <c r="F25" s="4"/>
      <c r="G25" s="4"/>
      <c r="H25" s="4"/>
      <c r="I25" s="4"/>
      <c r="J25" s="4"/>
      <c r="K25" s="4"/>
      <c r="L25" s="4"/>
      <c r="M25" s="4"/>
      <c r="N25" s="4"/>
      <c r="O25" s="4"/>
      <c r="P25" s="4"/>
      <c r="Q25" s="4"/>
      <c r="R25" s="4"/>
      <c r="S25" s="4"/>
      <c r="T25" s="4"/>
      <c r="U25" s="4"/>
      <c r="V25" s="4"/>
      <c r="W25" s="4"/>
      <c r="X25" s="4"/>
      <c r="Y25" s="4"/>
      <c r="Z25" s="4"/>
    </row>
    <row r="26" spans="1:26" ht="14.25" customHeight="1" x14ac:dyDescent="0.25">
      <c r="A26" s="19" t="s">
        <v>372</v>
      </c>
      <c r="B26" s="212"/>
      <c r="C26" s="212"/>
      <c r="D26" s="212"/>
      <c r="E26" s="212"/>
      <c r="F26" s="4"/>
      <c r="G26" s="4"/>
      <c r="H26" s="4"/>
      <c r="I26" s="4"/>
      <c r="J26" s="4"/>
      <c r="K26" s="4"/>
      <c r="L26" s="4"/>
      <c r="M26" s="4"/>
      <c r="N26" s="4"/>
      <c r="O26" s="4"/>
      <c r="P26" s="4"/>
      <c r="Q26" s="4"/>
      <c r="R26" s="4"/>
      <c r="S26" s="4"/>
      <c r="T26" s="4"/>
      <c r="U26" s="4"/>
      <c r="V26" s="4"/>
      <c r="W26" s="4"/>
      <c r="X26" s="4"/>
      <c r="Y26" s="4"/>
      <c r="Z26" s="4"/>
    </row>
    <row r="27" spans="1:26" ht="14.25" customHeight="1" x14ac:dyDescent="0.25">
      <c r="A27" s="209" t="s">
        <v>373</v>
      </c>
      <c r="B27" s="213" t="e">
        <f>B23/'B8-C5'!B18</f>
        <v>#DIV/0!</v>
      </c>
      <c r="C27" s="213" t="e">
        <f>C23/'B8-C5'!C18</f>
        <v>#DIV/0!</v>
      </c>
      <c r="D27" s="213" t="e">
        <f>D23/'B8-C5'!E18</f>
        <v>#DIV/0!</v>
      </c>
      <c r="E27" s="213" t="e">
        <f>E23/'B8-C5'!F18</f>
        <v>#DIV/0!</v>
      </c>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G3:S3"/>
    <mergeCell ref="G4:S5"/>
    <mergeCell ref="G9:O9"/>
    <mergeCell ref="G10:O12"/>
  </mergeCells>
  <conditionalFormatting sqref="B4:E5 B10:E11">
    <cfRule type="containsBlanks" dxfId="80" priority="11">
      <formula>LEN(TRIM(B4))=0</formula>
    </cfRule>
  </conditionalFormatting>
  <conditionalFormatting sqref="B15:E15">
    <cfRule type="containsBlanks" dxfId="79" priority="12">
      <formula>LEN(TRIM(B15))=0</formula>
    </cfRule>
  </conditionalFormatting>
  <conditionalFormatting sqref="B20:E22">
    <cfRule type="containsBlanks" dxfId="78" priority="13">
      <formula>LEN(TRIM(B20))=0</formula>
    </cfRule>
  </conditionalFormatting>
  <conditionalFormatting sqref="B3:C3">
    <cfRule type="containsBlanks" dxfId="48" priority="10">
      <formula>LEN(TRIM(B3))=0</formula>
    </cfRule>
  </conditionalFormatting>
  <conditionalFormatting sqref="D3:E3">
    <cfRule type="containsBlanks" dxfId="47" priority="9">
      <formula>LEN(TRIM(D3))=0</formula>
    </cfRule>
  </conditionalFormatting>
  <conditionalFormatting sqref="B9:C9">
    <cfRule type="containsBlanks" dxfId="46" priority="8">
      <formula>LEN(TRIM(B9))=0</formula>
    </cfRule>
  </conditionalFormatting>
  <conditionalFormatting sqref="D9:E9">
    <cfRule type="containsBlanks" dxfId="45" priority="7">
      <formula>LEN(TRIM(D9))=0</formula>
    </cfRule>
  </conditionalFormatting>
  <conditionalFormatting sqref="B14:C14">
    <cfRule type="containsBlanks" dxfId="44" priority="6">
      <formula>LEN(TRIM(B14))=0</formula>
    </cfRule>
  </conditionalFormatting>
  <conditionalFormatting sqref="D14:E14">
    <cfRule type="containsBlanks" dxfId="43" priority="5">
      <formula>LEN(TRIM(D14))=0</formula>
    </cfRule>
  </conditionalFormatting>
  <conditionalFormatting sqref="B19:C19">
    <cfRule type="containsBlanks" dxfId="37" priority="2">
      <formula>LEN(TRIM(B19))=0</formula>
    </cfRule>
  </conditionalFormatting>
  <conditionalFormatting sqref="D19:E19">
    <cfRule type="containsBlanks" dxfId="36" priority="1">
      <formula>LEN(TRIM(D19))=0</formula>
    </cfRule>
  </conditionalFormatting>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sheetPr>
  <dimension ref="A1:Z1000"/>
  <sheetViews>
    <sheetView workbookViewId="0"/>
  </sheetViews>
  <sheetFormatPr defaultColWidth="14.42578125" defaultRowHeight="15" customHeight="1" x14ac:dyDescent="0.25"/>
  <cols>
    <col min="1" max="1" width="38.7109375" customWidth="1"/>
    <col min="2" max="3" width="17.7109375" customWidth="1"/>
    <col min="4" max="26" width="8.7109375" customWidth="1"/>
  </cols>
  <sheetData>
    <row r="1" spans="1:26" ht="17.25" customHeight="1" x14ac:dyDescent="0.25">
      <c r="A1" s="214" t="s">
        <v>374</v>
      </c>
      <c r="B1" s="214"/>
      <c r="C1" s="214"/>
      <c r="D1" s="214"/>
      <c r="E1" s="214"/>
      <c r="F1" s="214"/>
      <c r="G1" s="214"/>
      <c r="H1" s="214"/>
      <c r="I1" s="214"/>
      <c r="J1" s="214"/>
      <c r="K1" s="214"/>
      <c r="L1" s="214"/>
      <c r="M1" s="214"/>
      <c r="N1" s="214"/>
      <c r="O1" s="214"/>
      <c r="P1" s="214"/>
      <c r="Q1" s="214"/>
      <c r="R1" s="214"/>
      <c r="S1" s="214"/>
      <c r="T1" s="214"/>
      <c r="U1" s="214"/>
      <c r="V1" s="214"/>
      <c r="W1" s="214"/>
      <c r="X1" s="214"/>
      <c r="Y1" s="214"/>
      <c r="Z1" s="214"/>
    </row>
    <row r="2" spans="1:26" ht="14.25" customHeight="1" x14ac:dyDescent="0.25">
      <c r="A2" s="80"/>
      <c r="B2" s="167">
        <v>2023</v>
      </c>
      <c r="C2" s="167">
        <v>2024</v>
      </c>
      <c r="D2" s="9"/>
      <c r="E2" s="9"/>
      <c r="F2" s="9"/>
      <c r="G2" s="9"/>
      <c r="H2" s="9"/>
      <c r="I2" s="9"/>
      <c r="J2" s="9"/>
      <c r="K2" s="9"/>
      <c r="L2" s="9"/>
      <c r="M2" s="9"/>
      <c r="N2" s="9"/>
      <c r="O2" s="9"/>
      <c r="P2" s="9"/>
      <c r="Q2" s="9"/>
      <c r="R2" s="9"/>
      <c r="S2" s="9"/>
      <c r="T2" s="9"/>
      <c r="U2" s="9"/>
      <c r="V2" s="9"/>
      <c r="W2" s="9"/>
      <c r="X2" s="9"/>
      <c r="Y2" s="9"/>
      <c r="Z2" s="9"/>
    </row>
    <row r="3" spans="1:26" ht="14.25" customHeight="1" x14ac:dyDescent="0.25">
      <c r="A3" s="183" t="s">
        <v>375</v>
      </c>
      <c r="B3" s="49"/>
      <c r="C3" s="49"/>
      <c r="D3" s="9"/>
      <c r="E3" s="9"/>
      <c r="F3" s="9"/>
      <c r="G3" s="9"/>
      <c r="H3" s="9"/>
      <c r="I3" s="9"/>
      <c r="J3" s="9"/>
      <c r="K3" s="9"/>
      <c r="L3" s="9"/>
      <c r="M3" s="9"/>
      <c r="N3" s="9"/>
      <c r="O3" s="9"/>
      <c r="P3" s="9"/>
      <c r="Q3" s="9"/>
      <c r="R3" s="9"/>
      <c r="S3" s="9"/>
      <c r="T3" s="9"/>
      <c r="U3" s="9"/>
      <c r="V3" s="9"/>
      <c r="W3" s="9"/>
      <c r="X3" s="9"/>
      <c r="Y3" s="9"/>
      <c r="Z3" s="9"/>
    </row>
    <row r="4" spans="1:26" ht="14.25" customHeight="1" x14ac:dyDescent="0.25">
      <c r="A4" s="183" t="s">
        <v>376</v>
      </c>
      <c r="B4" s="215"/>
      <c r="C4" s="215"/>
      <c r="D4" s="9"/>
      <c r="E4" s="9"/>
      <c r="F4" s="9"/>
      <c r="G4" s="9"/>
      <c r="H4" s="9"/>
      <c r="I4" s="9"/>
      <c r="J4" s="9"/>
      <c r="K4" s="9"/>
      <c r="L4" s="9"/>
      <c r="M4" s="9"/>
      <c r="N4" s="9"/>
      <c r="O4" s="9"/>
      <c r="P4" s="9"/>
      <c r="Q4" s="9"/>
      <c r="R4" s="9"/>
      <c r="S4" s="9"/>
      <c r="T4" s="9"/>
      <c r="U4" s="9"/>
      <c r="V4" s="9"/>
      <c r="W4" s="9"/>
      <c r="X4" s="9"/>
      <c r="Y4" s="9"/>
      <c r="Z4" s="9"/>
    </row>
    <row r="5" spans="1:26" ht="14.25" customHeight="1" x14ac:dyDescent="0.25">
      <c r="A5" s="9"/>
      <c r="B5" s="9"/>
      <c r="C5" s="9"/>
      <c r="D5" s="9"/>
      <c r="E5" s="9"/>
      <c r="F5" s="9"/>
      <c r="G5" s="9"/>
      <c r="H5" s="9"/>
      <c r="I5" s="9"/>
      <c r="J5" s="9"/>
      <c r="K5" s="9"/>
      <c r="L5" s="9"/>
      <c r="M5" s="9"/>
      <c r="N5" s="9"/>
      <c r="O5" s="9"/>
      <c r="P5" s="9"/>
      <c r="Q5" s="9"/>
      <c r="R5" s="9"/>
      <c r="S5" s="9"/>
      <c r="T5" s="9"/>
      <c r="U5" s="9"/>
      <c r="V5" s="9"/>
      <c r="W5" s="9"/>
      <c r="X5" s="9"/>
      <c r="Y5" s="9"/>
      <c r="Z5" s="9"/>
    </row>
    <row r="6" spans="1:26" ht="14.25" customHeight="1" x14ac:dyDescent="0.25">
      <c r="A6" s="9"/>
      <c r="B6" s="9"/>
      <c r="C6" s="9"/>
      <c r="D6" s="9"/>
      <c r="E6" s="9"/>
      <c r="F6" s="9"/>
      <c r="G6" s="9"/>
      <c r="H6" s="9"/>
      <c r="I6" s="9"/>
      <c r="J6" s="9"/>
      <c r="K6" s="9"/>
      <c r="L6" s="9"/>
      <c r="M6" s="9"/>
      <c r="N6" s="9"/>
      <c r="O6" s="9"/>
      <c r="P6" s="9"/>
      <c r="Q6" s="9"/>
      <c r="R6" s="9"/>
      <c r="S6" s="9"/>
      <c r="T6" s="9"/>
      <c r="U6" s="9"/>
      <c r="V6" s="9"/>
      <c r="W6" s="9"/>
      <c r="X6" s="9"/>
      <c r="Y6" s="9"/>
      <c r="Z6" s="9"/>
    </row>
    <row r="7" spans="1:26" ht="14.25" customHeight="1" x14ac:dyDescent="0.25">
      <c r="A7" s="9"/>
      <c r="B7" s="9"/>
      <c r="C7" s="9"/>
      <c r="D7" s="9"/>
      <c r="E7" s="9"/>
      <c r="F7" s="9"/>
      <c r="G7" s="9"/>
      <c r="H7" s="9"/>
      <c r="I7" s="9"/>
      <c r="J7" s="9"/>
      <c r="K7" s="9"/>
      <c r="L7" s="9"/>
      <c r="M7" s="9"/>
      <c r="N7" s="9"/>
      <c r="O7" s="9"/>
      <c r="P7" s="9"/>
      <c r="Q7" s="9"/>
      <c r="R7" s="9"/>
      <c r="S7" s="9"/>
      <c r="T7" s="9"/>
      <c r="U7" s="9"/>
      <c r="V7" s="9"/>
      <c r="W7" s="9"/>
      <c r="X7" s="9"/>
      <c r="Y7" s="9"/>
      <c r="Z7" s="9"/>
    </row>
    <row r="8" spans="1:26" ht="14.25"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4.25" customHeight="1" x14ac:dyDescent="0.25">
      <c r="A9" s="9"/>
      <c r="B9" s="9"/>
      <c r="C9" s="9"/>
      <c r="D9" s="9"/>
      <c r="E9" s="9"/>
      <c r="F9" s="9"/>
      <c r="G9" s="9"/>
      <c r="H9" s="9"/>
      <c r="I9" s="9"/>
      <c r="J9" s="9"/>
      <c r="K9" s="9"/>
      <c r="L9" s="9"/>
      <c r="M9" s="9"/>
      <c r="N9" s="9"/>
      <c r="O9" s="9"/>
      <c r="P9" s="9"/>
      <c r="Q9" s="9"/>
      <c r="R9" s="9"/>
      <c r="S9" s="9"/>
      <c r="T9" s="9"/>
      <c r="U9" s="9"/>
      <c r="V9" s="9"/>
      <c r="W9" s="9"/>
      <c r="X9" s="9"/>
      <c r="Y9" s="9"/>
      <c r="Z9" s="9"/>
    </row>
    <row r="10" spans="1:26" ht="14.2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B3:C4">
    <cfRule type="containsBlanks" dxfId="77" priority="1">
      <formula>LEN(TRIM(B3))=0</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sheetPr>
  <dimension ref="A1:Z1000"/>
  <sheetViews>
    <sheetView workbookViewId="0">
      <selection activeCell="E20" sqref="E20"/>
    </sheetView>
  </sheetViews>
  <sheetFormatPr defaultColWidth="14.42578125" defaultRowHeight="15" customHeight="1" x14ac:dyDescent="0.25"/>
  <cols>
    <col min="1" max="1" width="38.7109375" customWidth="1"/>
    <col min="2" max="3" width="17.7109375" customWidth="1"/>
    <col min="4" max="26" width="8.7109375" customWidth="1"/>
  </cols>
  <sheetData>
    <row r="1" spans="1:26" ht="17.25" customHeight="1" x14ac:dyDescent="0.25">
      <c r="A1" s="214" t="s">
        <v>374</v>
      </c>
      <c r="B1" s="214"/>
      <c r="C1" s="214"/>
      <c r="D1" s="214"/>
      <c r="E1" s="214"/>
      <c r="F1" s="214"/>
      <c r="G1" s="214"/>
      <c r="H1" s="214"/>
      <c r="I1" s="214"/>
      <c r="J1" s="214"/>
      <c r="K1" s="214"/>
      <c r="L1" s="214"/>
      <c r="M1" s="214"/>
      <c r="N1" s="214"/>
      <c r="O1" s="214"/>
      <c r="P1" s="214"/>
      <c r="Q1" s="214"/>
      <c r="R1" s="214"/>
      <c r="S1" s="214"/>
      <c r="T1" s="214"/>
      <c r="U1" s="214"/>
      <c r="V1" s="214"/>
      <c r="W1" s="214"/>
      <c r="X1" s="214"/>
      <c r="Y1" s="214"/>
      <c r="Z1" s="214"/>
    </row>
    <row r="2" spans="1:26" ht="14.25" customHeight="1" x14ac:dyDescent="0.25">
      <c r="A2" s="80"/>
      <c r="B2" s="167">
        <v>2024</v>
      </c>
      <c r="C2" s="167">
        <v>2025</v>
      </c>
      <c r="D2" s="9"/>
      <c r="E2" s="9"/>
      <c r="F2" s="9"/>
      <c r="G2" s="9"/>
      <c r="H2" s="9"/>
      <c r="I2" s="9"/>
      <c r="J2" s="9"/>
      <c r="K2" s="9"/>
      <c r="L2" s="9"/>
      <c r="M2" s="9"/>
      <c r="N2" s="9"/>
      <c r="O2" s="9"/>
      <c r="P2" s="9"/>
      <c r="Q2" s="9"/>
      <c r="R2" s="9"/>
      <c r="S2" s="9"/>
      <c r="T2" s="9"/>
      <c r="U2" s="9"/>
      <c r="V2" s="9"/>
      <c r="W2" s="9"/>
      <c r="X2" s="9"/>
      <c r="Y2" s="9"/>
      <c r="Z2" s="9"/>
    </row>
    <row r="3" spans="1:26" ht="14.25" customHeight="1" x14ac:dyDescent="0.25">
      <c r="A3" s="183" t="s">
        <v>375</v>
      </c>
      <c r="B3" s="49"/>
      <c r="C3" s="49"/>
      <c r="D3" s="9"/>
      <c r="E3" s="9"/>
      <c r="F3" s="9"/>
      <c r="G3" s="9"/>
      <c r="H3" s="9"/>
      <c r="I3" s="9"/>
      <c r="J3" s="9"/>
      <c r="K3" s="9"/>
      <c r="L3" s="9"/>
      <c r="M3" s="9"/>
      <c r="N3" s="9"/>
      <c r="O3" s="9"/>
      <c r="P3" s="9"/>
      <c r="Q3" s="9"/>
      <c r="R3" s="9"/>
      <c r="S3" s="9"/>
      <c r="T3" s="9"/>
      <c r="U3" s="9"/>
      <c r="V3" s="9"/>
      <c r="W3" s="9"/>
      <c r="X3" s="9"/>
      <c r="Y3" s="9"/>
      <c r="Z3" s="9"/>
    </row>
    <row r="4" spans="1:26" ht="14.25" customHeight="1" x14ac:dyDescent="0.25">
      <c r="A4" s="183" t="s">
        <v>376</v>
      </c>
      <c r="B4" s="215"/>
      <c r="C4" s="215"/>
      <c r="D4" s="9"/>
      <c r="E4" s="9"/>
      <c r="F4" s="9"/>
      <c r="G4" s="9"/>
      <c r="H4" s="9"/>
      <c r="I4" s="9"/>
      <c r="J4" s="9"/>
      <c r="K4" s="9"/>
      <c r="L4" s="9"/>
      <c r="M4" s="9"/>
      <c r="N4" s="9"/>
      <c r="O4" s="9"/>
      <c r="P4" s="9"/>
      <c r="Q4" s="9"/>
      <c r="R4" s="9"/>
      <c r="S4" s="9"/>
      <c r="T4" s="9"/>
      <c r="U4" s="9"/>
      <c r="V4" s="9"/>
      <c r="W4" s="9"/>
      <c r="X4" s="9"/>
      <c r="Y4" s="9"/>
      <c r="Z4" s="9"/>
    </row>
    <row r="5" spans="1:26" ht="14.25" customHeight="1" x14ac:dyDescent="0.25">
      <c r="A5" s="9"/>
      <c r="B5" s="9"/>
      <c r="C5" s="9"/>
      <c r="D5" s="9"/>
      <c r="E5" s="9"/>
      <c r="F5" s="9"/>
      <c r="G5" s="9"/>
      <c r="H5" s="9"/>
      <c r="I5" s="9"/>
      <c r="J5" s="9"/>
      <c r="K5" s="9"/>
      <c r="L5" s="9"/>
      <c r="M5" s="9"/>
      <c r="N5" s="9"/>
      <c r="O5" s="9"/>
      <c r="P5" s="9"/>
      <c r="Q5" s="9"/>
      <c r="R5" s="9"/>
      <c r="S5" s="9"/>
      <c r="T5" s="9"/>
      <c r="U5" s="9"/>
      <c r="V5" s="9"/>
      <c r="W5" s="9"/>
      <c r="X5" s="9"/>
      <c r="Y5" s="9"/>
      <c r="Z5" s="9"/>
    </row>
    <row r="6" spans="1:26" ht="17.25" customHeight="1" x14ac:dyDescent="0.25">
      <c r="A6" s="214" t="s">
        <v>377</v>
      </c>
      <c r="B6" s="214"/>
      <c r="C6" s="214"/>
      <c r="D6" s="214"/>
      <c r="E6" s="214"/>
      <c r="F6" s="214"/>
      <c r="G6" s="214"/>
      <c r="H6" s="214"/>
      <c r="I6" s="214"/>
      <c r="J6" s="214"/>
      <c r="K6" s="214"/>
      <c r="L6" s="214"/>
      <c r="M6" s="214"/>
      <c r="N6" s="214"/>
      <c r="O6" s="214"/>
      <c r="P6" s="214"/>
      <c r="Q6" s="214"/>
      <c r="R6" s="214"/>
      <c r="S6" s="214"/>
      <c r="T6" s="214"/>
      <c r="U6" s="214"/>
      <c r="V6" s="214"/>
      <c r="W6" s="214"/>
      <c r="X6" s="214"/>
      <c r="Y6" s="214"/>
      <c r="Z6" s="214"/>
    </row>
    <row r="7" spans="1:26" ht="14.25" customHeight="1" x14ac:dyDescent="0.25">
      <c r="A7" s="216"/>
      <c r="B7" s="217" t="s">
        <v>378</v>
      </c>
      <c r="C7" s="217" t="s">
        <v>379</v>
      </c>
      <c r="D7" s="9"/>
      <c r="E7" s="9"/>
      <c r="F7" s="9"/>
      <c r="G7" s="9"/>
      <c r="H7" s="9"/>
      <c r="I7" s="9"/>
      <c r="J7" s="9"/>
      <c r="K7" s="9"/>
      <c r="L7" s="9"/>
      <c r="M7" s="9"/>
      <c r="N7" s="9"/>
      <c r="O7" s="9"/>
      <c r="P7" s="9"/>
      <c r="Q7" s="9"/>
      <c r="R7" s="9"/>
      <c r="S7" s="9"/>
      <c r="T7" s="9"/>
      <c r="U7" s="9"/>
      <c r="V7" s="9"/>
      <c r="W7" s="9"/>
      <c r="X7" s="9"/>
      <c r="Y7" s="9"/>
      <c r="Z7" s="9"/>
    </row>
    <row r="8" spans="1:26" ht="14.25" customHeight="1" x14ac:dyDescent="0.25">
      <c r="A8" s="183" t="s">
        <v>380</v>
      </c>
      <c r="B8" s="215"/>
      <c r="C8" s="215"/>
      <c r="D8" s="9"/>
      <c r="E8" s="9"/>
      <c r="F8" s="9"/>
      <c r="G8" s="9"/>
      <c r="H8" s="9"/>
      <c r="I8" s="9"/>
      <c r="J8" s="9"/>
      <c r="K8" s="9"/>
      <c r="L8" s="9"/>
      <c r="M8" s="9"/>
      <c r="N8" s="9"/>
      <c r="O8" s="9"/>
      <c r="P8" s="9"/>
      <c r="Q8" s="9"/>
      <c r="R8" s="9"/>
      <c r="S8" s="9"/>
      <c r="T8" s="9"/>
      <c r="U8" s="9"/>
      <c r="V8" s="9"/>
      <c r="W8" s="9"/>
      <c r="X8" s="9"/>
      <c r="Y8" s="9"/>
      <c r="Z8" s="9"/>
    </row>
    <row r="9" spans="1:26" ht="14.25" customHeight="1" x14ac:dyDescent="0.25">
      <c r="A9" s="218" t="s">
        <v>381</v>
      </c>
      <c r="B9" s="215"/>
      <c r="C9" s="215"/>
      <c r="D9" s="9"/>
      <c r="E9" s="9"/>
      <c r="F9" s="9"/>
      <c r="G9" s="9"/>
      <c r="H9" s="9"/>
      <c r="I9" s="9"/>
      <c r="J9" s="9"/>
      <c r="K9" s="9"/>
      <c r="L9" s="9"/>
      <c r="M9" s="9"/>
      <c r="N9" s="9"/>
      <c r="O9" s="9"/>
      <c r="P9" s="9"/>
      <c r="Q9" s="9"/>
      <c r="R9" s="9"/>
      <c r="S9" s="9"/>
      <c r="T9" s="9"/>
      <c r="U9" s="9"/>
      <c r="V9" s="9"/>
      <c r="W9" s="9"/>
      <c r="X9" s="9"/>
      <c r="Y9" s="9"/>
      <c r="Z9" s="9"/>
    </row>
    <row r="10" spans="1:26" ht="14.25" customHeight="1" x14ac:dyDescent="0.25">
      <c r="A10" s="80" t="s">
        <v>382</v>
      </c>
      <c r="B10" s="215"/>
      <c r="C10" s="215"/>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129" t="s">
        <v>383</v>
      </c>
      <c r="B11" s="215"/>
      <c r="C11" s="215"/>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129" t="s">
        <v>384</v>
      </c>
      <c r="B12" s="215"/>
      <c r="C12" s="215"/>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256" t="s">
        <v>385</v>
      </c>
      <c r="B14" s="239"/>
      <c r="C14" s="23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239"/>
      <c r="B15" s="239"/>
      <c r="C15" s="23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239"/>
      <c r="B16" s="239"/>
      <c r="C16" s="23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7.25" customHeight="1" x14ac:dyDescent="0.25">
      <c r="A18" s="214" t="s">
        <v>386</v>
      </c>
      <c r="B18" s="214"/>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row>
    <row r="19" spans="1:26" ht="17.25" customHeight="1" thickBot="1" x14ac:dyDescent="0.3">
      <c r="A19" s="214"/>
      <c r="B19" s="214">
        <v>2024</v>
      </c>
      <c r="C19" s="214"/>
      <c r="D19" s="214">
        <v>2025</v>
      </c>
      <c r="E19" s="214"/>
      <c r="F19" s="214"/>
      <c r="G19" s="214"/>
      <c r="H19" s="214"/>
      <c r="I19" s="214"/>
      <c r="J19" s="214"/>
      <c r="K19" s="214"/>
      <c r="L19" s="214"/>
      <c r="M19" s="214"/>
      <c r="N19" s="214"/>
      <c r="O19" s="214"/>
      <c r="P19" s="214"/>
      <c r="Q19" s="214"/>
      <c r="R19" s="214"/>
      <c r="S19" s="214"/>
      <c r="T19" s="214"/>
      <c r="U19" s="214"/>
      <c r="V19" s="214"/>
      <c r="W19" s="214"/>
      <c r="X19" s="214"/>
      <c r="Y19" s="214"/>
      <c r="Z19" s="214"/>
    </row>
    <row r="20" spans="1:26" ht="14.25" customHeight="1" x14ac:dyDescent="0.25">
      <c r="A20" s="219" t="s">
        <v>387</v>
      </c>
      <c r="B20" s="272" t="s">
        <v>434</v>
      </c>
      <c r="C20" s="272" t="s">
        <v>435</v>
      </c>
      <c r="D20" s="272" t="s">
        <v>436</v>
      </c>
      <c r="E20" s="272" t="s">
        <v>437</v>
      </c>
      <c r="F20" s="4"/>
      <c r="G20" s="4"/>
      <c r="H20" s="4"/>
      <c r="I20" s="4"/>
      <c r="J20" s="4"/>
      <c r="K20" s="4"/>
      <c r="L20" s="4"/>
      <c r="M20" s="4"/>
      <c r="N20" s="4"/>
      <c r="O20" s="4"/>
      <c r="P20" s="4"/>
      <c r="Q20" s="4"/>
      <c r="R20" s="4"/>
      <c r="S20" s="4"/>
      <c r="T20" s="4"/>
      <c r="U20" s="4"/>
      <c r="V20" s="4"/>
      <c r="W20" s="4"/>
      <c r="X20" s="4"/>
      <c r="Y20" s="4"/>
      <c r="Z20" s="4"/>
    </row>
    <row r="21" spans="1:26" ht="30" customHeight="1" x14ac:dyDescent="0.25">
      <c r="A21" s="183" t="s">
        <v>325</v>
      </c>
      <c r="B21" s="49"/>
      <c r="C21" s="220"/>
      <c r="D21" s="49"/>
      <c r="E21" s="220"/>
      <c r="F21" s="4"/>
      <c r="G21" s="257" t="s">
        <v>388</v>
      </c>
      <c r="H21" s="233"/>
      <c r="I21" s="233"/>
      <c r="J21" s="233"/>
      <c r="K21" s="234"/>
      <c r="L21" s="4"/>
      <c r="M21" s="4"/>
      <c r="N21" s="4"/>
      <c r="O21" s="4"/>
      <c r="P21" s="4"/>
      <c r="Q21" s="4"/>
      <c r="R21" s="4"/>
      <c r="S21" s="4"/>
      <c r="T21" s="4"/>
      <c r="U21" s="4"/>
      <c r="V21" s="4"/>
      <c r="W21" s="4"/>
      <c r="X21" s="4"/>
      <c r="Y21" s="4"/>
      <c r="Z21" s="4"/>
    </row>
    <row r="22" spans="1:26" ht="33" customHeight="1" x14ac:dyDescent="0.25">
      <c r="A22" s="183" t="s">
        <v>389</v>
      </c>
      <c r="B22" s="49"/>
      <c r="C22" s="220"/>
      <c r="D22" s="49"/>
      <c r="E22" s="220"/>
      <c r="F22" s="4"/>
      <c r="G22" s="4"/>
      <c r="H22" s="4"/>
      <c r="I22" s="4"/>
      <c r="J22" s="4"/>
      <c r="K22" s="4"/>
      <c r="L22" s="4"/>
      <c r="M22" s="4"/>
      <c r="N22" s="4"/>
      <c r="O22" s="4"/>
      <c r="P22" s="4"/>
      <c r="Q22" s="4"/>
      <c r="R22" s="4"/>
      <c r="S22" s="4"/>
      <c r="T22" s="4"/>
      <c r="U22" s="4"/>
      <c r="V22" s="4"/>
      <c r="W22" s="4"/>
      <c r="X22" s="4"/>
      <c r="Y22" s="4"/>
      <c r="Z22" s="4"/>
    </row>
    <row r="23" spans="1:26" ht="14.25" customHeight="1" x14ac:dyDescent="0.25">
      <c r="A23" s="191" t="s">
        <v>288</v>
      </c>
      <c r="B23" s="170">
        <f t="shared" ref="B23:E23" si="0">SUM(B21:B22)</f>
        <v>0</v>
      </c>
      <c r="C23" s="170">
        <f t="shared" si="0"/>
        <v>0</v>
      </c>
      <c r="D23" s="170">
        <f t="shared" si="0"/>
        <v>0</v>
      </c>
      <c r="E23" s="170">
        <f t="shared" si="0"/>
        <v>0</v>
      </c>
      <c r="F23" s="4"/>
      <c r="G23" s="4"/>
      <c r="H23" s="4"/>
      <c r="I23" s="4"/>
      <c r="J23" s="4"/>
      <c r="K23" s="4"/>
      <c r="L23" s="4"/>
      <c r="M23" s="4"/>
      <c r="N23" s="4"/>
      <c r="O23" s="4"/>
      <c r="P23" s="4"/>
      <c r="Q23" s="4"/>
      <c r="R23" s="4"/>
      <c r="S23" s="4"/>
      <c r="T23" s="4"/>
      <c r="U23" s="4"/>
      <c r="V23" s="4"/>
      <c r="W23" s="4"/>
      <c r="X23" s="4"/>
      <c r="Y23" s="4"/>
      <c r="Z23" s="4"/>
    </row>
    <row r="24" spans="1:26" ht="14.25" customHeight="1" x14ac:dyDescent="0.25">
      <c r="A24" s="16" t="s">
        <v>328</v>
      </c>
      <c r="B24" s="221" t="e">
        <f t="shared" ref="B24:E24" si="1">B21/B22</f>
        <v>#DIV/0!</v>
      </c>
      <c r="C24" s="221" t="e">
        <f t="shared" si="1"/>
        <v>#DIV/0!</v>
      </c>
      <c r="D24" s="221" t="e">
        <f t="shared" si="1"/>
        <v>#DIV/0!</v>
      </c>
      <c r="E24" s="221" t="e">
        <f t="shared" si="1"/>
        <v>#DIV/0!</v>
      </c>
      <c r="F24" s="4"/>
      <c r="G24" s="4"/>
      <c r="H24" s="4"/>
      <c r="I24" s="4"/>
      <c r="J24" s="4"/>
      <c r="K24" s="4"/>
      <c r="L24" s="4"/>
      <c r="M24" s="4"/>
      <c r="N24" s="4"/>
      <c r="O24" s="4"/>
      <c r="P24" s="4"/>
      <c r="Q24" s="4"/>
      <c r="R24" s="4"/>
      <c r="S24" s="4"/>
      <c r="T24" s="4"/>
      <c r="U24" s="4"/>
      <c r="V24" s="4"/>
      <c r="W24" s="4"/>
      <c r="X24" s="4"/>
      <c r="Y24" s="4"/>
      <c r="Z24" s="4"/>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A14:C16"/>
    <mergeCell ref="G21:K21"/>
  </mergeCells>
  <conditionalFormatting sqref="B21:B22">
    <cfRule type="containsBlanks" dxfId="76" priority="3">
      <formula>LEN(TRIM(B21))=0</formula>
    </cfRule>
  </conditionalFormatting>
  <conditionalFormatting sqref="B3:C4">
    <cfRule type="containsBlanks" dxfId="75" priority="4">
      <formula>LEN(TRIM(B3))=0</formula>
    </cfRule>
  </conditionalFormatting>
  <conditionalFormatting sqref="B8:C12">
    <cfRule type="containsBlanks" dxfId="74" priority="5">
      <formula>LEN(TRIM(B8))=0</formula>
    </cfRule>
  </conditionalFormatting>
  <conditionalFormatting sqref="D21:D22">
    <cfRule type="containsBlanks" dxfId="73" priority="6">
      <formula>LEN(TRIM(D21))=0</formula>
    </cfRule>
  </conditionalFormatting>
  <conditionalFormatting sqref="B20:C20">
    <cfRule type="containsBlanks" dxfId="50" priority="2">
      <formula>LEN(TRIM(B20))=0</formula>
    </cfRule>
  </conditionalFormatting>
  <conditionalFormatting sqref="D20:E20">
    <cfRule type="containsBlanks" dxfId="49" priority="1">
      <formula>LEN(TRIM(D20))=0</formula>
    </cfRule>
  </conditionalFormatting>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4.42578125" defaultRowHeight="15" customHeight="1" x14ac:dyDescent="0.25"/>
  <cols>
    <col min="1" max="1" width="8.7109375" customWidth="1"/>
    <col min="2" max="2" width="12.7109375" customWidth="1"/>
    <col min="3" max="26" width="8.7109375" customWidth="1"/>
  </cols>
  <sheetData>
    <row r="1" spans="1:26" ht="14.25" customHeight="1" x14ac:dyDescent="0.25">
      <c r="A1" s="9" t="s">
        <v>390</v>
      </c>
      <c r="B1" s="9" t="s">
        <v>245</v>
      </c>
      <c r="C1" s="222" t="s">
        <v>391</v>
      </c>
      <c r="D1" s="222" t="s">
        <v>392</v>
      </c>
      <c r="E1" s="9" t="s">
        <v>393</v>
      </c>
      <c r="F1" s="9"/>
      <c r="G1" s="9"/>
      <c r="H1" s="9"/>
      <c r="I1" s="9"/>
      <c r="J1" s="9"/>
      <c r="K1" s="9"/>
      <c r="L1" s="9"/>
      <c r="M1" s="9"/>
      <c r="N1" s="9"/>
      <c r="O1" s="9"/>
      <c r="P1" s="9"/>
      <c r="Q1" s="9"/>
      <c r="R1" s="9"/>
      <c r="S1" s="9"/>
      <c r="T1" s="9"/>
      <c r="U1" s="9"/>
      <c r="V1" s="9"/>
      <c r="W1" s="9"/>
      <c r="X1" s="9"/>
      <c r="Y1" s="9"/>
      <c r="Z1" s="9"/>
    </row>
    <row r="2" spans="1:26" ht="14.25" customHeight="1" x14ac:dyDescent="0.25">
      <c r="A2" s="9" t="s">
        <v>394</v>
      </c>
      <c r="B2" s="9" t="s">
        <v>242</v>
      </c>
      <c r="C2" s="222" t="s">
        <v>395</v>
      </c>
      <c r="D2" s="222" t="s">
        <v>395</v>
      </c>
      <c r="E2" s="9" t="s">
        <v>396</v>
      </c>
      <c r="F2" s="9"/>
      <c r="G2" s="9"/>
      <c r="H2" s="9"/>
      <c r="I2" s="9"/>
      <c r="J2" s="9"/>
      <c r="K2" s="9"/>
      <c r="L2" s="9"/>
      <c r="M2" s="9"/>
      <c r="N2" s="9"/>
      <c r="O2" s="9"/>
      <c r="P2" s="9"/>
      <c r="Q2" s="9"/>
      <c r="R2" s="9"/>
      <c r="S2" s="9"/>
      <c r="T2" s="9"/>
      <c r="U2" s="9"/>
      <c r="V2" s="9"/>
      <c r="W2" s="9"/>
      <c r="X2" s="9"/>
      <c r="Y2" s="9"/>
      <c r="Z2" s="9"/>
    </row>
    <row r="3" spans="1:26" ht="14.25" customHeight="1" x14ac:dyDescent="0.25">
      <c r="A3" s="9"/>
      <c r="B3" s="9" t="s">
        <v>243</v>
      </c>
      <c r="C3" s="222" t="s">
        <v>397</v>
      </c>
      <c r="D3" s="222" t="s">
        <v>398</v>
      </c>
      <c r="E3" s="9" t="s">
        <v>399</v>
      </c>
      <c r="F3" s="9"/>
      <c r="G3" s="9"/>
      <c r="H3" s="9"/>
      <c r="I3" s="9"/>
      <c r="J3" s="9"/>
      <c r="K3" s="9"/>
      <c r="L3" s="9"/>
      <c r="M3" s="9"/>
      <c r="N3" s="9"/>
      <c r="O3" s="9"/>
      <c r="P3" s="9"/>
      <c r="Q3" s="9"/>
      <c r="R3" s="9"/>
      <c r="S3" s="9"/>
      <c r="T3" s="9"/>
      <c r="U3" s="9"/>
      <c r="V3" s="9"/>
      <c r="W3" s="9"/>
      <c r="X3" s="9"/>
      <c r="Y3" s="9"/>
      <c r="Z3" s="9"/>
    </row>
    <row r="4" spans="1:26" ht="14.25" customHeight="1" x14ac:dyDescent="0.25">
      <c r="A4" s="9"/>
      <c r="B4" s="9" t="s">
        <v>244</v>
      </c>
      <c r="C4" s="9"/>
      <c r="D4" s="9"/>
      <c r="E4" s="9" t="s">
        <v>400</v>
      </c>
      <c r="F4" s="9"/>
      <c r="G4" s="9"/>
      <c r="H4" s="9"/>
      <c r="I4" s="9"/>
      <c r="J4" s="9"/>
      <c r="K4" s="9"/>
      <c r="L4" s="9"/>
      <c r="M4" s="9"/>
      <c r="N4" s="9"/>
      <c r="O4" s="9"/>
      <c r="P4" s="9"/>
      <c r="Q4" s="9"/>
      <c r="R4" s="9"/>
      <c r="S4" s="9"/>
      <c r="T4" s="9"/>
      <c r="U4" s="9"/>
      <c r="V4" s="9"/>
      <c r="W4" s="9"/>
      <c r="X4" s="9"/>
      <c r="Y4" s="9"/>
      <c r="Z4" s="9"/>
    </row>
    <row r="5" spans="1:26" ht="14.25" customHeight="1" x14ac:dyDescent="0.25">
      <c r="A5" s="9"/>
      <c r="B5" s="9"/>
      <c r="C5" s="9"/>
      <c r="D5" s="9"/>
      <c r="E5" s="9" t="s">
        <v>401</v>
      </c>
      <c r="F5" s="9"/>
      <c r="G5" s="9"/>
      <c r="H5" s="9"/>
      <c r="I5" s="9"/>
      <c r="J5" s="9"/>
      <c r="K5" s="9"/>
      <c r="L5" s="9"/>
      <c r="M5" s="9"/>
      <c r="N5" s="9"/>
      <c r="O5" s="9"/>
      <c r="P5" s="9"/>
      <c r="Q5" s="9"/>
      <c r="R5" s="9"/>
      <c r="S5" s="9"/>
      <c r="T5" s="9"/>
      <c r="U5" s="9"/>
      <c r="V5" s="9"/>
      <c r="W5" s="9"/>
      <c r="X5" s="9"/>
      <c r="Y5" s="9"/>
      <c r="Z5" s="9"/>
    </row>
    <row r="6" spans="1:26" ht="14.25" customHeight="1" x14ac:dyDescent="0.25">
      <c r="A6" s="9"/>
      <c r="B6" s="9"/>
      <c r="C6" s="9"/>
      <c r="D6" s="9"/>
      <c r="E6" s="9"/>
      <c r="F6" s="9"/>
      <c r="G6" s="9"/>
      <c r="H6" s="9"/>
      <c r="I6" s="9"/>
      <c r="J6" s="9"/>
      <c r="K6" s="9"/>
      <c r="L6" s="9"/>
      <c r="M6" s="9"/>
      <c r="N6" s="9"/>
      <c r="O6" s="9"/>
      <c r="P6" s="9"/>
      <c r="Q6" s="9"/>
      <c r="R6" s="9"/>
      <c r="S6" s="9"/>
      <c r="T6" s="9"/>
      <c r="U6" s="9"/>
      <c r="V6" s="9"/>
      <c r="W6" s="9"/>
      <c r="X6" s="9"/>
      <c r="Y6" s="9"/>
      <c r="Z6" s="9"/>
    </row>
    <row r="7" spans="1:26" ht="14.25" customHeight="1" x14ac:dyDescent="0.25">
      <c r="A7" s="9"/>
      <c r="B7" s="9"/>
      <c r="C7" s="9"/>
      <c r="D7" s="9"/>
      <c r="E7" s="9"/>
      <c r="F7" s="9"/>
      <c r="G7" s="9"/>
      <c r="H7" s="9"/>
      <c r="I7" s="9"/>
      <c r="J7" s="9"/>
      <c r="K7" s="9"/>
      <c r="L7" s="9"/>
      <c r="M7" s="9"/>
      <c r="N7" s="9"/>
      <c r="O7" s="9"/>
      <c r="P7" s="9"/>
      <c r="Q7" s="9"/>
      <c r="R7" s="9"/>
      <c r="S7" s="9"/>
      <c r="T7" s="9"/>
      <c r="U7" s="9"/>
      <c r="V7" s="9"/>
      <c r="W7" s="9"/>
      <c r="X7" s="9"/>
      <c r="Y7" s="9"/>
      <c r="Z7" s="9"/>
    </row>
    <row r="8" spans="1:26" ht="14.25"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4.25" customHeight="1" x14ac:dyDescent="0.25">
      <c r="A9" s="9"/>
      <c r="B9" s="9"/>
      <c r="C9" s="9"/>
      <c r="D9" s="9"/>
      <c r="E9" s="9"/>
      <c r="F9" s="9"/>
      <c r="G9" s="9"/>
      <c r="H9" s="9"/>
      <c r="I9" s="9"/>
      <c r="J9" s="9"/>
      <c r="K9" s="9"/>
      <c r="L9" s="9"/>
      <c r="M9" s="9"/>
      <c r="N9" s="9"/>
      <c r="O9" s="9"/>
      <c r="P9" s="9"/>
      <c r="Q9" s="9"/>
      <c r="R9" s="9"/>
      <c r="S9" s="9"/>
      <c r="T9" s="9"/>
      <c r="U9" s="9"/>
      <c r="V9" s="9"/>
      <c r="W9" s="9"/>
      <c r="X9" s="9"/>
      <c r="Y9" s="9"/>
      <c r="Z9" s="9"/>
    </row>
    <row r="10" spans="1:26" ht="14.2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C1:D3">
    <cfRule type="containsBlanks" dxfId="72" priority="1">
      <formula>LEN(TRIM(C1))=0</formula>
    </cfRule>
  </conditionalFormatting>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sheetPr>
  <dimension ref="A1:Z1000"/>
  <sheetViews>
    <sheetView workbookViewId="0"/>
  </sheetViews>
  <sheetFormatPr defaultColWidth="14.42578125" defaultRowHeight="15" customHeight="1" x14ac:dyDescent="0.25"/>
  <cols>
    <col min="1" max="1" width="20.28515625" customWidth="1"/>
    <col min="2" max="2" width="44.28515625" customWidth="1"/>
    <col min="3" max="3" width="20.42578125" customWidth="1"/>
    <col min="4" max="4" width="17.7109375" customWidth="1"/>
    <col min="5" max="26" width="8.7109375" customWidth="1"/>
  </cols>
  <sheetData>
    <row r="1" spans="1:26" ht="17.25" customHeight="1" x14ac:dyDescent="0.25">
      <c r="A1" s="1" t="s">
        <v>46</v>
      </c>
      <c r="B1" s="29"/>
      <c r="C1" s="29"/>
      <c r="D1" s="29"/>
      <c r="E1" s="29"/>
      <c r="F1" s="29"/>
      <c r="G1" s="29"/>
      <c r="H1" s="29"/>
      <c r="I1" s="29"/>
      <c r="J1" s="29"/>
      <c r="K1" s="29"/>
      <c r="L1" s="29"/>
      <c r="M1" s="29"/>
      <c r="N1" s="29"/>
      <c r="O1" s="29"/>
      <c r="P1" s="29"/>
      <c r="Q1" s="29"/>
      <c r="R1" s="29"/>
      <c r="S1" s="29"/>
      <c r="T1" s="29"/>
      <c r="U1" s="29"/>
      <c r="V1" s="29"/>
      <c r="W1" s="29"/>
      <c r="X1" s="29"/>
      <c r="Y1" s="29"/>
      <c r="Z1" s="29"/>
    </row>
    <row r="2" spans="1:26" ht="14.25" customHeight="1" x14ac:dyDescent="0.25">
      <c r="A2" s="26"/>
      <c r="B2" s="27" t="s">
        <v>402</v>
      </c>
      <c r="C2" s="27" t="s">
        <v>48</v>
      </c>
      <c r="D2" s="27" t="s">
        <v>49</v>
      </c>
      <c r="E2" s="9"/>
      <c r="F2" s="9"/>
      <c r="G2" s="9"/>
      <c r="H2" s="9"/>
      <c r="I2" s="9"/>
      <c r="J2" s="9"/>
      <c r="K2" s="9"/>
      <c r="L2" s="9"/>
      <c r="M2" s="9"/>
      <c r="N2" s="9"/>
      <c r="O2" s="9"/>
      <c r="P2" s="9"/>
      <c r="Q2" s="9"/>
      <c r="R2" s="9"/>
      <c r="S2" s="9"/>
      <c r="T2" s="9"/>
      <c r="U2" s="9"/>
      <c r="V2" s="9"/>
      <c r="W2" s="9"/>
      <c r="X2" s="9"/>
      <c r="Y2" s="9"/>
      <c r="Z2" s="9"/>
    </row>
    <row r="3" spans="1:26" ht="30" customHeight="1" x14ac:dyDescent="0.25">
      <c r="A3" s="27" t="s">
        <v>36</v>
      </c>
      <c r="B3" s="19"/>
      <c r="C3" s="19"/>
      <c r="D3" s="19"/>
      <c r="E3" s="9"/>
      <c r="F3" s="9"/>
      <c r="G3" s="9"/>
      <c r="H3" s="9"/>
      <c r="I3" s="9"/>
      <c r="J3" s="9"/>
      <c r="K3" s="9"/>
      <c r="L3" s="9"/>
      <c r="M3" s="9"/>
      <c r="N3" s="9"/>
      <c r="O3" s="9"/>
      <c r="P3" s="9"/>
      <c r="Q3" s="9"/>
      <c r="R3" s="9"/>
      <c r="S3" s="9"/>
      <c r="T3" s="9"/>
      <c r="U3" s="9"/>
      <c r="V3" s="9"/>
      <c r="W3" s="9"/>
      <c r="X3" s="9"/>
      <c r="Y3" s="9"/>
      <c r="Z3" s="9"/>
    </row>
    <row r="4" spans="1:26" ht="30" customHeight="1" x14ac:dyDescent="0.25">
      <c r="A4" s="27" t="s">
        <v>37</v>
      </c>
      <c r="B4" s="19"/>
      <c r="C4" s="19"/>
      <c r="D4" s="19"/>
      <c r="E4" s="9"/>
      <c r="F4" s="9"/>
      <c r="G4" s="9"/>
      <c r="H4" s="9"/>
      <c r="I4" s="9"/>
      <c r="J4" s="9"/>
      <c r="K4" s="9"/>
      <c r="L4" s="9"/>
      <c r="M4" s="9"/>
      <c r="N4" s="9"/>
      <c r="O4" s="9"/>
      <c r="P4" s="9"/>
      <c r="Q4" s="9"/>
      <c r="R4" s="9"/>
      <c r="S4" s="9"/>
      <c r="T4" s="9"/>
      <c r="U4" s="9"/>
      <c r="V4" s="9"/>
      <c r="W4" s="9"/>
      <c r="X4" s="9"/>
      <c r="Y4" s="9"/>
      <c r="Z4" s="9"/>
    </row>
    <row r="5" spans="1:26" ht="30" customHeight="1" x14ac:dyDescent="0.25">
      <c r="A5" s="27" t="s">
        <v>38</v>
      </c>
      <c r="B5" s="19"/>
      <c r="C5" s="19"/>
      <c r="D5" s="19"/>
      <c r="E5" s="9"/>
      <c r="F5" s="9"/>
      <c r="G5" s="9"/>
      <c r="H5" s="9"/>
      <c r="I5" s="9"/>
      <c r="J5" s="9"/>
      <c r="K5" s="9"/>
      <c r="L5" s="9"/>
      <c r="M5" s="9"/>
      <c r="N5" s="9"/>
      <c r="O5" s="9"/>
      <c r="P5" s="9"/>
      <c r="Q5" s="9"/>
      <c r="R5" s="9"/>
      <c r="S5" s="9"/>
      <c r="T5" s="9"/>
      <c r="U5" s="9"/>
      <c r="V5" s="9"/>
      <c r="W5" s="9"/>
      <c r="X5" s="9"/>
      <c r="Y5" s="9"/>
      <c r="Z5" s="9"/>
    </row>
    <row r="6" spans="1:26" ht="30" customHeight="1" x14ac:dyDescent="0.25">
      <c r="A6" s="27" t="s">
        <v>39</v>
      </c>
      <c r="B6" s="19"/>
      <c r="C6" s="19"/>
      <c r="D6" s="19"/>
      <c r="E6" s="9"/>
      <c r="F6" s="9"/>
      <c r="G6" s="9"/>
      <c r="H6" s="9"/>
      <c r="I6" s="9"/>
      <c r="J6" s="9"/>
      <c r="K6" s="9"/>
      <c r="L6" s="9"/>
      <c r="M6" s="9"/>
      <c r="N6" s="9"/>
      <c r="O6" s="9"/>
      <c r="P6" s="9"/>
      <c r="Q6" s="9"/>
      <c r="R6" s="9"/>
      <c r="S6" s="9"/>
      <c r="T6" s="9"/>
      <c r="U6" s="9"/>
      <c r="V6" s="9"/>
      <c r="W6" s="9"/>
      <c r="X6" s="9"/>
      <c r="Y6" s="9"/>
      <c r="Z6" s="9"/>
    </row>
    <row r="7" spans="1:26" ht="30" customHeight="1" x14ac:dyDescent="0.25">
      <c r="A7" s="27" t="s">
        <v>40</v>
      </c>
      <c r="B7" s="19"/>
      <c r="C7" s="19"/>
      <c r="D7" s="19"/>
      <c r="E7" s="9"/>
      <c r="F7" s="9"/>
      <c r="G7" s="9"/>
      <c r="H7" s="9"/>
      <c r="I7" s="9"/>
      <c r="J7" s="9"/>
      <c r="K7" s="9"/>
      <c r="L7" s="9"/>
      <c r="M7" s="9"/>
      <c r="N7" s="9"/>
      <c r="O7" s="9"/>
      <c r="P7" s="9"/>
      <c r="Q7" s="9"/>
      <c r="R7" s="9"/>
      <c r="S7" s="9"/>
      <c r="T7" s="9"/>
      <c r="U7" s="9"/>
      <c r="V7" s="9"/>
      <c r="W7" s="9"/>
      <c r="X7" s="9"/>
      <c r="Y7" s="9"/>
      <c r="Z7" s="9"/>
    </row>
    <row r="8" spans="1:26" ht="30" customHeight="1" x14ac:dyDescent="0.25">
      <c r="A8" s="27" t="s">
        <v>41</v>
      </c>
      <c r="B8" s="19"/>
      <c r="C8" s="19"/>
      <c r="D8" s="19"/>
      <c r="E8" s="9"/>
      <c r="F8" s="9"/>
      <c r="G8" s="9"/>
      <c r="H8" s="9"/>
      <c r="I8" s="9"/>
      <c r="J8" s="9"/>
      <c r="K8" s="9"/>
      <c r="L8" s="9"/>
      <c r="M8" s="9"/>
      <c r="N8" s="9"/>
      <c r="O8" s="9"/>
      <c r="P8" s="9"/>
      <c r="Q8" s="9"/>
      <c r="R8" s="9"/>
      <c r="S8" s="9"/>
      <c r="T8" s="9"/>
      <c r="U8" s="9"/>
      <c r="V8" s="9"/>
      <c r="W8" s="9"/>
      <c r="X8" s="9"/>
      <c r="Y8" s="9"/>
      <c r="Z8" s="9"/>
    </row>
    <row r="9" spans="1:26" ht="30" customHeight="1" x14ac:dyDescent="0.25">
      <c r="A9" s="27" t="s">
        <v>42</v>
      </c>
      <c r="B9" s="19"/>
      <c r="C9" s="19"/>
      <c r="D9" s="19"/>
      <c r="E9" s="9"/>
      <c r="F9" s="9"/>
      <c r="G9" s="9"/>
      <c r="H9" s="9"/>
      <c r="I9" s="9"/>
      <c r="J9" s="9"/>
      <c r="K9" s="9"/>
      <c r="L9" s="9"/>
      <c r="M9" s="9"/>
      <c r="N9" s="9"/>
      <c r="O9" s="9"/>
      <c r="P9" s="9"/>
      <c r="Q9" s="9"/>
      <c r="R9" s="9"/>
      <c r="S9" s="9"/>
      <c r="T9" s="9"/>
      <c r="U9" s="9"/>
      <c r="V9" s="9"/>
      <c r="W9" s="9"/>
      <c r="X9" s="9"/>
      <c r="Y9" s="9"/>
      <c r="Z9" s="9"/>
    </row>
    <row r="10" spans="1:26" ht="30" customHeight="1" x14ac:dyDescent="0.25">
      <c r="A10" s="27" t="s">
        <v>43</v>
      </c>
      <c r="B10" s="19"/>
      <c r="C10" s="19"/>
      <c r="D10" s="19"/>
      <c r="E10" s="9"/>
      <c r="F10" s="9"/>
      <c r="G10" s="9"/>
      <c r="H10" s="9"/>
      <c r="I10" s="9"/>
      <c r="J10" s="9"/>
      <c r="K10" s="9"/>
      <c r="L10" s="9"/>
      <c r="M10" s="9"/>
      <c r="N10" s="9"/>
      <c r="O10" s="9"/>
      <c r="P10" s="9"/>
      <c r="Q10" s="9"/>
      <c r="R10" s="9"/>
      <c r="S10" s="9"/>
      <c r="T10" s="9"/>
      <c r="U10" s="9"/>
      <c r="V10" s="9"/>
      <c r="W10" s="9"/>
      <c r="X10" s="9"/>
      <c r="Y10" s="9"/>
      <c r="Z10" s="9"/>
    </row>
    <row r="11" spans="1:26" ht="30" customHeight="1" x14ac:dyDescent="0.25">
      <c r="A11" s="27" t="s">
        <v>44</v>
      </c>
      <c r="B11" s="19"/>
      <c r="C11" s="19"/>
      <c r="D11" s="19"/>
      <c r="E11" s="9"/>
      <c r="F11" s="9"/>
      <c r="G11" s="9"/>
      <c r="H11" s="9"/>
      <c r="I11" s="9"/>
      <c r="J11" s="9"/>
      <c r="K11" s="9"/>
      <c r="L11" s="9"/>
      <c r="M11" s="9"/>
      <c r="N11" s="9"/>
      <c r="O11" s="9"/>
      <c r="P11" s="9"/>
      <c r="Q11" s="9"/>
      <c r="R11" s="9"/>
      <c r="S11" s="9"/>
      <c r="T11" s="9"/>
      <c r="U11" s="9"/>
      <c r="V11" s="9"/>
      <c r="W11" s="9"/>
      <c r="X11" s="9"/>
      <c r="Y11" s="9"/>
      <c r="Z11" s="9"/>
    </row>
    <row r="12" spans="1:26" ht="30" customHeight="1" x14ac:dyDescent="0.25">
      <c r="A12" s="27" t="s">
        <v>45</v>
      </c>
      <c r="B12" s="19"/>
      <c r="C12" s="19"/>
      <c r="D12" s="1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19F2F"/>
  </sheetPr>
  <dimension ref="A1:Z1000"/>
  <sheetViews>
    <sheetView workbookViewId="0"/>
  </sheetViews>
  <sheetFormatPr defaultColWidth="14.42578125" defaultRowHeight="15" customHeight="1" x14ac:dyDescent="0.25"/>
  <cols>
    <col min="1" max="1" width="50.140625" customWidth="1"/>
    <col min="2" max="2" width="15.140625" customWidth="1"/>
    <col min="3" max="3" width="18" customWidth="1"/>
    <col min="4" max="4" width="20" customWidth="1"/>
    <col min="5" max="5" width="34" customWidth="1"/>
    <col min="6" max="6" width="17" customWidth="1"/>
    <col min="7" max="26" width="8.7109375" customWidth="1"/>
  </cols>
  <sheetData>
    <row r="1" spans="1:26" ht="17.25" customHeight="1" x14ac:dyDescent="0.25">
      <c r="A1" s="43" t="s">
        <v>403</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x14ac:dyDescent="0.25">
      <c r="A2" s="17" t="s">
        <v>404</v>
      </c>
      <c r="B2" s="17" t="s">
        <v>155</v>
      </c>
      <c r="C2" s="17" t="s">
        <v>405</v>
      </c>
      <c r="D2" s="17" t="s">
        <v>406</v>
      </c>
      <c r="E2" s="223" t="s">
        <v>407</v>
      </c>
      <c r="F2" s="17" t="s">
        <v>408</v>
      </c>
      <c r="G2" s="4"/>
      <c r="H2" s="4"/>
      <c r="I2" s="4"/>
      <c r="J2" s="4"/>
      <c r="K2" s="4"/>
      <c r="L2" s="4"/>
      <c r="M2" s="4"/>
      <c r="N2" s="4"/>
      <c r="O2" s="4"/>
      <c r="P2" s="4"/>
      <c r="Q2" s="4"/>
      <c r="R2" s="4"/>
      <c r="S2" s="4"/>
      <c r="T2" s="4"/>
      <c r="U2" s="4"/>
      <c r="V2" s="4"/>
      <c r="W2" s="4"/>
      <c r="X2" s="4"/>
      <c r="Y2" s="4"/>
      <c r="Z2" s="4"/>
    </row>
    <row r="3" spans="1:26" ht="14.25" customHeight="1" x14ac:dyDescent="0.25">
      <c r="A3" s="47"/>
      <c r="B3" s="47"/>
      <c r="C3" s="47"/>
      <c r="D3" s="47"/>
      <c r="E3" s="4" t="e">
        <f t="shared" ref="E3:E5" si="0">(D3-C3)/C3</f>
        <v>#DIV/0!</v>
      </c>
      <c r="F3" s="47"/>
      <c r="G3" s="4"/>
      <c r="H3" s="4"/>
      <c r="I3" s="4"/>
      <c r="J3" s="4"/>
      <c r="K3" s="4"/>
      <c r="L3" s="4"/>
      <c r="M3" s="4"/>
      <c r="N3" s="4"/>
      <c r="O3" s="4"/>
      <c r="P3" s="4"/>
      <c r="Q3" s="4"/>
      <c r="R3" s="4"/>
      <c r="S3" s="4"/>
      <c r="T3" s="4"/>
      <c r="U3" s="4"/>
      <c r="V3" s="4"/>
      <c r="W3" s="4"/>
      <c r="X3" s="4"/>
      <c r="Y3" s="4"/>
      <c r="Z3" s="4"/>
    </row>
    <row r="4" spans="1:26" ht="14.25" customHeight="1" x14ac:dyDescent="0.25">
      <c r="A4" s="47"/>
      <c r="B4" s="47"/>
      <c r="C4" s="47"/>
      <c r="D4" s="47"/>
      <c r="E4" s="4" t="e">
        <f t="shared" si="0"/>
        <v>#DIV/0!</v>
      </c>
      <c r="F4" s="47"/>
      <c r="G4" s="4"/>
      <c r="H4" s="4"/>
      <c r="I4" s="4"/>
      <c r="J4" s="4"/>
      <c r="K4" s="4"/>
      <c r="L4" s="4"/>
      <c r="M4" s="4"/>
      <c r="N4" s="4"/>
      <c r="O4" s="4"/>
      <c r="P4" s="4"/>
      <c r="Q4" s="4"/>
      <c r="R4" s="4"/>
      <c r="S4" s="4"/>
      <c r="T4" s="4"/>
      <c r="U4" s="4"/>
      <c r="V4" s="4"/>
      <c r="W4" s="4"/>
      <c r="X4" s="4"/>
      <c r="Y4" s="4"/>
      <c r="Z4" s="4"/>
    </row>
    <row r="5" spans="1:26" ht="14.25" customHeight="1" x14ac:dyDescent="0.25">
      <c r="A5" s="224"/>
      <c r="B5" s="224"/>
      <c r="C5" s="224"/>
      <c r="D5" s="224"/>
      <c r="E5" s="4" t="e">
        <f t="shared" si="0"/>
        <v>#DIV/0!</v>
      </c>
      <c r="F5" s="224"/>
      <c r="G5" s="4"/>
      <c r="H5" s="4"/>
      <c r="I5" s="4"/>
      <c r="J5" s="4"/>
      <c r="K5" s="4"/>
      <c r="L5" s="4"/>
      <c r="M5" s="4"/>
      <c r="N5" s="4"/>
      <c r="O5" s="4"/>
      <c r="P5" s="4"/>
      <c r="Q5" s="4"/>
      <c r="R5" s="4"/>
      <c r="S5" s="4"/>
      <c r="T5" s="4"/>
      <c r="U5" s="4"/>
      <c r="V5" s="4"/>
      <c r="W5" s="4"/>
      <c r="X5" s="4"/>
      <c r="Y5" s="4"/>
      <c r="Z5" s="4"/>
    </row>
    <row r="6" spans="1:26" ht="14.25" customHeight="1" x14ac:dyDescent="0.25">
      <c r="A6" s="4"/>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25">
      <c r="A7" s="258" t="s">
        <v>409</v>
      </c>
      <c r="B7" s="251"/>
      <c r="C7" s="251"/>
      <c r="D7" s="252"/>
      <c r="E7" s="4"/>
      <c r="F7" s="4"/>
      <c r="G7" s="4"/>
      <c r="H7" s="4"/>
      <c r="I7" s="4"/>
      <c r="J7" s="4"/>
      <c r="K7" s="4"/>
      <c r="L7" s="4"/>
      <c r="M7" s="4"/>
      <c r="N7" s="4"/>
      <c r="O7" s="4"/>
      <c r="P7" s="4"/>
      <c r="Q7" s="4"/>
      <c r="R7" s="4"/>
      <c r="S7" s="4"/>
      <c r="T7" s="4"/>
      <c r="U7" s="4"/>
      <c r="V7" s="4"/>
      <c r="W7" s="4"/>
      <c r="X7" s="4"/>
      <c r="Y7" s="4"/>
      <c r="Z7" s="4"/>
    </row>
    <row r="8" spans="1:26" ht="14.25" customHeight="1" x14ac:dyDescent="0.25">
      <c r="A8" s="259" t="s">
        <v>410</v>
      </c>
      <c r="B8" s="251"/>
      <c r="C8" s="251"/>
      <c r="D8" s="252"/>
      <c r="E8" s="4"/>
      <c r="F8" s="4"/>
      <c r="G8" s="4"/>
      <c r="H8" s="4"/>
      <c r="I8" s="4"/>
      <c r="J8" s="4"/>
      <c r="K8" s="4"/>
      <c r="L8" s="4"/>
      <c r="M8" s="4"/>
      <c r="N8" s="4"/>
      <c r="O8" s="4"/>
      <c r="P8" s="4"/>
      <c r="Q8" s="4"/>
      <c r="R8" s="4"/>
      <c r="S8" s="4"/>
      <c r="T8" s="4"/>
      <c r="U8" s="4"/>
      <c r="V8" s="4"/>
      <c r="W8" s="4"/>
      <c r="X8" s="4"/>
      <c r="Y8" s="4"/>
      <c r="Z8" s="4"/>
    </row>
    <row r="9" spans="1:26" ht="14.25" customHeight="1" x14ac:dyDescent="0.25">
      <c r="A9" s="168" t="s">
        <v>411</v>
      </c>
      <c r="B9" s="260"/>
      <c r="C9" s="251"/>
      <c r="D9" s="252"/>
      <c r="E9" s="4"/>
      <c r="F9" s="4"/>
      <c r="G9" s="4"/>
      <c r="H9" s="4"/>
      <c r="I9" s="4"/>
      <c r="J9" s="4"/>
      <c r="K9" s="4"/>
      <c r="L9" s="4"/>
      <c r="M9" s="4"/>
      <c r="N9" s="4"/>
      <c r="O9" s="4"/>
      <c r="P9" s="4"/>
      <c r="Q9" s="4"/>
      <c r="R9" s="4"/>
      <c r="S9" s="4"/>
      <c r="T9" s="4"/>
      <c r="U9" s="4"/>
      <c r="V9" s="4"/>
      <c r="W9" s="4"/>
      <c r="X9" s="4"/>
      <c r="Y9" s="4"/>
      <c r="Z9" s="4"/>
    </row>
    <row r="10" spans="1:26" ht="14.25" customHeight="1" x14ac:dyDescent="0.25">
      <c r="A10" s="5" t="s">
        <v>412</v>
      </c>
      <c r="B10" s="260"/>
      <c r="C10" s="251"/>
      <c r="D10" s="252"/>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7:D7"/>
    <mergeCell ref="A8:D8"/>
    <mergeCell ref="B9:D9"/>
    <mergeCell ref="B10:D10"/>
  </mergeCells>
  <conditionalFormatting sqref="A3:D5">
    <cfRule type="containsBlanks" dxfId="71" priority="1">
      <formula>LEN(TRIM(A3))=0</formula>
    </cfRule>
  </conditionalFormatting>
  <conditionalFormatting sqref="B9:B10">
    <cfRule type="containsBlanks" dxfId="70" priority="2">
      <formula>LEN(TRIM(B9))=0</formula>
    </cfRule>
  </conditionalFormatting>
  <conditionalFormatting sqref="F3:F5">
    <cfRule type="containsBlanks" dxfId="69" priority="3">
      <formula>LEN(TRIM(F3))=0</formula>
    </cfRule>
  </conditionalFormatting>
  <pageMargins left="0.7" right="0.7" top="0.75" bottom="0.75" header="0" footer="0"/>
  <pageSetup paperSize="9" orientation="portrait"/>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19F2F"/>
  </sheetPr>
  <dimension ref="A1:Z1000"/>
  <sheetViews>
    <sheetView workbookViewId="0"/>
  </sheetViews>
  <sheetFormatPr defaultColWidth="14.42578125" defaultRowHeight="15" customHeight="1" x14ac:dyDescent="0.25"/>
  <cols>
    <col min="1" max="1" width="50.140625" customWidth="1"/>
    <col min="2" max="2" width="15.140625" customWidth="1"/>
    <col min="3" max="3" width="18" customWidth="1"/>
    <col min="4" max="4" width="20" customWidth="1"/>
    <col min="5" max="5" width="34" customWidth="1"/>
    <col min="6" max="6" width="17" customWidth="1"/>
    <col min="7" max="7" width="13.140625" customWidth="1"/>
    <col min="8" max="26" width="8.7109375" customWidth="1"/>
  </cols>
  <sheetData>
    <row r="1" spans="1:26" ht="17.25" customHeight="1" x14ac:dyDescent="0.25">
      <c r="A1" s="43" t="s">
        <v>413</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x14ac:dyDescent="0.25">
      <c r="A2" s="4" t="s">
        <v>414</v>
      </c>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25">
      <c r="A3" s="4" t="s">
        <v>415</v>
      </c>
      <c r="B3" s="4"/>
      <c r="C3" s="4"/>
      <c r="D3" s="4"/>
      <c r="E3" s="4"/>
      <c r="F3" s="4"/>
      <c r="G3" s="4"/>
      <c r="H3" s="4"/>
      <c r="I3" s="4"/>
      <c r="J3" s="4"/>
      <c r="K3" s="4"/>
      <c r="L3" s="4"/>
      <c r="M3" s="4"/>
      <c r="N3" s="4"/>
      <c r="O3" s="4"/>
      <c r="P3" s="4"/>
      <c r="Q3" s="4"/>
      <c r="R3" s="4"/>
      <c r="S3" s="4"/>
      <c r="T3" s="4"/>
      <c r="U3" s="4"/>
      <c r="V3" s="4"/>
      <c r="W3" s="4"/>
      <c r="X3" s="4"/>
      <c r="Y3" s="4"/>
      <c r="Z3" s="4"/>
    </row>
    <row r="4" spans="1:26" ht="40.5" customHeight="1" x14ac:dyDescent="0.25">
      <c r="A4" s="225" t="s">
        <v>416</v>
      </c>
      <c r="B4" s="225" t="s">
        <v>417</v>
      </c>
      <c r="C4" s="225" t="s">
        <v>418</v>
      </c>
      <c r="D4" s="225" t="s">
        <v>419</v>
      </c>
      <c r="E4" s="225" t="s">
        <v>420</v>
      </c>
      <c r="F4" s="225" t="s">
        <v>421</v>
      </c>
      <c r="G4" s="225" t="s">
        <v>422</v>
      </c>
      <c r="H4" s="4"/>
      <c r="I4" s="4"/>
      <c r="J4" s="4"/>
      <c r="K4" s="4"/>
      <c r="L4" s="4"/>
      <c r="M4" s="4"/>
      <c r="N4" s="4"/>
      <c r="O4" s="4"/>
      <c r="P4" s="4"/>
      <c r="Q4" s="4"/>
      <c r="R4" s="4"/>
      <c r="S4" s="4"/>
      <c r="T4" s="4"/>
      <c r="U4" s="4"/>
      <c r="V4" s="4"/>
      <c r="W4" s="4"/>
      <c r="X4" s="4"/>
      <c r="Y4" s="4"/>
      <c r="Z4" s="4"/>
    </row>
    <row r="5" spans="1:26" ht="14.25" customHeight="1" x14ac:dyDescent="0.25">
      <c r="A5" s="47"/>
      <c r="B5" s="47"/>
      <c r="C5" s="47"/>
      <c r="D5" s="47"/>
      <c r="E5" s="47"/>
      <c r="F5" s="47"/>
      <c r="G5" s="47"/>
      <c r="H5" s="4"/>
      <c r="I5" s="4"/>
      <c r="J5" s="4"/>
      <c r="K5" s="4"/>
      <c r="L5" s="4"/>
      <c r="M5" s="4"/>
      <c r="N5" s="4"/>
      <c r="O5" s="4"/>
      <c r="P5" s="4"/>
      <c r="Q5" s="4"/>
      <c r="R5" s="4"/>
      <c r="S5" s="4"/>
      <c r="T5" s="4"/>
      <c r="U5" s="4"/>
      <c r="V5" s="4"/>
      <c r="W5" s="4"/>
      <c r="X5" s="4"/>
      <c r="Y5" s="4"/>
      <c r="Z5" s="4"/>
    </row>
    <row r="6" spans="1:26" ht="14.25" customHeight="1" x14ac:dyDescent="0.25">
      <c r="A6" s="47"/>
      <c r="B6" s="47"/>
      <c r="C6" s="47"/>
      <c r="D6" s="47"/>
      <c r="E6" s="47"/>
      <c r="F6" s="47"/>
      <c r="G6" s="47"/>
      <c r="H6" s="4"/>
      <c r="I6" s="4"/>
      <c r="J6" s="4"/>
      <c r="K6" s="4"/>
      <c r="L6" s="4"/>
      <c r="M6" s="4"/>
      <c r="N6" s="4"/>
      <c r="O6" s="4"/>
      <c r="P6" s="4"/>
      <c r="Q6" s="4"/>
      <c r="R6" s="4"/>
      <c r="S6" s="4"/>
      <c r="T6" s="4"/>
      <c r="U6" s="4"/>
      <c r="V6" s="4"/>
      <c r="W6" s="4"/>
      <c r="X6" s="4"/>
      <c r="Y6" s="4"/>
      <c r="Z6" s="4"/>
    </row>
    <row r="7" spans="1:26" ht="14.25" customHeight="1" x14ac:dyDescent="0.25">
      <c r="A7" s="47"/>
      <c r="B7" s="47"/>
      <c r="C7" s="47"/>
      <c r="D7" s="47"/>
      <c r="E7" s="47"/>
      <c r="F7" s="47"/>
      <c r="G7" s="47"/>
      <c r="H7" s="4"/>
      <c r="I7" s="4"/>
      <c r="J7" s="4"/>
      <c r="K7" s="4"/>
      <c r="L7" s="4"/>
      <c r="M7" s="4"/>
      <c r="N7" s="4"/>
      <c r="O7" s="4"/>
      <c r="P7" s="4"/>
      <c r="Q7" s="4"/>
      <c r="R7" s="4"/>
      <c r="S7" s="4"/>
      <c r="T7" s="4"/>
      <c r="U7" s="4"/>
      <c r="V7" s="4"/>
      <c r="W7" s="4"/>
      <c r="X7" s="4"/>
      <c r="Y7" s="4"/>
      <c r="Z7" s="4"/>
    </row>
    <row r="8" spans="1:26" ht="14.25" customHeight="1" x14ac:dyDescent="0.25">
      <c r="A8" s="4"/>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25">
      <c r="A9" s="4"/>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A5:G7">
    <cfRule type="containsBlanks" dxfId="68" priority="1">
      <formula>LEN(TRIM(A5))=0</formula>
    </cfRule>
  </conditionalFormatting>
  <pageMargins left="0.7" right="0.7" top="0.75" bottom="0.75" header="0" footer="0"/>
  <pageSetup paperSize="9" orientation="portrait"/>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1700-000000000000}">
          <x14:formula1>
            <xm:f>Elenchi!$C$1:$C$3</xm:f>
          </x14:formula1>
          <xm:sqref>C5:C7 F5:F7</xm:sqref>
        </x14:dataValidation>
        <x14:dataValidation type="list" allowBlank="1" showErrorMessage="1" xr:uid="{00000000-0002-0000-1700-000001000000}">
          <x14:formula1>
            <xm:f>Elenchi!$D$1:$D$3</xm:f>
          </x14:formula1>
          <xm:sqref>G5:G7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5A11"/>
  </sheetPr>
  <dimension ref="A1:Z1000"/>
  <sheetViews>
    <sheetView workbookViewId="0"/>
  </sheetViews>
  <sheetFormatPr defaultColWidth="14.42578125" defaultRowHeight="15" customHeight="1" x14ac:dyDescent="0.25"/>
  <cols>
    <col min="1" max="1" width="26" customWidth="1"/>
    <col min="2" max="9" width="7.28515625" customWidth="1"/>
    <col min="10" max="26" width="8.7109375" customWidth="1"/>
  </cols>
  <sheetData>
    <row r="1" spans="1:26" ht="17.25" customHeight="1" x14ac:dyDescent="0.25">
      <c r="A1" s="164" t="s">
        <v>322</v>
      </c>
      <c r="B1" s="165"/>
      <c r="C1" s="165"/>
      <c r="D1" s="165"/>
      <c r="E1" s="165"/>
      <c r="F1" s="165"/>
      <c r="G1" s="165"/>
      <c r="H1" s="165"/>
      <c r="I1" s="165"/>
      <c r="J1" s="165"/>
      <c r="K1" s="165"/>
      <c r="L1" s="165"/>
      <c r="M1" s="165"/>
      <c r="N1" s="165"/>
      <c r="O1" s="165"/>
      <c r="P1" s="165"/>
      <c r="Q1" s="165"/>
      <c r="R1" s="165"/>
      <c r="S1" s="165"/>
      <c r="T1" s="165"/>
      <c r="U1" s="165"/>
      <c r="V1" s="165"/>
      <c r="W1" s="165"/>
      <c r="X1" s="165"/>
      <c r="Y1" s="165"/>
      <c r="Z1" s="165"/>
    </row>
    <row r="2" spans="1:26" ht="14.25" customHeight="1" x14ac:dyDescent="0.25">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25">
      <c r="A3" s="166" t="s">
        <v>323</v>
      </c>
      <c r="B3" s="167">
        <v>2023</v>
      </c>
      <c r="C3" s="167" t="s">
        <v>324</v>
      </c>
      <c r="D3" s="167">
        <v>2024</v>
      </c>
      <c r="E3" s="167" t="s">
        <v>324</v>
      </c>
      <c r="F3" s="4"/>
      <c r="G3" s="99"/>
      <c r="H3" s="99"/>
      <c r="I3" s="99"/>
      <c r="J3" s="99"/>
      <c r="K3" s="99"/>
      <c r="L3" s="4"/>
      <c r="M3" s="4"/>
      <c r="N3" s="4"/>
      <c r="O3" s="4"/>
      <c r="P3" s="4"/>
      <c r="Q3" s="4"/>
      <c r="R3" s="4"/>
      <c r="S3" s="4"/>
      <c r="T3" s="4"/>
      <c r="U3" s="4"/>
      <c r="V3" s="4"/>
      <c r="W3" s="4"/>
      <c r="X3" s="4"/>
      <c r="Y3" s="4"/>
      <c r="Z3" s="4"/>
    </row>
    <row r="4" spans="1:26" ht="14.25" customHeight="1" x14ac:dyDescent="0.25">
      <c r="A4" s="183" t="s">
        <v>325</v>
      </c>
      <c r="B4" s="49"/>
      <c r="C4" s="190" t="e">
        <f>B4/B6</f>
        <v>#DIV/0!</v>
      </c>
      <c r="D4" s="49"/>
      <c r="E4" s="190" t="e">
        <f>D4/D6</f>
        <v>#DIV/0!</v>
      </c>
      <c r="F4" s="4"/>
      <c r="G4" s="253" t="s">
        <v>423</v>
      </c>
      <c r="H4" s="233"/>
      <c r="I4" s="233"/>
      <c r="J4" s="233"/>
      <c r="K4" s="234"/>
      <c r="L4" s="4"/>
      <c r="M4" s="4"/>
      <c r="N4" s="4"/>
      <c r="O4" s="4"/>
      <c r="P4" s="4"/>
      <c r="Q4" s="4"/>
      <c r="R4" s="4"/>
      <c r="S4" s="4"/>
      <c r="T4" s="4"/>
      <c r="U4" s="4"/>
      <c r="V4" s="4"/>
      <c r="W4" s="4"/>
      <c r="X4" s="4"/>
      <c r="Y4" s="4"/>
      <c r="Z4" s="4"/>
    </row>
    <row r="5" spans="1:26" ht="14.25" customHeight="1" x14ac:dyDescent="0.25">
      <c r="A5" s="183" t="s">
        <v>389</v>
      </c>
      <c r="B5" s="49"/>
      <c r="C5" s="190" t="e">
        <f>B5/B6</f>
        <v>#DIV/0!</v>
      </c>
      <c r="D5" s="49"/>
      <c r="E5" s="190" t="e">
        <f>D5/D6</f>
        <v>#DIV/0!</v>
      </c>
      <c r="F5" s="4"/>
      <c r="G5" s="4"/>
      <c r="H5" s="4"/>
      <c r="I5" s="4"/>
      <c r="J5" s="4"/>
      <c r="K5" s="4"/>
      <c r="L5" s="4"/>
      <c r="M5" s="4"/>
      <c r="N5" s="4"/>
      <c r="O5" s="4"/>
      <c r="P5" s="4"/>
      <c r="Q5" s="4"/>
      <c r="R5" s="4"/>
      <c r="S5" s="4"/>
      <c r="T5" s="4"/>
      <c r="U5" s="4"/>
      <c r="V5" s="4"/>
      <c r="W5" s="4"/>
      <c r="X5" s="4"/>
      <c r="Y5" s="4"/>
      <c r="Z5" s="4"/>
    </row>
    <row r="6" spans="1:26" ht="14.25" customHeight="1" x14ac:dyDescent="0.25">
      <c r="A6" s="191" t="s">
        <v>288</v>
      </c>
      <c r="B6" s="170">
        <f t="shared" ref="B6:E6" si="0">SUM(B4:B5)</f>
        <v>0</v>
      </c>
      <c r="C6" s="169" t="e">
        <f t="shared" si="0"/>
        <v>#DIV/0!</v>
      </c>
      <c r="D6" s="170">
        <f t="shared" si="0"/>
        <v>0</v>
      </c>
      <c r="E6" s="169" t="e">
        <f t="shared" si="0"/>
        <v>#DIV/0!</v>
      </c>
      <c r="F6" s="4"/>
      <c r="G6" s="4"/>
      <c r="H6" s="4"/>
      <c r="I6" s="4"/>
      <c r="J6" s="4"/>
      <c r="K6" s="4"/>
      <c r="L6" s="4"/>
      <c r="M6" s="4"/>
      <c r="N6" s="4"/>
      <c r="O6" s="4"/>
      <c r="P6" s="4"/>
      <c r="Q6" s="4"/>
      <c r="R6" s="4"/>
      <c r="S6" s="4"/>
      <c r="T6" s="4"/>
      <c r="U6" s="4"/>
      <c r="V6" s="4"/>
      <c r="W6" s="4"/>
      <c r="X6" s="4"/>
      <c r="Y6" s="4"/>
      <c r="Z6" s="4"/>
    </row>
    <row r="7" spans="1:26" ht="14.25" customHeight="1" x14ac:dyDescent="0.25">
      <c r="A7" s="16" t="s">
        <v>328</v>
      </c>
      <c r="B7" s="169" t="e">
        <f>B4/B5</f>
        <v>#DIV/0!</v>
      </c>
      <c r="C7" s="226"/>
      <c r="D7" s="169" t="e">
        <f>D4/D5</f>
        <v>#DIV/0!</v>
      </c>
      <c r="E7" s="226"/>
      <c r="F7" s="4"/>
      <c r="G7" s="4"/>
      <c r="H7" s="4"/>
      <c r="I7" s="4"/>
      <c r="J7" s="4"/>
      <c r="K7" s="4"/>
      <c r="L7" s="4"/>
      <c r="M7" s="4"/>
      <c r="N7" s="4"/>
      <c r="O7" s="4"/>
      <c r="P7" s="4"/>
      <c r="Q7" s="4"/>
      <c r="R7" s="4"/>
      <c r="S7" s="4"/>
      <c r="T7" s="4"/>
      <c r="U7" s="4"/>
      <c r="V7" s="4"/>
      <c r="W7" s="4"/>
      <c r="X7" s="4"/>
      <c r="Y7" s="4"/>
      <c r="Z7" s="4"/>
    </row>
    <row r="8" spans="1:26" ht="14.25" customHeight="1" x14ac:dyDescent="0.25">
      <c r="A8" s="17"/>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25">
      <c r="A9" s="166" t="s">
        <v>329</v>
      </c>
      <c r="B9" s="167">
        <v>2023</v>
      </c>
      <c r="C9" s="216">
        <v>2024</v>
      </c>
      <c r="D9" s="4"/>
      <c r="E9" s="4"/>
      <c r="F9" s="4"/>
      <c r="G9" s="4"/>
      <c r="H9" s="4"/>
      <c r="I9" s="4"/>
      <c r="J9" s="4"/>
      <c r="K9" s="4"/>
      <c r="L9" s="4"/>
      <c r="M9" s="4"/>
      <c r="N9" s="4"/>
      <c r="O9" s="4"/>
      <c r="P9" s="4"/>
      <c r="Q9" s="4"/>
      <c r="R9" s="4"/>
      <c r="S9" s="4"/>
      <c r="T9" s="4"/>
      <c r="U9" s="4"/>
      <c r="V9" s="4"/>
      <c r="W9" s="4"/>
      <c r="X9" s="4"/>
      <c r="Y9" s="4"/>
      <c r="Z9" s="4"/>
    </row>
    <row r="10" spans="1:26" ht="14.25" customHeight="1" x14ac:dyDescent="0.25">
      <c r="A10" s="168" t="s">
        <v>330</v>
      </c>
      <c r="B10" s="49"/>
      <c r="C10" s="49"/>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168" t="s">
        <v>331</v>
      </c>
      <c r="B11" s="49"/>
      <c r="C11" s="49"/>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193" t="s">
        <v>424</v>
      </c>
      <c r="B12" s="49"/>
      <c r="C12" s="49"/>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169" t="s">
        <v>288</v>
      </c>
      <c r="B13" s="170">
        <f t="shared" ref="B13:C13" si="1">SUM(B10:B11)</f>
        <v>0</v>
      </c>
      <c r="C13" s="170">
        <f t="shared" si="1"/>
        <v>0</v>
      </c>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166" t="s">
        <v>334</v>
      </c>
      <c r="B15" s="167">
        <v>2023</v>
      </c>
      <c r="C15" s="167">
        <v>2024</v>
      </c>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168" t="s">
        <v>335</v>
      </c>
      <c r="B16" s="49"/>
      <c r="C16" s="49"/>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168" t="s">
        <v>336</v>
      </c>
      <c r="B17" s="49"/>
      <c r="C17" s="49"/>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168" t="s">
        <v>337</v>
      </c>
      <c r="B18" s="49"/>
      <c r="C18" s="49"/>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168" t="s">
        <v>338</v>
      </c>
      <c r="B19" s="49"/>
      <c r="C19" s="49"/>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169" t="s">
        <v>288</v>
      </c>
      <c r="B20" s="170">
        <f t="shared" ref="B20:C20" si="2">SUM(B16:B19)</f>
        <v>0</v>
      </c>
      <c r="C20" s="170">
        <f t="shared" si="2"/>
        <v>0</v>
      </c>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166" t="s">
        <v>339</v>
      </c>
      <c r="B22" s="167">
        <v>2023</v>
      </c>
      <c r="C22" s="167">
        <v>2024</v>
      </c>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168" t="s">
        <v>340</v>
      </c>
      <c r="B23" s="49"/>
      <c r="C23" s="49"/>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168" t="s">
        <v>341</v>
      </c>
      <c r="B24" s="49"/>
      <c r="C24" s="49"/>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168" t="s">
        <v>342</v>
      </c>
      <c r="B25" s="49"/>
      <c r="C25" s="49"/>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169" t="s">
        <v>288</v>
      </c>
      <c r="B26" s="170">
        <f t="shared" ref="B26:C26" si="3">SUM(B23:B25)</f>
        <v>0</v>
      </c>
      <c r="C26" s="170">
        <f t="shared" si="3"/>
        <v>0</v>
      </c>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166" t="s">
        <v>343</v>
      </c>
      <c r="B28" s="167">
        <v>2023</v>
      </c>
      <c r="C28" s="167">
        <v>2024</v>
      </c>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168" t="s">
        <v>344</v>
      </c>
      <c r="B29" s="49"/>
      <c r="C29" s="49"/>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168" t="s">
        <v>345</v>
      </c>
      <c r="B30" s="49"/>
      <c r="C30" s="49"/>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169" t="s">
        <v>288</v>
      </c>
      <c r="B31" s="170">
        <f t="shared" ref="B31:C31" si="4">SUM(B29:B30)</f>
        <v>0</v>
      </c>
      <c r="C31" s="170">
        <f t="shared" si="4"/>
        <v>0</v>
      </c>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166" t="s">
        <v>425</v>
      </c>
      <c r="B33" s="261">
        <v>2023</v>
      </c>
      <c r="C33" s="251"/>
      <c r="D33" s="251"/>
      <c r="E33" s="252"/>
      <c r="F33" s="261">
        <v>2024</v>
      </c>
      <c r="G33" s="251"/>
      <c r="H33" s="251"/>
      <c r="I33" s="252"/>
      <c r="J33" s="4"/>
      <c r="K33" s="4"/>
      <c r="L33" s="4"/>
      <c r="M33" s="4"/>
      <c r="N33" s="4"/>
      <c r="O33" s="4"/>
      <c r="P33" s="4"/>
      <c r="Q33" s="4"/>
      <c r="R33" s="4"/>
      <c r="S33" s="4"/>
      <c r="T33" s="4"/>
      <c r="U33" s="4"/>
      <c r="V33" s="4"/>
      <c r="W33" s="4"/>
      <c r="X33" s="4"/>
      <c r="Y33" s="4"/>
      <c r="Z33" s="4"/>
    </row>
    <row r="34" spans="1:26" ht="14.25" customHeight="1" x14ac:dyDescent="0.25">
      <c r="A34" s="227"/>
      <c r="B34" s="228" t="s">
        <v>426</v>
      </c>
      <c r="C34" s="228" t="s">
        <v>427</v>
      </c>
      <c r="D34" s="228" t="s">
        <v>428</v>
      </c>
      <c r="E34" s="229" t="s">
        <v>429</v>
      </c>
      <c r="F34" s="228" t="s">
        <v>426</v>
      </c>
      <c r="G34" s="228" t="s">
        <v>427</v>
      </c>
      <c r="H34" s="228" t="s">
        <v>428</v>
      </c>
      <c r="I34" s="229" t="s">
        <v>429</v>
      </c>
      <c r="J34" s="4"/>
      <c r="K34" s="4"/>
      <c r="L34" s="4"/>
      <c r="M34" s="4"/>
      <c r="N34" s="4"/>
      <c r="O34" s="4"/>
      <c r="P34" s="4"/>
      <c r="Q34" s="4"/>
      <c r="R34" s="4"/>
      <c r="S34" s="4"/>
      <c r="T34" s="4"/>
      <c r="U34" s="4"/>
      <c r="V34" s="4"/>
      <c r="W34" s="4"/>
      <c r="X34" s="4"/>
      <c r="Y34" s="4"/>
      <c r="Z34" s="4"/>
    </row>
    <row r="35" spans="1:26" ht="14.25" customHeight="1" x14ac:dyDescent="0.25">
      <c r="A35" s="168" t="s">
        <v>335</v>
      </c>
      <c r="B35" s="49"/>
      <c r="C35" s="49"/>
      <c r="D35" s="49"/>
      <c r="E35" s="230">
        <f t="shared" ref="E35:E38" si="5">SUM(B35:D35)</f>
        <v>0</v>
      </c>
      <c r="F35" s="49"/>
      <c r="G35" s="49"/>
      <c r="H35" s="49"/>
      <c r="I35" s="230">
        <f t="shared" ref="I35:I38" si="6">SUM(F35:H35)</f>
        <v>0</v>
      </c>
      <c r="J35" s="4"/>
      <c r="K35" s="4"/>
      <c r="L35" s="4"/>
      <c r="M35" s="4"/>
      <c r="N35" s="4"/>
      <c r="O35" s="4"/>
      <c r="P35" s="4"/>
      <c r="Q35" s="4"/>
      <c r="R35" s="4"/>
      <c r="S35" s="4"/>
      <c r="T35" s="4"/>
      <c r="U35" s="4"/>
      <c r="V35" s="4"/>
      <c r="W35" s="4"/>
      <c r="X35" s="4"/>
      <c r="Y35" s="4"/>
      <c r="Z35" s="4"/>
    </row>
    <row r="36" spans="1:26" ht="14.25" customHeight="1" x14ac:dyDescent="0.25">
      <c r="A36" s="168" t="s">
        <v>336</v>
      </c>
      <c r="B36" s="49"/>
      <c r="C36" s="49"/>
      <c r="D36" s="49"/>
      <c r="E36" s="230">
        <f t="shared" si="5"/>
        <v>0</v>
      </c>
      <c r="F36" s="49"/>
      <c r="G36" s="49"/>
      <c r="H36" s="49"/>
      <c r="I36" s="230">
        <f t="shared" si="6"/>
        <v>0</v>
      </c>
      <c r="J36" s="4"/>
      <c r="K36" s="4"/>
      <c r="L36" s="4"/>
      <c r="M36" s="4"/>
      <c r="N36" s="4"/>
      <c r="O36" s="4"/>
      <c r="P36" s="4"/>
      <c r="Q36" s="4"/>
      <c r="R36" s="4"/>
      <c r="S36" s="4"/>
      <c r="T36" s="4"/>
      <c r="U36" s="4"/>
      <c r="V36" s="4"/>
      <c r="W36" s="4"/>
      <c r="X36" s="4"/>
      <c r="Y36" s="4"/>
      <c r="Z36" s="4"/>
    </row>
    <row r="37" spans="1:26" ht="14.25" customHeight="1" x14ac:dyDescent="0.25">
      <c r="A37" s="168" t="s">
        <v>337</v>
      </c>
      <c r="B37" s="49"/>
      <c r="C37" s="49"/>
      <c r="D37" s="49"/>
      <c r="E37" s="230">
        <f t="shared" si="5"/>
        <v>0</v>
      </c>
      <c r="F37" s="49"/>
      <c r="G37" s="49"/>
      <c r="H37" s="49"/>
      <c r="I37" s="230">
        <f t="shared" si="6"/>
        <v>0</v>
      </c>
      <c r="J37" s="4"/>
      <c r="K37" s="4"/>
      <c r="L37" s="4"/>
      <c r="M37" s="4"/>
      <c r="N37" s="4"/>
      <c r="O37" s="4"/>
      <c r="P37" s="4"/>
      <c r="Q37" s="4"/>
      <c r="R37" s="4"/>
      <c r="S37" s="4"/>
      <c r="T37" s="4"/>
      <c r="U37" s="4"/>
      <c r="V37" s="4"/>
      <c r="W37" s="4"/>
      <c r="X37" s="4"/>
      <c r="Y37" s="4"/>
      <c r="Z37" s="4"/>
    </row>
    <row r="38" spans="1:26" ht="14.25" customHeight="1" x14ac:dyDescent="0.25">
      <c r="A38" s="168" t="s">
        <v>338</v>
      </c>
      <c r="B38" s="49"/>
      <c r="C38" s="49"/>
      <c r="D38" s="49"/>
      <c r="E38" s="230">
        <f t="shared" si="5"/>
        <v>0</v>
      </c>
      <c r="F38" s="49"/>
      <c r="G38" s="49"/>
      <c r="H38" s="49"/>
      <c r="I38" s="230">
        <f t="shared" si="6"/>
        <v>0</v>
      </c>
      <c r="J38" s="4"/>
      <c r="K38" s="4"/>
      <c r="L38" s="4"/>
      <c r="M38" s="4"/>
      <c r="N38" s="4"/>
      <c r="O38" s="4"/>
      <c r="P38" s="4"/>
      <c r="Q38" s="4"/>
      <c r="R38" s="4"/>
      <c r="S38" s="4"/>
      <c r="T38" s="4"/>
      <c r="U38" s="4"/>
      <c r="V38" s="4"/>
      <c r="W38" s="4"/>
      <c r="X38" s="4"/>
      <c r="Y38" s="4"/>
      <c r="Z38" s="4"/>
    </row>
    <row r="39" spans="1:26" ht="14.25" customHeight="1" x14ac:dyDescent="0.25">
      <c r="A39" s="169" t="s">
        <v>288</v>
      </c>
      <c r="B39" s="170">
        <f t="shared" ref="B39:I39" si="7">SUM(B35:B38)</f>
        <v>0</v>
      </c>
      <c r="C39" s="170">
        <f t="shared" si="7"/>
        <v>0</v>
      </c>
      <c r="D39" s="170">
        <f t="shared" si="7"/>
        <v>0</v>
      </c>
      <c r="E39" s="230">
        <f t="shared" si="7"/>
        <v>0</v>
      </c>
      <c r="F39" s="170">
        <f t="shared" si="7"/>
        <v>0</v>
      </c>
      <c r="G39" s="170">
        <f t="shared" si="7"/>
        <v>0</v>
      </c>
      <c r="H39" s="170">
        <f t="shared" si="7"/>
        <v>0</v>
      </c>
      <c r="I39" s="230">
        <f t="shared" si="7"/>
        <v>0</v>
      </c>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G4:K4"/>
    <mergeCell ref="B33:E33"/>
    <mergeCell ref="F33:I33"/>
  </mergeCells>
  <conditionalFormatting sqref="B4:B5">
    <cfRule type="containsBlanks" dxfId="67" priority="1">
      <formula>LEN(TRIM(B4))=0</formula>
    </cfRule>
  </conditionalFormatting>
  <conditionalFormatting sqref="B10:C12">
    <cfRule type="containsBlanks" dxfId="66" priority="2">
      <formula>LEN(TRIM(B10))=0</formula>
    </cfRule>
  </conditionalFormatting>
  <conditionalFormatting sqref="B16:C19">
    <cfRule type="containsBlanks" dxfId="65" priority="3">
      <formula>LEN(TRIM(B16))=0</formula>
    </cfRule>
  </conditionalFormatting>
  <conditionalFormatting sqref="B23:C25">
    <cfRule type="containsBlanks" dxfId="64" priority="4">
      <formula>LEN(TRIM(B23))=0</formula>
    </cfRule>
  </conditionalFormatting>
  <conditionalFormatting sqref="B29:C30">
    <cfRule type="containsBlanks" dxfId="63" priority="5">
      <formula>LEN(TRIM(B29))=0</formula>
    </cfRule>
  </conditionalFormatting>
  <conditionalFormatting sqref="B35:D38">
    <cfRule type="containsBlanks" dxfId="62" priority="6">
      <formula>LEN(TRIM(B35))=0</formula>
    </cfRule>
  </conditionalFormatting>
  <conditionalFormatting sqref="D4:D5">
    <cfRule type="containsBlanks" dxfId="61" priority="7">
      <formula>LEN(TRIM(D4))=0</formula>
    </cfRule>
  </conditionalFormatting>
  <conditionalFormatting sqref="F35:H38">
    <cfRule type="containsBlanks" dxfId="60" priority="8">
      <formula>LEN(TRIM(F35))=0</formula>
    </cfRule>
  </conditionalFormatting>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5A11"/>
  </sheetPr>
  <dimension ref="A1:Z1000"/>
  <sheetViews>
    <sheetView workbookViewId="0"/>
  </sheetViews>
  <sheetFormatPr defaultColWidth="14.42578125" defaultRowHeight="15" customHeight="1" x14ac:dyDescent="0.25"/>
  <cols>
    <col min="1" max="1" width="40.7109375" customWidth="1"/>
    <col min="2" max="3" width="12.7109375" customWidth="1"/>
    <col min="4" max="26" width="8.7109375" customWidth="1"/>
  </cols>
  <sheetData>
    <row r="1" spans="1:26" ht="17.25" customHeight="1" x14ac:dyDescent="0.25">
      <c r="A1" s="171" t="s">
        <v>300</v>
      </c>
      <c r="B1" s="172"/>
      <c r="C1" s="172"/>
      <c r="D1" s="172"/>
      <c r="E1" s="172"/>
      <c r="F1" s="172"/>
      <c r="G1" s="172"/>
      <c r="H1" s="172"/>
      <c r="I1" s="172"/>
      <c r="J1" s="172"/>
      <c r="K1" s="172"/>
      <c r="L1" s="172"/>
      <c r="M1" s="172"/>
      <c r="N1" s="172"/>
      <c r="O1" s="172"/>
      <c r="P1" s="172"/>
      <c r="Q1" s="172"/>
      <c r="R1" s="172"/>
      <c r="S1" s="172"/>
      <c r="T1" s="172"/>
      <c r="U1" s="172"/>
      <c r="V1" s="172"/>
      <c r="W1" s="172"/>
      <c r="X1" s="172"/>
      <c r="Y1" s="172"/>
      <c r="Z1" s="172"/>
    </row>
    <row r="2" spans="1:26" ht="14.25" customHeight="1" x14ac:dyDescent="0.25">
      <c r="A2" s="166" t="s">
        <v>301</v>
      </c>
      <c r="B2" s="231">
        <v>2023</v>
      </c>
      <c r="C2" s="231">
        <v>2024</v>
      </c>
      <c r="D2" s="9"/>
      <c r="E2" s="9"/>
      <c r="F2" s="9"/>
      <c r="G2" s="9"/>
      <c r="H2" s="9"/>
      <c r="I2" s="9"/>
      <c r="J2" s="9"/>
      <c r="K2" s="9"/>
      <c r="L2" s="9"/>
      <c r="M2" s="9"/>
      <c r="N2" s="9"/>
      <c r="O2" s="9"/>
      <c r="P2" s="9"/>
      <c r="Q2" s="9"/>
      <c r="R2" s="9"/>
      <c r="S2" s="9"/>
      <c r="T2" s="9"/>
      <c r="U2" s="9"/>
      <c r="V2" s="9"/>
      <c r="W2" s="9"/>
      <c r="X2" s="9"/>
      <c r="Y2" s="9"/>
      <c r="Z2" s="9"/>
    </row>
    <row r="3" spans="1:26" ht="14.25" customHeight="1" x14ac:dyDescent="0.25">
      <c r="A3" s="176" t="s">
        <v>302</v>
      </c>
      <c r="B3" s="28"/>
      <c r="C3" s="28"/>
      <c r="D3" s="9"/>
      <c r="E3" s="9"/>
      <c r="F3" s="9"/>
      <c r="G3" s="9"/>
      <c r="H3" s="9"/>
      <c r="I3" s="9"/>
      <c r="J3" s="9"/>
      <c r="K3" s="9"/>
      <c r="L3" s="9"/>
      <c r="M3" s="9"/>
      <c r="N3" s="9"/>
      <c r="O3" s="9"/>
      <c r="P3" s="9"/>
      <c r="Q3" s="9"/>
      <c r="R3" s="9"/>
      <c r="S3" s="9"/>
      <c r="T3" s="9"/>
      <c r="U3" s="9"/>
      <c r="V3" s="9"/>
      <c r="W3" s="9"/>
      <c r="X3" s="9"/>
      <c r="Y3" s="9"/>
      <c r="Z3" s="9"/>
    </row>
    <row r="4" spans="1:26" ht="14.25" customHeight="1" x14ac:dyDescent="0.25">
      <c r="A4" s="27" t="s">
        <v>303</v>
      </c>
      <c r="B4" s="182"/>
      <c r="C4" s="182"/>
      <c r="D4" s="9"/>
      <c r="E4" s="9"/>
      <c r="F4" s="9"/>
      <c r="G4" s="9"/>
      <c r="H4" s="9"/>
      <c r="I4" s="9"/>
      <c r="J4" s="9"/>
      <c r="K4" s="9"/>
      <c r="L4" s="9"/>
      <c r="M4" s="9"/>
      <c r="N4" s="9"/>
      <c r="O4" s="9"/>
      <c r="P4" s="9"/>
      <c r="Q4" s="9"/>
      <c r="R4" s="9"/>
      <c r="S4" s="9"/>
      <c r="T4" s="9"/>
      <c r="U4" s="9"/>
      <c r="V4" s="9"/>
      <c r="W4" s="9"/>
      <c r="X4" s="9"/>
      <c r="Y4" s="9"/>
      <c r="Z4" s="9"/>
    </row>
    <row r="5" spans="1:26" ht="14.25" customHeight="1" x14ac:dyDescent="0.25">
      <c r="A5" s="183" t="s">
        <v>304</v>
      </c>
      <c r="B5" s="28"/>
      <c r="C5" s="28"/>
      <c r="D5" s="9"/>
      <c r="E5" s="9"/>
      <c r="F5" s="9"/>
      <c r="G5" s="9"/>
      <c r="H5" s="9"/>
      <c r="I5" s="9"/>
      <c r="J5" s="9"/>
      <c r="K5" s="9"/>
      <c r="L5" s="9"/>
      <c r="M5" s="9"/>
      <c r="N5" s="9"/>
      <c r="O5" s="9"/>
      <c r="P5" s="9"/>
      <c r="Q5" s="9"/>
      <c r="R5" s="9"/>
      <c r="S5" s="9"/>
      <c r="T5" s="9"/>
      <c r="U5" s="9"/>
      <c r="V5" s="9"/>
      <c r="W5" s="9"/>
      <c r="X5" s="9"/>
      <c r="Y5" s="9"/>
      <c r="Z5" s="9"/>
    </row>
    <row r="6" spans="1:26" ht="14.25" customHeight="1" x14ac:dyDescent="0.25">
      <c r="A6" s="183" t="s">
        <v>305</v>
      </c>
      <c r="B6" s="28"/>
      <c r="C6" s="28"/>
      <c r="D6" s="9"/>
      <c r="E6" s="9"/>
      <c r="F6" s="9"/>
      <c r="G6" s="9"/>
      <c r="H6" s="9"/>
      <c r="I6" s="9"/>
      <c r="J6" s="9"/>
      <c r="K6" s="9"/>
      <c r="L6" s="9"/>
      <c r="M6" s="9"/>
      <c r="N6" s="9"/>
      <c r="O6" s="9"/>
      <c r="P6" s="9"/>
      <c r="Q6" s="9"/>
      <c r="R6" s="9"/>
      <c r="S6" s="9"/>
      <c r="T6" s="9"/>
      <c r="U6" s="9"/>
      <c r="V6" s="9"/>
      <c r="W6" s="9"/>
      <c r="X6" s="9"/>
      <c r="Y6" s="9"/>
      <c r="Z6" s="9"/>
    </row>
    <row r="7" spans="1:26" ht="14.25" customHeight="1" x14ac:dyDescent="0.25">
      <c r="A7" s="183" t="s">
        <v>306</v>
      </c>
      <c r="B7" s="28"/>
      <c r="C7" s="28"/>
      <c r="D7" s="9"/>
      <c r="E7" s="9"/>
      <c r="F7" s="9"/>
      <c r="G7" s="9"/>
      <c r="H7" s="9"/>
      <c r="I7" s="9"/>
      <c r="J7" s="9"/>
      <c r="K7" s="9"/>
      <c r="L7" s="9"/>
      <c r="M7" s="9"/>
      <c r="N7" s="9"/>
      <c r="O7" s="9"/>
      <c r="P7" s="9"/>
      <c r="Q7" s="9"/>
      <c r="R7" s="9"/>
      <c r="S7" s="9"/>
      <c r="T7" s="9"/>
      <c r="U7" s="9"/>
      <c r="V7" s="9"/>
      <c r="W7" s="9"/>
      <c r="X7" s="9"/>
      <c r="Y7" s="9"/>
      <c r="Z7" s="9"/>
    </row>
    <row r="8" spans="1:26" ht="14.25" customHeight="1" x14ac:dyDescent="0.25">
      <c r="A8" s="183" t="s">
        <v>307</v>
      </c>
      <c r="B8" s="28"/>
      <c r="C8" s="28"/>
      <c r="D8" s="9"/>
      <c r="E8" s="9"/>
      <c r="F8" s="9"/>
      <c r="G8" s="9"/>
      <c r="H8" s="9"/>
      <c r="I8" s="9"/>
      <c r="J8" s="9"/>
      <c r="K8" s="9"/>
      <c r="L8" s="9"/>
      <c r="M8" s="9"/>
      <c r="N8" s="9"/>
      <c r="O8" s="9"/>
      <c r="P8" s="9"/>
      <c r="Q8" s="9"/>
      <c r="R8" s="9"/>
      <c r="S8" s="9"/>
      <c r="T8" s="9"/>
      <c r="U8" s="9"/>
      <c r="V8" s="9"/>
      <c r="W8" s="9"/>
      <c r="X8" s="9"/>
      <c r="Y8" s="9"/>
      <c r="Z8" s="9"/>
    </row>
    <row r="9" spans="1:26" ht="14.25" customHeight="1" x14ac:dyDescent="0.25">
      <c r="A9" s="183" t="s">
        <v>308</v>
      </c>
      <c r="B9" s="28"/>
      <c r="C9" s="28"/>
      <c r="D9" s="9"/>
      <c r="E9" s="9"/>
      <c r="F9" s="9"/>
      <c r="G9" s="9"/>
      <c r="H9" s="9"/>
      <c r="I9" s="9"/>
      <c r="J9" s="9"/>
      <c r="K9" s="9"/>
      <c r="L9" s="9"/>
      <c r="M9" s="9"/>
      <c r="N9" s="9"/>
      <c r="O9" s="9"/>
      <c r="P9" s="9"/>
      <c r="Q9" s="9"/>
      <c r="R9" s="9"/>
      <c r="S9" s="9"/>
      <c r="T9" s="9"/>
      <c r="U9" s="9"/>
      <c r="V9" s="9"/>
      <c r="W9" s="9"/>
      <c r="X9" s="9"/>
      <c r="Y9" s="9"/>
      <c r="Z9" s="9"/>
    </row>
    <row r="10" spans="1:26" ht="14.25" customHeight="1" x14ac:dyDescent="0.25">
      <c r="A10" s="183" t="s">
        <v>309</v>
      </c>
      <c r="B10" s="28"/>
      <c r="C10" s="28"/>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184"/>
      <c r="B11" s="182"/>
      <c r="C11" s="182"/>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183" t="s">
        <v>310</v>
      </c>
      <c r="B12" s="28"/>
      <c r="C12" s="28"/>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B3:C3">
    <cfRule type="containsBlanks" dxfId="59" priority="1">
      <formula>LEN(TRIM(B3))=0</formula>
    </cfRule>
  </conditionalFormatting>
  <conditionalFormatting sqref="B5:C10">
    <cfRule type="containsBlanks" dxfId="58" priority="2">
      <formula>LEN(TRIM(B5))=0</formula>
    </cfRule>
  </conditionalFormatting>
  <conditionalFormatting sqref="B12:C12">
    <cfRule type="containsBlanks" dxfId="57" priority="3">
      <formula>LEN(TRIM(B12))=0</formula>
    </cfRule>
  </conditionalFormatting>
  <dataValidations count="1">
    <dataValidation type="list" allowBlank="1" showErrorMessage="1" sqref="B3:C3 B5:C10 B12:C12" xr:uid="{00000000-0002-0000-1900-000000000000}">
      <formula1>"Sì,No"</formula1>
    </dataValidation>
  </dataValidation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55A11"/>
  </sheetPr>
  <dimension ref="A1:Z1000"/>
  <sheetViews>
    <sheetView workbookViewId="0"/>
  </sheetViews>
  <sheetFormatPr defaultColWidth="14.42578125" defaultRowHeight="15" customHeight="1" x14ac:dyDescent="0.25"/>
  <cols>
    <col min="1" max="1" width="40.7109375" customWidth="1"/>
    <col min="2" max="3" width="12.7109375" customWidth="1"/>
    <col min="4" max="26" width="8.7109375" customWidth="1"/>
  </cols>
  <sheetData>
    <row r="1" spans="1:26" ht="17.25" customHeight="1" x14ac:dyDescent="0.25">
      <c r="A1" s="171" t="s">
        <v>311</v>
      </c>
      <c r="B1" s="172"/>
      <c r="C1" s="172"/>
      <c r="D1" s="172"/>
      <c r="E1" s="172"/>
      <c r="F1" s="172"/>
      <c r="G1" s="172"/>
      <c r="H1" s="172"/>
      <c r="I1" s="172"/>
      <c r="J1" s="172"/>
      <c r="K1" s="172"/>
      <c r="L1" s="172"/>
      <c r="M1" s="172"/>
      <c r="N1" s="172"/>
      <c r="O1" s="172"/>
      <c r="P1" s="172"/>
      <c r="Q1" s="172"/>
      <c r="R1" s="172"/>
      <c r="S1" s="172"/>
      <c r="T1" s="172"/>
      <c r="U1" s="172"/>
      <c r="V1" s="172"/>
      <c r="W1" s="172"/>
      <c r="X1" s="172"/>
      <c r="Y1" s="172"/>
      <c r="Z1" s="172"/>
    </row>
    <row r="2" spans="1:26" ht="14.25" customHeight="1" x14ac:dyDescent="0.25">
      <c r="A2" s="166" t="s">
        <v>311</v>
      </c>
      <c r="B2" s="231">
        <v>2023</v>
      </c>
      <c r="C2" s="231">
        <v>2024</v>
      </c>
      <c r="D2" s="9"/>
      <c r="E2" s="9"/>
      <c r="F2" s="9"/>
      <c r="G2" s="9"/>
      <c r="H2" s="9"/>
      <c r="I2" s="9"/>
      <c r="J2" s="9"/>
      <c r="K2" s="9"/>
      <c r="L2" s="9"/>
      <c r="M2" s="9"/>
      <c r="N2" s="9"/>
      <c r="O2" s="9"/>
      <c r="P2" s="9"/>
      <c r="Q2" s="9"/>
      <c r="R2" s="9"/>
      <c r="S2" s="9"/>
      <c r="T2" s="9"/>
      <c r="U2" s="9"/>
      <c r="V2" s="9"/>
      <c r="W2" s="9"/>
      <c r="X2" s="9"/>
      <c r="Y2" s="9"/>
      <c r="Z2" s="9"/>
    </row>
    <row r="3" spans="1:26" ht="14.25" customHeight="1" x14ac:dyDescent="0.25">
      <c r="A3" s="183" t="s">
        <v>312</v>
      </c>
      <c r="B3" s="127"/>
      <c r="C3" s="127"/>
      <c r="D3" s="9"/>
      <c r="E3" s="9"/>
      <c r="F3" s="9"/>
      <c r="G3" s="9"/>
      <c r="H3" s="9"/>
      <c r="I3" s="9"/>
      <c r="J3" s="9"/>
      <c r="K3" s="9"/>
      <c r="L3" s="9"/>
      <c r="M3" s="9"/>
      <c r="N3" s="9"/>
      <c r="O3" s="9"/>
      <c r="P3" s="9"/>
      <c r="Q3" s="9"/>
      <c r="R3" s="9"/>
      <c r="S3" s="9"/>
      <c r="T3" s="9"/>
      <c r="U3" s="9"/>
      <c r="V3" s="9"/>
      <c r="W3" s="9"/>
      <c r="X3" s="9"/>
      <c r="Y3" s="9"/>
      <c r="Z3" s="9"/>
    </row>
    <row r="4" spans="1:26" ht="14.25" customHeight="1" x14ac:dyDescent="0.25">
      <c r="A4" s="183" t="s">
        <v>304</v>
      </c>
      <c r="B4" s="28"/>
      <c r="C4" s="28"/>
      <c r="D4" s="9"/>
      <c r="E4" s="9"/>
      <c r="F4" s="9"/>
      <c r="G4" s="9"/>
      <c r="H4" s="9"/>
      <c r="I4" s="9"/>
      <c r="J4" s="9"/>
      <c r="K4" s="9"/>
      <c r="L4" s="9"/>
      <c r="M4" s="9"/>
      <c r="N4" s="9"/>
      <c r="O4" s="9"/>
      <c r="P4" s="9"/>
      <c r="Q4" s="9"/>
      <c r="R4" s="9"/>
      <c r="S4" s="9"/>
      <c r="T4" s="9"/>
      <c r="U4" s="9"/>
      <c r="V4" s="9"/>
      <c r="W4" s="9"/>
      <c r="X4" s="9"/>
      <c r="Y4" s="9"/>
      <c r="Z4" s="9"/>
    </row>
    <row r="5" spans="1:26" ht="14.25" customHeight="1" x14ac:dyDescent="0.25">
      <c r="A5" s="183" t="s">
        <v>305</v>
      </c>
      <c r="B5" s="28"/>
      <c r="C5" s="28"/>
      <c r="D5" s="9"/>
      <c r="E5" s="9"/>
      <c r="F5" s="9"/>
      <c r="G5" s="9"/>
      <c r="H5" s="9"/>
      <c r="I5" s="9"/>
      <c r="J5" s="9"/>
      <c r="K5" s="9"/>
      <c r="L5" s="9"/>
      <c r="M5" s="9"/>
      <c r="N5" s="9"/>
      <c r="O5" s="9"/>
      <c r="P5" s="9"/>
      <c r="Q5" s="9"/>
      <c r="R5" s="9"/>
      <c r="S5" s="9"/>
      <c r="T5" s="9"/>
      <c r="U5" s="9"/>
      <c r="V5" s="9"/>
      <c r="W5" s="9"/>
      <c r="X5" s="9"/>
      <c r="Y5" s="9"/>
      <c r="Z5" s="9"/>
    </row>
    <row r="6" spans="1:26" ht="14.25" customHeight="1" x14ac:dyDescent="0.25">
      <c r="A6" s="183" t="s">
        <v>306</v>
      </c>
      <c r="B6" s="28"/>
      <c r="C6" s="28"/>
      <c r="D6" s="9"/>
      <c r="E6" s="9"/>
      <c r="F6" s="9"/>
      <c r="G6" s="9"/>
      <c r="H6" s="9"/>
      <c r="I6" s="9"/>
      <c r="J6" s="9"/>
      <c r="K6" s="9"/>
      <c r="L6" s="9"/>
      <c r="M6" s="9"/>
      <c r="N6" s="9"/>
      <c r="O6" s="9"/>
      <c r="P6" s="9"/>
      <c r="Q6" s="9"/>
      <c r="R6" s="9"/>
      <c r="S6" s="9"/>
      <c r="T6" s="9"/>
      <c r="U6" s="9"/>
      <c r="V6" s="9"/>
      <c r="W6" s="9"/>
      <c r="X6" s="9"/>
      <c r="Y6" s="9"/>
      <c r="Z6" s="9"/>
    </row>
    <row r="7" spans="1:26" ht="14.25" customHeight="1" x14ac:dyDescent="0.25">
      <c r="A7" s="183" t="s">
        <v>307</v>
      </c>
      <c r="B7" s="28"/>
      <c r="C7" s="28"/>
      <c r="D7" s="9"/>
      <c r="E7" s="9"/>
      <c r="F7" s="9"/>
      <c r="G7" s="9"/>
      <c r="H7" s="9"/>
      <c r="I7" s="9"/>
      <c r="J7" s="9"/>
      <c r="K7" s="9"/>
      <c r="L7" s="9"/>
      <c r="M7" s="9"/>
      <c r="N7" s="9"/>
      <c r="O7" s="9"/>
      <c r="P7" s="9"/>
      <c r="Q7" s="9"/>
      <c r="R7" s="9"/>
      <c r="S7" s="9"/>
      <c r="T7" s="9"/>
      <c r="U7" s="9"/>
      <c r="V7" s="9"/>
      <c r="W7" s="9"/>
      <c r="X7" s="9"/>
      <c r="Y7" s="9"/>
      <c r="Z7" s="9"/>
    </row>
    <row r="8" spans="1:26" ht="14.25" customHeight="1" x14ac:dyDescent="0.25">
      <c r="A8" s="183" t="s">
        <v>313</v>
      </c>
      <c r="B8" s="28"/>
      <c r="C8" s="28"/>
      <c r="D8" s="9"/>
      <c r="E8" s="9"/>
      <c r="F8" s="9"/>
      <c r="G8" s="9"/>
      <c r="H8" s="9"/>
      <c r="I8" s="9"/>
      <c r="J8" s="9"/>
      <c r="K8" s="9"/>
      <c r="L8" s="9"/>
      <c r="M8" s="9"/>
      <c r="N8" s="9"/>
      <c r="O8" s="9"/>
      <c r="P8" s="9"/>
      <c r="Q8" s="9"/>
      <c r="R8" s="9"/>
      <c r="S8" s="9"/>
      <c r="T8" s="9"/>
      <c r="U8" s="9"/>
      <c r="V8" s="9"/>
      <c r="W8" s="9"/>
      <c r="X8" s="9"/>
      <c r="Y8" s="9"/>
      <c r="Z8" s="9"/>
    </row>
    <row r="9" spans="1:26" ht="49.5" customHeight="1" x14ac:dyDescent="0.25">
      <c r="A9" s="185" t="s">
        <v>314</v>
      </c>
      <c r="B9" s="28"/>
      <c r="C9" s="28"/>
      <c r="D9" s="9"/>
      <c r="E9" s="9"/>
      <c r="F9" s="9"/>
      <c r="G9" s="9"/>
      <c r="H9" s="9"/>
      <c r="I9" s="9"/>
      <c r="J9" s="9"/>
      <c r="K9" s="9"/>
      <c r="L9" s="9"/>
      <c r="M9" s="9"/>
      <c r="N9" s="9"/>
      <c r="O9" s="9"/>
      <c r="P9" s="9"/>
      <c r="Q9" s="9"/>
      <c r="R9" s="9"/>
      <c r="S9" s="9"/>
      <c r="T9" s="9"/>
      <c r="U9" s="9"/>
      <c r="V9" s="9"/>
      <c r="W9" s="9"/>
      <c r="X9" s="9"/>
      <c r="Y9" s="9"/>
      <c r="Z9" s="9"/>
    </row>
    <row r="10" spans="1:26" ht="14.25" customHeight="1" x14ac:dyDescent="0.25">
      <c r="A10" s="184"/>
      <c r="B10" s="127"/>
      <c r="C10" s="127"/>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183" t="s">
        <v>315</v>
      </c>
      <c r="B11" s="28"/>
      <c r="C11" s="28"/>
      <c r="D11" s="9"/>
      <c r="E11" s="9"/>
      <c r="F11" s="9"/>
      <c r="G11" s="9"/>
      <c r="H11" s="9"/>
      <c r="I11" s="9"/>
      <c r="J11" s="9"/>
      <c r="K11" s="9"/>
      <c r="L11" s="9"/>
      <c r="M11" s="9"/>
      <c r="N11" s="9"/>
      <c r="O11" s="9"/>
      <c r="P11" s="9"/>
      <c r="Q11" s="9"/>
      <c r="R11" s="9"/>
      <c r="S11" s="9"/>
      <c r="T11" s="9"/>
      <c r="U11" s="9"/>
      <c r="V11" s="9"/>
      <c r="W11" s="9"/>
      <c r="X11" s="9"/>
      <c r="Y11" s="9"/>
      <c r="Z11" s="9"/>
    </row>
    <row r="12" spans="1:26" ht="49.5" customHeight="1" x14ac:dyDescent="0.25">
      <c r="A12" s="185" t="s">
        <v>316</v>
      </c>
      <c r="B12" s="28"/>
      <c r="C12" s="28"/>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onditionalFormatting sqref="B4:C9">
    <cfRule type="containsBlanks" dxfId="56" priority="1">
      <formula>LEN(TRIM(B4))=0</formula>
    </cfRule>
  </conditionalFormatting>
  <conditionalFormatting sqref="B11:C12">
    <cfRule type="containsBlanks" dxfId="55" priority="2">
      <formula>LEN(TRIM(B11))=0</formula>
    </cfRule>
  </conditionalFormatting>
  <dataValidations count="1">
    <dataValidation type="list" allowBlank="1" showErrorMessage="1" sqref="B4:C8 B11:C11" xr:uid="{00000000-0002-0000-1A00-000000000000}">
      <formula1>"Sì,No"</formula1>
    </dataValidation>
  </dataValidation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sheetPr>
  <dimension ref="A1:Z1000"/>
  <sheetViews>
    <sheetView workbookViewId="0"/>
  </sheetViews>
  <sheetFormatPr defaultColWidth="14.42578125" defaultRowHeight="15" customHeight="1" x14ac:dyDescent="0.25"/>
  <cols>
    <col min="1" max="1" width="38.7109375" customWidth="1"/>
    <col min="2" max="3" width="17.7109375" customWidth="1"/>
    <col min="4" max="26" width="8.7109375" customWidth="1"/>
  </cols>
  <sheetData>
    <row r="1" spans="1:26" ht="17.25" customHeight="1" x14ac:dyDescent="0.25">
      <c r="A1" s="214" t="s">
        <v>377</v>
      </c>
      <c r="B1" s="214"/>
      <c r="C1" s="214"/>
      <c r="D1" s="214"/>
      <c r="E1" s="214"/>
      <c r="F1" s="214"/>
      <c r="G1" s="214"/>
      <c r="H1" s="214"/>
      <c r="I1" s="214"/>
      <c r="J1" s="214"/>
      <c r="K1" s="214"/>
      <c r="L1" s="214"/>
      <c r="M1" s="214"/>
      <c r="N1" s="214"/>
      <c r="O1" s="214"/>
      <c r="P1" s="214"/>
      <c r="Q1" s="214"/>
      <c r="R1" s="214"/>
      <c r="S1" s="214"/>
      <c r="T1" s="214"/>
      <c r="U1" s="214"/>
      <c r="V1" s="214"/>
      <c r="W1" s="214"/>
      <c r="X1" s="214"/>
      <c r="Y1" s="214"/>
      <c r="Z1" s="214"/>
    </row>
    <row r="2" spans="1:26" ht="14.25" customHeight="1" x14ac:dyDescent="0.25">
      <c r="A2" s="216"/>
      <c r="B2" s="217" t="s">
        <v>430</v>
      </c>
      <c r="C2" s="217" t="s">
        <v>378</v>
      </c>
      <c r="D2" s="9"/>
      <c r="E2" s="9"/>
      <c r="F2" s="9"/>
      <c r="G2" s="9"/>
      <c r="H2" s="9"/>
      <c r="I2" s="9"/>
      <c r="J2" s="9"/>
      <c r="K2" s="9"/>
      <c r="L2" s="9"/>
      <c r="M2" s="9"/>
      <c r="N2" s="9"/>
      <c r="O2" s="9"/>
      <c r="P2" s="9"/>
      <c r="Q2" s="9"/>
      <c r="R2" s="9"/>
      <c r="S2" s="9"/>
      <c r="T2" s="9"/>
      <c r="U2" s="9"/>
      <c r="V2" s="9"/>
      <c r="W2" s="9"/>
      <c r="X2" s="9"/>
      <c r="Y2" s="9"/>
      <c r="Z2" s="9"/>
    </row>
    <row r="3" spans="1:26" ht="14.25" customHeight="1" x14ac:dyDescent="0.25">
      <c r="A3" s="183" t="s">
        <v>380</v>
      </c>
      <c r="B3" s="215"/>
      <c r="C3" s="215"/>
      <c r="D3" s="9"/>
      <c r="E3" s="9"/>
      <c r="F3" s="9"/>
      <c r="G3" s="9"/>
      <c r="H3" s="9"/>
      <c r="I3" s="9"/>
      <c r="J3" s="9"/>
      <c r="K3" s="9"/>
      <c r="L3" s="9"/>
      <c r="M3" s="9"/>
      <c r="N3" s="9"/>
      <c r="O3" s="9"/>
      <c r="P3" s="9"/>
      <c r="Q3" s="9"/>
      <c r="R3" s="9"/>
      <c r="S3" s="9"/>
      <c r="T3" s="9"/>
      <c r="U3" s="9"/>
      <c r="V3" s="9"/>
      <c r="W3" s="9"/>
      <c r="X3" s="9"/>
      <c r="Y3" s="9"/>
      <c r="Z3" s="9"/>
    </row>
    <row r="4" spans="1:26" ht="14.25" customHeight="1" x14ac:dyDescent="0.25">
      <c r="A4" s="218" t="s">
        <v>381</v>
      </c>
      <c r="B4" s="215"/>
      <c r="C4" s="215"/>
      <c r="D4" s="9"/>
      <c r="E4" s="9"/>
      <c r="F4" s="9"/>
      <c r="G4" s="9"/>
      <c r="H4" s="9"/>
      <c r="I4" s="9"/>
      <c r="J4" s="9"/>
      <c r="K4" s="9"/>
      <c r="L4" s="9"/>
      <c r="M4" s="9"/>
      <c r="N4" s="9"/>
      <c r="O4" s="9"/>
      <c r="P4" s="9"/>
      <c r="Q4" s="9"/>
      <c r="R4" s="9"/>
      <c r="S4" s="9"/>
      <c r="T4" s="9"/>
      <c r="U4" s="9"/>
      <c r="V4" s="9"/>
      <c r="W4" s="9"/>
      <c r="X4" s="9"/>
      <c r="Y4" s="9"/>
      <c r="Z4" s="9"/>
    </row>
    <row r="5" spans="1:26" ht="14.25" customHeight="1" x14ac:dyDescent="0.25">
      <c r="A5" s="80" t="s">
        <v>382</v>
      </c>
      <c r="B5" s="215"/>
      <c r="C5" s="215"/>
      <c r="D5" s="9"/>
      <c r="E5" s="9"/>
      <c r="F5" s="9"/>
      <c r="G5" s="9"/>
      <c r="H5" s="9"/>
      <c r="I5" s="9"/>
      <c r="J5" s="9"/>
      <c r="K5" s="9"/>
      <c r="L5" s="9"/>
      <c r="M5" s="9"/>
      <c r="N5" s="9"/>
      <c r="O5" s="9"/>
      <c r="P5" s="9"/>
      <c r="Q5" s="9"/>
      <c r="R5" s="9"/>
      <c r="S5" s="9"/>
      <c r="T5" s="9"/>
      <c r="U5" s="9"/>
      <c r="V5" s="9"/>
      <c r="W5" s="9"/>
      <c r="X5" s="9"/>
      <c r="Y5" s="9"/>
      <c r="Z5" s="9"/>
    </row>
    <row r="6" spans="1:26" ht="14.25" customHeight="1" x14ac:dyDescent="0.25">
      <c r="A6" s="129" t="s">
        <v>431</v>
      </c>
      <c r="B6" s="215"/>
      <c r="C6" s="215"/>
      <c r="D6" s="9"/>
      <c r="E6" s="9"/>
      <c r="F6" s="9"/>
      <c r="G6" s="9"/>
      <c r="H6" s="9"/>
      <c r="I6" s="9"/>
      <c r="J6" s="9"/>
      <c r="K6" s="9"/>
      <c r="L6" s="9"/>
      <c r="M6" s="9"/>
      <c r="N6" s="9"/>
      <c r="O6" s="9"/>
      <c r="P6" s="9"/>
      <c r="Q6" s="9"/>
      <c r="R6" s="9"/>
      <c r="S6" s="9"/>
      <c r="T6" s="9"/>
      <c r="U6" s="9"/>
      <c r="V6" s="9"/>
      <c r="W6" s="9"/>
      <c r="X6" s="9"/>
      <c r="Y6" s="9"/>
      <c r="Z6" s="9"/>
    </row>
    <row r="7" spans="1:26" ht="14.25" customHeight="1" x14ac:dyDescent="0.25">
      <c r="A7" s="129" t="s">
        <v>384</v>
      </c>
      <c r="B7" s="215"/>
      <c r="C7" s="215"/>
      <c r="D7" s="9"/>
      <c r="E7" s="9"/>
      <c r="F7" s="9"/>
      <c r="G7" s="9"/>
      <c r="H7" s="9"/>
      <c r="I7" s="9"/>
      <c r="J7" s="9"/>
      <c r="K7" s="9"/>
      <c r="L7" s="9"/>
      <c r="M7" s="9"/>
      <c r="N7" s="9"/>
      <c r="O7" s="9"/>
      <c r="P7" s="9"/>
      <c r="Q7" s="9"/>
      <c r="R7" s="9"/>
      <c r="S7" s="9"/>
      <c r="T7" s="9"/>
      <c r="U7" s="9"/>
      <c r="V7" s="9"/>
      <c r="W7" s="9"/>
      <c r="X7" s="9"/>
      <c r="Y7" s="9"/>
      <c r="Z7" s="9"/>
    </row>
    <row r="8" spans="1:26" ht="14.25"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4.25" customHeight="1" x14ac:dyDescent="0.25">
      <c r="A9" s="256" t="s">
        <v>432</v>
      </c>
      <c r="B9" s="239"/>
      <c r="C9" s="239"/>
      <c r="D9" s="9"/>
      <c r="E9" s="9"/>
      <c r="F9" s="9"/>
      <c r="G9" s="9"/>
      <c r="H9" s="9"/>
      <c r="I9" s="9"/>
      <c r="J9" s="9"/>
      <c r="K9" s="9"/>
      <c r="L9" s="9"/>
      <c r="M9" s="9"/>
      <c r="N9" s="9"/>
      <c r="O9" s="9"/>
      <c r="P9" s="9"/>
      <c r="Q9" s="9"/>
      <c r="R9" s="9"/>
      <c r="S9" s="9"/>
      <c r="T9" s="9"/>
      <c r="U9" s="9"/>
      <c r="V9" s="9"/>
      <c r="W9" s="9"/>
      <c r="X9" s="9"/>
      <c r="Y9" s="9"/>
      <c r="Z9" s="9"/>
    </row>
    <row r="10" spans="1:26" ht="14.25" customHeight="1" x14ac:dyDescent="0.25">
      <c r="A10" s="239"/>
      <c r="B10" s="239"/>
      <c r="C10" s="23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239"/>
      <c r="B11" s="239"/>
      <c r="C11" s="23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9:C11"/>
  </mergeCells>
  <conditionalFormatting sqref="B3:C7">
    <cfRule type="containsBlanks" dxfId="54" priority="1">
      <formula>LEN(TRIM(B3))=0</formula>
    </cfRule>
  </conditionalFormatting>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sheetPr>
  <dimension ref="A1:Z1000"/>
  <sheetViews>
    <sheetView workbookViewId="0"/>
  </sheetViews>
  <sheetFormatPr defaultColWidth="14.42578125" defaultRowHeight="15" customHeight="1" x14ac:dyDescent="0.25"/>
  <cols>
    <col min="1" max="1" width="38.7109375" customWidth="1"/>
    <col min="2" max="3" width="17.7109375" customWidth="1"/>
    <col min="4" max="26" width="8.7109375" customWidth="1"/>
  </cols>
  <sheetData>
    <row r="1" spans="1:26" ht="17.25" customHeight="1" x14ac:dyDescent="0.25">
      <c r="A1" s="214" t="s">
        <v>386</v>
      </c>
      <c r="B1" s="214"/>
      <c r="C1" s="214"/>
      <c r="D1" s="214"/>
      <c r="E1" s="214"/>
      <c r="F1" s="214"/>
      <c r="G1" s="214"/>
      <c r="H1" s="214"/>
      <c r="I1" s="214"/>
      <c r="J1" s="214"/>
      <c r="K1" s="214"/>
      <c r="L1" s="214"/>
      <c r="M1" s="214"/>
      <c r="N1" s="214"/>
      <c r="O1" s="214"/>
      <c r="P1" s="214"/>
      <c r="Q1" s="214"/>
      <c r="R1" s="214"/>
      <c r="S1" s="214"/>
      <c r="T1" s="214"/>
      <c r="U1" s="214"/>
      <c r="V1" s="214"/>
      <c r="W1" s="214"/>
      <c r="X1" s="214"/>
      <c r="Y1" s="214"/>
      <c r="Z1" s="214"/>
    </row>
    <row r="2" spans="1:26" ht="14.25" customHeight="1" x14ac:dyDescent="0.25">
      <c r="A2" s="219" t="s">
        <v>387</v>
      </c>
      <c r="B2" s="167">
        <v>2023</v>
      </c>
      <c r="C2" s="167" t="s">
        <v>324</v>
      </c>
      <c r="D2" s="167">
        <v>2024</v>
      </c>
      <c r="E2" s="167" t="s">
        <v>324</v>
      </c>
      <c r="F2" s="4"/>
      <c r="G2" s="4"/>
      <c r="H2" s="4"/>
      <c r="I2" s="4"/>
      <c r="J2" s="4"/>
      <c r="K2" s="4"/>
      <c r="L2" s="4"/>
      <c r="M2" s="4"/>
      <c r="N2" s="4"/>
      <c r="O2" s="4"/>
      <c r="P2" s="4"/>
      <c r="Q2" s="4"/>
      <c r="R2" s="4"/>
      <c r="S2" s="4"/>
      <c r="T2" s="4"/>
      <c r="U2" s="4"/>
      <c r="V2" s="4"/>
      <c r="W2" s="4"/>
      <c r="X2" s="4"/>
      <c r="Y2" s="4"/>
      <c r="Z2" s="4"/>
    </row>
    <row r="3" spans="1:26" ht="30" customHeight="1" x14ac:dyDescent="0.25">
      <c r="A3" s="183" t="s">
        <v>325</v>
      </c>
      <c r="B3" s="49"/>
      <c r="C3" s="190" t="e">
        <f>B3/B5</f>
        <v>#DIV/0!</v>
      </c>
      <c r="D3" s="49"/>
      <c r="E3" s="190" t="e">
        <f>D3/D5</f>
        <v>#DIV/0!</v>
      </c>
      <c r="F3" s="4"/>
      <c r="G3" s="257" t="s">
        <v>433</v>
      </c>
      <c r="H3" s="233"/>
      <c r="I3" s="233"/>
      <c r="J3" s="233"/>
      <c r="K3" s="234"/>
      <c r="L3" s="4"/>
      <c r="M3" s="4"/>
      <c r="N3" s="4"/>
      <c r="O3" s="4"/>
      <c r="P3" s="4"/>
      <c r="Q3" s="4"/>
      <c r="R3" s="4"/>
      <c r="S3" s="4"/>
      <c r="T3" s="4"/>
      <c r="U3" s="4"/>
      <c r="V3" s="4"/>
      <c r="W3" s="4"/>
      <c r="X3" s="4"/>
      <c r="Y3" s="4"/>
      <c r="Z3" s="4"/>
    </row>
    <row r="4" spans="1:26" ht="33" customHeight="1" x14ac:dyDescent="0.25">
      <c r="A4" s="183" t="s">
        <v>389</v>
      </c>
      <c r="B4" s="49"/>
      <c r="C4" s="190" t="e">
        <f>B4/B5</f>
        <v>#DIV/0!</v>
      </c>
      <c r="D4" s="49"/>
      <c r="E4" s="190" t="e">
        <f>D4/D5</f>
        <v>#DIV/0!</v>
      </c>
      <c r="F4" s="4"/>
      <c r="G4" s="4"/>
      <c r="H4" s="4"/>
      <c r="I4" s="4"/>
      <c r="J4" s="4"/>
      <c r="K4" s="4"/>
      <c r="L4" s="4"/>
      <c r="M4" s="4"/>
      <c r="N4" s="4"/>
      <c r="O4" s="4"/>
      <c r="P4" s="4"/>
      <c r="Q4" s="4"/>
      <c r="R4" s="4"/>
      <c r="S4" s="4"/>
      <c r="T4" s="4"/>
      <c r="U4" s="4"/>
      <c r="V4" s="4"/>
      <c r="W4" s="4"/>
      <c r="X4" s="4"/>
      <c r="Y4" s="4"/>
      <c r="Z4" s="4"/>
    </row>
    <row r="5" spans="1:26" ht="14.25" customHeight="1" x14ac:dyDescent="0.25">
      <c r="A5" s="191" t="s">
        <v>288</v>
      </c>
      <c r="B5" s="170">
        <f t="shared" ref="B5:E5" si="0">SUM(B3:B4)</f>
        <v>0</v>
      </c>
      <c r="C5" s="169" t="e">
        <f t="shared" si="0"/>
        <v>#DIV/0!</v>
      </c>
      <c r="D5" s="170">
        <f t="shared" si="0"/>
        <v>0</v>
      </c>
      <c r="E5" s="169" t="e">
        <f t="shared" si="0"/>
        <v>#DIV/0!</v>
      </c>
      <c r="F5" s="4"/>
      <c r="G5" s="4"/>
      <c r="H5" s="4"/>
      <c r="I5" s="4"/>
      <c r="J5" s="4"/>
      <c r="K5" s="4"/>
      <c r="L5" s="4"/>
      <c r="M5" s="4"/>
      <c r="N5" s="4"/>
      <c r="O5" s="4"/>
      <c r="P5" s="4"/>
      <c r="Q5" s="4"/>
      <c r="R5" s="4"/>
      <c r="S5" s="4"/>
      <c r="T5" s="4"/>
      <c r="U5" s="4"/>
      <c r="V5" s="4"/>
      <c r="W5" s="4"/>
      <c r="X5" s="4"/>
      <c r="Y5" s="4"/>
      <c r="Z5" s="4"/>
    </row>
    <row r="6" spans="1:26" ht="14.25" customHeight="1" x14ac:dyDescent="0.25">
      <c r="A6" s="16" t="s">
        <v>328</v>
      </c>
      <c r="B6" s="169" t="e">
        <f>B3/B4</f>
        <v>#DIV/0!</v>
      </c>
      <c r="C6" s="226"/>
      <c r="D6" s="169" t="e">
        <f>D3/D4</f>
        <v>#DIV/0!</v>
      </c>
      <c r="E6" s="226"/>
      <c r="F6" s="4"/>
      <c r="G6" s="4"/>
      <c r="H6" s="4"/>
      <c r="I6" s="4"/>
      <c r="J6" s="4"/>
      <c r="K6" s="4"/>
      <c r="L6" s="4"/>
      <c r="M6" s="4"/>
      <c r="N6" s="4"/>
      <c r="O6" s="4"/>
      <c r="P6" s="4"/>
      <c r="Q6" s="4"/>
      <c r="R6" s="4"/>
      <c r="S6" s="4"/>
      <c r="T6" s="4"/>
      <c r="U6" s="4"/>
      <c r="V6" s="4"/>
      <c r="W6" s="4"/>
      <c r="X6" s="4"/>
      <c r="Y6" s="4"/>
      <c r="Z6" s="4"/>
    </row>
    <row r="7" spans="1:26" ht="14.25" customHeight="1" x14ac:dyDescent="0.25">
      <c r="A7" s="9"/>
      <c r="B7" s="9"/>
      <c r="C7" s="9"/>
      <c r="D7" s="9"/>
      <c r="E7" s="9"/>
      <c r="F7" s="9"/>
      <c r="G7" s="9"/>
      <c r="H7" s="9"/>
      <c r="I7" s="9"/>
      <c r="J7" s="9"/>
      <c r="K7" s="9"/>
      <c r="L7" s="9"/>
      <c r="M7" s="9"/>
      <c r="N7" s="9"/>
      <c r="O7" s="9"/>
      <c r="P7" s="9"/>
      <c r="Q7" s="9"/>
      <c r="R7" s="9"/>
      <c r="S7" s="9"/>
      <c r="T7" s="9"/>
      <c r="U7" s="9"/>
      <c r="V7" s="9"/>
      <c r="W7" s="9"/>
      <c r="X7" s="9"/>
      <c r="Y7" s="9"/>
      <c r="Z7" s="9"/>
    </row>
    <row r="8" spans="1:26" ht="14.25"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4.25" customHeight="1" x14ac:dyDescent="0.25">
      <c r="A9" s="9"/>
      <c r="B9" s="9"/>
      <c r="C9" s="9"/>
      <c r="D9" s="9"/>
      <c r="E9" s="9"/>
      <c r="F9" s="9"/>
      <c r="G9" s="9"/>
      <c r="H9" s="9"/>
      <c r="I9" s="9"/>
      <c r="J9" s="9"/>
      <c r="K9" s="9"/>
      <c r="L9" s="9"/>
      <c r="M9" s="9"/>
      <c r="N9" s="9"/>
      <c r="O9" s="9"/>
      <c r="P9" s="9"/>
      <c r="Q9" s="9"/>
      <c r="R9" s="9"/>
      <c r="S9" s="9"/>
      <c r="T9" s="9"/>
      <c r="U9" s="9"/>
      <c r="V9" s="9"/>
      <c r="W9" s="9"/>
      <c r="X9" s="9"/>
      <c r="Y9" s="9"/>
      <c r="Z9" s="9"/>
    </row>
    <row r="10" spans="1:26" ht="14.2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4.25" customHeight="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4.25"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4.25" customHeight="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4.25"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4.25"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4.25"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4.25"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4.25"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4.2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4.2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4.2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4.2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4.2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2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G3:K3"/>
  </mergeCells>
  <conditionalFormatting sqref="B3:B4">
    <cfRule type="containsBlanks" dxfId="53" priority="1">
      <formula>LEN(TRIM(B3))=0</formula>
    </cfRule>
  </conditionalFormatting>
  <conditionalFormatting sqref="D3:D4">
    <cfRule type="containsBlanks" dxfId="52" priority="2">
      <formula>LEN(TRIM(D3))=0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29</vt:i4>
      </vt:variant>
    </vt:vector>
  </HeadingPairs>
  <TitlesOfParts>
    <vt:vector size="29" baseType="lpstr">
      <vt:lpstr>Diligèa</vt:lpstr>
      <vt:lpstr>B1</vt:lpstr>
      <vt:lpstr>B2</vt:lpstr>
      <vt:lpstr>B2-C2</vt:lpstr>
      <vt:lpstr>C1</vt:lpstr>
      <vt:lpstr>CarbonFootprint</vt:lpstr>
      <vt:lpstr>B3-C3-C4</vt:lpstr>
      <vt:lpstr>B3</vt:lpstr>
      <vt:lpstr>B4</vt:lpstr>
      <vt:lpstr>B5</vt:lpstr>
      <vt:lpstr>B7_M</vt:lpstr>
      <vt:lpstr>B6</vt:lpstr>
      <vt:lpstr>B7_R</vt:lpstr>
      <vt:lpstr>B8</vt:lpstr>
      <vt:lpstr>B9-C6-C7</vt:lpstr>
      <vt:lpstr>B8-C5</vt:lpstr>
      <vt:lpstr>B9</vt:lpstr>
      <vt:lpstr>B10</vt:lpstr>
      <vt:lpstr>B11</vt:lpstr>
      <vt:lpstr>B11-C8-C9</vt:lpstr>
      <vt:lpstr>Elenchi</vt:lpstr>
      <vt:lpstr>C2</vt:lpstr>
      <vt:lpstr>C3</vt:lpstr>
      <vt:lpstr>C4</vt:lpstr>
      <vt:lpstr>C5</vt:lpstr>
      <vt:lpstr>C6</vt:lpstr>
      <vt:lpstr>C7</vt:lpstr>
      <vt:lpstr>C8</vt:lpstr>
      <vt:lpstr>C9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Mattalia</dc:creator>
  <cp:lastModifiedBy>Ramona Balint</cp:lastModifiedBy>
  <dcterms:created xsi:type="dcterms:W3CDTF">2025-08-07T13:06:55Z</dcterms:created>
  <dcterms:modified xsi:type="dcterms:W3CDTF">2026-03-31T22:35:19Z</dcterms:modified>
</cp:coreProperties>
</file>