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onchifabrega/Documents/aaCia Operativas/Centralam/Sistemas/"/>
    </mc:Choice>
  </mc:AlternateContent>
  <bookViews>
    <workbookView xWindow="2540" yWindow="1580" windowWidth="23060" windowHeight="14420" tabRatio="500" activeTab="1"/>
  </bookViews>
  <sheets>
    <sheet name="Pedido" sheetId="3" r:id="rId1"/>
    <sheet name="Export TXT" sheetId="7" r:id="rId2"/>
    <sheet name="CodigoClientes" sheetId="1" r:id="rId3"/>
    <sheet name="inventario" sheetId="2" r:id="rId4"/>
    <sheet name="TXT revised Monchi" sheetId="6" r:id="rId5"/>
    <sheet name="Cliente Ship" sheetId="5" r:id="rId6"/>
    <sheet name="Pedido TEXTO" sheetId="4" r:id="rId7"/>
  </sheets>
  <definedNames>
    <definedName name="Clientes">CodigoClientes!$A$2:$A$155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7" l="1"/>
  <c r="A3" i="7"/>
  <c r="A1" i="7"/>
  <c r="A17" i="6"/>
  <c r="A16" i="6"/>
  <c r="A15" i="6"/>
  <c r="A18" i="6"/>
  <c r="A5" i="6"/>
  <c r="A6" i="6"/>
  <c r="A7" i="6"/>
  <c r="A8" i="6"/>
  <c r="A9" i="6"/>
  <c r="A10" i="6"/>
  <c r="A11" i="6"/>
  <c r="A12" i="6"/>
  <c r="A13" i="6"/>
  <c r="A14" i="6"/>
  <c r="K14" i="3"/>
  <c r="K13" i="3"/>
  <c r="K12" i="3"/>
  <c r="K11" i="3"/>
  <c r="K10" i="3"/>
  <c r="H6" i="3"/>
  <c r="H7" i="3"/>
  <c r="H5" i="3"/>
  <c r="E7" i="3"/>
  <c r="E5" i="3"/>
  <c r="E6" i="3"/>
  <c r="D5" i="3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" i="4"/>
  <c r="A2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D6" i="3"/>
  <c r="D7" i="3"/>
  <c r="D19" i="3"/>
  <c r="D20" i="3"/>
  <c r="D21" i="3"/>
  <c r="D22" i="3"/>
  <c r="D23" i="3"/>
  <c r="D24" i="3"/>
  <c r="D25" i="3"/>
  <c r="D26" i="3"/>
  <c r="D27" i="3"/>
  <c r="D28" i="3"/>
  <c r="D29" i="3"/>
  <c r="H19" i="3"/>
  <c r="H20" i="3"/>
  <c r="H21" i="3"/>
  <c r="H22" i="3"/>
  <c r="H23" i="3"/>
  <c r="H24" i="3"/>
  <c r="H25" i="3"/>
  <c r="H26" i="3"/>
  <c r="H27" i="3"/>
  <c r="H28" i="3"/>
  <c r="H29" i="3"/>
</calcChain>
</file>

<file path=xl/sharedStrings.xml><?xml version="1.0" encoding="utf-8"?>
<sst xmlns="http://schemas.openxmlformats.org/spreadsheetml/2006/main" count="3676" uniqueCount="594">
  <si>
    <t>Codigo</t>
  </si>
  <si>
    <t>Dirección</t>
  </si>
  <si>
    <t>RUC</t>
  </si>
  <si>
    <t>Grupo / Impuestos</t>
  </si>
  <si>
    <t>990001</t>
  </si>
  <si>
    <t>Super 99 Punta Pacifica</t>
  </si>
  <si>
    <t>P1</t>
  </si>
  <si>
    <t>DGI</t>
  </si>
  <si>
    <t>PTY</t>
  </si>
  <si>
    <t/>
  </si>
  <si>
    <t>NET 30</t>
  </si>
  <si>
    <t>990002</t>
  </si>
  <si>
    <t>Super 99 Costa del Este</t>
  </si>
  <si>
    <t>990003</t>
  </si>
  <si>
    <t>Super 99 San Francisco</t>
  </si>
  <si>
    <t>990004</t>
  </si>
  <si>
    <t>Super 99 Via Porras</t>
  </si>
  <si>
    <t>990005</t>
  </si>
  <si>
    <t>Super 99 Vista Hermosa</t>
  </si>
  <si>
    <t>990006</t>
  </si>
  <si>
    <t>Super 99 Rio Abajo</t>
  </si>
  <si>
    <t>990007</t>
  </si>
  <si>
    <t>Super 99 Mañanita</t>
  </si>
  <si>
    <t>990008</t>
  </si>
  <si>
    <t>Super 99 La Doña</t>
  </si>
  <si>
    <t>990009</t>
  </si>
  <si>
    <t>Super 99 Condado del Rey</t>
  </si>
  <si>
    <t>990010</t>
  </si>
  <si>
    <t>990011</t>
  </si>
  <si>
    <t>990012</t>
  </si>
  <si>
    <t>990013</t>
  </si>
  <si>
    <t>990014</t>
  </si>
  <si>
    <t>990015</t>
  </si>
  <si>
    <t>990016</t>
  </si>
  <si>
    <t>990017</t>
  </si>
  <si>
    <t>990018</t>
  </si>
  <si>
    <t>990019</t>
  </si>
  <si>
    <t>990020</t>
  </si>
  <si>
    <t>990021</t>
  </si>
  <si>
    <t>990022</t>
  </si>
  <si>
    <t>990023</t>
  </si>
  <si>
    <t>990024</t>
  </si>
  <si>
    <t>990025</t>
  </si>
  <si>
    <t>990026</t>
  </si>
  <si>
    <t>990027</t>
  </si>
  <si>
    <t>990028</t>
  </si>
  <si>
    <t>990029</t>
  </si>
  <si>
    <t>990030</t>
  </si>
  <si>
    <t>990031</t>
  </si>
  <si>
    <t>990032</t>
  </si>
  <si>
    <t>990033</t>
  </si>
  <si>
    <t>990034</t>
  </si>
  <si>
    <t>990035</t>
  </si>
  <si>
    <t>990036</t>
  </si>
  <si>
    <t>990037</t>
  </si>
  <si>
    <t>990038</t>
  </si>
  <si>
    <t>BERN01</t>
  </si>
  <si>
    <t>HOTEL MIRAMAR</t>
  </si>
  <si>
    <t>HTBN</t>
  </si>
  <si>
    <t>SALESMAN NOT FOUND</t>
  </si>
  <si>
    <t>BERN02</t>
  </si>
  <si>
    <t>HOTEL HOLIDAY INN</t>
  </si>
  <si>
    <t>BERN03</t>
  </si>
  <si>
    <t>HOTEL WESTIN COSTA DEL ESTE</t>
  </si>
  <si>
    <t>BERN04</t>
  </si>
  <si>
    <t>HOTEL WESTIN PLAYA BONITA</t>
  </si>
  <si>
    <t>CONT01</t>
  </si>
  <si>
    <t>YURI ANDREA GARCIA</t>
  </si>
  <si>
    <t>CONT</t>
  </si>
  <si>
    <t>HETZI PITTI</t>
  </si>
  <si>
    <t>CONTADO</t>
  </si>
  <si>
    <t>CONT02</t>
  </si>
  <si>
    <t>LIZZETTE MARLENE CORRO</t>
  </si>
  <si>
    <t>CASA</t>
  </si>
  <si>
    <t>DG0001</t>
  </si>
  <si>
    <t>DG0002</t>
  </si>
  <si>
    <t>DG0003</t>
  </si>
  <si>
    <t>DELI GOURMET ALBROOK</t>
  </si>
  <si>
    <t>DG0004</t>
  </si>
  <si>
    <t>DELI GOURMET URB OBARRIO</t>
  </si>
  <si>
    <t>DG0005</t>
  </si>
  <si>
    <t>DG0006</t>
  </si>
  <si>
    <t>DG0007</t>
  </si>
  <si>
    <t>EF0001</t>
  </si>
  <si>
    <t>EF0002</t>
  </si>
  <si>
    <t>HST007</t>
  </si>
  <si>
    <t>CARBORDALE, S.A.</t>
  </si>
  <si>
    <t xml:space="preserve">EURO HOTEL
</t>
  </si>
  <si>
    <t>HT00</t>
  </si>
  <si>
    <t>HST008</t>
  </si>
  <si>
    <t>PROMOTORA Y EDIFICACIONES S.A</t>
  </si>
  <si>
    <t xml:space="preserve">HOTEL CENTROAMERICANO
</t>
  </si>
  <si>
    <t>HTFS01</t>
  </si>
  <si>
    <t>FOUR S INVESTMENT GROUP</t>
  </si>
  <si>
    <t xml:space="preserve">EL CANGREJO
</t>
  </si>
  <si>
    <t>HTS001</t>
  </si>
  <si>
    <t>HOTEL ARAMO</t>
  </si>
  <si>
    <t>HTS002</t>
  </si>
  <si>
    <t>HOTEL SOLOY</t>
  </si>
  <si>
    <t>HTS005</t>
  </si>
  <si>
    <t>MIRAMAR ARREDAMIENTO, S.A</t>
  </si>
  <si>
    <t>HTS006</t>
  </si>
  <si>
    <t>CORPORACION DE HOTELES DOLVAR,</t>
  </si>
  <si>
    <t xml:space="preserve">HOTEL RAMADA
</t>
  </si>
  <si>
    <t>MC0001</t>
  </si>
  <si>
    <t>MC0002</t>
  </si>
  <si>
    <t>MC0003</t>
  </si>
  <si>
    <t>MC0004</t>
  </si>
  <si>
    <t>MC0005</t>
  </si>
  <si>
    <t>MC0006</t>
  </si>
  <si>
    <t>MC0007</t>
  </si>
  <si>
    <t>MC0008</t>
  </si>
  <si>
    <t>MORA01</t>
  </si>
  <si>
    <t>MORAYA</t>
  </si>
  <si>
    <t>MORA</t>
  </si>
  <si>
    <t>RBU000</t>
  </si>
  <si>
    <t>ROCK BURGUER METRO MOLL</t>
  </si>
  <si>
    <t xml:space="preserve">RUC 266696828-2-2015 DV 61
</t>
  </si>
  <si>
    <t>RBU001</t>
  </si>
  <si>
    <t>ROCK BURGER</t>
  </si>
  <si>
    <t>ROCK BURGER COSTA DEL ESTE</t>
  </si>
  <si>
    <t>RSRB</t>
  </si>
  <si>
    <t>RBU002</t>
  </si>
  <si>
    <t>ROCK BURGER CALLE 50 S.A</t>
  </si>
  <si>
    <t>ROCK BURGER CALLE 50</t>
  </si>
  <si>
    <t xml:space="preserve">CALLE 50 SAN FRANCISCO
</t>
  </si>
  <si>
    <t>RBU003</t>
  </si>
  <si>
    <t>ROCK BURGER MARBELLA</t>
  </si>
  <si>
    <t>RBU004</t>
  </si>
  <si>
    <t>ROCK BURGER DORADO</t>
  </si>
  <si>
    <t>RBU005</t>
  </si>
  <si>
    <t>ROCK BURGUER SORTI</t>
  </si>
  <si>
    <t xml:space="preserve">OBARRIO
</t>
  </si>
  <si>
    <t>RBU006</t>
  </si>
  <si>
    <t>ROCK BURGUER 12 DE OCTUBRE</t>
  </si>
  <si>
    <t>RBU007</t>
  </si>
  <si>
    <t>ROCK BURGUER PANAMA PACIFICO</t>
  </si>
  <si>
    <t xml:space="preserve">RUC
</t>
  </si>
  <si>
    <t>RDT020</t>
  </si>
  <si>
    <t>PANADERIA LEBO PAN</t>
  </si>
  <si>
    <t>RS0001</t>
  </si>
  <si>
    <t xml:space="preserve">RUC 342-240-75526 dv 50
</t>
  </si>
  <si>
    <t>RS0002</t>
  </si>
  <si>
    <t>RS0003</t>
  </si>
  <si>
    <t>RS0004</t>
  </si>
  <si>
    <t>RS0005</t>
  </si>
  <si>
    <t>RS0006</t>
  </si>
  <si>
    <t>RS0007</t>
  </si>
  <si>
    <t>RST001</t>
  </si>
  <si>
    <t>RESTAURANTE NAPOLI</t>
  </si>
  <si>
    <t>RESTAURANTE NAPOLI OBARRIO</t>
  </si>
  <si>
    <t>RS00</t>
  </si>
  <si>
    <t>RST004</t>
  </si>
  <si>
    <t>RESTAURANTE GENTILE</t>
  </si>
  <si>
    <t>RST005</t>
  </si>
  <si>
    <t>RESTAURANTE LIDO</t>
  </si>
  <si>
    <t>RST006</t>
  </si>
  <si>
    <t>PITRA, S.A.</t>
  </si>
  <si>
    <t>RST007</t>
  </si>
  <si>
    <t>RESTAURANTE Y BAR TOM SI</t>
  </si>
  <si>
    <t>RST008</t>
  </si>
  <si>
    <t>PRODUCTOS PANIFICADO</t>
  </si>
  <si>
    <t xml:space="preserve">MR PAN
</t>
  </si>
  <si>
    <t>RST009</t>
  </si>
  <si>
    <t xml:space="preserve">RUC. 155607038-2-2015 DV 82
</t>
  </si>
  <si>
    <t>RST010</t>
  </si>
  <si>
    <t>PINK BAKEY</t>
  </si>
  <si>
    <t>RST011</t>
  </si>
  <si>
    <t>GRUPO VALMART</t>
  </si>
  <si>
    <t>RST012</t>
  </si>
  <si>
    <t>KIOSCO LA CUCHARITA</t>
  </si>
  <si>
    <t xml:space="preserve">URB. CHANIS
</t>
  </si>
  <si>
    <t>RST015</t>
  </si>
  <si>
    <t>ANTONINO INVESTMENTS COR</t>
  </si>
  <si>
    <t xml:space="preserve">RUC 2542977-1-825170 DV 70
</t>
  </si>
  <si>
    <t>RST016</t>
  </si>
  <si>
    <t>REST. Y PIZZERIA ABRAHAN</t>
  </si>
  <si>
    <t xml:space="preserve">RUC 8-735-428 DV 70
</t>
  </si>
  <si>
    <t>RST017</t>
  </si>
  <si>
    <t>REST. ESTILO CAMPO</t>
  </si>
  <si>
    <t>RST022</t>
  </si>
  <si>
    <t>BIANCHI FOODS CORP</t>
  </si>
  <si>
    <t xml:space="preserve">PANAMA, PACORA
</t>
  </si>
  <si>
    <t>RST024</t>
  </si>
  <si>
    <t>DON PATACON GOURMET</t>
  </si>
  <si>
    <t xml:space="preserve">VIA ISRAEL
</t>
  </si>
  <si>
    <t>RST026</t>
  </si>
  <si>
    <t>CANAJAGUA, S.A</t>
  </si>
  <si>
    <t xml:space="preserve"> DC. 518354-1-438271  DV 90
</t>
  </si>
  <si>
    <t>RST027</t>
  </si>
  <si>
    <t>INVERSIKONES C&amp; I</t>
  </si>
  <si>
    <t xml:space="preserve">RUC 2613888-1-835746 DV 16
</t>
  </si>
  <si>
    <t>RST028</t>
  </si>
  <si>
    <t>OASIS CAFE</t>
  </si>
  <si>
    <t xml:space="preserve">RUC. 2459837-1-813346  DV 76
</t>
  </si>
  <si>
    <t>RST029</t>
  </si>
  <si>
    <t>RY0001</t>
  </si>
  <si>
    <t xml:space="preserve">RUC 30815-22-200563 dv 38
</t>
  </si>
  <si>
    <t>RY0002</t>
  </si>
  <si>
    <t>RY0003</t>
  </si>
  <si>
    <t>RY0004</t>
  </si>
  <si>
    <t>RY0005</t>
  </si>
  <si>
    <t>RY0006</t>
  </si>
  <si>
    <t>RY0007</t>
  </si>
  <si>
    <t>RY0008</t>
  </si>
  <si>
    <t>RY0009</t>
  </si>
  <si>
    <t>RY0010</t>
  </si>
  <si>
    <t>RY0011</t>
  </si>
  <si>
    <t>RY0012</t>
  </si>
  <si>
    <t>RY0013</t>
  </si>
  <si>
    <t>RY0014</t>
  </si>
  <si>
    <t>RY0015</t>
  </si>
  <si>
    <t>RY0016</t>
  </si>
  <si>
    <t>RY0017</t>
  </si>
  <si>
    <t>RY0018</t>
  </si>
  <si>
    <t>RY0019</t>
  </si>
  <si>
    <t>RY0020</t>
  </si>
  <si>
    <t>RY0021</t>
  </si>
  <si>
    <t>RY0022</t>
  </si>
  <si>
    <t>RY0023</t>
  </si>
  <si>
    <t>WCONTA</t>
  </si>
  <si>
    <t>CLIENTE CONTADO</t>
  </si>
  <si>
    <t xml:space="preserve">AP 039296
</t>
  </si>
  <si>
    <t>WCORRO</t>
  </si>
  <si>
    <t>JAIME CORRO</t>
  </si>
  <si>
    <t>EMPL</t>
  </si>
  <si>
    <t>XT0001</t>
  </si>
  <si>
    <t>XT0002</t>
  </si>
  <si>
    <t>XT0003</t>
  </si>
  <si>
    <t>XT0004</t>
  </si>
  <si>
    <t>XT0005</t>
  </si>
  <si>
    <t>XT0006</t>
  </si>
  <si>
    <t>XT0007</t>
  </si>
  <si>
    <t>XT0008</t>
  </si>
  <si>
    <t>XT0009</t>
  </si>
  <si>
    <t>YDAIRE</t>
  </si>
  <si>
    <t>DAIRO RESTREPO</t>
  </si>
  <si>
    <t>YMARGO</t>
  </si>
  <si>
    <t>MARLON GONZALEZ</t>
  </si>
  <si>
    <t>YWALTE</t>
  </si>
  <si>
    <t>WALTER CONCEPCION</t>
  </si>
  <si>
    <t>CLIENTE</t>
  </si>
  <si>
    <t>PRODUCTO</t>
  </si>
  <si>
    <t>CANTIDAD</t>
  </si>
  <si>
    <t>DESCRIPCION</t>
  </si>
  <si>
    <t>CBRUJ-0004</t>
  </si>
  <si>
    <t>NOMBRE CLIENTE</t>
  </si>
  <si>
    <t>DPEDR-0006</t>
  </si>
  <si>
    <t>CURLY-0003</t>
  </si>
  <si>
    <t>ORDENES DE PEDIDO</t>
  </si>
  <si>
    <t>CENTRALAM DISTRIBUTORS, INC</t>
  </si>
  <si>
    <t>CBRUJ-0001</t>
  </si>
  <si>
    <t>DPEDR-0002</t>
  </si>
  <si>
    <t>JMORR-0001</t>
  </si>
  <si>
    <t>#</t>
  </si>
  <si>
    <t>Linea</t>
  </si>
  <si>
    <t>Nombre Cliente</t>
  </si>
  <si>
    <t>Codigo SM</t>
  </si>
  <si>
    <t>PG</t>
  </si>
  <si>
    <t>Salesman #</t>
  </si>
  <si>
    <t>Salesman Name</t>
  </si>
  <si>
    <t>Credit T</t>
  </si>
  <si>
    <t>Credit</t>
  </si>
  <si>
    <t>SM9900</t>
  </si>
  <si>
    <t>IMPORTADORA RICAMAR, S.A.</t>
  </si>
  <si>
    <t xml:space="preserve">RUC 434-15-93797 dv 22
</t>
  </si>
  <si>
    <t>SUPE</t>
  </si>
  <si>
    <t>005</t>
  </si>
  <si>
    <t>Walter Concepcion</t>
  </si>
  <si>
    <t>NET 60</t>
  </si>
  <si>
    <t>003</t>
  </si>
  <si>
    <t>Pablo Cerrud</t>
  </si>
  <si>
    <t>SUPER 99 LA CABIMA</t>
  </si>
  <si>
    <t>SUPER 99 BRISAS DEL GOLF</t>
  </si>
  <si>
    <t>SUPER 99 TUMBA MUERTO</t>
  </si>
  <si>
    <t>SUPER 99 ALBROOK</t>
  </si>
  <si>
    <t>SUPER 99 BALBOA</t>
  </si>
  <si>
    <t>SUPER 99 BETHANIA</t>
  </si>
  <si>
    <t>SUPER 99 PLAZA CAROLINA</t>
  </si>
  <si>
    <t>SUPER 99 CENCAL</t>
  </si>
  <si>
    <t>SUPER 99 CHANIS</t>
  </si>
  <si>
    <t>SUPER 99 EL DORADO</t>
  </si>
  <si>
    <t>SUPER 99 EL FARO</t>
  </si>
  <si>
    <t>SUPER 99 JUAN DIAZ</t>
  </si>
  <si>
    <t>SUPER 99 LOS ANDES</t>
  </si>
  <si>
    <t>SUPER 99 LOS ANDES MALL</t>
  </si>
  <si>
    <t>SUPER 99 LOS PUEBLOS</t>
  </si>
  <si>
    <t>SUPER 99 PEDREGAL</t>
  </si>
  <si>
    <t>SUPER 99 PORTOBELO</t>
  </si>
  <si>
    <t>SUPER 99 SAN MIGUELITO</t>
  </si>
  <si>
    <t>SUPER 99 VILLA LUCRE</t>
  </si>
  <si>
    <t>ISUPER 99 ARRAIJAN</t>
  </si>
  <si>
    <t>SUPER 99 LA CHORRERA</t>
  </si>
  <si>
    <t>SUPER 99 VACAMONTE</t>
  </si>
  <si>
    <t>SUPER 99 EL COCO LA CHORRERA</t>
  </si>
  <si>
    <t>SUPER 99 CORONADO</t>
  </si>
  <si>
    <t>SUPER 99 SABANITAS</t>
  </si>
  <si>
    <t>SUPER 99 PUERTO ESCONDIDO</t>
  </si>
  <si>
    <t>SUPER 99 COLON 2000</t>
  </si>
  <si>
    <t>SUPER 99 COLMAR</t>
  </si>
  <si>
    <t>SUPER 99 VILLA ZAITA</t>
  </si>
  <si>
    <t>990039</t>
  </si>
  <si>
    <t>Super 99 Brisas de Arraijan</t>
  </si>
  <si>
    <t>SMDELI</t>
  </si>
  <si>
    <t>GRAND DELI GOURMET, S.A.</t>
  </si>
  <si>
    <t>DELI GOURMET CALLE 50</t>
  </si>
  <si>
    <t xml:space="preserve">RUC 105765-1-1379270 dv 60
</t>
  </si>
  <si>
    <t>DELI GOURMET EL DORADO</t>
  </si>
  <si>
    <t>DELI GOURMET COSTA DEL ESTE</t>
  </si>
  <si>
    <t>DELI GOURMET CORONADO</t>
  </si>
  <si>
    <t>DELI GOURMET COSTA DEL ESTE 2</t>
  </si>
  <si>
    <t>SMFUER</t>
  </si>
  <si>
    <t>EL FUERTE, S.A.</t>
  </si>
  <si>
    <t>EL FUERTE SAN MIGUELITO</t>
  </si>
  <si>
    <t>EL FUERTE WESTLAND MALL</t>
  </si>
  <si>
    <t>SMMACH</t>
  </si>
  <si>
    <t>COMPAÑIA GOLY, S.A.</t>
  </si>
  <si>
    <t>EL MACHETAZO CALIDONIA</t>
  </si>
  <si>
    <t xml:space="preserve">RUC 652-212-129962 dv 35
</t>
  </si>
  <si>
    <t>EL MACHETAZO SAN MIGUELITO</t>
  </si>
  <si>
    <t>EL MACHETAZO METRO MALL</t>
  </si>
  <si>
    <t>EL MACHETAZO ARRAIJAN</t>
  </si>
  <si>
    <t>EL MACHETAZO CORONADO</t>
  </si>
  <si>
    <t>EL MACHETAZO TOCUMEN</t>
  </si>
  <si>
    <t>EL MACHETAZO SANTA ANA</t>
  </si>
  <si>
    <t>EL MACHETAZO COSTA SUR</t>
  </si>
  <si>
    <t>SMREYY</t>
  </si>
  <si>
    <t>INMOBILIARIA DON ANTONIO, S.A.</t>
  </si>
  <si>
    <t>EL REY CALLE 50</t>
  </si>
  <si>
    <t>EL REY 12 DE OCTUBRE</t>
  </si>
  <si>
    <t>EL REY CENTENIAL</t>
  </si>
  <si>
    <t>EL REY DORADO</t>
  </si>
  <si>
    <t>EL REY VIA  ESPANA</t>
  </si>
  <si>
    <t>EL REY MILLA 8</t>
  </si>
  <si>
    <t>EL REY VISTA ALEGRE</t>
  </si>
  <si>
    <t>EL REY VILLA LUCRE</t>
  </si>
  <si>
    <t>EL REY BRISAS DEL GOLF</t>
  </si>
  <si>
    <t>EL REY ALBROOK</t>
  </si>
  <si>
    <t>EL REY COSTA VERDE</t>
  </si>
  <si>
    <t>EL REY PLAZA LAS AMERICAS</t>
  </si>
  <si>
    <t>EL REY PLAZA VERSALLES</t>
  </si>
  <si>
    <t>EL REY PLAZA CASCO</t>
  </si>
  <si>
    <t>EL REY CHANIS</t>
  </si>
  <si>
    <t>EL REY CHORRERA</t>
  </si>
  <si>
    <t>EL REY CORONADO</t>
  </si>
  <si>
    <t>EL REY 4 ALTOS</t>
  </si>
  <si>
    <t>EL REY CALLE 7</t>
  </si>
  <si>
    <t>EL REY CALLE 13</t>
  </si>
  <si>
    <t>EL REY SABANITAS</t>
  </si>
  <si>
    <t>EL REY CASCO VIEJO</t>
  </si>
  <si>
    <t>SMRIBA</t>
  </si>
  <si>
    <t>RIBA SMITH, S.A.</t>
  </si>
  <si>
    <t>RIBA SMITH MULTIPLAZA</t>
  </si>
  <si>
    <t>RIBA SMITH COSTA DEL ESTE</t>
  </si>
  <si>
    <t>RIBA SMITH TRANSISTMICA</t>
  </si>
  <si>
    <t>RIBA SMITH BELLA VISTA</t>
  </si>
  <si>
    <t>RIBA SMITH CORONADO</t>
  </si>
  <si>
    <t>RIBA SMITH ALTA PLAZA</t>
  </si>
  <si>
    <t>RIBA SMITH BRISAS DEL GOLF</t>
  </si>
  <si>
    <t>SMXTRA</t>
  </si>
  <si>
    <t>DISTRIBUIDORA XTRA, S.A.</t>
  </si>
  <si>
    <t>SUPER XTRA TUMBA MUERTO</t>
  </si>
  <si>
    <t xml:space="preserve">RUC 28726-153-232616 DV 06
</t>
  </si>
  <si>
    <t>SUPER XTRA OJO DE AGUA</t>
  </si>
  <si>
    <t>SUPER XTRA SAN MIGUELITO</t>
  </si>
  <si>
    <t>SUPER XTRA LAS ACACIAS</t>
  </si>
  <si>
    <t>SUPER XTRA LOS PUEBLOS</t>
  </si>
  <si>
    <t>SUPER XTRA 24 DICIEMBRE</t>
  </si>
  <si>
    <t>SUPER XTRA CHORRERA</t>
  </si>
  <si>
    <t>SUPER XTRA ARRAIJAN</t>
  </si>
  <si>
    <t>SUPER XTRA VISTA ALEGRE</t>
  </si>
  <si>
    <t>Terms</t>
  </si>
  <si>
    <t>HST009</t>
  </si>
  <si>
    <t>CONTINENTAL HOTEL &amp; CASINO</t>
  </si>
  <si>
    <t xml:space="preserve">RUC 9077-254-93387 dv 30
</t>
  </si>
  <si>
    <t>HST</t>
  </si>
  <si>
    <t>HTS007</t>
  </si>
  <si>
    <t>HOTEL TOC INC</t>
  </si>
  <si>
    <t xml:space="preserve">RUC 1944170-1-730537 dv02
</t>
  </si>
  <si>
    <t>PANA</t>
  </si>
  <si>
    <t>INVERSIONES QUIÑONEZ TORRES</t>
  </si>
  <si>
    <t>REST. LA CATRINA</t>
  </si>
  <si>
    <t xml:space="preserve">RUC 2238907-1-779343 dv 57
</t>
  </si>
  <si>
    <t>PIZZERIA ANTONINO</t>
  </si>
  <si>
    <t>RST018</t>
  </si>
  <si>
    <t>REST. Y CEVICHERIA MARINA</t>
  </si>
  <si>
    <t>Rest. y cevicheria Marina</t>
  </si>
  <si>
    <t xml:space="preserve">Ruc 1794182-1-704227 dv 65
</t>
  </si>
  <si>
    <t>RST019</t>
  </si>
  <si>
    <t>RESTAURANTE BYBLOS S.A</t>
  </si>
  <si>
    <t xml:space="preserve">rUC 2514786-1-626722  dv51
</t>
  </si>
  <si>
    <t>RST020</t>
  </si>
  <si>
    <t>FULL MOON RESTAURANT CORP</t>
  </si>
  <si>
    <t>RESTAURANTE LUNA</t>
  </si>
  <si>
    <t xml:space="preserve">RUC 1700928-1686441  dv 72
</t>
  </si>
  <si>
    <t>INVERSIONES INTERATIVAS,S.A</t>
  </si>
  <si>
    <t>BINGO 90</t>
  </si>
  <si>
    <t xml:space="preserve">RUC: 46793-28-305015 dv 08
</t>
  </si>
  <si>
    <t>RST030</t>
  </si>
  <si>
    <t>RESTAURANTE,BAR,LOUNGE JADE</t>
  </si>
  <si>
    <t xml:space="preserve">RUC 274569-39198-95 dv 00
</t>
  </si>
  <si>
    <t>RST031</t>
  </si>
  <si>
    <t>CORPORACION GALINDO, S.A.</t>
  </si>
  <si>
    <t>RST032</t>
  </si>
  <si>
    <t>ARAXI YAYUS DEL REY, S.A.</t>
  </si>
  <si>
    <t xml:space="preserve">RUC 2580585-1-830993 dc47
</t>
  </si>
  <si>
    <t>rs00</t>
  </si>
  <si>
    <t>RST033</t>
  </si>
  <si>
    <t>EL SOMELIER  S.A.</t>
  </si>
  <si>
    <t xml:space="preserve">RUC 528663-1-439805 dv 70
</t>
  </si>
  <si>
    <t>RST034</t>
  </si>
  <si>
    <t>PRETELT GOURMET MEATS</t>
  </si>
  <si>
    <t xml:space="preserve">RUC 2357204-1-798763 dv01
</t>
  </si>
  <si>
    <t>RST035</t>
  </si>
  <si>
    <t>PRETZEL &amp; SHOP  FACTORY S,.A.</t>
  </si>
  <si>
    <t xml:space="preserve">RUC 155625809-2-2016  dv 72
</t>
  </si>
  <si>
    <t>RST036</t>
  </si>
  <si>
    <t>BRAVA, S.A</t>
  </si>
  <si>
    <t>BRAVA PIZZA ESPUMA</t>
  </si>
  <si>
    <t xml:space="preserve">1622566-1-670525 dv 93
</t>
  </si>
  <si>
    <t>RST037</t>
  </si>
  <si>
    <t>LUIS PEREZ</t>
  </si>
  <si>
    <t>LUIGYS PIZZA</t>
  </si>
  <si>
    <t xml:space="preserve">7-707-125
</t>
  </si>
  <si>
    <t>RST038</t>
  </si>
  <si>
    <t>BRAVA S,A,-2</t>
  </si>
  <si>
    <t xml:space="preserve">RUC 1622586-1-870525  dv 93
</t>
  </si>
  <si>
    <t>YRAFAB</t>
  </si>
  <si>
    <t>RAMON FABREGA</t>
  </si>
  <si>
    <t xml:space="preserve">8-235-2057
</t>
  </si>
  <si>
    <t>SHIP-ID</t>
  </si>
  <si>
    <t>JMORR-0002</t>
  </si>
  <si>
    <t>JMORR-0004</t>
  </si>
  <si>
    <t>JMORR-0007</t>
  </si>
  <si>
    <t>Shipping Date</t>
  </si>
  <si>
    <t>PL</t>
  </si>
  <si>
    <t>CN</t>
  </si>
  <si>
    <t>EI</t>
  </si>
  <si>
    <t>QI</t>
  </si>
  <si>
    <t>QN</t>
  </si>
  <si>
    <t>ALIMENTOS Y BEBIDAS</t>
  </si>
  <si>
    <t>REFRIGERADO</t>
  </si>
  <si>
    <t>FIJO</t>
  </si>
  <si>
    <t>VARIABLE</t>
  </si>
  <si>
    <t>UM</t>
  </si>
  <si>
    <t>UN</t>
  </si>
  <si>
    <t>02</t>
  </si>
  <si>
    <t>002</t>
  </si>
  <si>
    <t>2</t>
  </si>
  <si>
    <t>001</t>
  </si>
  <si>
    <t xml:space="preserve">RUC 148772-1-645007 dv 90
</t>
  </si>
  <si>
    <t>FLAVORAMA</t>
  </si>
  <si>
    <t xml:space="preserve">RUC 30302-25-235150 dv 91
</t>
  </si>
  <si>
    <t>YHETZY</t>
  </si>
  <si>
    <t>HETZY PITTI</t>
  </si>
  <si>
    <t>Grupo</t>
  </si>
  <si>
    <t>CodVen</t>
  </si>
  <si>
    <t>Vendedor</t>
  </si>
  <si>
    <t>Part Number</t>
  </si>
  <si>
    <t>Description</t>
  </si>
  <si>
    <t>DESC1</t>
  </si>
  <si>
    <t>DESC2</t>
  </si>
  <si>
    <t>Quantity On Hand</t>
  </si>
  <si>
    <t>Categoria</t>
  </si>
  <si>
    <t>Sort Code</t>
  </si>
  <si>
    <t>Tipo</t>
  </si>
  <si>
    <t>CODIGO BARRA</t>
  </si>
  <si>
    <t>Purch UM</t>
  </si>
  <si>
    <t>Purchase Conversion Factor</t>
  </si>
  <si>
    <t>C BRUJA Cerv Fula bot 12oz</t>
  </si>
  <si>
    <t>12 oz</t>
  </si>
  <si>
    <t>24</t>
  </si>
  <si>
    <t>7 45110756002 8</t>
  </si>
  <si>
    <t>CJ</t>
  </si>
  <si>
    <t>CBRUJ-0002</t>
  </si>
  <si>
    <t>C BRUJA Cerv ChivPerro bt 12oz</t>
  </si>
  <si>
    <t>7 45110756001 1</t>
  </si>
  <si>
    <t>CBRUJ-0003</t>
  </si>
  <si>
    <t>C BRUJA Cerv Talingo bt 12oz</t>
  </si>
  <si>
    <t>7 45110756004 2</t>
  </si>
  <si>
    <t>C BRUJA Cerv S Francis bt 12oz</t>
  </si>
  <si>
    <t>7 45110756003 5</t>
  </si>
  <si>
    <t>CURLY-0001</t>
  </si>
  <si>
    <t>CURLYS Pulled Pork 16oz</t>
  </si>
  <si>
    <t>16 oz</t>
  </si>
  <si>
    <t>6</t>
  </si>
  <si>
    <t>7 405170103 8</t>
  </si>
  <si>
    <t>CURLY-0002</t>
  </si>
  <si>
    <t>CURLYS Pulled Beef 16oz</t>
  </si>
  <si>
    <t>7 405170303 2</t>
  </si>
  <si>
    <t>CURLYS Pulled chicken 16oz</t>
  </si>
  <si>
    <t>7 405170203 5</t>
  </si>
  <si>
    <t>CURLY-0004</t>
  </si>
  <si>
    <t>CURLYS BB Pork Ribs 24oz</t>
  </si>
  <si>
    <t>24 oz</t>
  </si>
  <si>
    <t>7 405170424 4</t>
  </si>
  <si>
    <t>DPEDR-0001</t>
  </si>
  <si>
    <t>DON PEDRO M Cheddar Imp barra</t>
  </si>
  <si>
    <t>2.27 kilos</t>
  </si>
  <si>
    <t>8</t>
  </si>
  <si>
    <t>KG</t>
  </si>
  <si>
    <t>7 45210309001 4</t>
  </si>
  <si>
    <t>DON PEDRO Provolone Imp barra</t>
  </si>
  <si>
    <t>2.72 kilos</t>
  </si>
  <si>
    <t>7 45210309003 8</t>
  </si>
  <si>
    <t>LB</t>
  </si>
  <si>
    <t>DPEDR-0003</t>
  </si>
  <si>
    <t>DON PEDRO Mozzarella Imp barra</t>
  </si>
  <si>
    <t>2.95 kilos</t>
  </si>
  <si>
    <t>7 45210309005 2</t>
  </si>
  <si>
    <t>DPEDR-0004</t>
  </si>
  <si>
    <t>DON PEDRO Asadero Imp barra</t>
  </si>
  <si>
    <t>7 45210309004 5</t>
  </si>
  <si>
    <t>DPEDR-0005</t>
  </si>
  <si>
    <t>DON PEDRO Muenster Imp barra</t>
  </si>
  <si>
    <t>7 45210309002 1</t>
  </si>
  <si>
    <t>DON PEDRO Mozzarella Art barra</t>
  </si>
  <si>
    <t>1</t>
  </si>
  <si>
    <t>DPEDR-0007</t>
  </si>
  <si>
    <t>DON PEDRO Blanco b/s Art barra</t>
  </si>
  <si>
    <t>DPEDR-0008</t>
  </si>
  <si>
    <t>DON PEDRO Mozarela Art ray 8lb</t>
  </si>
  <si>
    <t>3.63 kilos</t>
  </si>
  <si>
    <t>DPEDR-0009</t>
  </si>
  <si>
    <t>DON PEDRO Ricota Artesanal</t>
  </si>
  <si>
    <t>DPEDR-0010</t>
  </si>
  <si>
    <t>DON PEDRO FA Mozarella RayaIMP</t>
  </si>
  <si>
    <t>4</t>
  </si>
  <si>
    <t>DPEDR-0011</t>
  </si>
  <si>
    <t>DON PEDRO FA Parmesa GratedIMP</t>
  </si>
  <si>
    <t>J Morrell Smoked sausage 7oz</t>
  </si>
  <si>
    <t>7 oz</t>
  </si>
  <si>
    <t>0 7010001814 4</t>
  </si>
  <si>
    <t>J Morrell Polish smkd sau 7oz</t>
  </si>
  <si>
    <t>0 7010001802 1</t>
  </si>
  <si>
    <t>JMORR-0003</t>
  </si>
  <si>
    <t>J Morrell Hot smkd sausage 7oz</t>
  </si>
  <si>
    <t>0 7010001887 8</t>
  </si>
  <si>
    <t>J Morrell Cocktail Smokie 12oz</t>
  </si>
  <si>
    <t>16</t>
  </si>
  <si>
    <t>0 7010001590 7</t>
  </si>
  <si>
    <t>JMORR-0005</t>
  </si>
  <si>
    <t>J Morrell Hard smkd bacon 12oz</t>
  </si>
  <si>
    <t>32</t>
  </si>
  <si>
    <t>0 7010006009 9</t>
  </si>
  <si>
    <t>JMORR-0006</t>
  </si>
  <si>
    <t>J Morrell Apple smk bacon 12oz</t>
  </si>
  <si>
    <t>0 7010006026 6</t>
  </si>
  <si>
    <t>J Morrell H S maple bacon 12oz</t>
  </si>
  <si>
    <t>0 7010006089 1</t>
  </si>
  <si>
    <t>JMORR-0008</t>
  </si>
  <si>
    <t>J Morrell Beef bacon 12oz</t>
  </si>
  <si>
    <t>0 7010006065 5</t>
  </si>
  <si>
    <t>JMORR-0009</t>
  </si>
  <si>
    <t>J Morrell Brown sugar ham 7oz</t>
  </si>
  <si>
    <t>0 7010004661 1</t>
  </si>
  <si>
    <t>JMORR-0010</t>
  </si>
  <si>
    <t>J Morrell Smoked ham 7oz</t>
  </si>
  <si>
    <t>0 7010004663 5</t>
  </si>
  <si>
    <t>JMORR-0011</t>
  </si>
  <si>
    <t>J Morrell Honey ham 7oz</t>
  </si>
  <si>
    <t>0 7010004665 9</t>
  </si>
  <si>
    <t>JMORR-0012</t>
  </si>
  <si>
    <t>J Morrell O Roasted turkey 7oz</t>
  </si>
  <si>
    <t>0 7010004667 3</t>
  </si>
  <si>
    <t>JMORR-0013</t>
  </si>
  <si>
    <t>J Morrell Smkd turkey brst 7oz</t>
  </si>
  <si>
    <t>0 7010004669 7</t>
  </si>
  <si>
    <t>JMORR-0014</t>
  </si>
  <si>
    <t>J Morrell Bologna 12oz</t>
  </si>
  <si>
    <t>0 7010001171 8</t>
  </si>
  <si>
    <t>JMORR-0015</t>
  </si>
  <si>
    <t>J Morrell Cooked ham 35% 4x6</t>
  </si>
  <si>
    <t>13 lb</t>
  </si>
  <si>
    <t>0 7010002007 9</t>
  </si>
  <si>
    <t>JMORR-0016</t>
  </si>
  <si>
    <t>J Morrell Julien ham strip 8oz</t>
  </si>
  <si>
    <t>8 oz</t>
  </si>
  <si>
    <t>12</t>
  </si>
  <si>
    <t>0 7010004506 5</t>
  </si>
  <si>
    <t>JMORR-0017</t>
  </si>
  <si>
    <t>J Morrell Mini Cubed Ham 8oz</t>
  </si>
  <si>
    <t>0 7010004603 1</t>
  </si>
  <si>
    <t>JMORR-0018</t>
  </si>
  <si>
    <t>J Morrell Original T Links 7oz</t>
  </si>
  <si>
    <t>0 7010001554 9</t>
  </si>
  <si>
    <t>JMORR-0019</t>
  </si>
  <si>
    <t>J Morrell Maple T links 7 oz</t>
  </si>
  <si>
    <t>0 7010001557 0</t>
  </si>
  <si>
    <t>JMORR-0020</t>
  </si>
  <si>
    <t>J Morrell Golden Smocked Ham</t>
  </si>
  <si>
    <t>4 lb.</t>
  </si>
  <si>
    <t>0 7010004737 3</t>
  </si>
  <si>
    <t>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</si>
</sst>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#"/>
    <numFmt numFmtId="165" formatCode="000"/>
    <numFmt numFmtId="166" formatCode="00"/>
    <numFmt numFmtId="167" formatCode="yyyymmdd"/>
    <numFmt numFmtId="168" formatCode="000000"/>
  </numFmts>
  <fonts count="7" x14ac:knownFonts="1">
    <font>
      <sz val="11"/>
      <color theme="1"/>
      <name val="TimesNewRomanPSMT"/>
      <family val="2"/>
    </font>
    <font>
      <sz val="11"/>
      <color theme="1"/>
      <name val="Courier"/>
    </font>
    <font>
      <b/>
      <sz val="11"/>
      <color theme="1"/>
      <name val="Courier"/>
    </font>
    <font>
      <b/>
      <sz val="18"/>
      <color theme="1"/>
      <name val="Courier"/>
    </font>
    <font>
      <u/>
      <sz val="11"/>
      <color theme="10"/>
      <name val="TimesNewRomanPSMT"/>
      <family val="2"/>
    </font>
    <font>
      <u/>
      <sz val="11"/>
      <color theme="11"/>
      <name val="TimesNewRomanPSMT"/>
      <family val="2"/>
    </font>
    <font>
      <sz val="8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 vertical="top"/>
    </xf>
    <xf numFmtId="167" fontId="1" fillId="0" borderId="0" xfId="0" applyNumberFormat="1" applyFont="1"/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6" fontId="0" fillId="0" borderId="0" xfId="0" applyNumberFormat="1" applyAlignment="1">
      <alignment vertical="top"/>
    </xf>
    <xf numFmtId="37" fontId="0" fillId="0" borderId="0" xfId="0" applyNumberForma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37" fontId="0" fillId="0" borderId="0" xfId="0" applyNumberFormat="1" applyAlignment="1">
      <alignment horizontal="center" vertical="top"/>
    </xf>
    <xf numFmtId="168" fontId="1" fillId="0" borderId="0" xfId="0" applyNumberFormat="1" applyFont="1"/>
    <xf numFmtId="0" fontId="1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9"/>
  <sheetViews>
    <sheetView workbookViewId="0">
      <selection activeCell="J6" sqref="J6"/>
    </sheetView>
  </sheetViews>
  <sheetFormatPr baseColWidth="10" defaultRowHeight="15" x14ac:dyDescent="0.2"/>
  <cols>
    <col min="1" max="1" width="7.6640625" style="3" customWidth="1"/>
    <col min="2" max="3" width="10.83203125" style="3"/>
    <col min="4" max="4" width="34.33203125" style="3" customWidth="1"/>
    <col min="5" max="5" width="27.5" style="3" customWidth="1"/>
    <col min="6" max="6" width="8.33203125" style="3" customWidth="1"/>
    <col min="7" max="7" width="14.6640625" style="3" bestFit="1" customWidth="1"/>
    <col min="8" max="8" width="34.1640625" style="3" bestFit="1" customWidth="1"/>
    <col min="9" max="9" width="10.83203125" style="3"/>
    <col min="10" max="10" width="15.6640625" style="3" customWidth="1"/>
    <col min="11" max="11" width="32.5" style="3" customWidth="1"/>
    <col min="12" max="16384" width="10.83203125" style="3"/>
  </cols>
  <sheetData>
    <row r="1" spans="1:12" ht="23" x14ac:dyDescent="0.25">
      <c r="D1" s="6" t="s">
        <v>250</v>
      </c>
      <c r="E1" s="6"/>
      <c r="F1" s="6"/>
    </row>
    <row r="2" spans="1:12" ht="23" x14ac:dyDescent="0.25">
      <c r="D2" s="6" t="s">
        <v>249</v>
      </c>
      <c r="E2" s="6"/>
      <c r="F2" s="6"/>
    </row>
    <row r="3" spans="1:12" x14ac:dyDescent="0.2">
      <c r="B3" s="5">
        <v>2</v>
      </c>
      <c r="C3" s="5">
        <v>12</v>
      </c>
      <c r="D3" s="5"/>
      <c r="E3" s="5"/>
      <c r="F3" s="5">
        <v>30</v>
      </c>
      <c r="G3" s="5">
        <v>59</v>
      </c>
      <c r="H3" s="5"/>
      <c r="I3" s="5">
        <v>34</v>
      </c>
      <c r="J3" s="5">
        <v>76</v>
      </c>
    </row>
    <row r="4" spans="1:12" x14ac:dyDescent="0.2">
      <c r="A4" s="8" t="s">
        <v>254</v>
      </c>
      <c r="B4" s="4" t="s">
        <v>241</v>
      </c>
      <c r="C4" s="4" t="s">
        <v>430</v>
      </c>
      <c r="D4" s="4" t="s">
        <v>246</v>
      </c>
      <c r="E4" s="4" t="s">
        <v>593</v>
      </c>
      <c r="F4" s="8" t="s">
        <v>255</v>
      </c>
      <c r="G4" s="4" t="s">
        <v>242</v>
      </c>
      <c r="H4" s="4" t="s">
        <v>244</v>
      </c>
      <c r="I4" s="4" t="s">
        <v>243</v>
      </c>
      <c r="J4" s="4" t="s">
        <v>434</v>
      </c>
    </row>
    <row r="5" spans="1:12" x14ac:dyDescent="0.2">
      <c r="A5" s="5">
        <v>1</v>
      </c>
      <c r="B5" t="s">
        <v>350</v>
      </c>
      <c r="C5" t="s">
        <v>140</v>
      </c>
      <c r="D5" s="3" t="str">
        <f>IF(B5="","",LOOKUP(B5,CodigoClientes!$A$2:$A$155,CodigoClientes!$B$2:$B$155))</f>
        <v>RIBA SMITH, S.A.</v>
      </c>
      <c r="E5" s="3" t="str">
        <f>IF(C5="","",VLOOKUP(C5,'Cliente Ship'!C$2:D$158,2))</f>
        <v>RIBA SMITH MULTIPLAZA</v>
      </c>
      <c r="F5" s="9">
        <v>1</v>
      </c>
      <c r="G5" s="3" t="s">
        <v>518</v>
      </c>
      <c r="H5" s="3" t="str">
        <f>IF(G5="","",LOOKUP(G5,inventario!$A$3:$A$32,inventario!$C$3:$C$32))</f>
        <v>DON PEDRO Blanco b/s Art barra</v>
      </c>
      <c r="I5" s="3">
        <v>10</v>
      </c>
      <c r="J5" s="11">
        <v>42507</v>
      </c>
    </row>
    <row r="6" spans="1:12" x14ac:dyDescent="0.2">
      <c r="A6" s="5">
        <v>2</v>
      </c>
      <c r="B6" t="s">
        <v>350</v>
      </c>
      <c r="C6" t="s">
        <v>142</v>
      </c>
      <c r="D6" s="3" t="str">
        <f>IF(B6="","",LOOKUP(B6,CodigoClientes!$A$2:$A$155,CodigoClientes!$B$2:$B$155))</f>
        <v>RIBA SMITH, S.A.</v>
      </c>
      <c r="E6" s="3" t="str">
        <f>IF(C6="","",VLOOKUP(C6,'Cliente Ship'!C$2:D$158,2))</f>
        <v>RIBA SMITH COSTA DEL ESTE</v>
      </c>
      <c r="F6" s="9">
        <v>1</v>
      </c>
      <c r="G6" s="3" t="s">
        <v>541</v>
      </c>
      <c r="H6" s="3" t="str">
        <f>IF(G6="","",LOOKUP(G6,inventario!$A$3:$A$32,inventario!$C$3:$C$32))</f>
        <v>J Morrell Hard smkd bacon 12oz</v>
      </c>
      <c r="I6" s="3">
        <v>5</v>
      </c>
      <c r="J6" s="11">
        <v>42507</v>
      </c>
    </row>
    <row r="7" spans="1:12" x14ac:dyDescent="0.2">
      <c r="A7" s="5">
        <v>3</v>
      </c>
      <c r="B7" t="s">
        <v>359</v>
      </c>
      <c r="C7" t="s">
        <v>228</v>
      </c>
      <c r="D7" s="3" t="str">
        <f>IF(B7="","",LOOKUP(B7,CodigoClientes!$A$2:$A$155,CodigoClientes!$B$2:$B$155))</f>
        <v>DISTRIBUIDORA XTRA, S.A.</v>
      </c>
      <c r="E7" s="3" t="str">
        <f>IF(C7="","",VLOOKUP(C7,'Cliente Ship'!C$2:D$158,2))</f>
        <v>SUPER XTRA SAN MIGUELITO</v>
      </c>
      <c r="F7" s="9">
        <v>1</v>
      </c>
      <c r="G7" s="3" t="s">
        <v>248</v>
      </c>
      <c r="H7" s="3" t="str">
        <f>IF(G7="","",LOOKUP(G7,inventario!$A$3:$A$32,inventario!$C$3:$C$32))</f>
        <v>CURLYS Pulled chicken 16oz</v>
      </c>
      <c r="I7" s="3">
        <v>1</v>
      </c>
      <c r="J7" s="11">
        <v>42507</v>
      </c>
    </row>
    <row r="8" spans="1:12" x14ac:dyDescent="0.2">
      <c r="A8" s="5">
        <v>4</v>
      </c>
      <c r="B8"/>
      <c r="C8"/>
      <c r="F8" s="9"/>
      <c r="J8" s="11"/>
    </row>
    <row r="9" spans="1:12" x14ac:dyDescent="0.2">
      <c r="A9" s="5">
        <v>5</v>
      </c>
      <c r="B9"/>
      <c r="C9"/>
      <c r="F9" s="9"/>
      <c r="J9" s="11"/>
      <c r="L9" s="3">
        <v>549</v>
      </c>
    </row>
    <row r="10" spans="1:12" x14ac:dyDescent="0.2">
      <c r="A10" s="5">
        <v>6</v>
      </c>
      <c r="B10"/>
      <c r="C10"/>
      <c r="F10" s="9"/>
      <c r="I10" s="19"/>
      <c r="J10" s="11"/>
      <c r="K10" s="3" t="str">
        <f>CONCATENATE(G10,REPT(" ",15),I10)</f>
        <v xml:space="preserve">               </v>
      </c>
      <c r="L10" s="3">
        <v>702</v>
      </c>
    </row>
    <row r="11" spans="1:12" x14ac:dyDescent="0.2">
      <c r="A11" s="5">
        <v>7</v>
      </c>
      <c r="B11"/>
      <c r="C11"/>
      <c r="F11" s="9"/>
      <c r="I11" s="19"/>
      <c r="J11" s="11"/>
      <c r="K11" s="3" t="str">
        <f>CONCATENATE(G11,REPT(" ",15),I11)</f>
        <v xml:space="preserve">               </v>
      </c>
      <c r="L11" s="3">
        <v>706</v>
      </c>
    </row>
    <row r="12" spans="1:12" x14ac:dyDescent="0.2">
      <c r="A12" s="5">
        <v>8</v>
      </c>
      <c r="B12"/>
      <c r="C12"/>
      <c r="F12" s="9"/>
      <c r="J12" s="11"/>
      <c r="K12" s="3" t="str">
        <f>CONCATENATE("O",B12,G12,REPT(" ",(15-LEN(G12))),I12)</f>
        <v xml:space="preserve">O               </v>
      </c>
      <c r="L12" s="3">
        <v>731</v>
      </c>
    </row>
    <row r="13" spans="1:12" x14ac:dyDescent="0.2">
      <c r="A13" s="5">
        <v>9</v>
      </c>
      <c r="B13"/>
      <c r="C13"/>
      <c r="F13" s="9"/>
      <c r="J13" s="11"/>
      <c r="K13" s="3" t="str">
        <f>CONCATENATE("O",B13,REPT(" ",(15-LEN(B12)+1)),C12)</f>
        <v xml:space="preserve">O                </v>
      </c>
      <c r="L13" s="3">
        <v>748</v>
      </c>
    </row>
    <row r="14" spans="1:12" x14ac:dyDescent="0.2">
      <c r="A14" s="5">
        <v>10</v>
      </c>
      <c r="B14"/>
      <c r="C14"/>
      <c r="F14" s="9"/>
      <c r="J14" s="11"/>
      <c r="K14" s="20" t="str">
        <f>CONCATENATE("O",B14,REPT(" ",(15-LEN(B14)+1)),C14,REPT(" ",(15-LEN(B14)+1)),I14,REPT(" ",(10-LEN(B14)+1)),G14,REPT(" ",(15-LEN(B14)+1)),TEXT(J14,"yyyymmdd"))</f>
        <v>O                                                           19000100</v>
      </c>
    </row>
    <row r="15" spans="1:12" x14ac:dyDescent="0.2">
      <c r="A15" s="5">
        <v>11</v>
      </c>
      <c r="B15"/>
      <c r="C15"/>
      <c r="F15" s="9"/>
      <c r="J15" s="11"/>
    </row>
    <row r="16" spans="1:12" x14ac:dyDescent="0.2">
      <c r="A16" s="5">
        <v>12</v>
      </c>
      <c r="B16"/>
      <c r="C16"/>
      <c r="F16" s="9"/>
      <c r="J16" s="11"/>
    </row>
    <row r="17" spans="1:10" x14ac:dyDescent="0.2">
      <c r="A17" s="5">
        <v>13</v>
      </c>
      <c r="B17"/>
      <c r="C17"/>
      <c r="F17" s="9"/>
      <c r="J17" s="11"/>
    </row>
    <row r="18" spans="1:10" x14ac:dyDescent="0.2">
      <c r="A18" s="5">
        <v>14</v>
      </c>
      <c r="F18" s="9"/>
      <c r="J18" s="11"/>
    </row>
    <row r="19" spans="1:10" x14ac:dyDescent="0.2">
      <c r="A19" s="5">
        <v>15</v>
      </c>
      <c r="D19" s="3" t="str">
        <f>IF(B19="","",LOOKUP(B19,CodigoClientes!$A$2:$A$155,CodigoClientes!$B$2:$B$155))</f>
        <v/>
      </c>
      <c r="F19" s="9"/>
      <c r="H19" s="3" t="str">
        <f>IF(G19="","",LOOKUP(G19,inventario!$A$3:$A$32,inventario!$B$3:$B$32))</f>
        <v/>
      </c>
    </row>
    <row r="20" spans="1:10" x14ac:dyDescent="0.2">
      <c r="A20" s="5">
        <v>16</v>
      </c>
      <c r="D20" s="3" t="str">
        <f>IF(B20="","",LOOKUP(B20,CodigoClientes!$A$2:$A$155,CodigoClientes!$B$2:$B$155))</f>
        <v/>
      </c>
      <c r="F20" s="9"/>
      <c r="H20" s="3" t="str">
        <f>IF(G20="","",LOOKUP(G20,inventario!$A$3:$A$32,inventario!$B$3:$B$32))</f>
        <v/>
      </c>
    </row>
    <row r="21" spans="1:10" x14ac:dyDescent="0.2">
      <c r="A21" s="5">
        <v>17</v>
      </c>
      <c r="D21" s="3" t="str">
        <f>IF(B21="","",LOOKUP(B21,CodigoClientes!$A$2:$A$155,CodigoClientes!$B$2:$B$155))</f>
        <v/>
      </c>
      <c r="F21" s="9"/>
      <c r="H21" s="3" t="str">
        <f>IF(G21="","",LOOKUP(G21,inventario!$A$3:$A$32,inventario!$B$3:$B$32))</f>
        <v/>
      </c>
    </row>
    <row r="22" spans="1:10" x14ac:dyDescent="0.2">
      <c r="A22" s="5">
        <v>18</v>
      </c>
      <c r="D22" s="3" t="str">
        <f>IF(B22="","",LOOKUP(B22,CodigoClientes!$A$2:$A$155,CodigoClientes!$B$2:$B$155))</f>
        <v/>
      </c>
      <c r="F22" s="9"/>
      <c r="H22" s="3" t="str">
        <f>IF(G22="","",LOOKUP(G22,inventario!$A$3:$A$32,inventario!$B$3:$B$32))</f>
        <v/>
      </c>
    </row>
    <row r="23" spans="1:10" x14ac:dyDescent="0.2">
      <c r="A23" s="5">
        <v>19</v>
      </c>
      <c r="D23" s="3" t="str">
        <f>IF(B23="","",LOOKUP(B23,CodigoClientes!$A$2:$A$155,CodigoClientes!$B$2:$B$155))</f>
        <v/>
      </c>
      <c r="F23" s="9"/>
      <c r="H23" s="3" t="str">
        <f>IF(G23="","",LOOKUP(G23,inventario!$A$3:$A$32,inventario!$B$3:$B$32))</f>
        <v/>
      </c>
    </row>
    <row r="24" spans="1:10" x14ac:dyDescent="0.2">
      <c r="A24" s="5">
        <v>20</v>
      </c>
      <c r="D24" s="3" t="str">
        <f>IF(B24="","",LOOKUP(B24,CodigoClientes!$A$2:$A$155,CodigoClientes!$B$2:$B$155))</f>
        <v/>
      </c>
      <c r="F24" s="9"/>
      <c r="H24" s="3" t="str">
        <f>IF(G24="","",LOOKUP(G24,inventario!$A$3:$A$32,inventario!$B$3:$B$32))</f>
        <v/>
      </c>
    </row>
    <row r="25" spans="1:10" x14ac:dyDescent="0.2">
      <c r="A25" s="5">
        <v>21</v>
      </c>
      <c r="D25" s="3" t="str">
        <f>IF(B25="","",LOOKUP(B25,CodigoClientes!$A$2:$A$155,CodigoClientes!$B$2:$B$155))</f>
        <v/>
      </c>
      <c r="F25" s="9"/>
      <c r="H25" s="3" t="str">
        <f>IF(G25="","",LOOKUP(G25,inventario!$A$3:$A$32,inventario!$B$3:$B$32))</f>
        <v/>
      </c>
    </row>
    <row r="26" spans="1:10" x14ac:dyDescent="0.2">
      <c r="A26" s="5">
        <v>22</v>
      </c>
      <c r="D26" s="3" t="str">
        <f>IF(B26="","",LOOKUP(B26,CodigoClientes!$A$2:$A$155,CodigoClientes!$B$2:$B$155))</f>
        <v/>
      </c>
      <c r="F26" s="9"/>
      <c r="H26" s="3" t="str">
        <f>IF(G26="","",LOOKUP(G26,inventario!$A$3:$A$32,inventario!$B$3:$B$32))</f>
        <v/>
      </c>
    </row>
    <row r="27" spans="1:10" x14ac:dyDescent="0.2">
      <c r="A27" s="5">
        <v>28</v>
      </c>
      <c r="D27" s="3" t="str">
        <f>IF(B27="","",LOOKUP(B27,CodigoClientes!$A$2:$A$155,CodigoClientes!$B$2:$B$155))</f>
        <v/>
      </c>
      <c r="F27" s="9"/>
      <c r="H27" s="3" t="str">
        <f>IF(G27="","",LOOKUP(G27,inventario!$A$3:$A$32,inventario!$B$3:$B$32))</f>
        <v/>
      </c>
    </row>
    <row r="28" spans="1:10" x14ac:dyDescent="0.2">
      <c r="A28" s="5">
        <v>29</v>
      </c>
      <c r="D28" s="3" t="str">
        <f>IF(B28="","",LOOKUP(B28,CodigoClientes!$A$2:$A$155,CodigoClientes!$B$2:$B$155))</f>
        <v/>
      </c>
      <c r="F28" s="9"/>
      <c r="H28" s="3" t="str">
        <f>IF(G28="","",LOOKUP(G28,inventario!$A$3:$A$32,inventario!$B$3:$B$32))</f>
        <v/>
      </c>
    </row>
    <row r="29" spans="1:10" x14ac:dyDescent="0.2">
      <c r="A29" s="5">
        <v>30</v>
      </c>
      <c r="D29" s="3" t="str">
        <f>IF(B29="","",LOOKUP(B29,CodigoClientes!$A$2:$A$155,CodigoClientes!$B$2:$B$155))</f>
        <v/>
      </c>
      <c r="F29" s="9"/>
      <c r="H29" s="3" t="str">
        <f>IF(G29="","",LOOKUP(G29,inventario!$A$3:$A$32,inventario!$B$3:$B$32))</f>
        <v/>
      </c>
    </row>
  </sheetData>
  <phoneticPr fontId="6" type="noConversion"/>
  <pageMargins left="0.7" right="0.7" top="0.75" bottom="0.75" header="0.3" footer="0.3"/>
  <pageSetup scale="84" fitToWidth="2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inventario!$A$3:$A$32</xm:f>
          </x14:formula1>
          <xm:sqref>G5:G29</xm:sqref>
        </x14:dataValidation>
        <x14:dataValidation type="list" allowBlank="1" showInputMessage="1" showErrorMessage="1">
          <x14:formula1>
            <xm:f>CodigoClientes!$A$2:$A$155</xm:f>
          </x14:formula1>
          <xm:sqref>B18:C29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F11" sqref="F11"/>
    </sheetView>
  </sheetViews>
  <sheetFormatPr baseColWidth="10" defaultRowHeight="15" x14ac:dyDescent="0.2"/>
  <cols>
    <col min="1" max="16384" width="10.83203125" style="3"/>
  </cols>
  <sheetData>
    <row r="1" spans="1:1" x14ac:dyDescent="0.2">
      <c r="A1" s="3" t="str">
        <f>CONCATENATE("O",Pedido!B5,REPT(" ",(548-LEN(Pedido!B5)-1)),Pedido!C5,REPT(" ",(701-LEN(Pedido!C5)-548)),TEXT(Pedido!F5,"000"),REPT(" ",(705-3-701)),TEXT(Pedido!I5*10000,"0000000000000"),REPT(" ",(730-13-705)),Pedido!G5,REPT(" ",(747-LEN(Pedido!G5)-1-730)),TEXT(Pedido!J5,"yyyymmdd"))</f>
        <v>OSMRIBA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RS0001                                                                                                                                                   001 0000000100000            DPEDR-0007      20160517</v>
      </c>
    </row>
    <row r="2" spans="1:1" x14ac:dyDescent="0.2">
      <c r="A2" s="3" t="str">
        <f>CONCATENATE("O",Pedido!B6,REPT(" ",(548-LEN(Pedido!B6)-1)),Pedido!C6,REPT(" ",(701-LEN(Pedido!C6)-548)),TEXT(Pedido!F6,"000"),REPT(" ",(705-3-701)),TEXT(Pedido!I6*10000,"0000000000000"),REPT(" ",(730-13-705)),Pedido!G6,REPT(" ",(747-LEN(Pedido!G6)-1-730)),TEXT(Pedido!J6,"yyyymmdd"))</f>
        <v>OSMRIBA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RS0002                                                                                                                                                   001 0000000050000            JMORR-0005      20160517</v>
      </c>
    </row>
    <row r="3" spans="1:1" x14ac:dyDescent="0.2">
      <c r="A3" s="3" t="str">
        <f>CONCATENATE("O",Pedido!B7,REPT(" ",(548-LEN(Pedido!B7)-1)),Pedido!C7,REPT(" ",(701-LEN(Pedido!C7)-548)),TEXT(Pedido!F7,"000"),REPT(" ",(705-3-701)),TEXT(Pedido!I7*10000,"0000000000000"),REPT(" ",(730-13-705)),Pedido!G7,REPT(" ",(747-LEN(Pedido!G7)-1-730)),TEXT(Pedido!J7,"yyyymmdd"))</f>
        <v>OSMXTRA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XT0003                                                                                                                                                   001 0000000010000            CURLY-0003      20160517</v>
      </c>
    </row>
  </sheetData>
  <phoneticPr fontId="6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A127" workbookViewId="0">
      <selection activeCell="D60" sqref="D60"/>
    </sheetView>
  </sheetViews>
  <sheetFormatPr baseColWidth="10" defaultColWidth="8.1640625" defaultRowHeight="14" x14ac:dyDescent="0.15"/>
  <cols>
    <col min="1" max="1" width="11" style="1" bestFit="1" customWidth="1"/>
    <col min="2" max="2" width="34.33203125" style="1" bestFit="1" customWidth="1"/>
    <col min="3" max="3" width="11.1640625" style="1" bestFit="1" customWidth="1"/>
    <col min="4" max="4" width="42" style="1" customWidth="1"/>
    <col min="5" max="5" width="8.1640625" style="1"/>
    <col min="6" max="6" width="29.83203125" style="1" bestFit="1" customWidth="1"/>
    <col min="7" max="8" width="8.1640625" style="1"/>
    <col min="9" max="9" width="16" style="1" customWidth="1"/>
    <col min="10" max="10" width="8.1640625" style="1"/>
    <col min="11" max="11" width="15.33203125" style="1" bestFit="1" customWidth="1"/>
    <col min="12" max="16384" width="8.1640625" style="1"/>
  </cols>
  <sheetData>
    <row r="1" spans="1:9" ht="17" customHeight="1" x14ac:dyDescent="0.15">
      <c r="A1" s="1" t="s">
        <v>0</v>
      </c>
      <c r="B1" s="1" t="s">
        <v>256</v>
      </c>
      <c r="C1" s="1" t="s">
        <v>257</v>
      </c>
      <c r="D1" s="1" t="s">
        <v>1</v>
      </c>
      <c r="E1" s="1" t="s">
        <v>258</v>
      </c>
      <c r="F1" s="1" t="s">
        <v>2</v>
      </c>
      <c r="G1" s="1" t="s">
        <v>455</v>
      </c>
      <c r="H1" s="1" t="s">
        <v>456</v>
      </c>
      <c r="I1" s="1" t="s">
        <v>457</v>
      </c>
    </row>
    <row r="2" spans="1:9" ht="17" customHeight="1" x14ac:dyDescent="0.15">
      <c r="A2" s="1" t="s">
        <v>56</v>
      </c>
      <c r="B2" s="1" t="s">
        <v>57</v>
      </c>
      <c r="C2" s="1" t="s">
        <v>9</v>
      </c>
      <c r="E2" s="14">
        <v>4</v>
      </c>
      <c r="G2" s="1" t="s">
        <v>58</v>
      </c>
      <c r="H2" s="1" t="s">
        <v>447</v>
      </c>
      <c r="I2" s="1" t="s">
        <v>69</v>
      </c>
    </row>
    <row r="3" spans="1:9" ht="17" customHeight="1" x14ac:dyDescent="0.15">
      <c r="A3" s="1" t="s">
        <v>60</v>
      </c>
      <c r="B3" s="1" t="s">
        <v>61</v>
      </c>
      <c r="C3" s="1" t="s">
        <v>9</v>
      </c>
      <c r="E3" s="14">
        <v>4</v>
      </c>
      <c r="G3" s="1" t="s">
        <v>58</v>
      </c>
      <c r="H3" s="1" t="s">
        <v>447</v>
      </c>
      <c r="I3" s="1" t="s">
        <v>69</v>
      </c>
    </row>
    <row r="4" spans="1:9" ht="17" customHeight="1" x14ac:dyDescent="0.15">
      <c r="A4" s="1" t="s">
        <v>62</v>
      </c>
      <c r="B4" s="1" t="s">
        <v>63</v>
      </c>
      <c r="C4" s="1" t="s">
        <v>9</v>
      </c>
      <c r="E4" s="14">
        <v>4</v>
      </c>
      <c r="G4" s="1" t="s">
        <v>58</v>
      </c>
      <c r="H4" s="1" t="s">
        <v>447</v>
      </c>
      <c r="I4" s="1" t="s">
        <v>69</v>
      </c>
    </row>
    <row r="5" spans="1:9" ht="17" customHeight="1" x14ac:dyDescent="0.15">
      <c r="A5" s="1" t="s">
        <v>64</v>
      </c>
      <c r="B5" s="1" t="s">
        <v>65</v>
      </c>
      <c r="C5" s="1" t="s">
        <v>9</v>
      </c>
      <c r="E5" s="14">
        <v>4</v>
      </c>
      <c r="G5" s="1" t="s">
        <v>58</v>
      </c>
      <c r="H5" s="1" t="s">
        <v>447</v>
      </c>
      <c r="I5" s="1" t="s">
        <v>69</v>
      </c>
    </row>
    <row r="6" spans="1:9" ht="17" customHeight="1" x14ac:dyDescent="0.15">
      <c r="A6" s="1" t="s">
        <v>66</v>
      </c>
      <c r="B6" s="1" t="s">
        <v>67</v>
      </c>
      <c r="C6" s="1" t="s">
        <v>9</v>
      </c>
      <c r="E6" s="14">
        <v>1</v>
      </c>
      <c r="G6" s="1" t="s">
        <v>68</v>
      </c>
      <c r="H6" s="1" t="s">
        <v>447</v>
      </c>
      <c r="I6" s="1" t="s">
        <v>69</v>
      </c>
    </row>
    <row r="7" spans="1:9" ht="17" customHeight="1" x14ac:dyDescent="0.15">
      <c r="A7" s="1" t="s">
        <v>71</v>
      </c>
      <c r="B7" s="1" t="s">
        <v>72</v>
      </c>
      <c r="C7" s="1" t="s">
        <v>9</v>
      </c>
      <c r="E7" s="14">
        <v>1</v>
      </c>
      <c r="G7" s="1" t="s">
        <v>68</v>
      </c>
      <c r="H7" s="1" t="s">
        <v>449</v>
      </c>
      <c r="I7" s="1" t="s">
        <v>73</v>
      </c>
    </row>
    <row r="8" spans="1:9" ht="17" customHeight="1" x14ac:dyDescent="0.15">
      <c r="A8" s="1" t="s">
        <v>85</v>
      </c>
      <c r="B8" s="1" t="s">
        <v>86</v>
      </c>
      <c r="C8" s="1" t="s">
        <v>9</v>
      </c>
      <c r="D8" s="1" t="s">
        <v>87</v>
      </c>
      <c r="E8" s="14">
        <v>4</v>
      </c>
      <c r="G8" s="1" t="s">
        <v>88</v>
      </c>
      <c r="H8" s="1" t="s">
        <v>447</v>
      </c>
      <c r="I8" s="1" t="s">
        <v>69</v>
      </c>
    </row>
    <row r="9" spans="1:9" ht="17" customHeight="1" x14ac:dyDescent="0.15">
      <c r="A9" s="1" t="s">
        <v>89</v>
      </c>
      <c r="B9" s="1" t="s">
        <v>90</v>
      </c>
      <c r="C9" s="1" t="s">
        <v>9</v>
      </c>
      <c r="D9" s="1" t="s">
        <v>91</v>
      </c>
      <c r="E9" s="14">
        <v>4</v>
      </c>
      <c r="G9" s="1" t="s">
        <v>88</v>
      </c>
      <c r="H9" s="1" t="s">
        <v>447</v>
      </c>
      <c r="I9" s="1" t="s">
        <v>69</v>
      </c>
    </row>
    <row r="10" spans="1:9" ht="17" customHeight="1" x14ac:dyDescent="0.15">
      <c r="A10" s="1" t="s">
        <v>372</v>
      </c>
      <c r="B10" s="1" t="s">
        <v>373</v>
      </c>
      <c r="C10" s="1" t="s">
        <v>9</v>
      </c>
      <c r="E10" s="14">
        <v>4</v>
      </c>
      <c r="F10" s="1" t="s">
        <v>374</v>
      </c>
      <c r="G10" s="1" t="s">
        <v>375</v>
      </c>
      <c r="H10" s="1" t="s">
        <v>447</v>
      </c>
      <c r="I10" s="1" t="s">
        <v>69</v>
      </c>
    </row>
    <row r="11" spans="1:9" ht="17" customHeight="1" x14ac:dyDescent="0.15">
      <c r="A11" s="1" t="s">
        <v>92</v>
      </c>
      <c r="B11" s="1" t="s">
        <v>93</v>
      </c>
      <c r="C11" s="1" t="s">
        <v>9</v>
      </c>
      <c r="D11" s="1" t="s">
        <v>94</v>
      </c>
      <c r="E11" s="14">
        <v>4</v>
      </c>
      <c r="G11" s="1" t="s">
        <v>88</v>
      </c>
      <c r="H11" s="1" t="s">
        <v>447</v>
      </c>
      <c r="I11" s="1" t="s">
        <v>69</v>
      </c>
    </row>
    <row r="12" spans="1:9" ht="17" customHeight="1" x14ac:dyDescent="0.15">
      <c r="A12" s="1" t="s">
        <v>95</v>
      </c>
      <c r="B12" s="1" t="s">
        <v>96</v>
      </c>
      <c r="C12" s="1" t="s">
        <v>9</v>
      </c>
      <c r="E12" s="14">
        <v>4</v>
      </c>
      <c r="G12" s="1" t="s">
        <v>88</v>
      </c>
      <c r="H12" s="1" t="s">
        <v>447</v>
      </c>
      <c r="I12" s="1" t="s">
        <v>69</v>
      </c>
    </row>
    <row r="13" spans="1:9" ht="17" customHeight="1" x14ac:dyDescent="0.15">
      <c r="A13" s="1" t="s">
        <v>97</v>
      </c>
      <c r="B13" s="1" t="s">
        <v>98</v>
      </c>
      <c r="C13" s="1" t="s">
        <v>9</v>
      </c>
      <c r="E13" s="14">
        <v>4</v>
      </c>
      <c r="G13" s="1" t="s">
        <v>88</v>
      </c>
      <c r="H13" s="1" t="s">
        <v>447</v>
      </c>
      <c r="I13" s="1" t="s">
        <v>69</v>
      </c>
    </row>
    <row r="14" spans="1:9" ht="17" customHeight="1" x14ac:dyDescent="0.15">
      <c r="A14" s="1" t="s">
        <v>99</v>
      </c>
      <c r="B14" s="1" t="s">
        <v>100</v>
      </c>
      <c r="C14" s="1" t="s">
        <v>9</v>
      </c>
      <c r="E14" s="14">
        <v>4</v>
      </c>
      <c r="G14" s="1" t="s">
        <v>88</v>
      </c>
      <c r="H14" s="1" t="s">
        <v>447</v>
      </c>
      <c r="I14" s="1" t="s">
        <v>69</v>
      </c>
    </row>
    <row r="15" spans="1:9" ht="17" customHeight="1" x14ac:dyDescent="0.15">
      <c r="A15" s="1" t="s">
        <v>101</v>
      </c>
      <c r="B15" s="1" t="s">
        <v>102</v>
      </c>
      <c r="C15" s="1" t="s">
        <v>9</v>
      </c>
      <c r="D15" s="1" t="s">
        <v>103</v>
      </c>
      <c r="E15" s="14">
        <v>4</v>
      </c>
      <c r="G15" s="1" t="s">
        <v>88</v>
      </c>
      <c r="H15" s="1" t="s">
        <v>447</v>
      </c>
      <c r="I15" s="1" t="s">
        <v>69</v>
      </c>
    </row>
    <row r="16" spans="1:9" ht="17" customHeight="1" x14ac:dyDescent="0.15">
      <c r="A16" s="1" t="s">
        <v>376</v>
      </c>
      <c r="B16" s="1" t="s">
        <v>377</v>
      </c>
      <c r="C16" s="1" t="s">
        <v>9</v>
      </c>
      <c r="E16" s="14">
        <v>4</v>
      </c>
      <c r="F16" s="1" t="s">
        <v>378</v>
      </c>
      <c r="G16" s="1" t="s">
        <v>88</v>
      </c>
      <c r="H16" s="1" t="s">
        <v>447</v>
      </c>
      <c r="I16" s="1" t="s">
        <v>69</v>
      </c>
    </row>
    <row r="17" spans="1:9" ht="17" customHeight="1" x14ac:dyDescent="0.15">
      <c r="A17" s="1" t="s">
        <v>112</v>
      </c>
      <c r="B17" s="1" t="s">
        <v>113</v>
      </c>
      <c r="C17" s="1" t="s">
        <v>9</v>
      </c>
      <c r="E17" s="14">
        <v>2</v>
      </c>
      <c r="G17" s="1" t="s">
        <v>114</v>
      </c>
      <c r="H17" s="1" t="s">
        <v>449</v>
      </c>
      <c r="I17" s="1" t="s">
        <v>73</v>
      </c>
    </row>
    <row r="18" spans="1:9" ht="17" customHeight="1" x14ac:dyDescent="0.15">
      <c r="A18" s="1" t="s">
        <v>115</v>
      </c>
      <c r="B18" s="1" t="s">
        <v>116</v>
      </c>
      <c r="C18" s="1" t="s">
        <v>9</v>
      </c>
      <c r="E18" s="14">
        <v>3</v>
      </c>
      <c r="F18" s="1" t="s">
        <v>117</v>
      </c>
      <c r="G18" s="1" t="s">
        <v>121</v>
      </c>
      <c r="H18" s="1" t="s">
        <v>447</v>
      </c>
      <c r="I18" s="1" t="s">
        <v>69</v>
      </c>
    </row>
    <row r="19" spans="1:9" ht="17" customHeight="1" x14ac:dyDescent="0.15">
      <c r="A19" s="1" t="s">
        <v>118</v>
      </c>
      <c r="B19" s="1" t="s">
        <v>120</v>
      </c>
      <c r="C19" s="1" t="s">
        <v>9</v>
      </c>
      <c r="E19" s="14">
        <v>3</v>
      </c>
      <c r="F19" s="1" t="s">
        <v>450</v>
      </c>
      <c r="G19" s="1" t="s">
        <v>121</v>
      </c>
      <c r="H19" s="1" t="s">
        <v>447</v>
      </c>
      <c r="I19" s="1" t="s">
        <v>69</v>
      </c>
    </row>
    <row r="20" spans="1:9" ht="17" customHeight="1" x14ac:dyDescent="0.15">
      <c r="A20" s="1" t="s">
        <v>122</v>
      </c>
      <c r="B20" s="1" t="s">
        <v>123</v>
      </c>
      <c r="C20" s="1" t="s">
        <v>9</v>
      </c>
      <c r="D20" s="1" t="s">
        <v>125</v>
      </c>
      <c r="E20" s="14">
        <v>3</v>
      </c>
      <c r="G20" s="1" t="s">
        <v>121</v>
      </c>
      <c r="H20" s="1" t="s">
        <v>447</v>
      </c>
      <c r="I20" s="1" t="s">
        <v>69</v>
      </c>
    </row>
    <row r="21" spans="1:9" ht="17" customHeight="1" x14ac:dyDescent="0.15">
      <c r="A21" s="1" t="s">
        <v>126</v>
      </c>
      <c r="B21" s="1" t="s">
        <v>451</v>
      </c>
      <c r="C21" s="1" t="s">
        <v>9</v>
      </c>
      <c r="E21" s="14">
        <v>3</v>
      </c>
      <c r="F21" s="1" t="s">
        <v>452</v>
      </c>
      <c r="G21" s="1" t="s">
        <v>121</v>
      </c>
      <c r="H21" s="1" t="s">
        <v>447</v>
      </c>
      <c r="I21" s="1" t="s">
        <v>69</v>
      </c>
    </row>
    <row r="22" spans="1:9" ht="17" customHeight="1" x14ac:dyDescent="0.15">
      <c r="A22" s="1" t="s">
        <v>128</v>
      </c>
      <c r="B22" s="1" t="s">
        <v>119</v>
      </c>
      <c r="C22" s="1" t="s">
        <v>9</v>
      </c>
      <c r="E22" s="14">
        <v>3</v>
      </c>
      <c r="G22" s="1" t="s">
        <v>121</v>
      </c>
      <c r="H22" s="1" t="s">
        <v>447</v>
      </c>
      <c r="I22" s="1" t="s">
        <v>69</v>
      </c>
    </row>
    <row r="23" spans="1:9" ht="17" customHeight="1" x14ac:dyDescent="0.15">
      <c r="A23" s="1" t="s">
        <v>130</v>
      </c>
      <c r="B23" s="1" t="s">
        <v>131</v>
      </c>
      <c r="C23" s="1" t="s">
        <v>9</v>
      </c>
      <c r="D23" s="1" t="s">
        <v>132</v>
      </c>
      <c r="E23" s="14">
        <v>3</v>
      </c>
      <c r="G23" s="1" t="s">
        <v>121</v>
      </c>
      <c r="H23" s="1" t="s">
        <v>447</v>
      </c>
      <c r="I23" s="1" t="s">
        <v>69</v>
      </c>
    </row>
    <row r="24" spans="1:9" ht="17" customHeight="1" x14ac:dyDescent="0.15">
      <c r="A24" s="1" t="s">
        <v>133</v>
      </c>
      <c r="B24" s="1" t="s">
        <v>134</v>
      </c>
      <c r="C24" s="1" t="s">
        <v>9</v>
      </c>
      <c r="E24" s="14">
        <v>3</v>
      </c>
      <c r="G24" s="1" t="s">
        <v>121</v>
      </c>
      <c r="H24" s="1" t="s">
        <v>447</v>
      </c>
      <c r="I24" s="1" t="s">
        <v>69</v>
      </c>
    </row>
    <row r="25" spans="1:9" ht="17" customHeight="1" x14ac:dyDescent="0.15">
      <c r="A25" s="1" t="s">
        <v>135</v>
      </c>
      <c r="B25" s="1" t="s">
        <v>136</v>
      </c>
      <c r="C25" s="1" t="s">
        <v>9</v>
      </c>
      <c r="E25" s="14">
        <v>3</v>
      </c>
      <c r="G25" s="1" t="s">
        <v>121</v>
      </c>
      <c r="H25" s="1" t="s">
        <v>447</v>
      </c>
      <c r="I25" s="1" t="s">
        <v>69</v>
      </c>
    </row>
    <row r="26" spans="1:9" ht="17" customHeight="1" x14ac:dyDescent="0.15">
      <c r="A26" s="1" t="s">
        <v>138</v>
      </c>
      <c r="B26" s="1" t="s">
        <v>139</v>
      </c>
      <c r="C26" s="1" t="s">
        <v>9</v>
      </c>
      <c r="E26" s="14">
        <v>3</v>
      </c>
      <c r="G26" s="1" t="s">
        <v>379</v>
      </c>
      <c r="H26" s="1" t="s">
        <v>447</v>
      </c>
      <c r="I26" s="1" t="s">
        <v>69</v>
      </c>
    </row>
    <row r="27" spans="1:9" ht="17" customHeight="1" x14ac:dyDescent="0.15">
      <c r="A27" s="1" t="s">
        <v>148</v>
      </c>
      <c r="B27" s="1" t="s">
        <v>149</v>
      </c>
      <c r="C27" s="1" t="s">
        <v>9</v>
      </c>
      <c r="E27" s="14">
        <v>3</v>
      </c>
      <c r="G27" s="1" t="s">
        <v>151</v>
      </c>
      <c r="H27" s="1" t="s">
        <v>447</v>
      </c>
      <c r="I27" s="1" t="s">
        <v>69</v>
      </c>
    </row>
    <row r="28" spans="1:9" ht="17" customHeight="1" x14ac:dyDescent="0.15">
      <c r="A28" s="1" t="s">
        <v>152</v>
      </c>
      <c r="B28" s="1" t="s">
        <v>153</v>
      </c>
      <c r="C28" s="1" t="s">
        <v>9</v>
      </c>
      <c r="E28" s="14">
        <v>3</v>
      </c>
      <c r="G28" s="1" t="s">
        <v>151</v>
      </c>
      <c r="H28" s="1" t="s">
        <v>447</v>
      </c>
      <c r="I28" s="1" t="s">
        <v>69</v>
      </c>
    </row>
    <row r="29" spans="1:9" ht="17" customHeight="1" x14ac:dyDescent="0.15">
      <c r="A29" s="1" t="s">
        <v>154</v>
      </c>
      <c r="B29" s="1" t="s">
        <v>155</v>
      </c>
      <c r="C29" s="1" t="s">
        <v>9</v>
      </c>
      <c r="E29" s="14">
        <v>3</v>
      </c>
      <c r="G29" s="1" t="s">
        <v>151</v>
      </c>
      <c r="H29" s="1" t="s">
        <v>447</v>
      </c>
      <c r="I29" s="1" t="s">
        <v>69</v>
      </c>
    </row>
    <row r="30" spans="1:9" ht="17" customHeight="1" x14ac:dyDescent="0.15">
      <c r="A30" s="1" t="s">
        <v>156</v>
      </c>
      <c r="B30" s="1" t="s">
        <v>157</v>
      </c>
      <c r="C30" s="1" t="s">
        <v>9</v>
      </c>
      <c r="E30" s="14">
        <v>3</v>
      </c>
      <c r="G30" s="1" t="s">
        <v>151</v>
      </c>
      <c r="H30" s="1" t="s">
        <v>447</v>
      </c>
      <c r="I30" s="1" t="s">
        <v>69</v>
      </c>
    </row>
    <row r="31" spans="1:9" ht="17" customHeight="1" x14ac:dyDescent="0.15">
      <c r="A31" s="1" t="s">
        <v>158</v>
      </c>
      <c r="B31" s="1" t="s">
        <v>159</v>
      </c>
      <c r="C31" s="1" t="s">
        <v>9</v>
      </c>
      <c r="E31" s="14">
        <v>3</v>
      </c>
      <c r="G31" s="1" t="s">
        <v>151</v>
      </c>
      <c r="H31" s="1" t="s">
        <v>447</v>
      </c>
      <c r="I31" s="1" t="s">
        <v>69</v>
      </c>
    </row>
    <row r="32" spans="1:9" ht="17" customHeight="1" x14ac:dyDescent="0.15">
      <c r="A32" s="1" t="s">
        <v>160</v>
      </c>
      <c r="B32" s="1" t="s">
        <v>161</v>
      </c>
      <c r="C32" s="1" t="s">
        <v>9</v>
      </c>
      <c r="D32" s="1" t="s">
        <v>162</v>
      </c>
      <c r="E32" s="14">
        <v>3</v>
      </c>
      <c r="G32" s="1" t="s">
        <v>151</v>
      </c>
      <c r="H32" s="1" t="s">
        <v>447</v>
      </c>
      <c r="I32" s="1" t="s">
        <v>69</v>
      </c>
    </row>
    <row r="33" spans="1:9" ht="17" customHeight="1" x14ac:dyDescent="0.15">
      <c r="A33" s="1" t="s">
        <v>163</v>
      </c>
      <c r="B33" s="1" t="s">
        <v>380</v>
      </c>
      <c r="C33" s="1" t="s">
        <v>9</v>
      </c>
      <c r="E33" s="14">
        <v>3</v>
      </c>
      <c r="F33" s="1" t="s">
        <v>164</v>
      </c>
      <c r="G33" s="1" t="s">
        <v>151</v>
      </c>
      <c r="H33" s="1" t="s">
        <v>447</v>
      </c>
      <c r="I33" s="1" t="s">
        <v>69</v>
      </c>
    </row>
    <row r="34" spans="1:9" ht="17" customHeight="1" x14ac:dyDescent="0.15">
      <c r="A34" s="1" t="s">
        <v>165</v>
      </c>
      <c r="B34" s="1" t="s">
        <v>166</v>
      </c>
      <c r="C34" s="1" t="s">
        <v>9</v>
      </c>
      <c r="E34" s="14">
        <v>3</v>
      </c>
      <c r="G34" s="1" t="s">
        <v>151</v>
      </c>
      <c r="H34" s="1" t="s">
        <v>447</v>
      </c>
      <c r="I34" s="1" t="s">
        <v>69</v>
      </c>
    </row>
    <row r="35" spans="1:9" ht="17" customHeight="1" x14ac:dyDescent="0.15">
      <c r="A35" s="1" t="s">
        <v>167</v>
      </c>
      <c r="B35" s="1" t="s">
        <v>168</v>
      </c>
      <c r="C35" s="1" t="s">
        <v>9</v>
      </c>
      <c r="E35" s="14">
        <v>3</v>
      </c>
      <c r="F35" s="1" t="s">
        <v>382</v>
      </c>
      <c r="G35" s="1" t="s">
        <v>151</v>
      </c>
      <c r="H35" s="1" t="s">
        <v>447</v>
      </c>
      <c r="I35" s="1" t="s">
        <v>69</v>
      </c>
    </row>
    <row r="36" spans="1:9" ht="17" customHeight="1" x14ac:dyDescent="0.15">
      <c r="A36" s="1" t="s">
        <v>169</v>
      </c>
      <c r="B36" s="1" t="s">
        <v>170</v>
      </c>
      <c r="C36" s="1" t="s">
        <v>9</v>
      </c>
      <c r="D36" s="1" t="s">
        <v>171</v>
      </c>
      <c r="E36" s="14">
        <v>3</v>
      </c>
      <c r="G36" s="1" t="s">
        <v>151</v>
      </c>
      <c r="H36" s="1" t="s">
        <v>447</v>
      </c>
      <c r="I36" s="1" t="s">
        <v>69</v>
      </c>
    </row>
    <row r="37" spans="1:9" ht="17" customHeight="1" x14ac:dyDescent="0.15">
      <c r="A37" s="1" t="s">
        <v>172</v>
      </c>
      <c r="B37" s="1" t="s">
        <v>173</v>
      </c>
      <c r="C37" s="1" t="s">
        <v>9</v>
      </c>
      <c r="E37" s="14">
        <v>3</v>
      </c>
      <c r="F37" s="1" t="s">
        <v>174</v>
      </c>
      <c r="G37" s="1" t="s">
        <v>151</v>
      </c>
      <c r="H37" s="1" t="s">
        <v>447</v>
      </c>
      <c r="I37" s="1" t="s">
        <v>69</v>
      </c>
    </row>
    <row r="38" spans="1:9" ht="17" customHeight="1" x14ac:dyDescent="0.15">
      <c r="A38" s="1" t="s">
        <v>175</v>
      </c>
      <c r="B38" s="1" t="s">
        <v>176</v>
      </c>
      <c r="C38" s="1" t="s">
        <v>9</v>
      </c>
      <c r="E38" s="14">
        <v>3</v>
      </c>
      <c r="F38" s="1" t="s">
        <v>177</v>
      </c>
      <c r="G38" s="1" t="s">
        <v>151</v>
      </c>
      <c r="H38" s="1" t="s">
        <v>447</v>
      </c>
      <c r="I38" s="1" t="s">
        <v>69</v>
      </c>
    </row>
    <row r="39" spans="1:9" ht="17" customHeight="1" x14ac:dyDescent="0.15">
      <c r="A39" s="1" t="s">
        <v>178</v>
      </c>
      <c r="B39" s="1" t="s">
        <v>179</v>
      </c>
      <c r="C39" s="1" t="s">
        <v>9</v>
      </c>
      <c r="E39" s="14">
        <v>3</v>
      </c>
      <c r="F39" s="1" t="s">
        <v>137</v>
      </c>
      <c r="G39" s="1" t="s">
        <v>151</v>
      </c>
      <c r="H39" s="1" t="s">
        <v>447</v>
      </c>
      <c r="I39" s="1" t="s">
        <v>69</v>
      </c>
    </row>
    <row r="40" spans="1:9" ht="17" customHeight="1" x14ac:dyDescent="0.15">
      <c r="A40" s="1" t="s">
        <v>384</v>
      </c>
      <c r="B40" s="1" t="s">
        <v>385</v>
      </c>
      <c r="C40" s="1" t="s">
        <v>9</v>
      </c>
      <c r="E40" s="14">
        <v>3</v>
      </c>
      <c r="F40" s="1" t="s">
        <v>387</v>
      </c>
      <c r="G40" s="1" t="s">
        <v>151</v>
      </c>
      <c r="H40" s="1" t="s">
        <v>447</v>
      </c>
      <c r="I40" s="1" t="s">
        <v>69</v>
      </c>
    </row>
    <row r="41" spans="1:9" ht="17" customHeight="1" x14ac:dyDescent="0.15">
      <c r="A41" s="1" t="s">
        <v>388</v>
      </c>
      <c r="B41" s="1" t="s">
        <v>389</v>
      </c>
      <c r="C41" s="1" t="s">
        <v>9</v>
      </c>
      <c r="E41" s="14">
        <v>3</v>
      </c>
      <c r="F41" s="1" t="s">
        <v>390</v>
      </c>
      <c r="G41" s="1" t="s">
        <v>151</v>
      </c>
      <c r="H41" s="1" t="s">
        <v>447</v>
      </c>
      <c r="I41" s="1" t="s">
        <v>69</v>
      </c>
    </row>
    <row r="42" spans="1:9" ht="17" customHeight="1" x14ac:dyDescent="0.15">
      <c r="A42" s="1" t="s">
        <v>391</v>
      </c>
      <c r="B42" s="1" t="s">
        <v>392</v>
      </c>
      <c r="C42" s="1" t="s">
        <v>9</v>
      </c>
      <c r="E42" s="14">
        <v>3</v>
      </c>
      <c r="F42" s="1" t="s">
        <v>394</v>
      </c>
      <c r="G42" s="1" t="s">
        <v>151</v>
      </c>
      <c r="H42" s="1" t="s">
        <v>447</v>
      </c>
      <c r="I42" s="1" t="s">
        <v>69</v>
      </c>
    </row>
    <row r="43" spans="1:9" ht="17" customHeight="1" x14ac:dyDescent="0.15">
      <c r="A43" s="1" t="s">
        <v>180</v>
      </c>
      <c r="B43" s="1" t="s">
        <v>181</v>
      </c>
      <c r="C43" s="1" t="s">
        <v>9</v>
      </c>
      <c r="D43" s="1" t="s">
        <v>182</v>
      </c>
      <c r="E43" s="14">
        <v>3</v>
      </c>
      <c r="G43" s="1" t="s">
        <v>151</v>
      </c>
      <c r="H43" s="1" t="s">
        <v>447</v>
      </c>
      <c r="I43" s="1" t="s">
        <v>69</v>
      </c>
    </row>
    <row r="44" spans="1:9" ht="17" customHeight="1" x14ac:dyDescent="0.15">
      <c r="A44" s="1" t="s">
        <v>183</v>
      </c>
      <c r="B44" s="1" t="s">
        <v>184</v>
      </c>
      <c r="C44" s="1" t="s">
        <v>9</v>
      </c>
      <c r="D44" s="1" t="s">
        <v>185</v>
      </c>
      <c r="E44" s="14">
        <v>3</v>
      </c>
      <c r="G44" s="1" t="s">
        <v>151</v>
      </c>
      <c r="H44" s="1" t="s">
        <v>447</v>
      </c>
      <c r="I44" s="1" t="s">
        <v>69</v>
      </c>
    </row>
    <row r="45" spans="1:9" ht="17" customHeight="1" x14ac:dyDescent="0.15">
      <c r="A45" s="1" t="s">
        <v>186</v>
      </c>
      <c r="B45" s="1" t="s">
        <v>187</v>
      </c>
      <c r="C45" s="1" t="s">
        <v>9</v>
      </c>
      <c r="E45" s="14">
        <v>3</v>
      </c>
      <c r="F45" s="1" t="s">
        <v>188</v>
      </c>
      <c r="G45" s="1" t="s">
        <v>151</v>
      </c>
      <c r="H45" s="1" t="s">
        <v>447</v>
      </c>
      <c r="I45" s="1" t="s">
        <v>69</v>
      </c>
    </row>
    <row r="46" spans="1:9" ht="17" customHeight="1" x14ac:dyDescent="0.15">
      <c r="A46" s="1" t="s">
        <v>189</v>
      </c>
      <c r="B46" s="1" t="s">
        <v>190</v>
      </c>
      <c r="C46" s="1" t="s">
        <v>9</v>
      </c>
      <c r="E46" s="14">
        <v>3</v>
      </c>
      <c r="F46" s="1" t="s">
        <v>191</v>
      </c>
      <c r="G46" s="1" t="s">
        <v>151</v>
      </c>
      <c r="H46" s="1" t="s">
        <v>447</v>
      </c>
      <c r="I46" s="1" t="s">
        <v>69</v>
      </c>
    </row>
    <row r="47" spans="1:9" ht="17" customHeight="1" x14ac:dyDescent="0.15">
      <c r="A47" s="1" t="s">
        <v>192</v>
      </c>
      <c r="B47" s="1" t="s">
        <v>193</v>
      </c>
      <c r="C47" s="1" t="s">
        <v>9</v>
      </c>
      <c r="E47" s="14">
        <v>3</v>
      </c>
      <c r="F47" s="1" t="s">
        <v>194</v>
      </c>
      <c r="G47" s="1" t="s">
        <v>151</v>
      </c>
      <c r="H47" s="1" t="s">
        <v>447</v>
      </c>
      <c r="I47" s="1" t="s">
        <v>69</v>
      </c>
    </row>
    <row r="48" spans="1:9" ht="17" customHeight="1" x14ac:dyDescent="0.15">
      <c r="A48" s="1" t="s">
        <v>195</v>
      </c>
      <c r="B48" s="1" t="s">
        <v>395</v>
      </c>
      <c r="C48" s="1" t="s">
        <v>9</v>
      </c>
      <c r="E48" s="14">
        <v>3</v>
      </c>
      <c r="F48" s="1" t="s">
        <v>397</v>
      </c>
      <c r="G48" s="1" t="s">
        <v>151</v>
      </c>
      <c r="H48" s="1" t="s">
        <v>447</v>
      </c>
      <c r="I48" s="1" t="s">
        <v>69</v>
      </c>
    </row>
    <row r="49" spans="1:9" ht="17" customHeight="1" x14ac:dyDescent="0.15">
      <c r="A49" s="1" t="s">
        <v>398</v>
      </c>
      <c r="B49" s="1" t="s">
        <v>399</v>
      </c>
      <c r="C49" s="1" t="s">
        <v>9</v>
      </c>
      <c r="E49" s="14">
        <v>3</v>
      </c>
      <c r="F49" s="1" t="s">
        <v>400</v>
      </c>
      <c r="G49" s="1" t="s">
        <v>151</v>
      </c>
      <c r="H49" s="1" t="s">
        <v>447</v>
      </c>
      <c r="I49" s="1" t="s">
        <v>69</v>
      </c>
    </row>
    <row r="50" spans="1:9" ht="17" customHeight="1" x14ac:dyDescent="0.15">
      <c r="A50" s="1" t="s">
        <v>401</v>
      </c>
      <c r="B50" s="1" t="s">
        <v>402</v>
      </c>
      <c r="C50" s="1" t="s">
        <v>9</v>
      </c>
      <c r="E50" s="14">
        <v>3</v>
      </c>
      <c r="F50" s="1" t="s">
        <v>137</v>
      </c>
      <c r="G50" s="1" t="s">
        <v>151</v>
      </c>
      <c r="H50" s="1" t="s">
        <v>447</v>
      </c>
      <c r="I50" s="1" t="s">
        <v>69</v>
      </c>
    </row>
    <row r="51" spans="1:9" ht="17" customHeight="1" x14ac:dyDescent="0.15">
      <c r="A51" s="1" t="s">
        <v>403</v>
      </c>
      <c r="B51" s="1" t="s">
        <v>404</v>
      </c>
      <c r="C51" s="1" t="s">
        <v>9</v>
      </c>
      <c r="E51" s="14">
        <v>3</v>
      </c>
      <c r="F51" s="1" t="s">
        <v>405</v>
      </c>
      <c r="G51" s="1" t="s">
        <v>406</v>
      </c>
      <c r="H51" s="1" t="s">
        <v>447</v>
      </c>
      <c r="I51" s="1" t="s">
        <v>69</v>
      </c>
    </row>
    <row r="52" spans="1:9" ht="17" customHeight="1" x14ac:dyDescent="0.15">
      <c r="A52" s="1" t="s">
        <v>407</v>
      </c>
      <c r="B52" s="1" t="s">
        <v>408</v>
      </c>
      <c r="C52" s="1" t="s">
        <v>9</v>
      </c>
      <c r="E52" s="14">
        <v>3</v>
      </c>
      <c r="F52" s="1" t="s">
        <v>409</v>
      </c>
      <c r="G52" s="1" t="s">
        <v>151</v>
      </c>
      <c r="H52" s="1" t="s">
        <v>447</v>
      </c>
      <c r="I52" s="1" t="s">
        <v>69</v>
      </c>
    </row>
    <row r="53" spans="1:9" ht="17" customHeight="1" x14ac:dyDescent="0.15">
      <c r="A53" s="1" t="s">
        <v>410</v>
      </c>
      <c r="B53" s="1" t="s">
        <v>411</v>
      </c>
      <c r="C53" s="1" t="s">
        <v>9</v>
      </c>
      <c r="E53" s="14">
        <v>3</v>
      </c>
      <c r="F53" s="1" t="s">
        <v>412</v>
      </c>
      <c r="G53" s="1" t="s">
        <v>151</v>
      </c>
      <c r="H53" s="1" t="s">
        <v>447</v>
      </c>
      <c r="I53" s="1" t="s">
        <v>69</v>
      </c>
    </row>
    <row r="54" spans="1:9" ht="17" customHeight="1" x14ac:dyDescent="0.15">
      <c r="A54" s="1" t="s">
        <v>413</v>
      </c>
      <c r="B54" s="1" t="s">
        <v>414</v>
      </c>
      <c r="C54" s="1" t="s">
        <v>9</v>
      </c>
      <c r="E54" s="14">
        <v>3</v>
      </c>
      <c r="F54" s="1" t="s">
        <v>415</v>
      </c>
      <c r="G54" s="1" t="s">
        <v>151</v>
      </c>
      <c r="H54" s="1" t="s">
        <v>447</v>
      </c>
      <c r="I54" s="1" t="s">
        <v>69</v>
      </c>
    </row>
    <row r="55" spans="1:9" ht="17" customHeight="1" x14ac:dyDescent="0.15">
      <c r="A55" s="1" t="s">
        <v>416</v>
      </c>
      <c r="B55" s="1" t="s">
        <v>417</v>
      </c>
      <c r="C55" s="1" t="s">
        <v>9</v>
      </c>
      <c r="E55" s="14">
        <v>3</v>
      </c>
      <c r="F55" s="1" t="s">
        <v>419</v>
      </c>
      <c r="G55" s="1" t="s">
        <v>151</v>
      </c>
      <c r="H55" s="1" t="s">
        <v>447</v>
      </c>
      <c r="I55" s="1" t="s">
        <v>69</v>
      </c>
    </row>
    <row r="56" spans="1:9" ht="17" customHeight="1" x14ac:dyDescent="0.15">
      <c r="A56" s="1" t="s">
        <v>420</v>
      </c>
      <c r="B56" s="1" t="s">
        <v>421</v>
      </c>
      <c r="C56" s="1" t="s">
        <v>9</v>
      </c>
      <c r="E56" s="14">
        <v>3</v>
      </c>
      <c r="F56" s="1" t="s">
        <v>423</v>
      </c>
      <c r="G56" s="1" t="s">
        <v>151</v>
      </c>
      <c r="H56" s="1" t="s">
        <v>447</v>
      </c>
      <c r="I56" s="1" t="s">
        <v>69</v>
      </c>
    </row>
    <row r="57" spans="1:9" ht="17" customHeight="1" x14ac:dyDescent="0.15">
      <c r="A57" s="1" t="s">
        <v>424</v>
      </c>
      <c r="B57" s="1" t="s">
        <v>425</v>
      </c>
      <c r="C57" s="1" t="s">
        <v>9</v>
      </c>
      <c r="E57" s="14">
        <v>3</v>
      </c>
      <c r="F57" s="1" t="s">
        <v>426</v>
      </c>
      <c r="G57" s="1" t="s">
        <v>151</v>
      </c>
      <c r="H57" s="1" t="s">
        <v>447</v>
      </c>
      <c r="I57" s="1" t="s">
        <v>69</v>
      </c>
    </row>
    <row r="58" spans="1:9" ht="17" customHeight="1" x14ac:dyDescent="0.15">
      <c r="A58" s="1" t="s">
        <v>220</v>
      </c>
      <c r="B58" s="1" t="s">
        <v>221</v>
      </c>
      <c r="C58" s="1" t="s">
        <v>9</v>
      </c>
      <c r="E58" s="14">
        <v>1</v>
      </c>
      <c r="G58" s="1" t="s">
        <v>68</v>
      </c>
      <c r="H58" s="1" t="s">
        <v>449</v>
      </c>
      <c r="I58" s="1" t="s">
        <v>73</v>
      </c>
    </row>
    <row r="59" spans="1:9" ht="17" customHeight="1" x14ac:dyDescent="0.15">
      <c r="A59" s="1" t="s">
        <v>223</v>
      </c>
      <c r="B59" s="1" t="s">
        <v>224</v>
      </c>
      <c r="C59" s="1" t="s">
        <v>9</v>
      </c>
      <c r="E59" s="14">
        <v>5</v>
      </c>
      <c r="G59" s="1" t="s">
        <v>225</v>
      </c>
      <c r="H59" s="1" t="s">
        <v>449</v>
      </c>
      <c r="I59" s="1" t="s">
        <v>73</v>
      </c>
    </row>
    <row r="60" spans="1:9" ht="17" customHeight="1" x14ac:dyDescent="0.15">
      <c r="A60" s="1" t="s">
        <v>235</v>
      </c>
      <c r="B60" s="1" t="s">
        <v>236</v>
      </c>
      <c r="C60" s="1" t="s">
        <v>9</v>
      </c>
      <c r="E60" s="14">
        <v>5</v>
      </c>
      <c r="G60" s="1" t="s">
        <v>225</v>
      </c>
      <c r="H60" s="1" t="s">
        <v>449</v>
      </c>
      <c r="I60" s="1" t="s">
        <v>73</v>
      </c>
    </row>
    <row r="61" spans="1:9" ht="17" customHeight="1" x14ac:dyDescent="0.15">
      <c r="A61" s="1" t="s">
        <v>453</v>
      </c>
      <c r="B61" s="1" t="s">
        <v>454</v>
      </c>
      <c r="C61" s="1" t="s">
        <v>9</v>
      </c>
      <c r="E61" s="14">
        <v>5</v>
      </c>
      <c r="G61" s="1" t="s">
        <v>225</v>
      </c>
      <c r="H61" s="1" t="s">
        <v>449</v>
      </c>
      <c r="I61" s="1" t="s">
        <v>73</v>
      </c>
    </row>
    <row r="62" spans="1:9" ht="17" customHeight="1" x14ac:dyDescent="0.15">
      <c r="A62" s="1" t="s">
        <v>237</v>
      </c>
      <c r="B62" s="1" t="s">
        <v>238</v>
      </c>
      <c r="C62" s="1" t="s">
        <v>9</v>
      </c>
      <c r="E62" s="14">
        <v>5</v>
      </c>
      <c r="G62" s="1" t="s">
        <v>225</v>
      </c>
      <c r="H62" s="1" t="s">
        <v>449</v>
      </c>
      <c r="I62" s="1" t="s">
        <v>73</v>
      </c>
    </row>
    <row r="63" spans="1:9" ht="17" customHeight="1" x14ac:dyDescent="0.15">
      <c r="A63" s="1" t="s">
        <v>427</v>
      </c>
      <c r="B63" s="1" t="s">
        <v>428</v>
      </c>
      <c r="C63" s="1" t="s">
        <v>9</v>
      </c>
      <c r="E63" s="14">
        <v>5</v>
      </c>
      <c r="F63" s="1" t="s">
        <v>429</v>
      </c>
      <c r="G63" s="1" t="s">
        <v>68</v>
      </c>
      <c r="H63" s="1" t="s">
        <v>449</v>
      </c>
      <c r="I63" s="1" t="s">
        <v>73</v>
      </c>
    </row>
    <row r="64" spans="1:9" ht="17" customHeight="1" x14ac:dyDescent="0.15">
      <c r="A64" s="1" t="s">
        <v>239</v>
      </c>
      <c r="B64" s="1" t="s">
        <v>240</v>
      </c>
      <c r="C64" s="1" t="s">
        <v>9</v>
      </c>
      <c r="E64" s="14">
        <v>5</v>
      </c>
      <c r="G64" s="1" t="s">
        <v>225</v>
      </c>
      <c r="H64" s="1" t="s">
        <v>449</v>
      </c>
      <c r="I64" s="1" t="s">
        <v>73</v>
      </c>
    </row>
    <row r="65" spans="1:9" ht="17" customHeight="1" x14ac:dyDescent="0.15">
      <c r="A65" s="1" t="s">
        <v>263</v>
      </c>
      <c r="B65" s="1" t="s">
        <v>264</v>
      </c>
      <c r="C65" s="1" t="s">
        <v>4</v>
      </c>
      <c r="D65" s="1" t="s">
        <v>5</v>
      </c>
      <c r="E65" s="1" t="s">
        <v>446</v>
      </c>
      <c r="F65" s="1" t="s">
        <v>265</v>
      </c>
      <c r="G65" s="1" t="s">
        <v>266</v>
      </c>
      <c r="H65" s="1" t="s">
        <v>267</v>
      </c>
      <c r="I65" s="1" t="s">
        <v>268</v>
      </c>
    </row>
    <row r="66" spans="1:9" ht="17" customHeight="1" x14ac:dyDescent="0.15">
      <c r="A66" s="1" t="s">
        <v>263</v>
      </c>
      <c r="B66" s="1" t="s">
        <v>264</v>
      </c>
      <c r="C66" s="1" t="s">
        <v>11</v>
      </c>
      <c r="D66" s="1" t="s">
        <v>12</v>
      </c>
      <c r="E66" s="1" t="s">
        <v>446</v>
      </c>
      <c r="F66" s="1" t="s">
        <v>265</v>
      </c>
      <c r="G66" s="1" t="s">
        <v>266</v>
      </c>
      <c r="H66" s="1" t="s">
        <v>267</v>
      </c>
      <c r="I66" s="1" t="s">
        <v>268</v>
      </c>
    </row>
    <row r="67" spans="1:9" ht="17" customHeight="1" x14ac:dyDescent="0.15">
      <c r="A67" s="1" t="s">
        <v>263</v>
      </c>
      <c r="B67" s="1" t="s">
        <v>264</v>
      </c>
      <c r="C67" s="1" t="s">
        <v>13</v>
      </c>
      <c r="D67" s="1" t="s">
        <v>14</v>
      </c>
      <c r="E67" s="1" t="s">
        <v>446</v>
      </c>
      <c r="F67" s="1" t="s">
        <v>265</v>
      </c>
      <c r="G67" s="1" t="s">
        <v>266</v>
      </c>
      <c r="H67" s="1" t="s">
        <v>267</v>
      </c>
      <c r="I67" s="1" t="s">
        <v>268</v>
      </c>
    </row>
    <row r="68" spans="1:9" ht="17" customHeight="1" x14ac:dyDescent="0.15">
      <c r="A68" s="1" t="s">
        <v>263</v>
      </c>
      <c r="B68" s="1" t="s">
        <v>264</v>
      </c>
      <c r="C68" s="1" t="s">
        <v>15</v>
      </c>
      <c r="D68" s="1" t="s">
        <v>16</v>
      </c>
      <c r="E68" s="1" t="s">
        <v>446</v>
      </c>
      <c r="F68" s="1" t="s">
        <v>265</v>
      </c>
      <c r="G68" s="1" t="s">
        <v>266</v>
      </c>
      <c r="H68" s="1" t="s">
        <v>267</v>
      </c>
      <c r="I68" s="1" t="s">
        <v>268</v>
      </c>
    </row>
    <row r="69" spans="1:9" ht="17" customHeight="1" x14ac:dyDescent="0.15">
      <c r="A69" s="1" t="s">
        <v>263</v>
      </c>
      <c r="B69" s="1" t="s">
        <v>264</v>
      </c>
      <c r="C69" s="1" t="s">
        <v>17</v>
      </c>
      <c r="D69" s="1" t="s">
        <v>18</v>
      </c>
      <c r="E69" s="1" t="s">
        <v>446</v>
      </c>
      <c r="F69" s="1" t="s">
        <v>265</v>
      </c>
      <c r="G69" s="1" t="s">
        <v>266</v>
      </c>
      <c r="H69" s="1" t="s">
        <v>267</v>
      </c>
      <c r="I69" s="1" t="s">
        <v>268</v>
      </c>
    </row>
    <row r="70" spans="1:9" ht="17" customHeight="1" x14ac:dyDescent="0.15">
      <c r="A70" s="1" t="s">
        <v>263</v>
      </c>
      <c r="B70" s="1" t="s">
        <v>264</v>
      </c>
      <c r="C70" s="1" t="s">
        <v>19</v>
      </c>
      <c r="D70" s="1" t="s">
        <v>20</v>
      </c>
      <c r="E70" s="1" t="s">
        <v>446</v>
      </c>
      <c r="F70" s="1" t="s">
        <v>265</v>
      </c>
      <c r="G70" s="1" t="s">
        <v>266</v>
      </c>
      <c r="H70" s="1" t="s">
        <v>270</v>
      </c>
      <c r="I70" s="1" t="s">
        <v>271</v>
      </c>
    </row>
    <row r="71" spans="1:9" ht="17" customHeight="1" x14ac:dyDescent="0.15">
      <c r="A71" s="1" t="s">
        <v>263</v>
      </c>
      <c r="B71" s="1" t="s">
        <v>264</v>
      </c>
      <c r="C71" s="1" t="s">
        <v>21</v>
      </c>
      <c r="D71" s="1" t="s">
        <v>22</v>
      </c>
      <c r="E71" s="1" t="s">
        <v>446</v>
      </c>
      <c r="F71" s="1" t="s">
        <v>265</v>
      </c>
      <c r="G71" s="1" t="s">
        <v>266</v>
      </c>
      <c r="H71" s="1" t="s">
        <v>270</v>
      </c>
      <c r="I71" s="1" t="s">
        <v>271</v>
      </c>
    </row>
    <row r="72" spans="1:9" ht="17" customHeight="1" x14ac:dyDescent="0.15">
      <c r="A72" s="1" t="s">
        <v>263</v>
      </c>
      <c r="B72" s="1" t="s">
        <v>264</v>
      </c>
      <c r="C72" s="1" t="s">
        <v>23</v>
      </c>
      <c r="D72" s="1" t="s">
        <v>24</v>
      </c>
      <c r="E72" s="1" t="s">
        <v>446</v>
      </c>
      <c r="F72" s="1" t="s">
        <v>265</v>
      </c>
      <c r="G72" s="1" t="s">
        <v>266</v>
      </c>
      <c r="H72" s="1" t="s">
        <v>270</v>
      </c>
      <c r="I72" s="1" t="s">
        <v>271</v>
      </c>
    </row>
    <row r="73" spans="1:9" ht="17" customHeight="1" x14ac:dyDescent="0.15">
      <c r="A73" s="1" t="s">
        <v>263</v>
      </c>
      <c r="B73" s="1" t="s">
        <v>264</v>
      </c>
      <c r="C73" s="1" t="s">
        <v>25</v>
      </c>
      <c r="D73" s="1" t="s">
        <v>26</v>
      </c>
      <c r="E73" s="1" t="s">
        <v>446</v>
      </c>
      <c r="F73" s="1" t="s">
        <v>265</v>
      </c>
      <c r="G73" s="1" t="s">
        <v>266</v>
      </c>
      <c r="H73" s="1" t="s">
        <v>270</v>
      </c>
      <c r="I73" s="1" t="s">
        <v>271</v>
      </c>
    </row>
    <row r="74" spans="1:9" ht="17" customHeight="1" x14ac:dyDescent="0.15">
      <c r="A74" s="1" t="s">
        <v>263</v>
      </c>
      <c r="B74" s="1" t="s">
        <v>264</v>
      </c>
      <c r="C74" s="1" t="s">
        <v>27</v>
      </c>
      <c r="D74" s="1" t="s">
        <v>272</v>
      </c>
      <c r="E74" s="1" t="s">
        <v>446</v>
      </c>
      <c r="F74" s="1" t="s">
        <v>265</v>
      </c>
      <c r="G74" s="1" t="s">
        <v>266</v>
      </c>
      <c r="H74" s="1" t="s">
        <v>270</v>
      </c>
      <c r="I74" s="1" t="s">
        <v>271</v>
      </c>
    </row>
    <row r="75" spans="1:9" ht="17" customHeight="1" x14ac:dyDescent="0.15">
      <c r="A75" s="1" t="s">
        <v>263</v>
      </c>
      <c r="B75" s="1" t="s">
        <v>264</v>
      </c>
      <c r="C75" s="1" t="s">
        <v>28</v>
      </c>
      <c r="D75" s="1" t="s">
        <v>273</v>
      </c>
      <c r="E75" s="1" t="s">
        <v>446</v>
      </c>
      <c r="F75" s="1" t="s">
        <v>265</v>
      </c>
      <c r="G75" s="1" t="s">
        <v>266</v>
      </c>
      <c r="H75" s="1" t="s">
        <v>270</v>
      </c>
      <c r="I75" s="1" t="s">
        <v>271</v>
      </c>
    </row>
    <row r="76" spans="1:9" ht="17" customHeight="1" x14ac:dyDescent="0.15">
      <c r="A76" s="1" t="s">
        <v>263</v>
      </c>
      <c r="B76" s="1" t="s">
        <v>264</v>
      </c>
      <c r="C76" s="1" t="s">
        <v>29</v>
      </c>
      <c r="D76" s="1" t="s">
        <v>274</v>
      </c>
      <c r="E76" s="1" t="s">
        <v>446</v>
      </c>
      <c r="F76" s="1" t="s">
        <v>265</v>
      </c>
      <c r="G76" s="1" t="s">
        <v>266</v>
      </c>
      <c r="H76" s="1" t="s">
        <v>270</v>
      </c>
      <c r="I76" s="1" t="s">
        <v>271</v>
      </c>
    </row>
    <row r="77" spans="1:9" ht="17" customHeight="1" x14ac:dyDescent="0.15">
      <c r="A77" s="1" t="s">
        <v>263</v>
      </c>
      <c r="B77" s="1" t="s">
        <v>264</v>
      </c>
      <c r="C77" s="1" t="s">
        <v>30</v>
      </c>
      <c r="D77" s="1" t="s">
        <v>275</v>
      </c>
      <c r="E77" s="1" t="s">
        <v>446</v>
      </c>
      <c r="F77" s="1" t="s">
        <v>265</v>
      </c>
      <c r="G77" s="1" t="s">
        <v>266</v>
      </c>
      <c r="H77" s="1" t="s">
        <v>270</v>
      </c>
      <c r="I77" s="1" t="s">
        <v>271</v>
      </c>
    </row>
    <row r="78" spans="1:9" ht="17" customHeight="1" x14ac:dyDescent="0.15">
      <c r="A78" s="1" t="s">
        <v>263</v>
      </c>
      <c r="B78" s="1" t="s">
        <v>264</v>
      </c>
      <c r="C78" s="1" t="s">
        <v>31</v>
      </c>
      <c r="D78" s="1" t="s">
        <v>276</v>
      </c>
      <c r="E78" s="1" t="s">
        <v>446</v>
      </c>
      <c r="F78" s="1" t="s">
        <v>265</v>
      </c>
      <c r="G78" s="1" t="s">
        <v>266</v>
      </c>
      <c r="H78" s="1" t="s">
        <v>267</v>
      </c>
      <c r="I78" s="1" t="s">
        <v>268</v>
      </c>
    </row>
    <row r="79" spans="1:9" ht="17" customHeight="1" x14ac:dyDescent="0.15">
      <c r="A79" s="1" t="s">
        <v>263</v>
      </c>
      <c r="B79" s="1" t="s">
        <v>264</v>
      </c>
      <c r="C79" s="1" t="s">
        <v>32</v>
      </c>
      <c r="D79" s="1" t="s">
        <v>277</v>
      </c>
      <c r="E79" s="1" t="s">
        <v>446</v>
      </c>
      <c r="F79" s="1" t="s">
        <v>265</v>
      </c>
      <c r="G79" s="1" t="s">
        <v>266</v>
      </c>
      <c r="H79" s="1" t="s">
        <v>270</v>
      </c>
      <c r="I79" s="1" t="s">
        <v>271</v>
      </c>
    </row>
    <row r="80" spans="1:9" ht="17" customHeight="1" x14ac:dyDescent="0.15">
      <c r="A80" s="1" t="s">
        <v>263</v>
      </c>
      <c r="B80" s="1" t="s">
        <v>264</v>
      </c>
      <c r="C80" s="1" t="s">
        <v>33</v>
      </c>
      <c r="D80" s="1" t="s">
        <v>278</v>
      </c>
      <c r="E80" s="1" t="s">
        <v>446</v>
      </c>
      <c r="F80" s="1" t="s">
        <v>265</v>
      </c>
      <c r="G80" s="1" t="s">
        <v>266</v>
      </c>
      <c r="H80" s="1" t="s">
        <v>267</v>
      </c>
      <c r="I80" s="1" t="s">
        <v>268</v>
      </c>
    </row>
    <row r="81" spans="1:9" ht="17" customHeight="1" x14ac:dyDescent="0.15">
      <c r="A81" s="1" t="s">
        <v>263</v>
      </c>
      <c r="B81" s="1" t="s">
        <v>264</v>
      </c>
      <c r="C81" s="1" t="s">
        <v>34</v>
      </c>
      <c r="D81" s="1" t="s">
        <v>279</v>
      </c>
      <c r="E81" s="1" t="s">
        <v>446</v>
      </c>
      <c r="F81" s="1" t="s">
        <v>265</v>
      </c>
      <c r="G81" s="1" t="s">
        <v>266</v>
      </c>
      <c r="H81" s="1" t="s">
        <v>267</v>
      </c>
      <c r="I81" s="1" t="s">
        <v>268</v>
      </c>
    </row>
    <row r="82" spans="1:9" ht="17" customHeight="1" x14ac:dyDescent="0.15">
      <c r="A82" s="1" t="s">
        <v>263</v>
      </c>
      <c r="B82" s="1" t="s">
        <v>264</v>
      </c>
      <c r="C82" s="1" t="s">
        <v>35</v>
      </c>
      <c r="D82" s="1" t="s">
        <v>280</v>
      </c>
      <c r="E82" s="1" t="s">
        <v>446</v>
      </c>
      <c r="F82" s="1" t="s">
        <v>265</v>
      </c>
      <c r="G82" s="1" t="s">
        <v>266</v>
      </c>
      <c r="H82" s="1" t="s">
        <v>267</v>
      </c>
      <c r="I82" s="1" t="s">
        <v>268</v>
      </c>
    </row>
    <row r="83" spans="1:9" ht="17" customHeight="1" x14ac:dyDescent="0.15">
      <c r="A83" s="1" t="s">
        <v>263</v>
      </c>
      <c r="B83" s="1" t="s">
        <v>264</v>
      </c>
      <c r="C83" s="1" t="s">
        <v>36</v>
      </c>
      <c r="D83" s="1" t="s">
        <v>281</v>
      </c>
      <c r="E83" s="1" t="s">
        <v>446</v>
      </c>
      <c r="F83" s="1" t="s">
        <v>265</v>
      </c>
      <c r="G83" s="1" t="s">
        <v>266</v>
      </c>
      <c r="H83" s="1" t="s">
        <v>270</v>
      </c>
      <c r="I83" s="1" t="s">
        <v>271</v>
      </c>
    </row>
    <row r="84" spans="1:9" ht="17" customHeight="1" x14ac:dyDescent="0.15">
      <c r="A84" s="1" t="s">
        <v>263</v>
      </c>
      <c r="B84" s="1" t="s">
        <v>264</v>
      </c>
      <c r="C84" s="1" t="s">
        <v>37</v>
      </c>
      <c r="D84" s="1" t="s">
        <v>282</v>
      </c>
      <c r="E84" s="1" t="s">
        <v>446</v>
      </c>
      <c r="F84" s="1" t="s">
        <v>265</v>
      </c>
      <c r="G84" s="1" t="s">
        <v>266</v>
      </c>
      <c r="H84" s="1" t="s">
        <v>267</v>
      </c>
      <c r="I84" s="1" t="s">
        <v>268</v>
      </c>
    </row>
    <row r="85" spans="1:9" ht="17" customHeight="1" x14ac:dyDescent="0.15">
      <c r="A85" s="1" t="s">
        <v>263</v>
      </c>
      <c r="B85" s="1" t="s">
        <v>264</v>
      </c>
      <c r="C85" s="1" t="s">
        <v>38</v>
      </c>
      <c r="D85" s="1" t="s">
        <v>283</v>
      </c>
      <c r="E85" s="1" t="s">
        <v>446</v>
      </c>
      <c r="F85" s="1" t="s">
        <v>265</v>
      </c>
      <c r="G85" s="1" t="s">
        <v>266</v>
      </c>
      <c r="H85" s="1" t="s">
        <v>267</v>
      </c>
      <c r="I85" s="1" t="s">
        <v>268</v>
      </c>
    </row>
    <row r="86" spans="1:9" ht="17" customHeight="1" x14ac:dyDescent="0.15">
      <c r="A86" s="1" t="s">
        <v>263</v>
      </c>
      <c r="B86" s="1" t="s">
        <v>264</v>
      </c>
      <c r="C86" s="1" t="s">
        <v>39</v>
      </c>
      <c r="D86" s="1" t="s">
        <v>284</v>
      </c>
      <c r="E86" s="1" t="s">
        <v>446</v>
      </c>
      <c r="F86" s="1" t="s">
        <v>265</v>
      </c>
      <c r="G86" s="1" t="s">
        <v>266</v>
      </c>
      <c r="H86" s="1" t="s">
        <v>270</v>
      </c>
      <c r="I86" s="1" t="s">
        <v>271</v>
      </c>
    </row>
    <row r="87" spans="1:9" ht="17" customHeight="1" x14ac:dyDescent="0.15">
      <c r="A87" s="1" t="s">
        <v>263</v>
      </c>
      <c r="B87" s="1" t="s">
        <v>264</v>
      </c>
      <c r="C87" s="1" t="s">
        <v>40</v>
      </c>
      <c r="D87" s="1" t="s">
        <v>285</v>
      </c>
      <c r="E87" s="1" t="s">
        <v>446</v>
      </c>
      <c r="F87" s="1" t="s">
        <v>265</v>
      </c>
      <c r="G87" s="1" t="s">
        <v>266</v>
      </c>
      <c r="H87" s="1" t="s">
        <v>270</v>
      </c>
      <c r="I87" s="1" t="s">
        <v>271</v>
      </c>
    </row>
    <row r="88" spans="1:9" ht="17" customHeight="1" x14ac:dyDescent="0.15">
      <c r="A88" s="1" t="s">
        <v>263</v>
      </c>
      <c r="B88" s="1" t="s">
        <v>264</v>
      </c>
      <c r="C88" s="1" t="s">
        <v>41</v>
      </c>
      <c r="D88" s="1" t="s">
        <v>286</v>
      </c>
      <c r="E88" s="1" t="s">
        <v>446</v>
      </c>
      <c r="F88" s="1" t="s">
        <v>265</v>
      </c>
      <c r="G88" s="1" t="s">
        <v>266</v>
      </c>
      <c r="H88" s="1" t="s">
        <v>267</v>
      </c>
      <c r="I88" s="1" t="s">
        <v>268</v>
      </c>
    </row>
    <row r="89" spans="1:9" ht="17" customHeight="1" x14ac:dyDescent="0.15">
      <c r="A89" s="1" t="s">
        <v>263</v>
      </c>
      <c r="B89" s="1" t="s">
        <v>264</v>
      </c>
      <c r="C89" s="1" t="s">
        <v>42</v>
      </c>
      <c r="D89" s="1" t="s">
        <v>287</v>
      </c>
      <c r="E89" s="1" t="s">
        <v>446</v>
      </c>
      <c r="F89" s="1" t="s">
        <v>265</v>
      </c>
      <c r="G89" s="1" t="s">
        <v>266</v>
      </c>
      <c r="H89" s="1" t="s">
        <v>267</v>
      </c>
      <c r="I89" s="1" t="s">
        <v>268</v>
      </c>
    </row>
    <row r="90" spans="1:9" ht="17" customHeight="1" x14ac:dyDescent="0.15">
      <c r="A90" s="1" t="s">
        <v>263</v>
      </c>
      <c r="B90" s="1" t="s">
        <v>264</v>
      </c>
      <c r="C90" s="1" t="s">
        <v>43</v>
      </c>
      <c r="D90" s="1" t="s">
        <v>288</v>
      </c>
      <c r="E90" s="1" t="s">
        <v>446</v>
      </c>
      <c r="F90" s="1" t="s">
        <v>265</v>
      </c>
      <c r="G90" s="1" t="s">
        <v>266</v>
      </c>
      <c r="H90" s="1" t="s">
        <v>267</v>
      </c>
      <c r="I90" s="1" t="s">
        <v>268</v>
      </c>
    </row>
    <row r="91" spans="1:9" ht="17" customHeight="1" x14ac:dyDescent="0.15">
      <c r="A91" s="1" t="s">
        <v>263</v>
      </c>
      <c r="B91" s="1" t="s">
        <v>264</v>
      </c>
      <c r="C91" s="1" t="s">
        <v>44</v>
      </c>
      <c r="D91" s="1" t="s">
        <v>289</v>
      </c>
      <c r="E91" s="1" t="s">
        <v>446</v>
      </c>
      <c r="F91" s="1" t="s">
        <v>265</v>
      </c>
      <c r="G91" s="1" t="s">
        <v>266</v>
      </c>
      <c r="H91" s="1" t="s">
        <v>270</v>
      </c>
      <c r="I91" s="1" t="s">
        <v>271</v>
      </c>
    </row>
    <row r="92" spans="1:9" ht="17" customHeight="1" x14ac:dyDescent="0.15">
      <c r="A92" s="1" t="s">
        <v>263</v>
      </c>
      <c r="B92" s="1" t="s">
        <v>264</v>
      </c>
      <c r="C92" s="1" t="s">
        <v>45</v>
      </c>
      <c r="D92" s="1" t="s">
        <v>290</v>
      </c>
      <c r="E92" s="1" t="s">
        <v>446</v>
      </c>
      <c r="F92" s="1" t="s">
        <v>265</v>
      </c>
      <c r="G92" s="1" t="s">
        <v>266</v>
      </c>
      <c r="H92" s="1" t="s">
        <v>270</v>
      </c>
      <c r="I92" s="1" t="s">
        <v>271</v>
      </c>
    </row>
    <row r="93" spans="1:9" ht="17" customHeight="1" x14ac:dyDescent="0.15">
      <c r="A93" s="1" t="s">
        <v>263</v>
      </c>
      <c r="B93" s="1" t="s">
        <v>264</v>
      </c>
      <c r="C93" s="1" t="s">
        <v>46</v>
      </c>
      <c r="D93" s="1" t="s">
        <v>291</v>
      </c>
      <c r="E93" s="1" t="s">
        <v>446</v>
      </c>
      <c r="F93" s="1" t="s">
        <v>265</v>
      </c>
      <c r="G93" s="1" t="s">
        <v>266</v>
      </c>
      <c r="H93" s="1" t="s">
        <v>270</v>
      </c>
      <c r="I93" s="1" t="s">
        <v>271</v>
      </c>
    </row>
    <row r="94" spans="1:9" ht="17" customHeight="1" x14ac:dyDescent="0.15">
      <c r="A94" s="1" t="s">
        <v>263</v>
      </c>
      <c r="B94" s="1" t="s">
        <v>264</v>
      </c>
      <c r="C94" s="1" t="s">
        <v>47</v>
      </c>
      <c r="D94" s="1" t="s">
        <v>292</v>
      </c>
      <c r="E94" s="1" t="s">
        <v>446</v>
      </c>
      <c r="F94" s="1" t="s">
        <v>265</v>
      </c>
      <c r="G94" s="1" t="s">
        <v>266</v>
      </c>
      <c r="H94" s="1" t="s">
        <v>267</v>
      </c>
      <c r="I94" s="1" t="s">
        <v>268</v>
      </c>
    </row>
    <row r="95" spans="1:9" ht="17" customHeight="1" x14ac:dyDescent="0.15">
      <c r="A95" s="1" t="s">
        <v>263</v>
      </c>
      <c r="B95" s="1" t="s">
        <v>264</v>
      </c>
      <c r="C95" s="1" t="s">
        <v>48</v>
      </c>
      <c r="D95" s="1" t="s">
        <v>293</v>
      </c>
      <c r="E95" s="1" t="s">
        <v>446</v>
      </c>
      <c r="F95" s="1" t="s">
        <v>265</v>
      </c>
      <c r="G95" s="1" t="s">
        <v>266</v>
      </c>
      <c r="H95" s="1" t="s">
        <v>270</v>
      </c>
      <c r="I95" s="1" t="s">
        <v>271</v>
      </c>
    </row>
    <row r="96" spans="1:9" ht="17" customHeight="1" x14ac:dyDescent="0.15">
      <c r="A96" s="1" t="s">
        <v>263</v>
      </c>
      <c r="B96" s="1" t="s">
        <v>264</v>
      </c>
      <c r="C96" s="1" t="s">
        <v>49</v>
      </c>
      <c r="D96" s="1" t="s">
        <v>294</v>
      </c>
      <c r="E96" s="1" t="s">
        <v>446</v>
      </c>
      <c r="F96" s="1" t="s">
        <v>265</v>
      </c>
      <c r="G96" s="1" t="s">
        <v>266</v>
      </c>
      <c r="H96" s="1" t="s">
        <v>270</v>
      </c>
      <c r="I96" s="1" t="s">
        <v>271</v>
      </c>
    </row>
    <row r="97" spans="1:9" ht="17" customHeight="1" x14ac:dyDescent="0.15">
      <c r="A97" s="1" t="s">
        <v>263</v>
      </c>
      <c r="B97" s="1" t="s">
        <v>264</v>
      </c>
      <c r="C97" s="1" t="s">
        <v>50</v>
      </c>
      <c r="D97" s="1" t="s">
        <v>295</v>
      </c>
      <c r="E97" s="1" t="s">
        <v>446</v>
      </c>
      <c r="F97" s="1" t="s">
        <v>265</v>
      </c>
      <c r="G97" s="1" t="s">
        <v>266</v>
      </c>
      <c r="H97" s="1" t="s">
        <v>267</v>
      </c>
      <c r="I97" s="1" t="s">
        <v>268</v>
      </c>
    </row>
    <row r="98" spans="1:9" ht="17" customHeight="1" x14ac:dyDescent="0.15">
      <c r="A98" s="1" t="s">
        <v>263</v>
      </c>
      <c r="B98" s="1" t="s">
        <v>264</v>
      </c>
      <c r="C98" s="1" t="s">
        <v>51</v>
      </c>
      <c r="D98" s="1" t="s">
        <v>296</v>
      </c>
      <c r="E98" s="1" t="s">
        <v>446</v>
      </c>
      <c r="F98" s="1" t="s">
        <v>265</v>
      </c>
      <c r="G98" s="1" t="s">
        <v>266</v>
      </c>
      <c r="H98" s="1" t="s">
        <v>270</v>
      </c>
      <c r="I98" s="1" t="s">
        <v>271</v>
      </c>
    </row>
    <row r="99" spans="1:9" ht="17" customHeight="1" x14ac:dyDescent="0.15">
      <c r="A99" s="1" t="s">
        <v>263</v>
      </c>
      <c r="B99" s="1" t="s">
        <v>264</v>
      </c>
      <c r="C99" s="1" t="s">
        <v>52</v>
      </c>
      <c r="D99" s="1" t="s">
        <v>297</v>
      </c>
      <c r="E99" s="1" t="s">
        <v>446</v>
      </c>
      <c r="F99" s="1" t="s">
        <v>265</v>
      </c>
      <c r="G99" s="1" t="s">
        <v>266</v>
      </c>
      <c r="H99" s="1" t="s">
        <v>270</v>
      </c>
      <c r="I99" s="1" t="s">
        <v>271</v>
      </c>
    </row>
    <row r="100" spans="1:9" ht="17" customHeight="1" x14ac:dyDescent="0.15">
      <c r="A100" s="1" t="s">
        <v>263</v>
      </c>
      <c r="B100" s="1" t="s">
        <v>264</v>
      </c>
      <c r="C100" s="1" t="s">
        <v>53</v>
      </c>
      <c r="D100" s="1" t="s">
        <v>298</v>
      </c>
      <c r="E100" s="1" t="s">
        <v>446</v>
      </c>
      <c r="F100" s="1" t="s">
        <v>265</v>
      </c>
      <c r="G100" s="1" t="s">
        <v>266</v>
      </c>
      <c r="H100" s="1" t="s">
        <v>270</v>
      </c>
      <c r="I100" s="1" t="s">
        <v>271</v>
      </c>
    </row>
    <row r="101" spans="1:9" ht="17" customHeight="1" x14ac:dyDescent="0.15">
      <c r="A101" s="1" t="s">
        <v>263</v>
      </c>
      <c r="B101" s="1" t="s">
        <v>264</v>
      </c>
      <c r="C101" s="1" t="s">
        <v>54</v>
      </c>
      <c r="D101" s="1" t="s">
        <v>299</v>
      </c>
      <c r="E101" s="1" t="s">
        <v>446</v>
      </c>
      <c r="F101" s="1" t="s">
        <v>265</v>
      </c>
      <c r="G101" s="1" t="s">
        <v>266</v>
      </c>
      <c r="H101" s="1" t="s">
        <v>270</v>
      </c>
      <c r="I101" s="1" t="s">
        <v>271</v>
      </c>
    </row>
    <row r="102" spans="1:9" ht="17" customHeight="1" x14ac:dyDescent="0.15">
      <c r="A102" s="1" t="s">
        <v>263</v>
      </c>
      <c r="B102" s="1" t="s">
        <v>264</v>
      </c>
      <c r="C102" s="1" t="s">
        <v>55</v>
      </c>
      <c r="D102" s="1" t="s">
        <v>300</v>
      </c>
      <c r="E102" s="1" t="s">
        <v>446</v>
      </c>
      <c r="F102" s="1" t="s">
        <v>265</v>
      </c>
      <c r="G102" s="1" t="s">
        <v>266</v>
      </c>
      <c r="H102" s="1" t="s">
        <v>270</v>
      </c>
      <c r="I102" s="1" t="s">
        <v>271</v>
      </c>
    </row>
    <row r="103" spans="1:9" ht="17" customHeight="1" x14ac:dyDescent="0.15">
      <c r="A103" s="1" t="s">
        <v>263</v>
      </c>
      <c r="B103" s="1" t="s">
        <v>264</v>
      </c>
      <c r="C103" s="1" t="s">
        <v>301</v>
      </c>
      <c r="D103" s="1" t="s">
        <v>302</v>
      </c>
      <c r="E103" s="1" t="s">
        <v>446</v>
      </c>
      <c r="F103" s="1" t="s">
        <v>265</v>
      </c>
      <c r="G103" s="1" t="s">
        <v>266</v>
      </c>
      <c r="H103" s="1" t="s">
        <v>267</v>
      </c>
      <c r="I103" s="1" t="s">
        <v>268</v>
      </c>
    </row>
    <row r="104" spans="1:9" ht="17" customHeight="1" x14ac:dyDescent="0.15">
      <c r="A104" s="1" t="s">
        <v>303</v>
      </c>
      <c r="B104" s="1" t="s">
        <v>304</v>
      </c>
      <c r="C104" s="1" t="s">
        <v>74</v>
      </c>
      <c r="D104" s="1" t="s">
        <v>305</v>
      </c>
      <c r="E104" s="1" t="s">
        <v>446</v>
      </c>
      <c r="F104" s="1" t="s">
        <v>306</v>
      </c>
      <c r="G104" s="1" t="s">
        <v>266</v>
      </c>
      <c r="H104" s="1" t="s">
        <v>267</v>
      </c>
      <c r="I104" s="1" t="s">
        <v>268</v>
      </c>
    </row>
    <row r="105" spans="1:9" ht="17" customHeight="1" x14ac:dyDescent="0.15">
      <c r="A105" s="1" t="s">
        <v>303</v>
      </c>
      <c r="B105" s="1" t="s">
        <v>304</v>
      </c>
      <c r="C105" s="1" t="s">
        <v>75</v>
      </c>
      <c r="D105" s="1" t="s">
        <v>307</v>
      </c>
      <c r="E105" s="1" t="s">
        <v>446</v>
      </c>
      <c r="F105" s="1" t="s">
        <v>306</v>
      </c>
      <c r="G105" s="1" t="s">
        <v>266</v>
      </c>
      <c r="H105" s="1" t="s">
        <v>270</v>
      </c>
      <c r="I105" s="1" t="s">
        <v>271</v>
      </c>
    </row>
    <row r="106" spans="1:9" ht="17" customHeight="1" x14ac:dyDescent="0.15">
      <c r="A106" s="1" t="s">
        <v>303</v>
      </c>
      <c r="B106" s="1" t="s">
        <v>304</v>
      </c>
      <c r="C106" s="1" t="s">
        <v>76</v>
      </c>
      <c r="D106" s="1" t="s">
        <v>77</v>
      </c>
      <c r="E106" s="1" t="s">
        <v>446</v>
      </c>
      <c r="F106" s="1" t="s">
        <v>306</v>
      </c>
      <c r="G106" s="1" t="s">
        <v>266</v>
      </c>
      <c r="H106" s="1" t="s">
        <v>270</v>
      </c>
      <c r="I106" s="1" t="s">
        <v>271</v>
      </c>
    </row>
    <row r="107" spans="1:9" ht="17" customHeight="1" x14ac:dyDescent="0.15">
      <c r="A107" s="1" t="s">
        <v>303</v>
      </c>
      <c r="B107" s="1" t="s">
        <v>304</v>
      </c>
      <c r="C107" s="1" t="s">
        <v>78</v>
      </c>
      <c r="D107" s="1" t="s">
        <v>79</v>
      </c>
      <c r="E107" s="1" t="s">
        <v>446</v>
      </c>
      <c r="F107" s="1" t="s">
        <v>306</v>
      </c>
      <c r="G107" s="1" t="s">
        <v>266</v>
      </c>
      <c r="H107" s="1" t="s">
        <v>267</v>
      </c>
      <c r="I107" s="1" t="s">
        <v>268</v>
      </c>
    </row>
    <row r="108" spans="1:9" ht="17" customHeight="1" x14ac:dyDescent="0.15">
      <c r="A108" s="1" t="s">
        <v>303</v>
      </c>
      <c r="B108" s="1" t="s">
        <v>304</v>
      </c>
      <c r="C108" s="1" t="s">
        <v>80</v>
      </c>
      <c r="D108" s="1" t="s">
        <v>308</v>
      </c>
      <c r="E108" s="1" t="s">
        <v>446</v>
      </c>
      <c r="F108" s="1" t="s">
        <v>306</v>
      </c>
      <c r="G108" s="1" t="s">
        <v>266</v>
      </c>
      <c r="H108" s="1" t="s">
        <v>267</v>
      </c>
      <c r="I108" s="1" t="s">
        <v>268</v>
      </c>
    </row>
    <row r="109" spans="1:9" ht="17" customHeight="1" x14ac:dyDescent="0.15">
      <c r="A109" s="1" t="s">
        <v>303</v>
      </c>
      <c r="B109" s="1" t="s">
        <v>304</v>
      </c>
      <c r="C109" s="1" t="s">
        <v>81</v>
      </c>
      <c r="D109" s="1" t="s">
        <v>309</v>
      </c>
      <c r="E109" s="1" t="s">
        <v>446</v>
      </c>
      <c r="F109" s="1" t="s">
        <v>306</v>
      </c>
      <c r="G109" s="1" t="s">
        <v>266</v>
      </c>
      <c r="H109" s="1" t="s">
        <v>267</v>
      </c>
      <c r="I109" s="1" t="s">
        <v>268</v>
      </c>
    </row>
    <row r="110" spans="1:9" ht="17" customHeight="1" x14ac:dyDescent="0.15">
      <c r="A110" s="1" t="s">
        <v>303</v>
      </c>
      <c r="B110" s="1" t="s">
        <v>304</v>
      </c>
      <c r="C110" s="1" t="s">
        <v>82</v>
      </c>
      <c r="D110" s="1" t="s">
        <v>310</v>
      </c>
      <c r="E110" s="1" t="s">
        <v>446</v>
      </c>
      <c r="F110" s="1" t="s">
        <v>306</v>
      </c>
      <c r="G110" s="1" t="s">
        <v>266</v>
      </c>
      <c r="H110" s="1" t="s">
        <v>267</v>
      </c>
      <c r="I110" s="1" t="s">
        <v>268</v>
      </c>
    </row>
    <row r="111" spans="1:9" ht="17" customHeight="1" x14ac:dyDescent="0.15">
      <c r="A111" s="1" t="s">
        <v>311</v>
      </c>
      <c r="B111" s="1" t="s">
        <v>312</v>
      </c>
      <c r="C111" s="1" t="s">
        <v>83</v>
      </c>
      <c r="D111" s="1" t="s">
        <v>313</v>
      </c>
      <c r="E111" s="1" t="s">
        <v>446</v>
      </c>
      <c r="F111" s="1" t="s">
        <v>137</v>
      </c>
      <c r="G111" s="1" t="s">
        <v>266</v>
      </c>
      <c r="H111" s="1" t="s">
        <v>270</v>
      </c>
      <c r="I111" s="1" t="s">
        <v>271</v>
      </c>
    </row>
    <row r="112" spans="1:9" ht="17" customHeight="1" x14ac:dyDescent="0.15">
      <c r="A112" s="1" t="s">
        <v>311</v>
      </c>
      <c r="B112" s="1" t="s">
        <v>312</v>
      </c>
      <c r="C112" s="1" t="s">
        <v>84</v>
      </c>
      <c r="D112" s="1" t="s">
        <v>314</v>
      </c>
      <c r="E112" s="1" t="s">
        <v>446</v>
      </c>
      <c r="F112" s="1" t="s">
        <v>137</v>
      </c>
      <c r="G112" s="1" t="s">
        <v>266</v>
      </c>
      <c r="H112" s="1" t="s">
        <v>270</v>
      </c>
      <c r="I112" s="1" t="s">
        <v>271</v>
      </c>
    </row>
    <row r="113" spans="1:9" ht="17" customHeight="1" x14ac:dyDescent="0.15">
      <c r="A113" s="1" t="s">
        <v>315</v>
      </c>
      <c r="B113" s="1" t="s">
        <v>316</v>
      </c>
      <c r="C113" s="1" t="s">
        <v>104</v>
      </c>
      <c r="D113" s="1" t="s">
        <v>317</v>
      </c>
      <c r="E113" s="1" t="s">
        <v>446</v>
      </c>
      <c r="F113" s="1" t="s">
        <v>318</v>
      </c>
      <c r="G113" s="1" t="s">
        <v>266</v>
      </c>
      <c r="H113" s="1" t="s">
        <v>267</v>
      </c>
      <c r="I113" s="1" t="s">
        <v>268</v>
      </c>
    </row>
    <row r="114" spans="1:9" ht="17" customHeight="1" x14ac:dyDescent="0.15">
      <c r="A114" s="1" t="s">
        <v>315</v>
      </c>
      <c r="B114" s="1" t="s">
        <v>316</v>
      </c>
      <c r="C114" s="1" t="s">
        <v>105</v>
      </c>
      <c r="D114" s="1" t="s">
        <v>319</v>
      </c>
      <c r="E114" s="1" t="s">
        <v>446</v>
      </c>
      <c r="F114" s="1" t="s">
        <v>318</v>
      </c>
      <c r="G114" s="1" t="s">
        <v>266</v>
      </c>
      <c r="H114" s="1" t="s">
        <v>270</v>
      </c>
      <c r="I114" s="1" t="s">
        <v>271</v>
      </c>
    </row>
    <row r="115" spans="1:9" ht="17" customHeight="1" x14ac:dyDescent="0.15">
      <c r="A115" s="1" t="s">
        <v>315</v>
      </c>
      <c r="B115" s="1" t="s">
        <v>316</v>
      </c>
      <c r="C115" s="1" t="s">
        <v>106</v>
      </c>
      <c r="D115" s="1" t="s">
        <v>320</v>
      </c>
      <c r="E115" s="1" t="s">
        <v>446</v>
      </c>
      <c r="F115" s="1" t="s">
        <v>318</v>
      </c>
      <c r="G115" s="1" t="s">
        <v>266</v>
      </c>
      <c r="H115" s="1" t="s">
        <v>270</v>
      </c>
      <c r="I115" s="1" t="s">
        <v>271</v>
      </c>
    </row>
    <row r="116" spans="1:9" ht="17" customHeight="1" x14ac:dyDescent="0.15">
      <c r="A116" s="1" t="s">
        <v>315</v>
      </c>
      <c r="B116" s="1" t="s">
        <v>316</v>
      </c>
      <c r="C116" s="1" t="s">
        <v>107</v>
      </c>
      <c r="D116" s="1" t="s">
        <v>321</v>
      </c>
      <c r="E116" s="1" t="s">
        <v>446</v>
      </c>
      <c r="F116" s="1" t="s">
        <v>318</v>
      </c>
      <c r="G116" s="1" t="s">
        <v>266</v>
      </c>
      <c r="H116" s="1" t="s">
        <v>267</v>
      </c>
      <c r="I116" s="1" t="s">
        <v>268</v>
      </c>
    </row>
    <row r="117" spans="1:9" ht="17" customHeight="1" x14ac:dyDescent="0.15">
      <c r="A117" s="1" t="s">
        <v>315</v>
      </c>
      <c r="B117" s="1" t="s">
        <v>316</v>
      </c>
      <c r="C117" s="1" t="s">
        <v>108</v>
      </c>
      <c r="D117" s="1" t="s">
        <v>322</v>
      </c>
      <c r="E117" s="1" t="s">
        <v>446</v>
      </c>
      <c r="F117" s="1" t="s">
        <v>318</v>
      </c>
      <c r="G117" s="1" t="s">
        <v>266</v>
      </c>
      <c r="H117" s="1" t="s">
        <v>267</v>
      </c>
      <c r="I117" s="1" t="s">
        <v>268</v>
      </c>
    </row>
    <row r="118" spans="1:9" ht="17" customHeight="1" x14ac:dyDescent="0.15">
      <c r="A118" s="1" t="s">
        <v>315</v>
      </c>
      <c r="B118" s="1" t="s">
        <v>316</v>
      </c>
      <c r="C118" s="1" t="s">
        <v>109</v>
      </c>
      <c r="D118" s="1" t="s">
        <v>323</v>
      </c>
      <c r="E118" s="1" t="s">
        <v>446</v>
      </c>
      <c r="F118" s="1" t="s">
        <v>318</v>
      </c>
      <c r="G118" s="1" t="s">
        <v>266</v>
      </c>
      <c r="H118" s="1" t="s">
        <v>270</v>
      </c>
      <c r="I118" s="1" t="s">
        <v>271</v>
      </c>
    </row>
    <row r="119" spans="1:9" ht="17" customHeight="1" x14ac:dyDescent="0.15">
      <c r="A119" s="1" t="s">
        <v>315</v>
      </c>
      <c r="B119" s="1" t="s">
        <v>316</v>
      </c>
      <c r="C119" s="1" t="s">
        <v>110</v>
      </c>
      <c r="D119" s="1" t="s">
        <v>324</v>
      </c>
      <c r="E119" s="1" t="s">
        <v>446</v>
      </c>
      <c r="F119" s="1" t="s">
        <v>318</v>
      </c>
      <c r="G119" s="1" t="s">
        <v>266</v>
      </c>
      <c r="H119" s="1" t="s">
        <v>267</v>
      </c>
      <c r="I119" s="1" t="s">
        <v>268</v>
      </c>
    </row>
    <row r="120" spans="1:9" ht="17" customHeight="1" x14ac:dyDescent="0.15">
      <c r="A120" s="1" t="s">
        <v>315</v>
      </c>
      <c r="B120" s="1" t="s">
        <v>316</v>
      </c>
      <c r="C120" s="1" t="s">
        <v>111</v>
      </c>
      <c r="D120" s="1" t="s">
        <v>325</v>
      </c>
      <c r="E120" s="1" t="s">
        <v>446</v>
      </c>
      <c r="F120" s="1" t="s">
        <v>318</v>
      </c>
      <c r="G120" s="1" t="s">
        <v>266</v>
      </c>
      <c r="H120" s="1" t="s">
        <v>267</v>
      </c>
      <c r="I120" s="1" t="s">
        <v>268</v>
      </c>
    </row>
    <row r="121" spans="1:9" ht="17" customHeight="1" x14ac:dyDescent="0.15">
      <c r="A121" s="1" t="s">
        <v>326</v>
      </c>
      <c r="B121" s="1" t="s">
        <v>327</v>
      </c>
      <c r="C121" s="1" t="s">
        <v>196</v>
      </c>
      <c r="D121" s="1" t="s">
        <v>328</v>
      </c>
      <c r="E121" s="1" t="s">
        <v>446</v>
      </c>
      <c r="F121" s="1" t="s">
        <v>197</v>
      </c>
      <c r="G121" s="1" t="s">
        <v>266</v>
      </c>
      <c r="H121" s="1" t="s">
        <v>267</v>
      </c>
      <c r="I121" s="1" t="s">
        <v>268</v>
      </c>
    </row>
    <row r="122" spans="1:9" ht="17" customHeight="1" x14ac:dyDescent="0.15">
      <c r="A122" s="1" t="s">
        <v>326</v>
      </c>
      <c r="B122" s="1" t="s">
        <v>327</v>
      </c>
      <c r="C122" s="1" t="s">
        <v>198</v>
      </c>
      <c r="D122" s="1" t="s">
        <v>329</v>
      </c>
      <c r="E122" s="1" t="s">
        <v>446</v>
      </c>
      <c r="F122" s="1" t="s">
        <v>197</v>
      </c>
      <c r="G122" s="1" t="s">
        <v>266</v>
      </c>
      <c r="H122" s="1" t="s">
        <v>267</v>
      </c>
      <c r="I122" s="1" t="s">
        <v>268</v>
      </c>
    </row>
    <row r="123" spans="1:9" ht="17" customHeight="1" x14ac:dyDescent="0.15">
      <c r="A123" s="1" t="s">
        <v>326</v>
      </c>
      <c r="B123" s="1" t="s">
        <v>327</v>
      </c>
      <c r="C123" s="1" t="s">
        <v>199</v>
      </c>
      <c r="D123" s="1" t="s">
        <v>330</v>
      </c>
      <c r="E123" s="1" t="s">
        <v>446</v>
      </c>
      <c r="F123" s="1" t="s">
        <v>197</v>
      </c>
      <c r="G123" s="1" t="s">
        <v>266</v>
      </c>
      <c r="H123" s="1" t="s">
        <v>270</v>
      </c>
      <c r="I123" s="1" t="s">
        <v>271</v>
      </c>
    </row>
    <row r="124" spans="1:9" ht="17" customHeight="1" x14ac:dyDescent="0.15">
      <c r="A124" s="1" t="s">
        <v>326</v>
      </c>
      <c r="B124" s="1" t="s">
        <v>327</v>
      </c>
      <c r="C124" s="1" t="s">
        <v>200</v>
      </c>
      <c r="D124" s="1" t="s">
        <v>331</v>
      </c>
      <c r="E124" s="1" t="s">
        <v>446</v>
      </c>
      <c r="F124" s="1" t="s">
        <v>197</v>
      </c>
      <c r="G124" s="1" t="s">
        <v>266</v>
      </c>
      <c r="H124" s="1" t="s">
        <v>270</v>
      </c>
      <c r="I124" s="1" t="s">
        <v>271</v>
      </c>
    </row>
    <row r="125" spans="1:9" ht="17" customHeight="1" x14ac:dyDescent="0.15">
      <c r="A125" s="1" t="s">
        <v>326</v>
      </c>
      <c r="B125" s="1" t="s">
        <v>327</v>
      </c>
      <c r="C125" s="1" t="s">
        <v>201</v>
      </c>
      <c r="D125" s="1" t="s">
        <v>332</v>
      </c>
      <c r="E125" s="1" t="s">
        <v>446</v>
      </c>
      <c r="F125" s="1" t="s">
        <v>197</v>
      </c>
      <c r="G125" s="1" t="s">
        <v>266</v>
      </c>
      <c r="H125" s="1" t="s">
        <v>267</v>
      </c>
      <c r="I125" s="1" t="s">
        <v>268</v>
      </c>
    </row>
    <row r="126" spans="1:9" ht="17" customHeight="1" x14ac:dyDescent="0.15">
      <c r="A126" s="1" t="s">
        <v>326</v>
      </c>
      <c r="B126" s="1" t="s">
        <v>327</v>
      </c>
      <c r="C126" s="1" t="s">
        <v>202</v>
      </c>
      <c r="D126" s="1" t="s">
        <v>333</v>
      </c>
      <c r="E126" s="1" t="s">
        <v>446</v>
      </c>
      <c r="F126" s="1" t="s">
        <v>197</v>
      </c>
      <c r="G126" s="1" t="s">
        <v>266</v>
      </c>
      <c r="H126" s="1" t="s">
        <v>270</v>
      </c>
      <c r="I126" s="1" t="s">
        <v>271</v>
      </c>
    </row>
    <row r="127" spans="1:9" ht="17" customHeight="1" x14ac:dyDescent="0.15">
      <c r="A127" s="1" t="s">
        <v>326</v>
      </c>
      <c r="B127" s="1" t="s">
        <v>327</v>
      </c>
      <c r="C127" s="1" t="s">
        <v>203</v>
      </c>
      <c r="D127" s="1" t="s">
        <v>334</v>
      </c>
      <c r="E127" s="1" t="s">
        <v>446</v>
      </c>
      <c r="F127" s="1" t="s">
        <v>197</v>
      </c>
      <c r="G127" s="1" t="s">
        <v>266</v>
      </c>
      <c r="H127" s="1" t="s">
        <v>270</v>
      </c>
      <c r="I127" s="1" t="s">
        <v>271</v>
      </c>
    </row>
    <row r="128" spans="1:9" ht="17" customHeight="1" x14ac:dyDescent="0.15">
      <c r="A128" s="1" t="s">
        <v>326</v>
      </c>
      <c r="B128" s="1" t="s">
        <v>327</v>
      </c>
      <c r="C128" s="1" t="s">
        <v>204</v>
      </c>
      <c r="D128" s="1" t="s">
        <v>335</v>
      </c>
      <c r="E128" s="1" t="s">
        <v>446</v>
      </c>
      <c r="F128" s="1" t="s">
        <v>197</v>
      </c>
      <c r="G128" s="1" t="s">
        <v>266</v>
      </c>
      <c r="H128" s="1" t="s">
        <v>270</v>
      </c>
      <c r="I128" s="1" t="s">
        <v>271</v>
      </c>
    </row>
    <row r="129" spans="1:9" ht="17" customHeight="1" x14ac:dyDescent="0.15">
      <c r="A129" s="1" t="s">
        <v>326</v>
      </c>
      <c r="B129" s="1" t="s">
        <v>327</v>
      </c>
      <c r="C129" s="1" t="s">
        <v>205</v>
      </c>
      <c r="D129" s="1" t="s">
        <v>336</v>
      </c>
      <c r="E129" s="1" t="s">
        <v>446</v>
      </c>
      <c r="F129" s="1" t="s">
        <v>197</v>
      </c>
      <c r="G129" s="1" t="s">
        <v>266</v>
      </c>
      <c r="H129" s="1" t="s">
        <v>270</v>
      </c>
      <c r="I129" s="1" t="s">
        <v>271</v>
      </c>
    </row>
    <row r="130" spans="1:9" ht="17" customHeight="1" x14ac:dyDescent="0.15">
      <c r="A130" s="1" t="s">
        <v>326</v>
      </c>
      <c r="B130" s="1" t="s">
        <v>327</v>
      </c>
      <c r="C130" s="1" t="s">
        <v>206</v>
      </c>
      <c r="D130" s="1" t="s">
        <v>337</v>
      </c>
      <c r="E130" s="1" t="s">
        <v>446</v>
      </c>
      <c r="F130" s="1" t="s">
        <v>197</v>
      </c>
      <c r="G130" s="1" t="s">
        <v>266</v>
      </c>
      <c r="H130" s="1" t="s">
        <v>270</v>
      </c>
      <c r="I130" s="1" t="s">
        <v>271</v>
      </c>
    </row>
    <row r="131" spans="1:9" ht="17" customHeight="1" x14ac:dyDescent="0.15">
      <c r="A131" s="1" t="s">
        <v>326</v>
      </c>
      <c r="B131" s="1" t="s">
        <v>327</v>
      </c>
      <c r="C131" s="1" t="s">
        <v>207</v>
      </c>
      <c r="D131" s="1" t="s">
        <v>338</v>
      </c>
      <c r="E131" s="1" t="s">
        <v>446</v>
      </c>
      <c r="F131" s="1" t="s">
        <v>197</v>
      </c>
      <c r="G131" s="1" t="s">
        <v>266</v>
      </c>
      <c r="H131" s="1" t="s">
        <v>270</v>
      </c>
      <c r="I131" s="1" t="s">
        <v>271</v>
      </c>
    </row>
    <row r="132" spans="1:9" ht="17" customHeight="1" x14ac:dyDescent="0.15">
      <c r="A132" s="1" t="s">
        <v>326</v>
      </c>
      <c r="B132" s="1" t="s">
        <v>327</v>
      </c>
      <c r="C132" s="1" t="s">
        <v>208</v>
      </c>
      <c r="D132" s="1" t="s">
        <v>339</v>
      </c>
      <c r="E132" s="1" t="s">
        <v>446</v>
      </c>
      <c r="F132" s="1" t="s">
        <v>197</v>
      </c>
      <c r="G132" s="1" t="s">
        <v>266</v>
      </c>
      <c r="H132" s="1" t="s">
        <v>270</v>
      </c>
      <c r="I132" s="1" t="s">
        <v>271</v>
      </c>
    </row>
    <row r="133" spans="1:9" ht="17" customHeight="1" x14ac:dyDescent="0.15">
      <c r="A133" s="1" t="s">
        <v>326</v>
      </c>
      <c r="B133" s="1" t="s">
        <v>327</v>
      </c>
      <c r="C133" s="1" t="s">
        <v>209</v>
      </c>
      <c r="D133" s="1" t="s">
        <v>340</v>
      </c>
      <c r="E133" s="1" t="s">
        <v>446</v>
      </c>
      <c r="F133" s="1" t="s">
        <v>197</v>
      </c>
      <c r="G133" s="1" t="s">
        <v>266</v>
      </c>
      <c r="H133" s="1" t="s">
        <v>267</v>
      </c>
      <c r="I133" s="1" t="s">
        <v>268</v>
      </c>
    </row>
    <row r="134" spans="1:9" ht="17" customHeight="1" x14ac:dyDescent="0.15">
      <c r="A134" s="1" t="s">
        <v>326</v>
      </c>
      <c r="B134" s="1" t="s">
        <v>327</v>
      </c>
      <c r="C134" s="1" t="s">
        <v>210</v>
      </c>
      <c r="D134" s="1" t="s">
        <v>341</v>
      </c>
      <c r="E134" s="1" t="s">
        <v>446</v>
      </c>
      <c r="F134" s="1" t="s">
        <v>197</v>
      </c>
      <c r="G134" s="1" t="s">
        <v>266</v>
      </c>
      <c r="H134" s="1" t="s">
        <v>267</v>
      </c>
      <c r="I134" s="1" t="s">
        <v>268</v>
      </c>
    </row>
    <row r="135" spans="1:9" ht="17" customHeight="1" x14ac:dyDescent="0.15">
      <c r="A135" s="1" t="s">
        <v>326</v>
      </c>
      <c r="B135" s="1" t="s">
        <v>327</v>
      </c>
      <c r="C135" s="1" t="s">
        <v>211</v>
      </c>
      <c r="D135" s="1" t="s">
        <v>342</v>
      </c>
      <c r="E135" s="1" t="s">
        <v>446</v>
      </c>
      <c r="F135" s="1" t="s">
        <v>197</v>
      </c>
      <c r="G135" s="1" t="s">
        <v>266</v>
      </c>
      <c r="H135" s="1" t="s">
        <v>267</v>
      </c>
      <c r="I135" s="1" t="s">
        <v>268</v>
      </c>
    </row>
    <row r="136" spans="1:9" ht="17" customHeight="1" x14ac:dyDescent="0.15">
      <c r="A136" s="1" t="s">
        <v>326</v>
      </c>
      <c r="B136" s="1" t="s">
        <v>327</v>
      </c>
      <c r="C136" s="1" t="s">
        <v>212</v>
      </c>
      <c r="D136" s="1" t="s">
        <v>343</v>
      </c>
      <c r="E136" s="1" t="s">
        <v>446</v>
      </c>
      <c r="F136" s="1" t="s">
        <v>197</v>
      </c>
      <c r="G136" s="1" t="s">
        <v>266</v>
      </c>
      <c r="H136" s="1" t="s">
        <v>267</v>
      </c>
      <c r="I136" s="1" t="s">
        <v>268</v>
      </c>
    </row>
    <row r="137" spans="1:9" ht="17" customHeight="1" x14ac:dyDescent="0.15">
      <c r="A137" s="1" t="s">
        <v>326</v>
      </c>
      <c r="B137" s="1" t="s">
        <v>327</v>
      </c>
      <c r="C137" s="1" t="s">
        <v>213</v>
      </c>
      <c r="D137" s="1" t="s">
        <v>344</v>
      </c>
      <c r="E137" s="1" t="s">
        <v>446</v>
      </c>
      <c r="F137" s="1" t="s">
        <v>197</v>
      </c>
      <c r="G137" s="1" t="s">
        <v>266</v>
      </c>
      <c r="H137" s="1" t="s">
        <v>267</v>
      </c>
      <c r="I137" s="1" t="s">
        <v>268</v>
      </c>
    </row>
    <row r="138" spans="1:9" ht="17" customHeight="1" x14ac:dyDescent="0.15">
      <c r="A138" s="1" t="s">
        <v>326</v>
      </c>
      <c r="B138" s="1" t="s">
        <v>327</v>
      </c>
      <c r="C138" s="1" t="s">
        <v>214</v>
      </c>
      <c r="D138" s="1" t="s">
        <v>334</v>
      </c>
      <c r="E138" s="1" t="s">
        <v>446</v>
      </c>
      <c r="F138" s="1" t="s">
        <v>197</v>
      </c>
      <c r="G138" s="1" t="s">
        <v>266</v>
      </c>
      <c r="H138" s="1" t="s">
        <v>270</v>
      </c>
      <c r="I138" s="1" t="s">
        <v>271</v>
      </c>
    </row>
    <row r="139" spans="1:9" ht="17" customHeight="1" x14ac:dyDescent="0.15">
      <c r="A139" s="1" t="s">
        <v>326</v>
      </c>
      <c r="B139" s="1" t="s">
        <v>327</v>
      </c>
      <c r="C139" s="1" t="s">
        <v>215</v>
      </c>
      <c r="D139" s="1" t="s">
        <v>345</v>
      </c>
      <c r="E139" s="1" t="s">
        <v>446</v>
      </c>
      <c r="F139" s="1" t="s">
        <v>197</v>
      </c>
      <c r="G139" s="1" t="s">
        <v>266</v>
      </c>
      <c r="H139" s="1" t="s">
        <v>270</v>
      </c>
      <c r="I139" s="1" t="s">
        <v>271</v>
      </c>
    </row>
    <row r="140" spans="1:9" ht="17" customHeight="1" x14ac:dyDescent="0.15">
      <c r="A140" s="1" t="s">
        <v>326</v>
      </c>
      <c r="B140" s="1" t="s">
        <v>327</v>
      </c>
      <c r="C140" s="1" t="s">
        <v>216</v>
      </c>
      <c r="D140" s="1" t="s">
        <v>346</v>
      </c>
      <c r="E140" s="1" t="s">
        <v>446</v>
      </c>
      <c r="F140" s="1" t="s">
        <v>197</v>
      </c>
      <c r="G140" s="1" t="s">
        <v>266</v>
      </c>
      <c r="H140" s="1" t="s">
        <v>270</v>
      </c>
      <c r="I140" s="1" t="s">
        <v>271</v>
      </c>
    </row>
    <row r="141" spans="1:9" ht="17" customHeight="1" x14ac:dyDescent="0.15">
      <c r="A141" s="1" t="s">
        <v>326</v>
      </c>
      <c r="B141" s="1" t="s">
        <v>327</v>
      </c>
      <c r="C141" s="1" t="s">
        <v>217</v>
      </c>
      <c r="D141" s="1" t="s">
        <v>347</v>
      </c>
      <c r="E141" s="1" t="s">
        <v>446</v>
      </c>
      <c r="F141" s="1" t="s">
        <v>197</v>
      </c>
      <c r="G141" s="1" t="s">
        <v>266</v>
      </c>
      <c r="H141" s="1" t="s">
        <v>270</v>
      </c>
      <c r="I141" s="1" t="s">
        <v>271</v>
      </c>
    </row>
    <row r="142" spans="1:9" ht="17" customHeight="1" x14ac:dyDescent="0.15">
      <c r="A142" s="1" t="s">
        <v>326</v>
      </c>
      <c r="B142" s="1" t="s">
        <v>327</v>
      </c>
      <c r="C142" s="1" t="s">
        <v>218</v>
      </c>
      <c r="D142" s="1" t="s">
        <v>348</v>
      </c>
      <c r="E142" s="1" t="s">
        <v>446</v>
      </c>
      <c r="F142" s="1" t="s">
        <v>197</v>
      </c>
      <c r="G142" s="1" t="s">
        <v>266</v>
      </c>
      <c r="H142" s="1" t="s">
        <v>270</v>
      </c>
      <c r="I142" s="1" t="s">
        <v>271</v>
      </c>
    </row>
    <row r="143" spans="1:9" ht="17" customHeight="1" x14ac:dyDescent="0.15">
      <c r="A143" s="1" t="s">
        <v>326</v>
      </c>
      <c r="B143" s="1" t="s">
        <v>327</v>
      </c>
      <c r="C143" s="1" t="s">
        <v>219</v>
      </c>
      <c r="D143" s="1" t="s">
        <v>349</v>
      </c>
      <c r="E143" s="1" t="s">
        <v>446</v>
      </c>
      <c r="F143" s="1" t="s">
        <v>197</v>
      </c>
      <c r="G143" s="1" t="s">
        <v>266</v>
      </c>
      <c r="H143" s="1" t="s">
        <v>270</v>
      </c>
      <c r="I143" s="1" t="s">
        <v>271</v>
      </c>
    </row>
    <row r="144" spans="1:9" ht="17" customHeight="1" x14ac:dyDescent="0.15">
      <c r="A144" s="1" t="s">
        <v>350</v>
      </c>
      <c r="B144" s="1" t="s">
        <v>351</v>
      </c>
      <c r="C144" s="1" t="s">
        <v>140</v>
      </c>
      <c r="D144" s="1" t="s">
        <v>352</v>
      </c>
      <c r="E144" s="1" t="s">
        <v>446</v>
      </c>
      <c r="F144" s="1" t="s">
        <v>141</v>
      </c>
      <c r="G144" s="1" t="s">
        <v>266</v>
      </c>
      <c r="H144" s="1" t="s">
        <v>267</v>
      </c>
      <c r="I144" s="1" t="s">
        <v>268</v>
      </c>
    </row>
    <row r="145" spans="1:9" ht="17" customHeight="1" x14ac:dyDescent="0.15">
      <c r="A145" s="1" t="s">
        <v>350</v>
      </c>
      <c r="B145" s="1" t="s">
        <v>351</v>
      </c>
      <c r="C145" s="1" t="s">
        <v>142</v>
      </c>
      <c r="D145" s="1" t="s">
        <v>353</v>
      </c>
      <c r="E145" s="1" t="s">
        <v>446</v>
      </c>
      <c r="F145" s="1" t="s">
        <v>141</v>
      </c>
      <c r="G145" s="1" t="s">
        <v>266</v>
      </c>
      <c r="H145" s="1" t="s">
        <v>267</v>
      </c>
      <c r="I145" s="1" t="s">
        <v>268</v>
      </c>
    </row>
    <row r="146" spans="1:9" ht="17" customHeight="1" x14ac:dyDescent="0.15">
      <c r="A146" s="1" t="s">
        <v>350</v>
      </c>
      <c r="B146" s="1" t="s">
        <v>351</v>
      </c>
      <c r="C146" s="1" t="s">
        <v>143</v>
      </c>
      <c r="D146" s="1" t="s">
        <v>354</v>
      </c>
      <c r="E146" s="1" t="s">
        <v>446</v>
      </c>
      <c r="F146" s="1" t="s">
        <v>141</v>
      </c>
      <c r="G146" s="1" t="s">
        <v>266</v>
      </c>
      <c r="H146" s="1" t="s">
        <v>270</v>
      </c>
      <c r="I146" s="1" t="s">
        <v>271</v>
      </c>
    </row>
    <row r="147" spans="1:9" ht="17" customHeight="1" x14ac:dyDescent="0.15">
      <c r="A147" s="1" t="s">
        <v>350</v>
      </c>
      <c r="B147" s="1" t="s">
        <v>351</v>
      </c>
      <c r="C147" s="1" t="s">
        <v>144</v>
      </c>
      <c r="D147" s="1" t="s">
        <v>355</v>
      </c>
      <c r="E147" s="1" t="s">
        <v>446</v>
      </c>
      <c r="F147" s="1" t="s">
        <v>141</v>
      </c>
      <c r="G147" s="1" t="s">
        <v>266</v>
      </c>
      <c r="H147" s="1" t="s">
        <v>267</v>
      </c>
      <c r="I147" s="1" t="s">
        <v>268</v>
      </c>
    </row>
    <row r="148" spans="1:9" ht="17" customHeight="1" x14ac:dyDescent="0.15">
      <c r="A148" s="1" t="s">
        <v>350</v>
      </c>
      <c r="B148" s="1" t="s">
        <v>351</v>
      </c>
      <c r="C148" s="1" t="s">
        <v>145</v>
      </c>
      <c r="D148" s="1" t="s">
        <v>356</v>
      </c>
      <c r="E148" s="1" t="s">
        <v>446</v>
      </c>
      <c r="F148" s="1" t="s">
        <v>141</v>
      </c>
      <c r="G148" s="1" t="s">
        <v>266</v>
      </c>
      <c r="H148" s="1" t="s">
        <v>267</v>
      </c>
      <c r="I148" s="1" t="s">
        <v>268</v>
      </c>
    </row>
    <row r="149" spans="1:9" ht="17" customHeight="1" x14ac:dyDescent="0.15">
      <c r="A149" s="1" t="s">
        <v>350</v>
      </c>
      <c r="B149" s="1" t="s">
        <v>351</v>
      </c>
      <c r="C149" s="1" t="s">
        <v>146</v>
      </c>
      <c r="D149" s="1" t="s">
        <v>357</v>
      </c>
      <c r="E149" s="1" t="s">
        <v>446</v>
      </c>
      <c r="F149" s="1" t="s">
        <v>141</v>
      </c>
      <c r="G149" s="1" t="s">
        <v>266</v>
      </c>
      <c r="H149" s="1" t="s">
        <v>270</v>
      </c>
      <c r="I149" s="1" t="s">
        <v>271</v>
      </c>
    </row>
    <row r="150" spans="1:9" ht="17" customHeight="1" x14ac:dyDescent="0.15">
      <c r="A150" s="1" t="s">
        <v>350</v>
      </c>
      <c r="B150" s="1" t="s">
        <v>351</v>
      </c>
      <c r="C150" s="1" t="s">
        <v>147</v>
      </c>
      <c r="D150" s="1" t="s">
        <v>358</v>
      </c>
      <c r="E150" s="1" t="s">
        <v>446</v>
      </c>
      <c r="F150" s="1" t="s">
        <v>141</v>
      </c>
      <c r="G150" s="1" t="s">
        <v>266</v>
      </c>
      <c r="H150" s="1" t="s">
        <v>270</v>
      </c>
      <c r="I150" s="1" t="s">
        <v>271</v>
      </c>
    </row>
    <row r="151" spans="1:9" ht="17" customHeight="1" x14ac:dyDescent="0.15">
      <c r="A151" s="1" t="s">
        <v>359</v>
      </c>
      <c r="B151" s="1" t="s">
        <v>360</v>
      </c>
      <c r="C151" s="1" t="s">
        <v>226</v>
      </c>
      <c r="D151" s="1" t="s">
        <v>361</v>
      </c>
      <c r="E151" s="1" t="s">
        <v>446</v>
      </c>
      <c r="F151" s="1" t="s">
        <v>362</v>
      </c>
      <c r="G151" s="1" t="s">
        <v>266</v>
      </c>
      <c r="H151" s="1" t="s">
        <v>270</v>
      </c>
      <c r="I151" s="1" t="s">
        <v>271</v>
      </c>
    </row>
    <row r="152" spans="1:9" ht="17" customHeight="1" x14ac:dyDescent="0.15">
      <c r="A152" s="1" t="s">
        <v>359</v>
      </c>
      <c r="B152" s="1" t="s">
        <v>360</v>
      </c>
      <c r="C152" s="1" t="s">
        <v>227</v>
      </c>
      <c r="D152" s="1" t="s">
        <v>363</v>
      </c>
      <c r="E152" s="1" t="s">
        <v>446</v>
      </c>
      <c r="F152" s="1" t="s">
        <v>362</v>
      </c>
      <c r="G152" s="1" t="s">
        <v>266</v>
      </c>
      <c r="H152" s="1" t="s">
        <v>270</v>
      </c>
      <c r="I152" s="1" t="s">
        <v>271</v>
      </c>
    </row>
    <row r="153" spans="1:9" ht="17" customHeight="1" x14ac:dyDescent="0.15">
      <c r="A153" s="1" t="s">
        <v>359</v>
      </c>
      <c r="B153" s="1" t="s">
        <v>360</v>
      </c>
      <c r="C153" s="1" t="s">
        <v>228</v>
      </c>
      <c r="D153" s="1" t="s">
        <v>364</v>
      </c>
      <c r="E153" s="1" t="s">
        <v>446</v>
      </c>
      <c r="F153" s="1" t="s">
        <v>362</v>
      </c>
      <c r="G153" s="1" t="s">
        <v>266</v>
      </c>
      <c r="H153" s="1" t="s">
        <v>270</v>
      </c>
      <c r="I153" s="1" t="s">
        <v>271</v>
      </c>
    </row>
    <row r="154" spans="1:9" ht="17" customHeight="1" x14ac:dyDescent="0.15">
      <c r="A154" s="1" t="s">
        <v>359</v>
      </c>
      <c r="B154" s="1" t="s">
        <v>360</v>
      </c>
      <c r="C154" s="1" t="s">
        <v>229</v>
      </c>
      <c r="D154" s="1" t="s">
        <v>365</v>
      </c>
      <c r="E154" s="1" t="s">
        <v>446</v>
      </c>
      <c r="F154" s="1" t="s">
        <v>362</v>
      </c>
      <c r="G154" s="1" t="s">
        <v>266</v>
      </c>
      <c r="H154" s="1" t="s">
        <v>267</v>
      </c>
      <c r="I154" s="1" t="s">
        <v>268</v>
      </c>
    </row>
    <row r="155" spans="1:9" ht="17" customHeight="1" x14ac:dyDescent="0.15">
      <c r="A155" s="1" t="s">
        <v>359</v>
      </c>
      <c r="B155" s="1" t="s">
        <v>360</v>
      </c>
      <c r="C155" s="1" t="s">
        <v>230</v>
      </c>
      <c r="D155" s="1" t="s">
        <v>366</v>
      </c>
      <c r="E155" s="1" t="s">
        <v>446</v>
      </c>
      <c r="F155" s="1" t="s">
        <v>362</v>
      </c>
      <c r="G155" s="1" t="s">
        <v>266</v>
      </c>
      <c r="H155" s="1" t="s">
        <v>267</v>
      </c>
      <c r="I155" s="1" t="s">
        <v>268</v>
      </c>
    </row>
    <row r="156" spans="1:9" ht="17" customHeight="1" x14ac:dyDescent="0.15">
      <c r="A156" s="1" t="s">
        <v>359</v>
      </c>
      <c r="B156" s="1" t="s">
        <v>360</v>
      </c>
      <c r="C156" s="1" t="s">
        <v>231</v>
      </c>
      <c r="D156" s="1" t="s">
        <v>367</v>
      </c>
      <c r="E156" s="1" t="s">
        <v>446</v>
      </c>
      <c r="F156" s="1" t="s">
        <v>362</v>
      </c>
      <c r="G156" s="1" t="s">
        <v>266</v>
      </c>
      <c r="H156" s="1" t="s">
        <v>270</v>
      </c>
      <c r="I156" s="1" t="s">
        <v>271</v>
      </c>
    </row>
    <row r="157" spans="1:9" x14ac:dyDescent="0.15">
      <c r="A157" s="1" t="s">
        <v>359</v>
      </c>
      <c r="B157" s="1" t="s">
        <v>360</v>
      </c>
      <c r="C157" s="1" t="s">
        <v>232</v>
      </c>
      <c r="D157" s="1" t="s">
        <v>368</v>
      </c>
      <c r="E157" s="1" t="s">
        <v>446</v>
      </c>
      <c r="F157" s="1" t="s">
        <v>362</v>
      </c>
      <c r="G157" s="1" t="s">
        <v>266</v>
      </c>
      <c r="H157" s="1" t="s">
        <v>267</v>
      </c>
      <c r="I157" s="1" t="s">
        <v>268</v>
      </c>
    </row>
    <row r="158" spans="1:9" x14ac:dyDescent="0.15">
      <c r="A158" s="1" t="s">
        <v>359</v>
      </c>
      <c r="B158" s="1" t="s">
        <v>360</v>
      </c>
      <c r="C158" s="1" t="s">
        <v>233</v>
      </c>
      <c r="D158" s="1" t="s">
        <v>369</v>
      </c>
      <c r="E158" s="1" t="s">
        <v>446</v>
      </c>
      <c r="F158" s="1" t="s">
        <v>362</v>
      </c>
      <c r="G158" s="1" t="s">
        <v>266</v>
      </c>
      <c r="H158" s="1" t="s">
        <v>270</v>
      </c>
      <c r="I158" s="1" t="s">
        <v>271</v>
      </c>
    </row>
    <row r="159" spans="1:9" x14ac:dyDescent="0.15">
      <c r="A159" s="1" t="s">
        <v>359</v>
      </c>
      <c r="B159" s="1" t="s">
        <v>360</v>
      </c>
      <c r="C159" s="1" t="s">
        <v>234</v>
      </c>
      <c r="D159" s="1" t="s">
        <v>370</v>
      </c>
      <c r="E159" s="1" t="s">
        <v>446</v>
      </c>
      <c r="F159" s="1" t="s">
        <v>362</v>
      </c>
      <c r="G159" s="1" t="s">
        <v>266</v>
      </c>
      <c r="H159" s="1" t="s">
        <v>270</v>
      </c>
      <c r="I159" s="1" t="s">
        <v>271</v>
      </c>
    </row>
    <row r="167" spans="5:5" ht="409.6" x14ac:dyDescent="0.15">
      <c r="E167" s="10"/>
    </row>
  </sheetData>
  <sortState ref="A2:O159">
    <sortCondition ref="A2:A159"/>
  </sortState>
  <dataValidations count="1">
    <dataValidation allowBlank="1" showInputMessage="1" showErrorMessage="1" promptTitle="Nombre Cliente" sqref="A2:A155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D1" workbookViewId="0">
      <selection activeCell="S3" sqref="S3"/>
    </sheetView>
  </sheetViews>
  <sheetFormatPr baseColWidth="10" defaultRowHeight="15" outlineLevelCol="1" x14ac:dyDescent="0.2"/>
  <cols>
    <col min="1" max="1" width="13.33203125" style="3" customWidth="1"/>
    <col min="2" max="2" width="5.33203125" style="3" customWidth="1"/>
    <col min="3" max="3" width="30.83203125" style="3" customWidth="1"/>
    <col min="4" max="4" width="5.83203125" style="3" customWidth="1"/>
    <col min="5" max="5" width="7.1640625" style="3" customWidth="1"/>
    <col min="6" max="6" width="5.83203125" style="3" customWidth="1" outlineLevel="1"/>
    <col min="7" max="7" width="7" style="3" customWidth="1" outlineLevel="1"/>
    <col min="8" max="8" width="14" style="3" bestFit="1" customWidth="1" outlineLevel="1"/>
    <col min="9" max="9" width="10.83203125" style="3" customWidth="1" outlineLevel="1"/>
    <col min="10" max="10" width="23.6640625" style="3" customWidth="1" outlineLevel="1"/>
    <col min="11" max="11" width="14" style="3" bestFit="1" customWidth="1"/>
    <col min="12" max="13" width="10.83203125" style="5"/>
    <col min="14" max="16384" width="10.83203125" style="3"/>
  </cols>
  <sheetData>
    <row r="2" spans="1:19" ht="30" customHeight="1" x14ac:dyDescent="0.2">
      <c r="A2" s="1" t="s">
        <v>458</v>
      </c>
      <c r="B2" s="1" t="s">
        <v>435</v>
      </c>
      <c r="C2" s="1" t="s">
        <v>459</v>
      </c>
      <c r="D2" s="1" t="s">
        <v>460</v>
      </c>
      <c r="E2" s="1" t="s">
        <v>461</v>
      </c>
      <c r="F2" s="1" t="s">
        <v>444</v>
      </c>
      <c r="G2" s="1" t="s">
        <v>462</v>
      </c>
      <c r="H2" s="1" t="s">
        <v>463</v>
      </c>
      <c r="I2" s="1" t="s">
        <v>464</v>
      </c>
      <c r="J2" s="1" t="s">
        <v>465</v>
      </c>
      <c r="K2" s="16" t="s">
        <v>466</v>
      </c>
      <c r="L2" s="17" t="s">
        <v>467</v>
      </c>
      <c r="M2" s="16" t="s">
        <v>468</v>
      </c>
      <c r="O2" s="12">
        <v>1</v>
      </c>
      <c r="P2" s="12">
        <v>2</v>
      </c>
      <c r="Q2" s="12">
        <v>3</v>
      </c>
      <c r="R2" s="12">
        <v>4</v>
      </c>
      <c r="S2" s="12">
        <v>5</v>
      </c>
    </row>
    <row r="3" spans="1:19" x14ac:dyDescent="0.2">
      <c r="A3" s="1" t="s">
        <v>251</v>
      </c>
      <c r="B3" s="1" t="s">
        <v>436</v>
      </c>
      <c r="C3" s="1" t="s">
        <v>469</v>
      </c>
      <c r="D3" s="1" t="s">
        <v>470</v>
      </c>
      <c r="E3" s="1" t="s">
        <v>471</v>
      </c>
      <c r="F3" s="1" t="s">
        <v>445</v>
      </c>
      <c r="G3" s="15">
        <v>0</v>
      </c>
      <c r="H3" s="1" t="s">
        <v>441</v>
      </c>
      <c r="I3" s="1" t="s">
        <v>442</v>
      </c>
      <c r="J3" s="1" t="s">
        <v>440</v>
      </c>
      <c r="K3" s="1" t="s">
        <v>472</v>
      </c>
      <c r="L3" s="17" t="s">
        <v>473</v>
      </c>
      <c r="M3" s="18">
        <v>24</v>
      </c>
      <c r="N3" s="1"/>
      <c r="O3" s="13"/>
    </row>
    <row r="4" spans="1:19" x14ac:dyDescent="0.2">
      <c r="A4" s="1" t="s">
        <v>474</v>
      </c>
      <c r="B4" s="1" t="s">
        <v>436</v>
      </c>
      <c r="C4" s="1" t="s">
        <v>475</v>
      </c>
      <c r="D4" s="1" t="s">
        <v>470</v>
      </c>
      <c r="E4" s="1" t="s">
        <v>471</v>
      </c>
      <c r="F4" s="1" t="s">
        <v>445</v>
      </c>
      <c r="G4" s="15">
        <v>0</v>
      </c>
      <c r="H4" s="1" t="s">
        <v>441</v>
      </c>
      <c r="I4" s="1" t="s">
        <v>442</v>
      </c>
      <c r="J4" s="1" t="s">
        <v>440</v>
      </c>
      <c r="K4" s="1" t="s">
        <v>476</v>
      </c>
      <c r="L4" s="17" t="s">
        <v>473</v>
      </c>
      <c r="M4" s="18">
        <v>24</v>
      </c>
      <c r="N4" s="1"/>
      <c r="O4" s="13"/>
    </row>
    <row r="5" spans="1:19" x14ac:dyDescent="0.2">
      <c r="A5" s="1" t="s">
        <v>477</v>
      </c>
      <c r="B5" s="1" t="s">
        <v>436</v>
      </c>
      <c r="C5" s="1" t="s">
        <v>478</v>
      </c>
      <c r="D5" s="1" t="s">
        <v>470</v>
      </c>
      <c r="E5" s="1" t="s">
        <v>471</v>
      </c>
      <c r="F5" s="1" t="s">
        <v>445</v>
      </c>
      <c r="G5" s="15">
        <v>48</v>
      </c>
      <c r="H5" s="1" t="s">
        <v>441</v>
      </c>
      <c r="I5" s="1" t="s">
        <v>442</v>
      </c>
      <c r="J5" s="1" t="s">
        <v>440</v>
      </c>
      <c r="K5" s="1" t="s">
        <v>479</v>
      </c>
      <c r="L5" s="17" t="s">
        <v>473</v>
      </c>
      <c r="M5" s="18">
        <v>24</v>
      </c>
      <c r="N5" s="1"/>
      <c r="O5" s="13"/>
    </row>
    <row r="6" spans="1:19" x14ac:dyDescent="0.2">
      <c r="A6" s="1" t="s">
        <v>245</v>
      </c>
      <c r="B6" s="1" t="s">
        <v>436</v>
      </c>
      <c r="C6" s="1" t="s">
        <v>480</v>
      </c>
      <c r="D6" s="1" t="s">
        <v>470</v>
      </c>
      <c r="E6" s="1" t="s">
        <v>471</v>
      </c>
      <c r="F6" s="1" t="s">
        <v>445</v>
      </c>
      <c r="G6" s="15">
        <v>0</v>
      </c>
      <c r="H6" s="1" t="s">
        <v>441</v>
      </c>
      <c r="I6" s="1" t="s">
        <v>442</v>
      </c>
      <c r="J6" s="1" t="s">
        <v>440</v>
      </c>
      <c r="K6" s="1" t="s">
        <v>481</v>
      </c>
      <c r="L6" s="17" t="s">
        <v>473</v>
      </c>
      <c r="M6" s="18">
        <v>24</v>
      </c>
      <c r="N6" s="1"/>
      <c r="O6" s="13"/>
    </row>
    <row r="7" spans="1:19" x14ac:dyDescent="0.2">
      <c r="A7" s="1" t="s">
        <v>482</v>
      </c>
      <c r="B7" s="1" t="s">
        <v>437</v>
      </c>
      <c r="C7" s="1" t="s">
        <v>483</v>
      </c>
      <c r="D7" s="1" t="s">
        <v>484</v>
      </c>
      <c r="E7" s="1" t="s">
        <v>485</v>
      </c>
      <c r="F7" s="1" t="s">
        <v>445</v>
      </c>
      <c r="G7" s="15">
        <v>221</v>
      </c>
      <c r="H7" s="1" t="s">
        <v>441</v>
      </c>
      <c r="I7" s="1" t="s">
        <v>442</v>
      </c>
      <c r="J7" s="1" t="s">
        <v>440</v>
      </c>
      <c r="K7" s="1" t="s">
        <v>486</v>
      </c>
      <c r="L7" s="17" t="s">
        <v>473</v>
      </c>
      <c r="M7" s="18">
        <v>6</v>
      </c>
      <c r="N7" s="1"/>
      <c r="O7" s="13"/>
    </row>
    <row r="8" spans="1:19" x14ac:dyDescent="0.2">
      <c r="A8" s="1" t="s">
        <v>487</v>
      </c>
      <c r="B8" s="1" t="s">
        <v>437</v>
      </c>
      <c r="C8" s="1" t="s">
        <v>488</v>
      </c>
      <c r="D8" s="1" t="s">
        <v>484</v>
      </c>
      <c r="E8" s="1" t="s">
        <v>485</v>
      </c>
      <c r="F8" s="1" t="s">
        <v>445</v>
      </c>
      <c r="G8" s="15">
        <v>179</v>
      </c>
      <c r="H8" s="1" t="s">
        <v>441</v>
      </c>
      <c r="I8" s="1" t="s">
        <v>442</v>
      </c>
      <c r="J8" s="1" t="s">
        <v>440</v>
      </c>
      <c r="K8" s="1" t="s">
        <v>489</v>
      </c>
      <c r="L8" s="17" t="s">
        <v>473</v>
      </c>
      <c r="M8" s="18">
        <v>6</v>
      </c>
      <c r="N8" s="1"/>
      <c r="O8" s="13"/>
    </row>
    <row r="9" spans="1:19" x14ac:dyDescent="0.2">
      <c r="A9" s="1" t="s">
        <v>248</v>
      </c>
      <c r="B9" s="1" t="s">
        <v>437</v>
      </c>
      <c r="C9" s="1" t="s">
        <v>490</v>
      </c>
      <c r="D9" s="1" t="s">
        <v>484</v>
      </c>
      <c r="E9" s="1" t="s">
        <v>485</v>
      </c>
      <c r="F9" s="1" t="s">
        <v>445</v>
      </c>
      <c r="G9" s="15">
        <v>170.05</v>
      </c>
      <c r="H9" s="1" t="s">
        <v>441</v>
      </c>
      <c r="I9" s="1" t="s">
        <v>442</v>
      </c>
      <c r="J9" s="1" t="s">
        <v>440</v>
      </c>
      <c r="K9" s="1" t="s">
        <v>491</v>
      </c>
      <c r="L9" s="17" t="s">
        <v>473</v>
      </c>
      <c r="M9" s="18">
        <v>6</v>
      </c>
      <c r="N9" s="1"/>
      <c r="O9" s="13"/>
    </row>
    <row r="10" spans="1:19" x14ac:dyDescent="0.2">
      <c r="A10" s="1" t="s">
        <v>492</v>
      </c>
      <c r="B10" s="1" t="s">
        <v>437</v>
      </c>
      <c r="C10" s="1" t="s">
        <v>493</v>
      </c>
      <c r="D10" s="1" t="s">
        <v>494</v>
      </c>
      <c r="E10" s="1" t="s">
        <v>485</v>
      </c>
      <c r="F10" s="1" t="s">
        <v>445</v>
      </c>
      <c r="G10" s="15">
        <v>0</v>
      </c>
      <c r="H10" s="1" t="s">
        <v>441</v>
      </c>
      <c r="I10" s="1" t="s">
        <v>442</v>
      </c>
      <c r="J10" s="1" t="s">
        <v>440</v>
      </c>
      <c r="K10" s="1" t="s">
        <v>495</v>
      </c>
      <c r="L10" s="17" t="s">
        <v>9</v>
      </c>
      <c r="M10" s="18">
        <v>0</v>
      </c>
      <c r="N10" s="1"/>
      <c r="O10" s="13"/>
    </row>
    <row r="11" spans="1:19" x14ac:dyDescent="0.2">
      <c r="A11" s="1" t="s">
        <v>496</v>
      </c>
      <c r="B11" s="1" t="s">
        <v>438</v>
      </c>
      <c r="C11" s="1" t="s">
        <v>497</v>
      </c>
      <c r="D11" s="1" t="s">
        <v>498</v>
      </c>
      <c r="E11" s="1" t="s">
        <v>499</v>
      </c>
      <c r="F11" s="1" t="s">
        <v>500</v>
      </c>
      <c r="G11" s="15">
        <v>164.32</v>
      </c>
      <c r="H11" s="1" t="s">
        <v>441</v>
      </c>
      <c r="I11" s="1" t="s">
        <v>443</v>
      </c>
      <c r="J11" s="1" t="s">
        <v>440</v>
      </c>
      <c r="K11" s="1" t="s">
        <v>501</v>
      </c>
      <c r="L11" s="17" t="s">
        <v>9</v>
      </c>
      <c r="M11" s="18">
        <v>0.45368999999999998</v>
      </c>
      <c r="N11" s="1"/>
      <c r="O11" s="13"/>
    </row>
    <row r="12" spans="1:19" x14ac:dyDescent="0.2">
      <c r="A12" s="1" t="s">
        <v>252</v>
      </c>
      <c r="B12" s="1" t="s">
        <v>438</v>
      </c>
      <c r="C12" s="1" t="s">
        <v>502</v>
      </c>
      <c r="D12" s="1" t="s">
        <v>503</v>
      </c>
      <c r="E12" s="1" t="s">
        <v>485</v>
      </c>
      <c r="F12" s="1" t="s">
        <v>500</v>
      </c>
      <c r="G12" s="15">
        <v>292.75</v>
      </c>
      <c r="H12" s="1" t="s">
        <v>441</v>
      </c>
      <c r="I12" s="1" t="s">
        <v>443</v>
      </c>
      <c r="J12" s="1" t="s">
        <v>440</v>
      </c>
      <c r="K12" s="1" t="s">
        <v>504</v>
      </c>
      <c r="L12" s="17" t="s">
        <v>505</v>
      </c>
      <c r="M12" s="18">
        <v>0.45368999999999998</v>
      </c>
      <c r="N12" s="1"/>
      <c r="O12" s="13"/>
    </row>
    <row r="13" spans="1:19" x14ac:dyDescent="0.2">
      <c r="A13" s="1" t="s">
        <v>506</v>
      </c>
      <c r="B13" s="1" t="s">
        <v>438</v>
      </c>
      <c r="C13" s="1" t="s">
        <v>507</v>
      </c>
      <c r="D13" s="1" t="s">
        <v>508</v>
      </c>
      <c r="E13" s="1" t="s">
        <v>499</v>
      </c>
      <c r="F13" s="1" t="s">
        <v>500</v>
      </c>
      <c r="G13" s="15">
        <v>1205.0184999999999</v>
      </c>
      <c r="H13" s="1" t="s">
        <v>441</v>
      </c>
      <c r="I13" s="1" t="s">
        <v>443</v>
      </c>
      <c r="J13" s="1" t="s">
        <v>440</v>
      </c>
      <c r="K13" s="1" t="s">
        <v>509</v>
      </c>
      <c r="L13" s="17" t="s">
        <v>505</v>
      </c>
      <c r="M13" s="18">
        <v>0.45368999999999998</v>
      </c>
      <c r="N13" s="1"/>
      <c r="O13" s="13"/>
    </row>
    <row r="14" spans="1:19" x14ac:dyDescent="0.2">
      <c r="A14" s="1" t="s">
        <v>510</v>
      </c>
      <c r="B14" s="1" t="s">
        <v>438</v>
      </c>
      <c r="C14" s="1" t="s">
        <v>511</v>
      </c>
      <c r="D14" s="1" t="s">
        <v>508</v>
      </c>
      <c r="E14" s="1" t="s">
        <v>485</v>
      </c>
      <c r="F14" s="1" t="s">
        <v>500</v>
      </c>
      <c r="G14" s="15">
        <v>303.31</v>
      </c>
      <c r="H14" s="1" t="s">
        <v>441</v>
      </c>
      <c r="I14" s="1" t="s">
        <v>443</v>
      </c>
      <c r="J14" s="1" t="s">
        <v>440</v>
      </c>
      <c r="K14" s="1" t="s">
        <v>512</v>
      </c>
      <c r="L14" s="17" t="s">
        <v>505</v>
      </c>
      <c r="M14" s="18">
        <v>0.45368999999999998</v>
      </c>
      <c r="N14" s="1"/>
      <c r="O14" s="13"/>
    </row>
    <row r="15" spans="1:19" x14ac:dyDescent="0.2">
      <c r="A15" s="1" t="s">
        <v>513</v>
      </c>
      <c r="B15" s="1" t="s">
        <v>438</v>
      </c>
      <c r="C15" s="1" t="s">
        <v>514</v>
      </c>
      <c r="D15" s="1" t="s">
        <v>508</v>
      </c>
      <c r="E15" s="1" t="s">
        <v>485</v>
      </c>
      <c r="F15" s="1" t="s">
        <v>500</v>
      </c>
      <c r="G15" s="15">
        <v>839.25710000000004</v>
      </c>
      <c r="H15" s="1" t="s">
        <v>441</v>
      </c>
      <c r="I15" s="1" t="s">
        <v>443</v>
      </c>
      <c r="J15" s="1" t="s">
        <v>440</v>
      </c>
      <c r="K15" s="1" t="s">
        <v>515</v>
      </c>
      <c r="L15" s="17" t="s">
        <v>505</v>
      </c>
      <c r="M15" s="18">
        <v>0.45368999999999998</v>
      </c>
      <c r="N15" s="1"/>
      <c r="O15" s="13"/>
    </row>
    <row r="16" spans="1:19" x14ac:dyDescent="0.2">
      <c r="A16" s="1" t="s">
        <v>247</v>
      </c>
      <c r="B16" s="1" t="s">
        <v>439</v>
      </c>
      <c r="C16" s="1" t="s">
        <v>516</v>
      </c>
      <c r="D16" s="1" t="s">
        <v>508</v>
      </c>
      <c r="E16" s="1" t="s">
        <v>517</v>
      </c>
      <c r="F16" s="1" t="s">
        <v>500</v>
      </c>
      <c r="G16" s="15">
        <v>237.09039999999999</v>
      </c>
      <c r="H16" s="1" t="s">
        <v>441</v>
      </c>
      <c r="I16" s="1" t="s">
        <v>443</v>
      </c>
      <c r="J16" s="1" t="s">
        <v>440</v>
      </c>
      <c r="K16" s="1" t="s">
        <v>9</v>
      </c>
      <c r="L16" s="17" t="s">
        <v>505</v>
      </c>
      <c r="M16" s="18">
        <v>0.45368999999999998</v>
      </c>
      <c r="N16" s="1"/>
      <c r="O16" s="13"/>
    </row>
    <row r="17" spans="1:15" x14ac:dyDescent="0.2">
      <c r="A17" s="1" t="s">
        <v>518</v>
      </c>
      <c r="B17" s="1" t="s">
        <v>439</v>
      </c>
      <c r="C17" s="1" t="s">
        <v>519</v>
      </c>
      <c r="D17" s="1" t="s">
        <v>508</v>
      </c>
      <c r="E17" s="1" t="s">
        <v>517</v>
      </c>
      <c r="F17" s="1" t="s">
        <v>500</v>
      </c>
      <c r="G17" s="15">
        <v>2.9338000000000002</v>
      </c>
      <c r="H17" s="1" t="s">
        <v>441</v>
      </c>
      <c r="I17" s="1" t="s">
        <v>443</v>
      </c>
      <c r="J17" s="1" t="s">
        <v>440</v>
      </c>
      <c r="K17" s="1" t="s">
        <v>9</v>
      </c>
      <c r="L17" s="17" t="s">
        <v>505</v>
      </c>
      <c r="M17" s="18">
        <v>0.45368999999999998</v>
      </c>
      <c r="N17" s="1"/>
      <c r="O17" s="13"/>
    </row>
    <row r="18" spans="1:15" x14ac:dyDescent="0.2">
      <c r="A18" s="1" t="s">
        <v>520</v>
      </c>
      <c r="B18" s="1" t="s">
        <v>439</v>
      </c>
      <c r="C18" s="1" t="s">
        <v>521</v>
      </c>
      <c r="D18" s="1" t="s">
        <v>522</v>
      </c>
      <c r="E18" s="1" t="s">
        <v>517</v>
      </c>
      <c r="F18" s="1" t="s">
        <v>500</v>
      </c>
      <c r="G18" s="15">
        <v>132.0224</v>
      </c>
      <c r="H18" s="1" t="s">
        <v>441</v>
      </c>
      <c r="I18" s="1" t="s">
        <v>443</v>
      </c>
      <c r="J18" s="1" t="s">
        <v>440</v>
      </c>
      <c r="K18" s="1" t="s">
        <v>9</v>
      </c>
      <c r="L18" s="17" t="s">
        <v>505</v>
      </c>
      <c r="M18" s="18">
        <v>0.45368999999999998</v>
      </c>
      <c r="N18" s="1"/>
      <c r="O18" s="13"/>
    </row>
    <row r="19" spans="1:15" x14ac:dyDescent="0.2">
      <c r="A19" s="1" t="s">
        <v>523</v>
      </c>
      <c r="B19" s="1" t="s">
        <v>439</v>
      </c>
      <c r="C19" s="1" t="s">
        <v>524</v>
      </c>
      <c r="D19" s="1" t="s">
        <v>508</v>
      </c>
      <c r="E19" s="1" t="s">
        <v>517</v>
      </c>
      <c r="F19" s="1" t="s">
        <v>500</v>
      </c>
      <c r="G19" s="15">
        <v>61.807600000000001</v>
      </c>
      <c r="H19" s="1" t="s">
        <v>441</v>
      </c>
      <c r="I19" s="1" t="s">
        <v>443</v>
      </c>
      <c r="J19" s="1" t="s">
        <v>440</v>
      </c>
      <c r="K19" s="1" t="s">
        <v>9</v>
      </c>
      <c r="L19" s="17" t="s">
        <v>505</v>
      </c>
      <c r="M19" s="18">
        <v>0.45368999999999998</v>
      </c>
      <c r="N19" s="1"/>
      <c r="O19" s="13"/>
    </row>
    <row r="20" spans="1:15" x14ac:dyDescent="0.2">
      <c r="A20" s="1" t="s">
        <v>525</v>
      </c>
      <c r="B20" s="1" t="s">
        <v>438</v>
      </c>
      <c r="C20" s="1" t="s">
        <v>526</v>
      </c>
      <c r="D20" s="1" t="s">
        <v>498</v>
      </c>
      <c r="E20" s="1" t="s">
        <v>527</v>
      </c>
      <c r="F20" s="1" t="s">
        <v>500</v>
      </c>
      <c r="G20" s="15">
        <v>471.83449999999999</v>
      </c>
      <c r="H20" s="1" t="s">
        <v>441</v>
      </c>
      <c r="I20" s="1" t="s">
        <v>443</v>
      </c>
      <c r="J20" s="1" t="s">
        <v>440</v>
      </c>
      <c r="K20" s="1" t="s">
        <v>9</v>
      </c>
      <c r="L20" s="17" t="s">
        <v>505</v>
      </c>
      <c r="M20" s="18">
        <v>0.45368999999999998</v>
      </c>
      <c r="N20" s="1"/>
      <c r="O20" s="13"/>
    </row>
    <row r="21" spans="1:15" x14ac:dyDescent="0.2">
      <c r="A21" s="1" t="s">
        <v>528</v>
      </c>
      <c r="B21" s="1" t="s">
        <v>438</v>
      </c>
      <c r="C21" s="1" t="s">
        <v>529</v>
      </c>
      <c r="D21" s="1" t="s">
        <v>498</v>
      </c>
      <c r="E21" s="1" t="s">
        <v>527</v>
      </c>
      <c r="F21" s="1" t="s">
        <v>500</v>
      </c>
      <c r="G21" s="15">
        <v>226.845</v>
      </c>
      <c r="H21" s="1" t="s">
        <v>441</v>
      </c>
      <c r="I21" s="1" t="s">
        <v>443</v>
      </c>
      <c r="J21" s="1" t="s">
        <v>440</v>
      </c>
      <c r="K21" s="1" t="s">
        <v>9</v>
      </c>
      <c r="L21" s="17" t="s">
        <v>505</v>
      </c>
      <c r="M21" s="18">
        <v>0.45368999999999998</v>
      </c>
      <c r="N21" s="1"/>
      <c r="O21" s="13"/>
    </row>
    <row r="22" spans="1:15" x14ac:dyDescent="0.2">
      <c r="A22" s="1" t="s">
        <v>253</v>
      </c>
      <c r="B22" s="1" t="s">
        <v>437</v>
      </c>
      <c r="C22" s="1" t="s">
        <v>530</v>
      </c>
      <c r="D22" s="1" t="s">
        <v>531</v>
      </c>
      <c r="E22" s="1" t="s">
        <v>471</v>
      </c>
      <c r="F22" s="1" t="s">
        <v>445</v>
      </c>
      <c r="G22" s="15">
        <v>1235</v>
      </c>
      <c r="H22" s="1" t="s">
        <v>441</v>
      </c>
      <c r="I22" s="1" t="s">
        <v>442</v>
      </c>
      <c r="J22" s="1" t="s">
        <v>440</v>
      </c>
      <c r="K22" s="1" t="s">
        <v>532</v>
      </c>
      <c r="L22" s="17" t="s">
        <v>473</v>
      </c>
      <c r="M22" s="18">
        <v>24</v>
      </c>
      <c r="N22" s="1"/>
      <c r="O22" s="13"/>
    </row>
    <row r="23" spans="1:15" x14ac:dyDescent="0.2">
      <c r="A23" s="1" t="s">
        <v>431</v>
      </c>
      <c r="B23" s="1" t="s">
        <v>437</v>
      </c>
      <c r="C23" s="1" t="s">
        <v>533</v>
      </c>
      <c r="D23" s="1" t="s">
        <v>531</v>
      </c>
      <c r="E23" s="1" t="s">
        <v>471</v>
      </c>
      <c r="F23" s="1" t="s">
        <v>445</v>
      </c>
      <c r="G23" s="15">
        <v>981</v>
      </c>
      <c r="H23" s="1" t="s">
        <v>441</v>
      </c>
      <c r="I23" s="1" t="s">
        <v>442</v>
      </c>
      <c r="J23" s="1" t="s">
        <v>440</v>
      </c>
      <c r="K23" s="1" t="s">
        <v>534</v>
      </c>
      <c r="L23" s="17" t="s">
        <v>473</v>
      </c>
      <c r="M23" s="18">
        <v>24</v>
      </c>
      <c r="N23" s="1"/>
      <c r="O23" s="13"/>
    </row>
    <row r="24" spans="1:15" x14ac:dyDescent="0.2">
      <c r="A24" s="1" t="s">
        <v>535</v>
      </c>
      <c r="B24" s="1" t="s">
        <v>437</v>
      </c>
      <c r="C24" s="1" t="s">
        <v>536</v>
      </c>
      <c r="D24" s="1" t="s">
        <v>531</v>
      </c>
      <c r="E24" s="1" t="s">
        <v>471</v>
      </c>
      <c r="F24" s="1" t="s">
        <v>445</v>
      </c>
      <c r="G24" s="15">
        <v>892</v>
      </c>
      <c r="H24" s="1" t="s">
        <v>441</v>
      </c>
      <c r="I24" s="1" t="s">
        <v>442</v>
      </c>
      <c r="J24" s="1" t="s">
        <v>440</v>
      </c>
      <c r="K24" s="1" t="s">
        <v>537</v>
      </c>
      <c r="L24" s="17" t="s">
        <v>473</v>
      </c>
      <c r="M24" s="18">
        <v>24</v>
      </c>
      <c r="N24" s="1"/>
      <c r="O24" s="13"/>
    </row>
    <row r="25" spans="1:15" x14ac:dyDescent="0.2">
      <c r="A25" s="1" t="s">
        <v>432</v>
      </c>
      <c r="B25" s="1" t="s">
        <v>437</v>
      </c>
      <c r="C25" s="1" t="s">
        <v>538</v>
      </c>
      <c r="D25" s="1" t="s">
        <v>470</v>
      </c>
      <c r="E25" s="1" t="s">
        <v>539</v>
      </c>
      <c r="F25" s="1" t="s">
        <v>445</v>
      </c>
      <c r="G25" s="15">
        <v>205</v>
      </c>
      <c r="H25" s="1" t="s">
        <v>441</v>
      </c>
      <c r="I25" s="1" t="s">
        <v>442</v>
      </c>
      <c r="J25" s="1" t="s">
        <v>440</v>
      </c>
      <c r="K25" s="1" t="s">
        <v>540</v>
      </c>
      <c r="L25" s="17" t="s">
        <v>473</v>
      </c>
      <c r="M25" s="18">
        <v>16</v>
      </c>
      <c r="N25" s="1"/>
      <c r="O25" s="13"/>
    </row>
    <row r="26" spans="1:15" x14ac:dyDescent="0.2">
      <c r="A26" s="1" t="s">
        <v>541</v>
      </c>
      <c r="B26" s="1" t="s">
        <v>437</v>
      </c>
      <c r="C26" s="1" t="s">
        <v>542</v>
      </c>
      <c r="D26" s="1" t="s">
        <v>470</v>
      </c>
      <c r="E26" s="1" t="s">
        <v>543</v>
      </c>
      <c r="F26" s="1" t="s">
        <v>445</v>
      </c>
      <c r="G26" s="15">
        <v>1606</v>
      </c>
      <c r="H26" s="1" t="s">
        <v>441</v>
      </c>
      <c r="I26" s="1" t="s">
        <v>442</v>
      </c>
      <c r="J26" s="1" t="s">
        <v>440</v>
      </c>
      <c r="K26" s="1" t="s">
        <v>544</v>
      </c>
      <c r="L26" s="17" t="s">
        <v>473</v>
      </c>
      <c r="M26" s="18">
        <v>32</v>
      </c>
      <c r="N26" s="1"/>
      <c r="O26" s="13"/>
    </row>
    <row r="27" spans="1:15" x14ac:dyDescent="0.2">
      <c r="A27" s="1" t="s">
        <v>545</v>
      </c>
      <c r="B27" s="1" t="s">
        <v>437</v>
      </c>
      <c r="C27" s="1" t="s">
        <v>546</v>
      </c>
      <c r="D27" s="1" t="s">
        <v>470</v>
      </c>
      <c r="E27" s="1" t="s">
        <v>539</v>
      </c>
      <c r="F27" s="1" t="s">
        <v>445</v>
      </c>
      <c r="G27" s="15">
        <v>561</v>
      </c>
      <c r="H27" s="1" t="s">
        <v>441</v>
      </c>
      <c r="I27" s="1" t="s">
        <v>442</v>
      </c>
      <c r="J27" s="1" t="s">
        <v>440</v>
      </c>
      <c r="K27" s="1" t="s">
        <v>547</v>
      </c>
      <c r="L27" s="17" t="s">
        <v>473</v>
      </c>
      <c r="M27" s="18">
        <v>16</v>
      </c>
      <c r="N27" s="1"/>
      <c r="O27" s="13"/>
    </row>
    <row r="28" spans="1:15" x14ac:dyDescent="0.2">
      <c r="A28" s="1" t="s">
        <v>433</v>
      </c>
      <c r="B28" s="1" t="s">
        <v>437</v>
      </c>
      <c r="C28" s="1" t="s">
        <v>548</v>
      </c>
      <c r="D28" s="1" t="s">
        <v>470</v>
      </c>
      <c r="E28" s="1" t="s">
        <v>539</v>
      </c>
      <c r="F28" s="1" t="s">
        <v>445</v>
      </c>
      <c r="G28" s="15">
        <v>542</v>
      </c>
      <c r="H28" s="1" t="s">
        <v>441</v>
      </c>
      <c r="I28" s="1" t="s">
        <v>442</v>
      </c>
      <c r="J28" s="1" t="s">
        <v>440</v>
      </c>
      <c r="K28" s="1" t="s">
        <v>549</v>
      </c>
      <c r="L28" s="17" t="s">
        <v>473</v>
      </c>
      <c r="M28" s="18">
        <v>16</v>
      </c>
      <c r="N28" s="1"/>
      <c r="O28" s="13"/>
    </row>
    <row r="29" spans="1:15" x14ac:dyDescent="0.2">
      <c r="A29" s="1" t="s">
        <v>550</v>
      </c>
      <c r="B29" s="1" t="s">
        <v>437</v>
      </c>
      <c r="C29" s="1" t="s">
        <v>551</v>
      </c>
      <c r="D29" s="1" t="s">
        <v>470</v>
      </c>
      <c r="E29" s="1" t="s">
        <v>539</v>
      </c>
      <c r="F29" s="1" t="s">
        <v>445</v>
      </c>
      <c r="G29" s="15">
        <v>66</v>
      </c>
      <c r="H29" s="1" t="s">
        <v>441</v>
      </c>
      <c r="I29" s="1" t="s">
        <v>442</v>
      </c>
      <c r="J29" s="1" t="s">
        <v>440</v>
      </c>
      <c r="K29" s="1" t="s">
        <v>552</v>
      </c>
      <c r="L29" s="17" t="s">
        <v>473</v>
      </c>
      <c r="M29" s="18">
        <v>16</v>
      </c>
      <c r="N29" s="1"/>
      <c r="O29" s="13"/>
    </row>
    <row r="30" spans="1:15" x14ac:dyDescent="0.2">
      <c r="A30" s="1" t="s">
        <v>553</v>
      </c>
      <c r="B30" s="1" t="s">
        <v>437</v>
      </c>
      <c r="C30" s="1" t="s">
        <v>554</v>
      </c>
      <c r="D30" s="1" t="s">
        <v>531</v>
      </c>
      <c r="E30" s="1" t="s">
        <v>485</v>
      </c>
      <c r="F30" s="1" t="s">
        <v>445</v>
      </c>
      <c r="G30" s="15">
        <v>0</v>
      </c>
      <c r="H30" s="1" t="s">
        <v>441</v>
      </c>
      <c r="I30" s="1" t="s">
        <v>442</v>
      </c>
      <c r="J30" s="1" t="s">
        <v>440</v>
      </c>
      <c r="K30" s="1" t="s">
        <v>555</v>
      </c>
      <c r="L30" s="17" t="s">
        <v>9</v>
      </c>
      <c r="M30" s="18">
        <v>0</v>
      </c>
      <c r="N30" s="1"/>
      <c r="O30" s="13"/>
    </row>
    <row r="31" spans="1:15" x14ac:dyDescent="0.2">
      <c r="A31" s="1" t="s">
        <v>556</v>
      </c>
      <c r="B31" s="1" t="s">
        <v>437</v>
      </c>
      <c r="C31" s="1" t="s">
        <v>557</v>
      </c>
      <c r="D31" s="1" t="s">
        <v>531</v>
      </c>
      <c r="E31" s="1" t="s">
        <v>485</v>
      </c>
      <c r="F31" s="1" t="s">
        <v>445</v>
      </c>
      <c r="G31" s="15">
        <v>204</v>
      </c>
      <c r="H31" s="1" t="s">
        <v>441</v>
      </c>
      <c r="I31" s="1" t="s">
        <v>442</v>
      </c>
      <c r="J31" s="1" t="s">
        <v>440</v>
      </c>
      <c r="K31" s="1" t="s">
        <v>558</v>
      </c>
      <c r="L31" s="17" t="s">
        <v>473</v>
      </c>
      <c r="M31" s="18">
        <v>6</v>
      </c>
      <c r="N31" s="1"/>
      <c r="O31" s="13"/>
    </row>
    <row r="32" spans="1:15" x14ac:dyDescent="0.2">
      <c r="A32" s="1" t="s">
        <v>559</v>
      </c>
      <c r="B32" s="1" t="s">
        <v>437</v>
      </c>
      <c r="C32" s="1" t="s">
        <v>560</v>
      </c>
      <c r="D32" s="1" t="s">
        <v>531</v>
      </c>
      <c r="E32" s="1" t="s">
        <v>485</v>
      </c>
      <c r="F32" s="1" t="s">
        <v>445</v>
      </c>
      <c r="G32" s="15">
        <v>211</v>
      </c>
      <c r="H32" s="1" t="s">
        <v>441</v>
      </c>
      <c r="I32" s="1" t="s">
        <v>442</v>
      </c>
      <c r="J32" s="1" t="s">
        <v>440</v>
      </c>
      <c r="K32" s="1" t="s">
        <v>561</v>
      </c>
      <c r="L32" s="17" t="s">
        <v>473</v>
      </c>
      <c r="M32" s="18">
        <v>6</v>
      </c>
      <c r="N32" s="1"/>
      <c r="O32" s="13"/>
    </row>
    <row r="33" spans="1:14" x14ac:dyDescent="0.2">
      <c r="A33" s="1" t="s">
        <v>562</v>
      </c>
      <c r="B33" s="1" t="s">
        <v>437</v>
      </c>
      <c r="C33" s="1" t="s">
        <v>563</v>
      </c>
      <c r="D33" s="1" t="s">
        <v>531</v>
      </c>
      <c r="E33" s="1" t="s">
        <v>485</v>
      </c>
      <c r="F33" s="1" t="s">
        <v>445</v>
      </c>
      <c r="G33" s="15">
        <v>84</v>
      </c>
      <c r="H33" s="1" t="s">
        <v>441</v>
      </c>
      <c r="I33" s="1" t="s">
        <v>442</v>
      </c>
      <c r="J33" s="1" t="s">
        <v>440</v>
      </c>
      <c r="K33" s="1" t="s">
        <v>564</v>
      </c>
      <c r="L33" s="17" t="s">
        <v>473</v>
      </c>
      <c r="M33" s="18">
        <v>6</v>
      </c>
      <c r="N33" s="1"/>
    </row>
    <row r="34" spans="1:14" x14ac:dyDescent="0.2">
      <c r="A34" s="1" t="s">
        <v>565</v>
      </c>
      <c r="B34" s="1" t="s">
        <v>437</v>
      </c>
      <c r="C34" s="1" t="s">
        <v>566</v>
      </c>
      <c r="D34" s="1" t="s">
        <v>531</v>
      </c>
      <c r="E34" s="1" t="s">
        <v>485</v>
      </c>
      <c r="F34" s="1" t="s">
        <v>445</v>
      </c>
      <c r="G34" s="15">
        <v>149</v>
      </c>
      <c r="H34" s="1" t="s">
        <v>441</v>
      </c>
      <c r="I34" s="1" t="s">
        <v>442</v>
      </c>
      <c r="J34" s="1" t="s">
        <v>440</v>
      </c>
      <c r="K34" s="1" t="s">
        <v>567</v>
      </c>
      <c r="L34" s="17" t="s">
        <v>473</v>
      </c>
      <c r="M34" s="18">
        <v>6</v>
      </c>
      <c r="N34" s="1"/>
    </row>
    <row r="35" spans="1:14" x14ac:dyDescent="0.2">
      <c r="A35" s="1" t="s">
        <v>568</v>
      </c>
      <c r="B35" s="1" t="s">
        <v>437</v>
      </c>
      <c r="C35" s="1" t="s">
        <v>569</v>
      </c>
      <c r="D35" s="1" t="s">
        <v>470</v>
      </c>
      <c r="E35" s="1" t="s">
        <v>539</v>
      </c>
      <c r="F35" s="1" t="s">
        <v>445</v>
      </c>
      <c r="G35" s="15">
        <v>0</v>
      </c>
      <c r="H35" s="1" t="s">
        <v>441</v>
      </c>
      <c r="I35" s="1" t="s">
        <v>442</v>
      </c>
      <c r="J35" s="1" t="s">
        <v>440</v>
      </c>
      <c r="K35" s="1" t="s">
        <v>570</v>
      </c>
      <c r="L35" s="17" t="s">
        <v>9</v>
      </c>
      <c r="M35" s="18">
        <v>0</v>
      </c>
      <c r="N35" s="1"/>
    </row>
    <row r="36" spans="1:14" x14ac:dyDescent="0.2">
      <c r="A36" s="1" t="s">
        <v>571</v>
      </c>
      <c r="B36" s="1" t="s">
        <v>437</v>
      </c>
      <c r="C36" s="1" t="s">
        <v>572</v>
      </c>
      <c r="D36" s="1" t="s">
        <v>573</v>
      </c>
      <c r="E36" s="1" t="s">
        <v>448</v>
      </c>
      <c r="F36" s="1" t="s">
        <v>500</v>
      </c>
      <c r="G36" s="15">
        <v>489.48</v>
      </c>
      <c r="H36" s="1" t="s">
        <v>441</v>
      </c>
      <c r="I36" s="1" t="s">
        <v>443</v>
      </c>
      <c r="J36" s="1" t="s">
        <v>440</v>
      </c>
      <c r="K36" s="1" t="s">
        <v>574</v>
      </c>
      <c r="L36" s="17" t="s">
        <v>473</v>
      </c>
      <c r="M36" s="18">
        <v>2</v>
      </c>
      <c r="N36" s="1"/>
    </row>
    <row r="37" spans="1:14" x14ac:dyDescent="0.2">
      <c r="A37" s="1" t="s">
        <v>575</v>
      </c>
      <c r="B37" s="1" t="s">
        <v>437</v>
      </c>
      <c r="C37" s="1" t="s">
        <v>576</v>
      </c>
      <c r="D37" s="1" t="s">
        <v>577</v>
      </c>
      <c r="E37" s="1" t="s">
        <v>578</v>
      </c>
      <c r="F37" s="1" t="s">
        <v>445</v>
      </c>
      <c r="G37" s="15">
        <v>58</v>
      </c>
      <c r="H37" s="1" t="s">
        <v>441</v>
      </c>
      <c r="I37" s="1" t="s">
        <v>442</v>
      </c>
      <c r="J37" s="1" t="s">
        <v>440</v>
      </c>
      <c r="K37" s="1" t="s">
        <v>579</v>
      </c>
      <c r="L37" s="17" t="s">
        <v>473</v>
      </c>
      <c r="M37" s="18">
        <v>12</v>
      </c>
      <c r="N37" s="1"/>
    </row>
    <row r="38" spans="1:14" ht="409.6" x14ac:dyDescent="0.2">
      <c r="A38" s="1" t="s">
        <v>580</v>
      </c>
      <c r="B38" s="1" t="s">
        <v>437</v>
      </c>
      <c r="C38" s="1" t="s">
        <v>581</v>
      </c>
      <c r="D38" s="1" t="s">
        <v>577</v>
      </c>
      <c r="E38" s="1" t="s">
        <v>578</v>
      </c>
      <c r="F38" s="1" t="s">
        <v>445</v>
      </c>
      <c r="G38" s="15">
        <v>36</v>
      </c>
      <c r="H38" s="1" t="s">
        <v>441</v>
      </c>
      <c r="I38" s="1" t="s">
        <v>442</v>
      </c>
      <c r="J38" s="1" t="s">
        <v>440</v>
      </c>
      <c r="K38" s="1" t="s">
        <v>582</v>
      </c>
      <c r="L38" s="17" t="s">
        <v>473</v>
      </c>
      <c r="M38" s="18">
        <v>12</v>
      </c>
      <c r="N38" s="1"/>
    </row>
    <row r="39" spans="1:14" ht="409.6" x14ac:dyDescent="0.2">
      <c r="A39" s="1" t="s">
        <v>583</v>
      </c>
      <c r="B39" s="1" t="s">
        <v>437</v>
      </c>
      <c r="C39" s="1" t="s">
        <v>584</v>
      </c>
      <c r="D39" s="1" t="s">
        <v>531</v>
      </c>
      <c r="E39" s="1" t="s">
        <v>539</v>
      </c>
      <c r="F39" s="1" t="s">
        <v>445</v>
      </c>
      <c r="G39" s="15">
        <v>408</v>
      </c>
      <c r="H39" s="1" t="s">
        <v>441</v>
      </c>
      <c r="I39" s="1" t="s">
        <v>442</v>
      </c>
      <c r="J39" s="1" t="s">
        <v>440</v>
      </c>
      <c r="K39" s="1" t="s">
        <v>585</v>
      </c>
      <c r="L39" s="17" t="s">
        <v>473</v>
      </c>
      <c r="M39" s="18">
        <v>16</v>
      </c>
      <c r="N39" s="1"/>
    </row>
    <row r="40" spans="1:14" ht="409.6" x14ac:dyDescent="0.2">
      <c r="A40" s="1" t="s">
        <v>586</v>
      </c>
      <c r="B40" s="1" t="s">
        <v>437</v>
      </c>
      <c r="C40" s="1" t="s">
        <v>587</v>
      </c>
      <c r="D40" s="1" t="s">
        <v>531</v>
      </c>
      <c r="E40" s="1" t="s">
        <v>539</v>
      </c>
      <c r="F40" s="1" t="s">
        <v>445</v>
      </c>
      <c r="G40" s="15">
        <v>0</v>
      </c>
      <c r="H40" s="1" t="s">
        <v>441</v>
      </c>
      <c r="I40" s="1" t="s">
        <v>442</v>
      </c>
      <c r="J40" s="1" t="s">
        <v>440</v>
      </c>
      <c r="K40" s="1" t="s">
        <v>588</v>
      </c>
      <c r="L40" s="17" t="s">
        <v>9</v>
      </c>
      <c r="M40" s="18">
        <v>0</v>
      </c>
      <c r="N40" s="1"/>
    </row>
    <row r="41" spans="1:14" ht="409.6" x14ac:dyDescent="0.2">
      <c r="A41" s="1" t="s">
        <v>589</v>
      </c>
      <c r="B41" s="1" t="s">
        <v>437</v>
      </c>
      <c r="C41" s="1" t="s">
        <v>590</v>
      </c>
      <c r="D41" s="1" t="s">
        <v>591</v>
      </c>
      <c r="E41" s="1" t="s">
        <v>485</v>
      </c>
      <c r="F41" s="1" t="s">
        <v>500</v>
      </c>
      <c r="G41" s="15">
        <v>108.86</v>
      </c>
      <c r="H41" s="1" t="s">
        <v>441</v>
      </c>
      <c r="I41" s="1" t="s">
        <v>443</v>
      </c>
      <c r="J41" s="1" t="s">
        <v>440</v>
      </c>
      <c r="K41" s="1" t="s">
        <v>592</v>
      </c>
      <c r="L41" s="17" t="s">
        <v>473</v>
      </c>
      <c r="M41" s="18">
        <v>0</v>
      </c>
      <c r="N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5"/>
  <sheetViews>
    <sheetView topLeftCell="A2" zoomScale="134" workbookViewId="0">
      <selection activeCell="A2" sqref="A1:XFD1048576"/>
    </sheetView>
  </sheetViews>
  <sheetFormatPr baseColWidth="10" defaultRowHeight="15" x14ac:dyDescent="0.2"/>
  <cols>
    <col min="1" max="16384" width="10.83203125" style="3"/>
  </cols>
  <sheetData>
    <row r="5" spans="1:1" x14ac:dyDescent="0.2">
      <c r="A5" s="3" t="str">
        <f>CONCATENATE("O",Pedido!B5,REPT("x",(11-LEN(Pedido!B5)-1)),Pedido!C5,REPT("x",(29-LEN(Pedido!C5)-11)),TEXT(Pedido!F5,"000"),REPT("x",(33-3-29)),TEXT(Pedido!I5*10000,"0000000000000"),REPT("x",(58-13-33)),Pedido!G5,REPT("x",(76-LEN(Pedido!G5)-1-58)),TEXT(Pedido!J5,"yyyymmdd"))</f>
        <v>OSMRIBAxxxxRS0001xxxxxxxxxxxx001x0000000100000xxxxxxxxxxxxDPEDR-0007xxxxxxx20160517</v>
      </c>
    </row>
    <row r="6" spans="1:1" x14ac:dyDescent="0.2">
      <c r="A6" s="3" t="str">
        <f>CONCATENATE("O",Pedido!B6,REPT("x",(11-LEN(Pedido!B6)-1)),Pedido!C6,REPT("x",(29-LEN(Pedido!C6)-11)),TEXT(Pedido!F6,"000"),REPT("x",(33-3-29)),TEXT(Pedido!I6*10000,"0000000000000"),REPT("x",(58-13-33)),Pedido!G6,REPT("x",(76-LEN(Pedido!G6)-1-58)),TEXT(Pedido!J6,"yyyymmdd"))</f>
        <v>OSMRIBAxxxxRS0002xxxxxxxxxxxx001x0000000050000xxxxxxxxxxxxJMORR-0005xxxxxxx20160517</v>
      </c>
    </row>
    <row r="7" spans="1:1" x14ac:dyDescent="0.2">
      <c r="A7" s="3" t="str">
        <f>CONCATENATE("O",Pedido!B7,REPT("x",(11-LEN(Pedido!B7)-1)),Pedido!C7,REPT("x",(29-LEN(Pedido!C7)-11)),TEXT(Pedido!F7,"000"),REPT("x",(33-3-29)),TEXT(Pedido!I7*10000,"0000000000000"),REPT("x",(58-13-33)),Pedido!G7,REPT("x",(76-LEN(Pedido!G7)-1-58)),TEXT(Pedido!J7,"yyyymmdd"))</f>
        <v>OSMXTRAxxxxXT0003xxxxxxxxxxxx001x0000000010000xxxxxxxxxxxxCURLY-0003xxxxxxx20160517</v>
      </c>
    </row>
    <row r="8" spans="1:1" x14ac:dyDescent="0.2">
      <c r="A8" s="3" t="str">
        <f>CONCATENATE("O",Pedido!B8,REPT("x",(11-LEN(Pedido!B8)-1)),Pedido!C8,REPT("x",(29-LEN(Pedido!C8)-11)),TEXT(Pedido!F8,"000"),REPT("x",(33-3-29)),TEXT(Pedido!I8*10000,"0000000000000"),REPT("x",(58-13-33)),Pedido!G8,REPT("x",(76-LEN(Pedido!G8)-1-58)),TEXT(Pedido!J8,"yyyymmdd"))</f>
        <v>Oxxxxxxxxxxxxxxxxxxxxxxxxxxxx000x0000000000000xxxxxxxxxxxxxxxxxxxxxxxxxxxxx19000100</v>
      </c>
    </row>
    <row r="9" spans="1:1" x14ac:dyDescent="0.2">
      <c r="A9" s="3" t="str">
        <f>CONCATENATE("O",Pedido!B9,REPT("x",(11-LEN(Pedido!B9)-1)),Pedido!C9,REPT("x",(29-LEN(Pedido!C9)-11)),TEXT(Pedido!F9,"000"),REPT("x",(33-3-29)),TEXT(Pedido!I9*10000,"0000000000000"),REPT("x",(58-13-33)),Pedido!G9,REPT("x",(76-LEN(Pedido!G9)-1-58)),TEXT(Pedido!J9,"yyyymmdd"))</f>
        <v>Oxxxxxxxxxxxxxxxxxxxxxxxxxxxx000x0000000000000xxxxxxxxxxxxxxxxxxxxxxxxxxxxx19000100</v>
      </c>
    </row>
    <row r="10" spans="1:1" x14ac:dyDescent="0.2">
      <c r="A10" s="3" t="str">
        <f>CONCATENATE("O",Pedido!B10,REPT("x",(11-LEN(Pedido!B10)-1)),Pedido!C10,REPT("x",(29-LEN(Pedido!C10)-11)),TEXT(Pedido!F10,"000"),REPT("x",(33-3-29)),TEXT(Pedido!I10*10000,"0000000000000"),REPT("x",(58-13-33)),Pedido!G10,REPT("x",(76-LEN(Pedido!G10)-1-58)),TEXT(Pedido!J10,"yyyymmdd"))</f>
        <v>Oxxxxxxxxxxxxxxxxxxxxxxxxxxxx000x0000000000000xxxxxxxxxxxxxxxxxxxxxxxxxxxxx19000100</v>
      </c>
    </row>
    <row r="11" spans="1:1" x14ac:dyDescent="0.2">
      <c r="A11" s="3" t="str">
        <f>CONCATENATE("O",Pedido!B11,REPT("x",(11-LEN(Pedido!B11)-1)),Pedido!C11,REPT("x",(29-LEN(Pedido!C11)-11)),TEXT(Pedido!F11,"000"),REPT("x",(33-3-29)),TEXT(Pedido!I11*10000,"0000000000000"),REPT("x",(58-13-33)),Pedido!G11,REPT("x",(76-LEN(Pedido!G11)-1-58)),TEXT(Pedido!J11,"yyyymmdd"))</f>
        <v>Oxxxxxxxxxxxxxxxxxxxxxxxxxxxx000x0000000000000xxxxxxxxxxxxxxxxxxxxxxxxxxxxx19000100</v>
      </c>
    </row>
    <row r="12" spans="1:1" x14ac:dyDescent="0.2">
      <c r="A12" s="3" t="str">
        <f>CONCATENATE("O",Pedido!B12,REPT("x",(11-LEN(Pedido!B12)-1)),Pedido!C12,REPT("x",(29-LEN(Pedido!C12)-11)),TEXT(Pedido!F12,"000"),REPT("x",(33-3-29)),TEXT(Pedido!I12*10000,"0000000000000"),REPT("x",(58-13-33)),Pedido!G12,REPT("x",(76-LEN(Pedido!G12)-1-58)),TEXT(Pedido!J12,"yyyymmdd"))</f>
        <v>Oxxxxxxxxxxxxxxxxxxxxxxxxxxxx000x0000000000000xxxxxxxxxxxxxxxxxxxxxxxxxxxxx19000100</v>
      </c>
    </row>
    <row r="13" spans="1:1" x14ac:dyDescent="0.2">
      <c r="A13" s="3" t="str">
        <f>CONCATENATE("O",Pedido!B13,REPT("x",(11-LEN(Pedido!B13)-1)),Pedido!C13,REPT("x",(29-LEN(Pedido!C13)-11)),TEXT(Pedido!F13,"000"),REPT("x",(33-3-29)),TEXT(Pedido!I13*10000,"0000000000000"),REPT("x",(58-13-33)),Pedido!G13,REPT("x",(76-LEN(Pedido!G13)-1-58)),TEXT(Pedido!J13,"yyyymmdd"))</f>
        <v>Oxxxxxxxxxxxxxxxxxxxxxxxxxxxx000x0000000000000xxxxxxxxxxxxxxxxxxxxxxxxxxxxx19000100</v>
      </c>
    </row>
    <row r="14" spans="1:1" x14ac:dyDescent="0.2">
      <c r="A14" s="3" t="str">
        <f>CONCATENATE("O",Pedido!B14,REPT("x",(11-LEN(Pedido!B14)-1)),Pedido!C14,REPT("x",(29-LEN(Pedido!C14)-11)),TEXT(Pedido!F14,"000"),REPT("x",(33-3-29)),TEXT(Pedido!I14*10000,"0000000000000"),REPT("x",(58-13-33)),Pedido!G14,REPT("x",(76-LEN(Pedido!G14)-1-58)),TEXT(Pedido!J14,"yyyymmdd"))</f>
        <v>Oxxxxxxxxxxxxxxxxxxxxxxxxxxxx000x0000000000000xxxxxxxxxxxxxxxxxxxxxxxxxxxxx19000100</v>
      </c>
    </row>
    <row r="15" spans="1:1" x14ac:dyDescent="0.2">
      <c r="A15" s="3" t="str">
        <f>CONCATENATE("O",Pedido!B15,REPT("x",(548-LEN(Pedido!B15)-1)),Pedido!C15,REPT("x",(701-LEN(Pedido!C15)-548)),TEXT(Pedido!F15,"000"),REPT("x",(705-3-701)),TEXT(Pedido!I15*10000,"0000000000000"),REPT("x",(730-13-705)),Pedido!G15,REPT("x",(747-LEN(Pedido!G15)-1-730)),TEXT(Pedido!J15,"yyyymmdd"))</f>
        <v>O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000x0000000000000xxxxxxxxxxxxxxxxxxxxxxxxxxxx19000100</v>
      </c>
    </row>
    <row r="16" spans="1:1" x14ac:dyDescent="0.2">
      <c r="A16" s="3" t="str">
        <f>CONCATENATE("O",Pedido!B16,REPT("x",(11-LEN(Pedido!B16)-1)),Pedido!C16,REPT("x",(29-LEN(Pedido!C16)-11)),TEXT(Pedido!F16,"000"),REPT("x",(33-3-29)),TEXT(Pedido!I16*10000,"0000000000000"),REPT("x",(58-13-33)),Pedido!G16,REPT("x",(76-LEN(Pedido!G16)-1-58)),TEXT(Pedido!J16,"yyyymmdd"))</f>
        <v>Oxxxxxxxxxxxxxxxxxxxxxxxxxxxx000x0000000000000xxxxxxxxxxxxxxxxxxxxxxxxxxxxx19000100</v>
      </c>
    </row>
    <row r="17" spans="1:10" x14ac:dyDescent="0.2">
      <c r="A17" s="3" t="str">
        <f>CONCATENATE("O",Pedido!B17,REPT(" ",(11-LEN(Pedido!B17)-1)),Pedido!C17,REPT(" ",(29-LEN(Pedido!C17)-11)),TEXT(Pedido!F17,"000"),REPT(" ",(33-3-29)),TEXT(Pedido!I17*10000,"0000000000000"),REPT(" ",(58-13-33)),Pedido!G17,REPT(" ",(76-LEN(Pedido!G17)-1-58)),TEXT(Pedido!J17,"yyyymmdd"))</f>
        <v>O                            000 0000000000000                             19000100</v>
      </c>
    </row>
    <row r="18" spans="1:10" x14ac:dyDescent="0.2">
      <c r="A18" s="3" t="str">
        <f>CONCATENATE("O",Pedido!B18,REPT("x",(11-LEN(Pedido!B18)-1)),Pedido!C18,REPT("x",(29-LEN(Pedido!C18)-11)),TEXT(Pedido!F18,"000"),REPT("x",(33-3-29)),TEXT(Pedido!I18*10000,"0000000000000"),REPT("x",(58-13-33)),Pedido!G18,REPT("x",(76-LEN(Pedido!G18)-1-58)),TEXT(Pedido!J18,"yyyymmdd"))</f>
        <v>Oxxxxxxxxxxxxxxxxxxxxxxxxxxxx000x0000000000000xxxxxxxxxxxxxxxxxxxxxxxxxxxxx19000100</v>
      </c>
    </row>
    <row r="19" spans="1:10" x14ac:dyDescent="0.2">
      <c r="H19" s="3">
        <v>12</v>
      </c>
      <c r="I19" s="3">
        <v>549</v>
      </c>
    </row>
    <row r="20" spans="1:10" x14ac:dyDescent="0.2">
      <c r="H20" s="3">
        <v>30</v>
      </c>
      <c r="I20" s="3">
        <v>702</v>
      </c>
    </row>
    <row r="21" spans="1:10" x14ac:dyDescent="0.2">
      <c r="H21" s="3">
        <v>34</v>
      </c>
      <c r="I21" s="3">
        <v>706</v>
      </c>
    </row>
    <row r="22" spans="1:10" x14ac:dyDescent="0.2">
      <c r="H22" s="3">
        <v>59</v>
      </c>
      <c r="I22" s="3">
        <v>731</v>
      </c>
    </row>
    <row r="23" spans="1:10" x14ac:dyDescent="0.2">
      <c r="H23" s="3">
        <v>76</v>
      </c>
      <c r="I23" s="3">
        <v>748</v>
      </c>
    </row>
    <row r="25" spans="1:10" x14ac:dyDescent="0.2">
      <c r="B25" s="4" t="s">
        <v>241</v>
      </c>
      <c r="C25" s="4" t="s">
        <v>430</v>
      </c>
      <c r="D25" s="4" t="s">
        <v>246</v>
      </c>
      <c r="E25" s="4" t="s">
        <v>593</v>
      </c>
      <c r="F25" s="8" t="s">
        <v>255</v>
      </c>
      <c r="G25" s="4" t="s">
        <v>242</v>
      </c>
      <c r="H25" s="4" t="s">
        <v>244</v>
      </c>
      <c r="I25" s="4" t="s">
        <v>243</v>
      </c>
      <c r="J25" s="4" t="s">
        <v>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workbookViewId="0">
      <selection activeCell="C41" sqref="C41"/>
    </sheetView>
  </sheetViews>
  <sheetFormatPr baseColWidth="10" defaultColWidth="8.1640625" defaultRowHeight="14" x14ac:dyDescent="0.15"/>
  <cols>
    <col min="1" max="1" width="11" style="1" bestFit="1" customWidth="1"/>
    <col min="2" max="2" width="34.33203125" style="1" bestFit="1" customWidth="1"/>
    <col min="3" max="3" width="11.1640625" style="1" bestFit="1" customWidth="1"/>
    <col min="4" max="4" width="42" style="1" customWidth="1"/>
    <col min="5" max="5" width="8.1640625" style="1"/>
    <col min="6" max="6" width="29.83203125" style="1" bestFit="1" customWidth="1"/>
    <col min="7" max="16384" width="8.1640625" style="1"/>
  </cols>
  <sheetData>
    <row r="1" spans="1:15" x14ac:dyDescent="0.15">
      <c r="A1" s="1" t="s">
        <v>0</v>
      </c>
      <c r="B1" s="1" t="s">
        <v>256</v>
      </c>
      <c r="C1" s="1" t="s">
        <v>257</v>
      </c>
      <c r="D1" s="1" t="s">
        <v>1</v>
      </c>
      <c r="E1" s="1" t="s">
        <v>258</v>
      </c>
      <c r="F1" s="1" t="s">
        <v>2</v>
      </c>
      <c r="G1" s="1" t="s">
        <v>3</v>
      </c>
      <c r="L1" s="1" t="s">
        <v>259</v>
      </c>
      <c r="M1" s="1" t="s">
        <v>260</v>
      </c>
      <c r="N1" s="1" t="s">
        <v>261</v>
      </c>
      <c r="O1" s="1" t="s">
        <v>262</v>
      </c>
    </row>
    <row r="2" spans="1:15" x14ac:dyDescent="0.15">
      <c r="A2" s="1" t="s">
        <v>263</v>
      </c>
      <c r="B2" s="1" t="s">
        <v>264</v>
      </c>
      <c r="C2" s="1">
        <v>990001</v>
      </c>
      <c r="D2" s="1" t="s">
        <v>5</v>
      </c>
      <c r="E2" s="10">
        <v>2</v>
      </c>
      <c r="F2" s="1" t="s">
        <v>265</v>
      </c>
      <c r="G2" s="1" t="s">
        <v>266</v>
      </c>
      <c r="H2" s="1" t="s">
        <v>6</v>
      </c>
      <c r="I2" s="1" t="s">
        <v>7</v>
      </c>
      <c r="J2" s="1" t="s">
        <v>9</v>
      </c>
      <c r="K2" s="1" t="s">
        <v>9</v>
      </c>
      <c r="L2" s="1" t="s">
        <v>267</v>
      </c>
      <c r="M2" s="1" t="s">
        <v>268</v>
      </c>
      <c r="N2" s="1" t="s">
        <v>269</v>
      </c>
      <c r="O2" s="2">
        <v>25000</v>
      </c>
    </row>
    <row r="3" spans="1:15" x14ac:dyDescent="0.15">
      <c r="A3" s="1" t="s">
        <v>263</v>
      </c>
      <c r="B3" s="1" t="s">
        <v>264</v>
      </c>
      <c r="C3" s="1">
        <v>990002</v>
      </c>
      <c r="D3" s="1" t="s">
        <v>12</v>
      </c>
      <c r="E3" s="10">
        <v>2</v>
      </c>
      <c r="F3" s="1" t="s">
        <v>265</v>
      </c>
      <c r="G3" s="1" t="s">
        <v>266</v>
      </c>
      <c r="H3" s="1" t="s">
        <v>6</v>
      </c>
      <c r="I3" s="1" t="s">
        <v>7</v>
      </c>
      <c r="J3" s="1" t="s">
        <v>9</v>
      </c>
      <c r="K3" s="1" t="s">
        <v>9</v>
      </c>
      <c r="L3" s="1" t="s">
        <v>267</v>
      </c>
      <c r="M3" s="1" t="s">
        <v>268</v>
      </c>
      <c r="N3" s="1" t="s">
        <v>269</v>
      </c>
      <c r="O3" s="2">
        <v>25000</v>
      </c>
    </row>
    <row r="4" spans="1:15" x14ac:dyDescent="0.15">
      <c r="A4" s="1" t="s">
        <v>263</v>
      </c>
      <c r="B4" s="1" t="s">
        <v>264</v>
      </c>
      <c r="C4" s="1">
        <v>990003</v>
      </c>
      <c r="D4" s="1" t="s">
        <v>14</v>
      </c>
      <c r="E4" s="10">
        <v>2</v>
      </c>
      <c r="F4" s="1" t="s">
        <v>265</v>
      </c>
      <c r="G4" s="1" t="s">
        <v>266</v>
      </c>
      <c r="H4" s="1" t="s">
        <v>6</v>
      </c>
      <c r="I4" s="1" t="s">
        <v>7</v>
      </c>
      <c r="J4" s="1" t="s">
        <v>9</v>
      </c>
      <c r="K4" s="1" t="s">
        <v>9</v>
      </c>
      <c r="L4" s="1" t="s">
        <v>267</v>
      </c>
      <c r="M4" s="1" t="s">
        <v>268</v>
      </c>
      <c r="N4" s="1" t="s">
        <v>269</v>
      </c>
      <c r="O4" s="2">
        <v>25000</v>
      </c>
    </row>
    <row r="5" spans="1:15" x14ac:dyDescent="0.15">
      <c r="A5" s="1" t="s">
        <v>263</v>
      </c>
      <c r="B5" s="1" t="s">
        <v>264</v>
      </c>
      <c r="C5" s="1">
        <v>990004</v>
      </c>
      <c r="D5" s="1" t="s">
        <v>16</v>
      </c>
      <c r="E5" s="10">
        <v>2</v>
      </c>
      <c r="F5" s="1" t="s">
        <v>265</v>
      </c>
      <c r="G5" s="1" t="s">
        <v>266</v>
      </c>
      <c r="H5" s="1" t="s">
        <v>6</v>
      </c>
      <c r="I5" s="1" t="s">
        <v>7</v>
      </c>
      <c r="J5" s="1" t="s">
        <v>9</v>
      </c>
      <c r="K5" s="1" t="s">
        <v>9</v>
      </c>
      <c r="L5" s="1" t="s">
        <v>267</v>
      </c>
      <c r="M5" s="1" t="s">
        <v>268</v>
      </c>
      <c r="N5" s="1" t="s">
        <v>269</v>
      </c>
      <c r="O5" s="2">
        <v>25000</v>
      </c>
    </row>
    <row r="6" spans="1:15" x14ac:dyDescent="0.15">
      <c r="A6" s="1" t="s">
        <v>263</v>
      </c>
      <c r="B6" s="1" t="s">
        <v>264</v>
      </c>
      <c r="C6" s="1">
        <v>990005</v>
      </c>
      <c r="D6" s="1" t="s">
        <v>18</v>
      </c>
      <c r="E6" s="10">
        <v>2</v>
      </c>
      <c r="F6" s="1" t="s">
        <v>265</v>
      </c>
      <c r="G6" s="1" t="s">
        <v>266</v>
      </c>
      <c r="H6" s="1" t="s">
        <v>6</v>
      </c>
      <c r="I6" s="1" t="s">
        <v>7</v>
      </c>
      <c r="J6" s="1" t="s">
        <v>9</v>
      </c>
      <c r="K6" s="1" t="s">
        <v>9</v>
      </c>
      <c r="L6" s="1" t="s">
        <v>267</v>
      </c>
      <c r="M6" s="1" t="s">
        <v>268</v>
      </c>
      <c r="N6" s="1" t="s">
        <v>269</v>
      </c>
      <c r="O6" s="2">
        <v>25000</v>
      </c>
    </row>
    <row r="7" spans="1:15" x14ac:dyDescent="0.15">
      <c r="A7" s="1" t="s">
        <v>263</v>
      </c>
      <c r="B7" s="1" t="s">
        <v>264</v>
      </c>
      <c r="C7" s="1">
        <v>990006</v>
      </c>
      <c r="D7" s="1" t="s">
        <v>20</v>
      </c>
      <c r="E7" s="10">
        <v>2</v>
      </c>
      <c r="F7" s="1" t="s">
        <v>265</v>
      </c>
      <c r="G7" s="1" t="s">
        <v>266</v>
      </c>
      <c r="H7" s="1" t="s">
        <v>6</v>
      </c>
      <c r="I7" s="1" t="s">
        <v>7</v>
      </c>
      <c r="J7" s="1" t="s">
        <v>9</v>
      </c>
      <c r="K7" s="1" t="s">
        <v>9</v>
      </c>
      <c r="L7" s="1" t="s">
        <v>270</v>
      </c>
      <c r="M7" s="1" t="s">
        <v>271</v>
      </c>
      <c r="N7" s="1" t="s">
        <v>269</v>
      </c>
      <c r="O7" s="2">
        <v>25000</v>
      </c>
    </row>
    <row r="8" spans="1:15" x14ac:dyDescent="0.15">
      <c r="A8" s="1" t="s">
        <v>263</v>
      </c>
      <c r="B8" s="1" t="s">
        <v>264</v>
      </c>
      <c r="C8" s="1">
        <v>990007</v>
      </c>
      <c r="D8" s="1" t="s">
        <v>22</v>
      </c>
      <c r="E8" s="10">
        <v>2</v>
      </c>
      <c r="F8" s="1" t="s">
        <v>265</v>
      </c>
      <c r="G8" s="1" t="s">
        <v>266</v>
      </c>
      <c r="H8" s="1" t="s">
        <v>6</v>
      </c>
      <c r="I8" s="1" t="s">
        <v>7</v>
      </c>
      <c r="J8" s="1" t="s">
        <v>9</v>
      </c>
      <c r="K8" s="1" t="s">
        <v>9</v>
      </c>
      <c r="L8" s="1" t="s">
        <v>270</v>
      </c>
      <c r="M8" s="1" t="s">
        <v>271</v>
      </c>
      <c r="N8" s="1" t="s">
        <v>269</v>
      </c>
      <c r="O8" s="2">
        <v>25000</v>
      </c>
    </row>
    <row r="9" spans="1:15" x14ac:dyDescent="0.15">
      <c r="A9" s="1" t="s">
        <v>263</v>
      </c>
      <c r="B9" s="1" t="s">
        <v>264</v>
      </c>
      <c r="C9" s="1">
        <v>990008</v>
      </c>
      <c r="D9" s="1" t="s">
        <v>24</v>
      </c>
      <c r="E9" s="10">
        <v>2</v>
      </c>
      <c r="F9" s="1" t="s">
        <v>265</v>
      </c>
      <c r="G9" s="1" t="s">
        <v>266</v>
      </c>
      <c r="H9" s="1" t="s">
        <v>6</v>
      </c>
      <c r="I9" s="1" t="s">
        <v>7</v>
      </c>
      <c r="J9" s="1" t="s">
        <v>9</v>
      </c>
      <c r="K9" s="1" t="s">
        <v>9</v>
      </c>
      <c r="L9" s="1" t="s">
        <v>270</v>
      </c>
      <c r="M9" s="1" t="s">
        <v>271</v>
      </c>
      <c r="N9" s="1" t="s">
        <v>269</v>
      </c>
      <c r="O9" s="2">
        <v>25000</v>
      </c>
    </row>
    <row r="10" spans="1:15" x14ac:dyDescent="0.15">
      <c r="A10" s="1" t="s">
        <v>263</v>
      </c>
      <c r="B10" s="1" t="s">
        <v>264</v>
      </c>
      <c r="C10" s="1">
        <v>990009</v>
      </c>
      <c r="D10" s="1" t="s">
        <v>26</v>
      </c>
      <c r="E10" s="10">
        <v>2</v>
      </c>
      <c r="F10" s="1" t="s">
        <v>265</v>
      </c>
      <c r="G10" s="1" t="s">
        <v>266</v>
      </c>
      <c r="H10" s="1" t="s">
        <v>6</v>
      </c>
      <c r="I10" s="1" t="s">
        <v>7</v>
      </c>
      <c r="J10" s="1" t="s">
        <v>9</v>
      </c>
      <c r="K10" s="1" t="s">
        <v>9</v>
      </c>
      <c r="L10" s="1" t="s">
        <v>270</v>
      </c>
      <c r="M10" s="1" t="s">
        <v>271</v>
      </c>
      <c r="N10" s="1" t="s">
        <v>269</v>
      </c>
      <c r="O10" s="2">
        <v>25000</v>
      </c>
    </row>
    <row r="11" spans="1:15" x14ac:dyDescent="0.15">
      <c r="A11" s="1" t="s">
        <v>263</v>
      </c>
      <c r="B11" s="1" t="s">
        <v>264</v>
      </c>
      <c r="C11" s="1">
        <v>990010</v>
      </c>
      <c r="D11" s="1" t="s">
        <v>272</v>
      </c>
      <c r="E11" s="10">
        <v>2</v>
      </c>
      <c r="F11" s="1" t="s">
        <v>265</v>
      </c>
      <c r="G11" s="1" t="s">
        <v>266</v>
      </c>
      <c r="H11" s="1" t="s">
        <v>6</v>
      </c>
      <c r="I11" s="1" t="s">
        <v>7</v>
      </c>
      <c r="J11" s="1" t="s">
        <v>9</v>
      </c>
      <c r="K11" s="1" t="s">
        <v>9</v>
      </c>
      <c r="L11" s="1" t="s">
        <v>270</v>
      </c>
      <c r="M11" s="1" t="s">
        <v>271</v>
      </c>
      <c r="N11" s="1" t="s">
        <v>269</v>
      </c>
      <c r="O11" s="2">
        <v>25000</v>
      </c>
    </row>
    <row r="12" spans="1:15" x14ac:dyDescent="0.15">
      <c r="A12" s="1" t="s">
        <v>263</v>
      </c>
      <c r="B12" s="1" t="s">
        <v>264</v>
      </c>
      <c r="C12" s="1">
        <v>990011</v>
      </c>
      <c r="D12" s="1" t="s">
        <v>273</v>
      </c>
      <c r="E12" s="10">
        <v>2</v>
      </c>
      <c r="F12" s="1" t="s">
        <v>265</v>
      </c>
      <c r="G12" s="1" t="s">
        <v>266</v>
      </c>
      <c r="H12" s="1" t="s">
        <v>6</v>
      </c>
      <c r="I12" s="1" t="s">
        <v>7</v>
      </c>
      <c r="J12" s="1" t="s">
        <v>9</v>
      </c>
      <c r="K12" s="1" t="s">
        <v>9</v>
      </c>
      <c r="L12" s="1" t="s">
        <v>270</v>
      </c>
      <c r="M12" s="1" t="s">
        <v>271</v>
      </c>
      <c r="N12" s="1" t="s">
        <v>269</v>
      </c>
      <c r="O12" s="2">
        <v>25000</v>
      </c>
    </row>
    <row r="13" spans="1:15" x14ac:dyDescent="0.15">
      <c r="A13" s="1" t="s">
        <v>263</v>
      </c>
      <c r="B13" s="1" t="s">
        <v>264</v>
      </c>
      <c r="C13" s="1">
        <v>990012</v>
      </c>
      <c r="D13" s="1" t="s">
        <v>274</v>
      </c>
      <c r="E13" s="10">
        <v>2</v>
      </c>
      <c r="F13" s="1" t="s">
        <v>265</v>
      </c>
      <c r="G13" s="1" t="s">
        <v>266</v>
      </c>
      <c r="H13" s="1" t="s">
        <v>6</v>
      </c>
      <c r="I13" s="1" t="s">
        <v>7</v>
      </c>
      <c r="J13" s="1" t="s">
        <v>9</v>
      </c>
      <c r="K13" s="1" t="s">
        <v>9</v>
      </c>
      <c r="L13" s="1" t="s">
        <v>270</v>
      </c>
      <c r="M13" s="1" t="s">
        <v>271</v>
      </c>
      <c r="N13" s="1" t="s">
        <v>269</v>
      </c>
      <c r="O13" s="2">
        <v>25000</v>
      </c>
    </row>
    <row r="14" spans="1:15" x14ac:dyDescent="0.15">
      <c r="A14" s="1" t="s">
        <v>263</v>
      </c>
      <c r="B14" s="1" t="s">
        <v>264</v>
      </c>
      <c r="C14" s="1">
        <v>990013</v>
      </c>
      <c r="D14" s="1" t="s">
        <v>275</v>
      </c>
      <c r="E14" s="10">
        <v>2</v>
      </c>
      <c r="F14" s="1" t="s">
        <v>265</v>
      </c>
      <c r="G14" s="1" t="s">
        <v>266</v>
      </c>
      <c r="H14" s="1" t="s">
        <v>6</v>
      </c>
      <c r="I14" s="1" t="s">
        <v>7</v>
      </c>
      <c r="J14" s="1" t="s">
        <v>9</v>
      </c>
      <c r="K14" s="1" t="s">
        <v>9</v>
      </c>
      <c r="L14" s="1" t="s">
        <v>270</v>
      </c>
      <c r="M14" s="1" t="s">
        <v>271</v>
      </c>
      <c r="N14" s="1" t="s">
        <v>269</v>
      </c>
      <c r="O14" s="2">
        <v>25000</v>
      </c>
    </row>
    <row r="15" spans="1:15" x14ac:dyDescent="0.15">
      <c r="A15" s="1" t="s">
        <v>263</v>
      </c>
      <c r="B15" s="1" t="s">
        <v>264</v>
      </c>
      <c r="C15" s="1">
        <v>990014</v>
      </c>
      <c r="D15" s="1" t="s">
        <v>276</v>
      </c>
      <c r="E15" s="10">
        <v>2</v>
      </c>
      <c r="F15" s="1" t="s">
        <v>265</v>
      </c>
      <c r="G15" s="1" t="s">
        <v>266</v>
      </c>
      <c r="H15" s="1" t="s">
        <v>6</v>
      </c>
      <c r="I15" s="1" t="s">
        <v>7</v>
      </c>
      <c r="J15" s="1" t="s">
        <v>9</v>
      </c>
      <c r="K15" s="1" t="s">
        <v>9</v>
      </c>
      <c r="L15" s="1" t="s">
        <v>267</v>
      </c>
      <c r="M15" s="1" t="s">
        <v>268</v>
      </c>
      <c r="N15" s="1" t="s">
        <v>269</v>
      </c>
      <c r="O15" s="2">
        <v>25000</v>
      </c>
    </row>
    <row r="16" spans="1:15" x14ac:dyDescent="0.15">
      <c r="A16" s="1" t="s">
        <v>263</v>
      </c>
      <c r="B16" s="1" t="s">
        <v>264</v>
      </c>
      <c r="C16" s="1">
        <v>990015</v>
      </c>
      <c r="D16" s="1" t="s">
        <v>277</v>
      </c>
      <c r="E16" s="10">
        <v>2</v>
      </c>
      <c r="F16" s="1" t="s">
        <v>265</v>
      </c>
      <c r="G16" s="1" t="s">
        <v>266</v>
      </c>
      <c r="H16" s="1" t="s">
        <v>6</v>
      </c>
      <c r="I16" s="1" t="s">
        <v>7</v>
      </c>
      <c r="J16" s="1" t="s">
        <v>9</v>
      </c>
      <c r="K16" s="1" t="s">
        <v>9</v>
      </c>
      <c r="L16" s="1" t="s">
        <v>270</v>
      </c>
      <c r="M16" s="1" t="s">
        <v>271</v>
      </c>
      <c r="N16" s="1" t="s">
        <v>269</v>
      </c>
      <c r="O16" s="2">
        <v>25000</v>
      </c>
    </row>
    <row r="17" spans="1:15" x14ac:dyDescent="0.15">
      <c r="A17" s="1" t="s">
        <v>263</v>
      </c>
      <c r="B17" s="1" t="s">
        <v>264</v>
      </c>
      <c r="C17" s="1">
        <v>990016</v>
      </c>
      <c r="D17" s="1" t="s">
        <v>278</v>
      </c>
      <c r="E17" s="10">
        <v>2</v>
      </c>
      <c r="F17" s="1" t="s">
        <v>265</v>
      </c>
      <c r="G17" s="1" t="s">
        <v>266</v>
      </c>
      <c r="H17" s="1" t="s">
        <v>6</v>
      </c>
      <c r="I17" s="1" t="s">
        <v>7</v>
      </c>
      <c r="J17" s="1" t="s">
        <v>9</v>
      </c>
      <c r="K17" s="1" t="s">
        <v>9</v>
      </c>
      <c r="L17" s="1" t="s">
        <v>267</v>
      </c>
      <c r="M17" s="1" t="s">
        <v>268</v>
      </c>
      <c r="N17" s="1" t="s">
        <v>269</v>
      </c>
      <c r="O17" s="2">
        <v>25000</v>
      </c>
    </row>
    <row r="18" spans="1:15" x14ac:dyDescent="0.15">
      <c r="A18" s="1" t="s">
        <v>263</v>
      </c>
      <c r="B18" s="1" t="s">
        <v>264</v>
      </c>
      <c r="C18" s="1">
        <v>990017</v>
      </c>
      <c r="D18" s="1" t="s">
        <v>279</v>
      </c>
      <c r="E18" s="10">
        <v>2</v>
      </c>
      <c r="F18" s="1" t="s">
        <v>265</v>
      </c>
      <c r="G18" s="1" t="s">
        <v>266</v>
      </c>
      <c r="H18" s="1" t="s">
        <v>6</v>
      </c>
      <c r="I18" s="1" t="s">
        <v>7</v>
      </c>
      <c r="J18" s="1" t="s">
        <v>9</v>
      </c>
      <c r="K18" s="1" t="s">
        <v>9</v>
      </c>
      <c r="L18" s="1" t="s">
        <v>267</v>
      </c>
      <c r="M18" s="1" t="s">
        <v>268</v>
      </c>
      <c r="N18" s="1" t="s">
        <v>269</v>
      </c>
      <c r="O18" s="2">
        <v>25000</v>
      </c>
    </row>
    <row r="19" spans="1:15" x14ac:dyDescent="0.15">
      <c r="A19" s="1" t="s">
        <v>263</v>
      </c>
      <c r="B19" s="1" t="s">
        <v>264</v>
      </c>
      <c r="C19" s="1">
        <v>990018</v>
      </c>
      <c r="D19" s="1" t="s">
        <v>280</v>
      </c>
      <c r="E19" s="10">
        <v>2</v>
      </c>
      <c r="F19" s="1" t="s">
        <v>265</v>
      </c>
      <c r="G19" s="1" t="s">
        <v>266</v>
      </c>
      <c r="H19" s="1" t="s">
        <v>6</v>
      </c>
      <c r="I19" s="1" t="s">
        <v>7</v>
      </c>
      <c r="J19" s="1" t="s">
        <v>9</v>
      </c>
      <c r="K19" s="1" t="s">
        <v>9</v>
      </c>
      <c r="L19" s="1" t="s">
        <v>267</v>
      </c>
      <c r="M19" s="1" t="s">
        <v>268</v>
      </c>
      <c r="N19" s="1" t="s">
        <v>269</v>
      </c>
      <c r="O19" s="2">
        <v>25000</v>
      </c>
    </row>
    <row r="20" spans="1:15" x14ac:dyDescent="0.15">
      <c r="A20" s="1" t="s">
        <v>263</v>
      </c>
      <c r="B20" s="1" t="s">
        <v>264</v>
      </c>
      <c r="C20" s="1">
        <v>990019</v>
      </c>
      <c r="D20" s="1" t="s">
        <v>281</v>
      </c>
      <c r="E20" s="10">
        <v>2</v>
      </c>
      <c r="F20" s="1" t="s">
        <v>265</v>
      </c>
      <c r="G20" s="1" t="s">
        <v>266</v>
      </c>
      <c r="H20" s="1" t="s">
        <v>6</v>
      </c>
      <c r="I20" s="1" t="s">
        <v>7</v>
      </c>
      <c r="J20" s="1" t="s">
        <v>9</v>
      </c>
      <c r="K20" s="1" t="s">
        <v>9</v>
      </c>
      <c r="L20" s="1" t="s">
        <v>270</v>
      </c>
      <c r="M20" s="1" t="s">
        <v>271</v>
      </c>
      <c r="N20" s="1" t="s">
        <v>269</v>
      </c>
      <c r="O20" s="2">
        <v>25000</v>
      </c>
    </row>
    <row r="21" spans="1:15" x14ac:dyDescent="0.15">
      <c r="A21" s="1" t="s">
        <v>263</v>
      </c>
      <c r="B21" s="1" t="s">
        <v>264</v>
      </c>
      <c r="C21" s="1">
        <v>990020</v>
      </c>
      <c r="D21" s="1" t="s">
        <v>282</v>
      </c>
      <c r="E21" s="10">
        <v>2</v>
      </c>
      <c r="F21" s="1" t="s">
        <v>265</v>
      </c>
      <c r="G21" s="1" t="s">
        <v>266</v>
      </c>
      <c r="H21" s="1" t="s">
        <v>6</v>
      </c>
      <c r="I21" s="1" t="s">
        <v>7</v>
      </c>
      <c r="J21" s="1" t="s">
        <v>9</v>
      </c>
      <c r="K21" s="1" t="s">
        <v>9</v>
      </c>
      <c r="L21" s="1" t="s">
        <v>267</v>
      </c>
      <c r="M21" s="1" t="s">
        <v>268</v>
      </c>
      <c r="N21" s="1" t="s">
        <v>269</v>
      </c>
      <c r="O21" s="2">
        <v>25000</v>
      </c>
    </row>
    <row r="22" spans="1:15" x14ac:dyDescent="0.15">
      <c r="A22" s="1" t="s">
        <v>263</v>
      </c>
      <c r="B22" s="1" t="s">
        <v>264</v>
      </c>
      <c r="C22" s="1">
        <v>990021</v>
      </c>
      <c r="D22" s="1" t="s">
        <v>283</v>
      </c>
      <c r="E22" s="10">
        <v>2</v>
      </c>
      <c r="F22" s="1" t="s">
        <v>265</v>
      </c>
      <c r="G22" s="1" t="s">
        <v>266</v>
      </c>
      <c r="H22" s="1" t="s">
        <v>6</v>
      </c>
      <c r="I22" s="1" t="s">
        <v>7</v>
      </c>
      <c r="J22" s="1" t="s">
        <v>9</v>
      </c>
      <c r="K22" s="1" t="s">
        <v>9</v>
      </c>
      <c r="L22" s="1" t="s">
        <v>267</v>
      </c>
      <c r="M22" s="1" t="s">
        <v>268</v>
      </c>
      <c r="N22" s="1" t="s">
        <v>269</v>
      </c>
      <c r="O22" s="2">
        <v>25000</v>
      </c>
    </row>
    <row r="23" spans="1:15" x14ac:dyDescent="0.15">
      <c r="A23" s="1" t="s">
        <v>263</v>
      </c>
      <c r="B23" s="1" t="s">
        <v>264</v>
      </c>
      <c r="C23" s="1">
        <v>990022</v>
      </c>
      <c r="D23" s="1" t="s">
        <v>284</v>
      </c>
      <c r="E23" s="10">
        <v>2</v>
      </c>
      <c r="F23" s="1" t="s">
        <v>265</v>
      </c>
      <c r="G23" s="1" t="s">
        <v>266</v>
      </c>
      <c r="H23" s="1" t="s">
        <v>6</v>
      </c>
      <c r="I23" s="1" t="s">
        <v>7</v>
      </c>
      <c r="J23" s="1" t="s">
        <v>9</v>
      </c>
      <c r="K23" s="1" t="s">
        <v>9</v>
      </c>
      <c r="L23" s="1" t="s">
        <v>270</v>
      </c>
      <c r="M23" s="1" t="s">
        <v>271</v>
      </c>
      <c r="N23" s="1" t="s">
        <v>269</v>
      </c>
      <c r="O23" s="2">
        <v>25000</v>
      </c>
    </row>
    <row r="24" spans="1:15" x14ac:dyDescent="0.15">
      <c r="A24" s="1" t="s">
        <v>263</v>
      </c>
      <c r="B24" s="1" t="s">
        <v>264</v>
      </c>
      <c r="C24" s="1">
        <v>990023</v>
      </c>
      <c r="D24" s="1" t="s">
        <v>285</v>
      </c>
      <c r="E24" s="10">
        <v>2</v>
      </c>
      <c r="F24" s="1" t="s">
        <v>265</v>
      </c>
      <c r="G24" s="1" t="s">
        <v>266</v>
      </c>
      <c r="H24" s="1" t="s">
        <v>6</v>
      </c>
      <c r="I24" s="1" t="s">
        <v>7</v>
      </c>
      <c r="J24" s="1" t="s">
        <v>9</v>
      </c>
      <c r="K24" s="1" t="s">
        <v>9</v>
      </c>
      <c r="L24" s="1" t="s">
        <v>270</v>
      </c>
      <c r="M24" s="1" t="s">
        <v>271</v>
      </c>
      <c r="N24" s="1" t="s">
        <v>269</v>
      </c>
      <c r="O24" s="2">
        <v>25000</v>
      </c>
    </row>
    <row r="25" spans="1:15" x14ac:dyDescent="0.15">
      <c r="A25" s="1" t="s">
        <v>263</v>
      </c>
      <c r="B25" s="1" t="s">
        <v>264</v>
      </c>
      <c r="C25" s="1">
        <v>990024</v>
      </c>
      <c r="D25" s="1" t="s">
        <v>286</v>
      </c>
      <c r="E25" s="10">
        <v>2</v>
      </c>
      <c r="F25" s="1" t="s">
        <v>265</v>
      </c>
      <c r="G25" s="1" t="s">
        <v>266</v>
      </c>
      <c r="H25" s="1" t="s">
        <v>6</v>
      </c>
      <c r="I25" s="1" t="s">
        <v>7</v>
      </c>
      <c r="J25" s="1" t="s">
        <v>9</v>
      </c>
      <c r="K25" s="1" t="s">
        <v>9</v>
      </c>
      <c r="L25" s="1" t="s">
        <v>267</v>
      </c>
      <c r="M25" s="1" t="s">
        <v>268</v>
      </c>
      <c r="N25" s="1" t="s">
        <v>269</v>
      </c>
      <c r="O25" s="2">
        <v>25000</v>
      </c>
    </row>
    <row r="26" spans="1:15" x14ac:dyDescent="0.15">
      <c r="A26" s="1" t="s">
        <v>263</v>
      </c>
      <c r="B26" s="1" t="s">
        <v>264</v>
      </c>
      <c r="C26" s="1">
        <v>990025</v>
      </c>
      <c r="D26" s="1" t="s">
        <v>287</v>
      </c>
      <c r="E26" s="10">
        <v>2</v>
      </c>
      <c r="F26" s="1" t="s">
        <v>265</v>
      </c>
      <c r="G26" s="1" t="s">
        <v>266</v>
      </c>
      <c r="H26" s="1" t="s">
        <v>6</v>
      </c>
      <c r="I26" s="1" t="s">
        <v>7</v>
      </c>
      <c r="J26" s="1" t="s">
        <v>9</v>
      </c>
      <c r="K26" s="1" t="s">
        <v>9</v>
      </c>
      <c r="L26" s="1" t="s">
        <v>267</v>
      </c>
      <c r="M26" s="1" t="s">
        <v>268</v>
      </c>
      <c r="N26" s="1" t="s">
        <v>269</v>
      </c>
      <c r="O26" s="2">
        <v>25000</v>
      </c>
    </row>
    <row r="27" spans="1:15" x14ac:dyDescent="0.15">
      <c r="A27" s="1" t="s">
        <v>263</v>
      </c>
      <c r="B27" s="1" t="s">
        <v>264</v>
      </c>
      <c r="C27" s="1">
        <v>990026</v>
      </c>
      <c r="D27" s="1" t="s">
        <v>288</v>
      </c>
      <c r="E27" s="10">
        <v>2</v>
      </c>
      <c r="F27" s="1" t="s">
        <v>265</v>
      </c>
      <c r="G27" s="1" t="s">
        <v>266</v>
      </c>
      <c r="H27" s="1" t="s">
        <v>6</v>
      </c>
      <c r="I27" s="1" t="s">
        <v>7</v>
      </c>
      <c r="J27" s="1" t="s">
        <v>9</v>
      </c>
      <c r="K27" s="1" t="s">
        <v>9</v>
      </c>
      <c r="L27" s="1" t="s">
        <v>267</v>
      </c>
      <c r="M27" s="1" t="s">
        <v>268</v>
      </c>
      <c r="N27" s="1" t="s">
        <v>269</v>
      </c>
      <c r="O27" s="2">
        <v>25000</v>
      </c>
    </row>
    <row r="28" spans="1:15" x14ac:dyDescent="0.15">
      <c r="A28" s="1" t="s">
        <v>263</v>
      </c>
      <c r="B28" s="1" t="s">
        <v>264</v>
      </c>
      <c r="C28" s="1">
        <v>990027</v>
      </c>
      <c r="D28" s="1" t="s">
        <v>289</v>
      </c>
      <c r="E28" s="10">
        <v>2</v>
      </c>
      <c r="F28" s="1" t="s">
        <v>265</v>
      </c>
      <c r="G28" s="1" t="s">
        <v>266</v>
      </c>
      <c r="H28" s="1" t="s">
        <v>6</v>
      </c>
      <c r="I28" s="1" t="s">
        <v>7</v>
      </c>
      <c r="J28" s="1" t="s">
        <v>9</v>
      </c>
      <c r="K28" s="1" t="s">
        <v>9</v>
      </c>
      <c r="L28" s="1" t="s">
        <v>270</v>
      </c>
      <c r="M28" s="1" t="s">
        <v>271</v>
      </c>
      <c r="N28" s="1" t="s">
        <v>269</v>
      </c>
      <c r="O28" s="2">
        <v>25000</v>
      </c>
    </row>
    <row r="29" spans="1:15" x14ac:dyDescent="0.15">
      <c r="A29" s="1" t="s">
        <v>263</v>
      </c>
      <c r="B29" s="1" t="s">
        <v>264</v>
      </c>
      <c r="C29" s="1">
        <v>990028</v>
      </c>
      <c r="D29" s="1" t="s">
        <v>290</v>
      </c>
      <c r="E29" s="10">
        <v>2</v>
      </c>
      <c r="F29" s="1" t="s">
        <v>265</v>
      </c>
      <c r="G29" s="1" t="s">
        <v>266</v>
      </c>
      <c r="H29" s="1" t="s">
        <v>6</v>
      </c>
      <c r="I29" s="1" t="s">
        <v>7</v>
      </c>
      <c r="J29" s="1" t="s">
        <v>9</v>
      </c>
      <c r="K29" s="1" t="s">
        <v>9</v>
      </c>
      <c r="L29" s="1" t="s">
        <v>270</v>
      </c>
      <c r="M29" s="1" t="s">
        <v>271</v>
      </c>
      <c r="N29" s="1" t="s">
        <v>269</v>
      </c>
      <c r="O29" s="2">
        <v>25000</v>
      </c>
    </row>
    <row r="30" spans="1:15" x14ac:dyDescent="0.15">
      <c r="A30" s="1" t="s">
        <v>263</v>
      </c>
      <c r="B30" s="1" t="s">
        <v>264</v>
      </c>
      <c r="C30" s="1">
        <v>990029</v>
      </c>
      <c r="D30" s="1" t="s">
        <v>291</v>
      </c>
      <c r="E30" s="10">
        <v>2</v>
      </c>
      <c r="F30" s="1" t="s">
        <v>265</v>
      </c>
      <c r="G30" s="1" t="s">
        <v>266</v>
      </c>
      <c r="H30" s="1" t="s">
        <v>6</v>
      </c>
      <c r="I30" s="1" t="s">
        <v>7</v>
      </c>
      <c r="J30" s="1" t="s">
        <v>9</v>
      </c>
      <c r="K30" s="1" t="s">
        <v>9</v>
      </c>
      <c r="L30" s="1" t="s">
        <v>270</v>
      </c>
      <c r="M30" s="1" t="s">
        <v>271</v>
      </c>
      <c r="N30" s="1" t="s">
        <v>269</v>
      </c>
      <c r="O30" s="2">
        <v>25000</v>
      </c>
    </row>
    <row r="31" spans="1:15" x14ac:dyDescent="0.15">
      <c r="A31" s="1" t="s">
        <v>263</v>
      </c>
      <c r="B31" s="1" t="s">
        <v>264</v>
      </c>
      <c r="C31" s="1">
        <v>990030</v>
      </c>
      <c r="D31" s="1" t="s">
        <v>292</v>
      </c>
      <c r="E31" s="10">
        <v>2</v>
      </c>
      <c r="F31" s="1" t="s">
        <v>265</v>
      </c>
      <c r="G31" s="1" t="s">
        <v>266</v>
      </c>
      <c r="H31" s="1" t="s">
        <v>6</v>
      </c>
      <c r="I31" s="1" t="s">
        <v>7</v>
      </c>
      <c r="J31" s="1" t="s">
        <v>9</v>
      </c>
      <c r="K31" s="1" t="s">
        <v>9</v>
      </c>
      <c r="L31" s="1" t="s">
        <v>267</v>
      </c>
      <c r="M31" s="1" t="s">
        <v>268</v>
      </c>
      <c r="N31" s="1" t="s">
        <v>269</v>
      </c>
      <c r="O31" s="2">
        <v>25000</v>
      </c>
    </row>
    <row r="32" spans="1:15" x14ac:dyDescent="0.15">
      <c r="A32" s="1" t="s">
        <v>263</v>
      </c>
      <c r="B32" s="1" t="s">
        <v>264</v>
      </c>
      <c r="C32" s="1">
        <v>990031</v>
      </c>
      <c r="D32" s="1" t="s">
        <v>293</v>
      </c>
      <c r="E32" s="10">
        <v>2</v>
      </c>
      <c r="F32" s="1" t="s">
        <v>265</v>
      </c>
      <c r="G32" s="1" t="s">
        <v>266</v>
      </c>
      <c r="H32" s="1" t="s">
        <v>6</v>
      </c>
      <c r="I32" s="1" t="s">
        <v>7</v>
      </c>
      <c r="J32" s="1" t="s">
        <v>9</v>
      </c>
      <c r="K32" s="1" t="s">
        <v>9</v>
      </c>
      <c r="L32" s="1" t="s">
        <v>270</v>
      </c>
      <c r="M32" s="1" t="s">
        <v>271</v>
      </c>
      <c r="N32" s="1" t="s">
        <v>269</v>
      </c>
      <c r="O32" s="2">
        <v>25000</v>
      </c>
    </row>
    <row r="33" spans="1:15" x14ac:dyDescent="0.15">
      <c r="A33" s="1" t="s">
        <v>263</v>
      </c>
      <c r="B33" s="1" t="s">
        <v>264</v>
      </c>
      <c r="C33" s="1">
        <v>990032</v>
      </c>
      <c r="D33" s="1" t="s">
        <v>294</v>
      </c>
      <c r="E33" s="10">
        <v>2</v>
      </c>
      <c r="F33" s="1" t="s">
        <v>265</v>
      </c>
      <c r="G33" s="1" t="s">
        <v>266</v>
      </c>
      <c r="H33" s="1" t="s">
        <v>6</v>
      </c>
      <c r="I33" s="1" t="s">
        <v>7</v>
      </c>
      <c r="J33" s="1" t="s">
        <v>9</v>
      </c>
      <c r="K33" s="1" t="s">
        <v>9</v>
      </c>
      <c r="L33" s="1" t="s">
        <v>270</v>
      </c>
      <c r="M33" s="1" t="s">
        <v>271</v>
      </c>
      <c r="N33" s="1" t="s">
        <v>269</v>
      </c>
      <c r="O33" s="2">
        <v>25000</v>
      </c>
    </row>
    <row r="34" spans="1:15" x14ac:dyDescent="0.15">
      <c r="A34" s="1" t="s">
        <v>263</v>
      </c>
      <c r="B34" s="1" t="s">
        <v>264</v>
      </c>
      <c r="C34" s="1">
        <v>990033</v>
      </c>
      <c r="D34" s="1" t="s">
        <v>295</v>
      </c>
      <c r="E34" s="10">
        <v>2</v>
      </c>
      <c r="F34" s="1" t="s">
        <v>265</v>
      </c>
      <c r="G34" s="1" t="s">
        <v>266</v>
      </c>
      <c r="H34" s="1" t="s">
        <v>6</v>
      </c>
      <c r="I34" s="1" t="s">
        <v>7</v>
      </c>
      <c r="J34" s="1" t="s">
        <v>9</v>
      </c>
      <c r="K34" s="1" t="s">
        <v>9</v>
      </c>
      <c r="L34" s="1" t="s">
        <v>267</v>
      </c>
      <c r="M34" s="1" t="s">
        <v>268</v>
      </c>
      <c r="N34" s="1" t="s">
        <v>269</v>
      </c>
      <c r="O34" s="2">
        <v>25000</v>
      </c>
    </row>
    <row r="35" spans="1:15" x14ac:dyDescent="0.15">
      <c r="A35" s="1" t="s">
        <v>263</v>
      </c>
      <c r="B35" s="1" t="s">
        <v>264</v>
      </c>
      <c r="C35" s="1">
        <v>990034</v>
      </c>
      <c r="D35" s="1" t="s">
        <v>296</v>
      </c>
      <c r="E35" s="10">
        <v>2</v>
      </c>
      <c r="F35" s="1" t="s">
        <v>265</v>
      </c>
      <c r="G35" s="1" t="s">
        <v>266</v>
      </c>
      <c r="H35" s="1" t="s">
        <v>6</v>
      </c>
      <c r="I35" s="1" t="s">
        <v>7</v>
      </c>
      <c r="J35" s="1" t="s">
        <v>9</v>
      </c>
      <c r="K35" s="1" t="s">
        <v>9</v>
      </c>
      <c r="L35" s="1" t="s">
        <v>270</v>
      </c>
      <c r="M35" s="1" t="s">
        <v>271</v>
      </c>
      <c r="N35" s="1" t="s">
        <v>269</v>
      </c>
      <c r="O35" s="2">
        <v>25000</v>
      </c>
    </row>
    <row r="36" spans="1:15" x14ac:dyDescent="0.15">
      <c r="A36" s="1" t="s">
        <v>263</v>
      </c>
      <c r="B36" s="1" t="s">
        <v>264</v>
      </c>
      <c r="C36" s="1">
        <v>990035</v>
      </c>
      <c r="D36" s="1" t="s">
        <v>297</v>
      </c>
      <c r="E36" s="10">
        <v>2</v>
      </c>
      <c r="F36" s="1" t="s">
        <v>265</v>
      </c>
      <c r="G36" s="1" t="s">
        <v>266</v>
      </c>
      <c r="H36" s="1" t="s">
        <v>6</v>
      </c>
      <c r="I36" s="1" t="s">
        <v>7</v>
      </c>
      <c r="J36" s="1" t="s">
        <v>9</v>
      </c>
      <c r="K36" s="1" t="s">
        <v>9</v>
      </c>
      <c r="L36" s="1" t="s">
        <v>270</v>
      </c>
      <c r="M36" s="1" t="s">
        <v>271</v>
      </c>
      <c r="N36" s="1" t="s">
        <v>269</v>
      </c>
      <c r="O36" s="2">
        <v>25000</v>
      </c>
    </row>
    <row r="37" spans="1:15" x14ac:dyDescent="0.15">
      <c r="A37" s="1" t="s">
        <v>263</v>
      </c>
      <c r="B37" s="1" t="s">
        <v>264</v>
      </c>
      <c r="C37" s="1">
        <v>990036</v>
      </c>
      <c r="D37" s="1" t="s">
        <v>298</v>
      </c>
      <c r="E37" s="10">
        <v>2</v>
      </c>
      <c r="F37" s="1" t="s">
        <v>265</v>
      </c>
      <c r="G37" s="1" t="s">
        <v>266</v>
      </c>
      <c r="H37" s="1" t="s">
        <v>6</v>
      </c>
      <c r="I37" s="1" t="s">
        <v>7</v>
      </c>
      <c r="J37" s="1" t="s">
        <v>9</v>
      </c>
      <c r="K37" s="1" t="s">
        <v>9</v>
      </c>
      <c r="L37" s="1" t="s">
        <v>270</v>
      </c>
      <c r="M37" s="1" t="s">
        <v>271</v>
      </c>
      <c r="N37" s="1" t="s">
        <v>269</v>
      </c>
      <c r="O37" s="2">
        <v>25000</v>
      </c>
    </row>
    <row r="38" spans="1:15" x14ac:dyDescent="0.15">
      <c r="A38" s="1" t="s">
        <v>263</v>
      </c>
      <c r="B38" s="1" t="s">
        <v>264</v>
      </c>
      <c r="C38" s="1">
        <v>990037</v>
      </c>
      <c r="D38" s="1" t="s">
        <v>299</v>
      </c>
      <c r="E38" s="10">
        <v>2</v>
      </c>
      <c r="F38" s="1" t="s">
        <v>265</v>
      </c>
      <c r="G38" s="1" t="s">
        <v>266</v>
      </c>
      <c r="H38" s="1" t="s">
        <v>6</v>
      </c>
      <c r="I38" s="1" t="s">
        <v>7</v>
      </c>
      <c r="J38" s="1" t="s">
        <v>9</v>
      </c>
      <c r="K38" s="1" t="s">
        <v>9</v>
      </c>
      <c r="L38" s="1" t="s">
        <v>270</v>
      </c>
      <c r="M38" s="1" t="s">
        <v>271</v>
      </c>
      <c r="N38" s="1" t="s">
        <v>269</v>
      </c>
      <c r="O38" s="2">
        <v>25000</v>
      </c>
    </row>
    <row r="39" spans="1:15" x14ac:dyDescent="0.15">
      <c r="A39" s="1" t="s">
        <v>263</v>
      </c>
      <c r="B39" s="1" t="s">
        <v>264</v>
      </c>
      <c r="C39" s="1">
        <v>990038</v>
      </c>
      <c r="D39" s="1" t="s">
        <v>300</v>
      </c>
      <c r="E39" s="10">
        <v>2</v>
      </c>
      <c r="F39" s="1" t="s">
        <v>265</v>
      </c>
      <c r="G39" s="1" t="s">
        <v>266</v>
      </c>
      <c r="H39" s="1" t="s">
        <v>6</v>
      </c>
      <c r="I39" s="1" t="s">
        <v>7</v>
      </c>
      <c r="J39" s="1" t="s">
        <v>9</v>
      </c>
      <c r="K39" s="1" t="s">
        <v>9</v>
      </c>
      <c r="L39" s="1" t="s">
        <v>270</v>
      </c>
      <c r="M39" s="1" t="s">
        <v>271</v>
      </c>
      <c r="N39" s="1" t="s">
        <v>269</v>
      </c>
      <c r="O39" s="2">
        <v>25000</v>
      </c>
    </row>
    <row r="40" spans="1:15" x14ac:dyDescent="0.15">
      <c r="A40" s="1" t="s">
        <v>263</v>
      </c>
      <c r="B40" s="1" t="s">
        <v>264</v>
      </c>
      <c r="C40" s="1">
        <v>990039</v>
      </c>
      <c r="D40" s="1" t="s">
        <v>302</v>
      </c>
      <c r="E40" s="10">
        <v>2</v>
      </c>
      <c r="F40" s="1" t="s">
        <v>265</v>
      </c>
      <c r="G40" s="1" t="s">
        <v>266</v>
      </c>
      <c r="H40" s="1" t="s">
        <v>6</v>
      </c>
      <c r="I40" s="1" t="s">
        <v>7</v>
      </c>
      <c r="J40" s="1" t="s">
        <v>9</v>
      </c>
      <c r="K40" s="1" t="s">
        <v>9</v>
      </c>
      <c r="L40" s="1" t="s">
        <v>267</v>
      </c>
      <c r="M40" s="1" t="s">
        <v>268</v>
      </c>
      <c r="N40" s="1" t="s">
        <v>269</v>
      </c>
      <c r="O40" s="2">
        <v>25000</v>
      </c>
    </row>
    <row r="41" spans="1:15" x14ac:dyDescent="0.15">
      <c r="A41" s="1" t="s">
        <v>303</v>
      </c>
      <c r="B41" s="1" t="s">
        <v>304</v>
      </c>
      <c r="C41" s="1" t="s">
        <v>74</v>
      </c>
      <c r="D41" s="1" t="s">
        <v>305</v>
      </c>
      <c r="E41" s="10">
        <v>2</v>
      </c>
      <c r="F41" s="1" t="s">
        <v>306</v>
      </c>
      <c r="G41" s="1" t="s">
        <v>266</v>
      </c>
      <c r="H41" s="1" t="s">
        <v>6</v>
      </c>
      <c r="I41" s="1" t="s">
        <v>7</v>
      </c>
      <c r="J41" s="1" t="s">
        <v>9</v>
      </c>
      <c r="K41" s="1" t="s">
        <v>9</v>
      </c>
      <c r="L41" s="1" t="s">
        <v>267</v>
      </c>
      <c r="M41" s="1" t="s">
        <v>268</v>
      </c>
      <c r="N41" s="1" t="s">
        <v>10</v>
      </c>
      <c r="O41" s="2">
        <v>10000</v>
      </c>
    </row>
    <row r="42" spans="1:15" x14ac:dyDescent="0.15">
      <c r="A42" s="1" t="s">
        <v>303</v>
      </c>
      <c r="B42" s="1" t="s">
        <v>304</v>
      </c>
      <c r="C42" s="1" t="s">
        <v>75</v>
      </c>
      <c r="D42" s="1" t="s">
        <v>307</v>
      </c>
      <c r="E42" s="10">
        <v>2</v>
      </c>
      <c r="F42" s="1" t="s">
        <v>306</v>
      </c>
      <c r="G42" s="1" t="s">
        <v>266</v>
      </c>
      <c r="H42" s="1" t="s">
        <v>6</v>
      </c>
      <c r="I42" s="1" t="s">
        <v>7</v>
      </c>
      <c r="J42" s="1" t="s">
        <v>9</v>
      </c>
      <c r="K42" s="1" t="s">
        <v>9</v>
      </c>
      <c r="L42" s="1" t="s">
        <v>270</v>
      </c>
      <c r="M42" s="1" t="s">
        <v>271</v>
      </c>
      <c r="N42" s="1" t="s">
        <v>10</v>
      </c>
      <c r="O42" s="2">
        <v>10000</v>
      </c>
    </row>
    <row r="43" spans="1:15" x14ac:dyDescent="0.15">
      <c r="A43" s="1" t="s">
        <v>303</v>
      </c>
      <c r="B43" s="1" t="s">
        <v>304</v>
      </c>
      <c r="C43" s="1" t="s">
        <v>76</v>
      </c>
      <c r="D43" s="1" t="s">
        <v>77</v>
      </c>
      <c r="E43" s="10">
        <v>2</v>
      </c>
      <c r="F43" s="1" t="s">
        <v>306</v>
      </c>
      <c r="G43" s="1" t="s">
        <v>266</v>
      </c>
      <c r="H43" s="1" t="s">
        <v>6</v>
      </c>
      <c r="I43" s="1" t="s">
        <v>7</v>
      </c>
      <c r="J43" s="1" t="s">
        <v>9</v>
      </c>
      <c r="K43" s="1" t="s">
        <v>9</v>
      </c>
      <c r="L43" s="1" t="s">
        <v>270</v>
      </c>
      <c r="M43" s="1" t="s">
        <v>271</v>
      </c>
      <c r="N43" s="1" t="s">
        <v>10</v>
      </c>
      <c r="O43" s="2">
        <v>10000</v>
      </c>
    </row>
    <row r="44" spans="1:15" x14ac:dyDescent="0.15">
      <c r="A44" s="1" t="s">
        <v>303</v>
      </c>
      <c r="B44" s="1" t="s">
        <v>304</v>
      </c>
      <c r="C44" s="1" t="s">
        <v>78</v>
      </c>
      <c r="D44" s="1" t="s">
        <v>79</v>
      </c>
      <c r="E44" s="10">
        <v>2</v>
      </c>
      <c r="F44" s="1" t="s">
        <v>306</v>
      </c>
      <c r="G44" s="1" t="s">
        <v>266</v>
      </c>
      <c r="H44" s="1" t="s">
        <v>6</v>
      </c>
      <c r="I44" s="1" t="s">
        <v>7</v>
      </c>
      <c r="J44" s="1" t="s">
        <v>9</v>
      </c>
      <c r="K44" s="1" t="s">
        <v>9</v>
      </c>
      <c r="L44" s="1" t="s">
        <v>267</v>
      </c>
      <c r="M44" s="1" t="s">
        <v>268</v>
      </c>
      <c r="N44" s="1" t="s">
        <v>10</v>
      </c>
      <c r="O44" s="2">
        <v>10000</v>
      </c>
    </row>
    <row r="45" spans="1:15" x14ac:dyDescent="0.15">
      <c r="A45" s="1" t="s">
        <v>303</v>
      </c>
      <c r="B45" s="1" t="s">
        <v>304</v>
      </c>
      <c r="C45" s="1" t="s">
        <v>80</v>
      </c>
      <c r="D45" s="1" t="s">
        <v>308</v>
      </c>
      <c r="E45" s="10">
        <v>2</v>
      </c>
      <c r="F45" s="1" t="s">
        <v>306</v>
      </c>
      <c r="G45" s="1" t="s">
        <v>266</v>
      </c>
      <c r="H45" s="1" t="s">
        <v>6</v>
      </c>
      <c r="I45" s="1" t="s">
        <v>7</v>
      </c>
      <c r="J45" s="1" t="s">
        <v>9</v>
      </c>
      <c r="K45" s="1" t="s">
        <v>9</v>
      </c>
      <c r="L45" s="1" t="s">
        <v>267</v>
      </c>
      <c r="M45" s="1" t="s">
        <v>268</v>
      </c>
      <c r="N45" s="1" t="s">
        <v>10</v>
      </c>
      <c r="O45" s="2">
        <v>10000</v>
      </c>
    </row>
    <row r="46" spans="1:15" x14ac:dyDescent="0.15">
      <c r="A46" s="1" t="s">
        <v>303</v>
      </c>
      <c r="B46" s="1" t="s">
        <v>304</v>
      </c>
      <c r="C46" s="1" t="s">
        <v>81</v>
      </c>
      <c r="D46" s="1" t="s">
        <v>309</v>
      </c>
      <c r="E46" s="10">
        <v>2</v>
      </c>
      <c r="F46" s="1" t="s">
        <v>306</v>
      </c>
      <c r="G46" s="1" t="s">
        <v>266</v>
      </c>
      <c r="H46" s="1" t="s">
        <v>6</v>
      </c>
      <c r="I46" s="1" t="s">
        <v>7</v>
      </c>
      <c r="J46" s="1" t="s">
        <v>9</v>
      </c>
      <c r="K46" s="1" t="s">
        <v>9</v>
      </c>
      <c r="L46" s="1" t="s">
        <v>267</v>
      </c>
      <c r="M46" s="1" t="s">
        <v>268</v>
      </c>
      <c r="N46" s="1" t="s">
        <v>10</v>
      </c>
      <c r="O46" s="2">
        <v>10000</v>
      </c>
    </row>
    <row r="47" spans="1:15" x14ac:dyDescent="0.15">
      <c r="A47" s="1" t="s">
        <v>303</v>
      </c>
      <c r="B47" s="1" t="s">
        <v>304</v>
      </c>
      <c r="C47" s="1" t="s">
        <v>82</v>
      </c>
      <c r="D47" s="1" t="s">
        <v>310</v>
      </c>
      <c r="E47" s="10">
        <v>2</v>
      </c>
      <c r="F47" s="1" t="s">
        <v>306</v>
      </c>
      <c r="G47" s="1" t="s">
        <v>266</v>
      </c>
      <c r="H47" s="1" t="s">
        <v>6</v>
      </c>
      <c r="I47" s="1" t="s">
        <v>7</v>
      </c>
      <c r="J47" s="1" t="s">
        <v>9</v>
      </c>
      <c r="K47" s="1" t="s">
        <v>9</v>
      </c>
      <c r="L47" s="1" t="s">
        <v>267</v>
      </c>
      <c r="M47" s="1" t="s">
        <v>268</v>
      </c>
      <c r="N47" s="1" t="s">
        <v>10</v>
      </c>
      <c r="O47" s="2">
        <v>10000</v>
      </c>
    </row>
    <row r="48" spans="1:15" x14ac:dyDescent="0.15">
      <c r="A48" s="1" t="s">
        <v>311</v>
      </c>
      <c r="B48" s="1" t="s">
        <v>312</v>
      </c>
      <c r="C48" s="1" t="s">
        <v>83</v>
      </c>
      <c r="D48" s="1" t="s">
        <v>313</v>
      </c>
      <c r="E48" s="10">
        <v>2</v>
      </c>
      <c r="F48" s="1" t="s">
        <v>137</v>
      </c>
      <c r="G48" s="1" t="s">
        <v>266</v>
      </c>
      <c r="H48" s="1" t="s">
        <v>6</v>
      </c>
      <c r="I48" s="1" t="s">
        <v>7</v>
      </c>
      <c r="J48" s="1" t="s">
        <v>9</v>
      </c>
      <c r="K48" s="1" t="s">
        <v>9</v>
      </c>
      <c r="L48" s="1" t="s">
        <v>270</v>
      </c>
      <c r="M48" s="1" t="s">
        <v>271</v>
      </c>
      <c r="N48" s="1" t="s">
        <v>10</v>
      </c>
      <c r="O48" s="2">
        <v>4000</v>
      </c>
    </row>
    <row r="49" spans="1:15" x14ac:dyDescent="0.15">
      <c r="A49" s="1" t="s">
        <v>311</v>
      </c>
      <c r="B49" s="1" t="s">
        <v>312</v>
      </c>
      <c r="C49" s="1" t="s">
        <v>84</v>
      </c>
      <c r="D49" s="1" t="s">
        <v>314</v>
      </c>
      <c r="E49" s="10">
        <v>2</v>
      </c>
      <c r="F49" s="1" t="s">
        <v>137</v>
      </c>
      <c r="G49" s="1" t="s">
        <v>266</v>
      </c>
      <c r="H49" s="1" t="s">
        <v>6</v>
      </c>
      <c r="I49" s="1" t="s">
        <v>7</v>
      </c>
      <c r="J49" s="1" t="s">
        <v>9</v>
      </c>
      <c r="K49" s="1" t="s">
        <v>9</v>
      </c>
      <c r="L49" s="1" t="s">
        <v>270</v>
      </c>
      <c r="M49" s="1" t="s">
        <v>271</v>
      </c>
      <c r="N49" s="1" t="s">
        <v>10</v>
      </c>
      <c r="O49" s="2">
        <v>4000</v>
      </c>
    </row>
    <row r="50" spans="1:15" x14ac:dyDescent="0.15">
      <c r="A50" s="1" t="s">
        <v>315</v>
      </c>
      <c r="B50" s="1" t="s">
        <v>316</v>
      </c>
      <c r="C50" s="1" t="s">
        <v>104</v>
      </c>
      <c r="D50" s="1" t="s">
        <v>317</v>
      </c>
      <c r="E50" s="10">
        <v>2</v>
      </c>
      <c r="F50" s="1" t="s">
        <v>318</v>
      </c>
      <c r="G50" s="1" t="s">
        <v>266</v>
      </c>
      <c r="H50" s="1" t="s">
        <v>6</v>
      </c>
      <c r="I50" s="1" t="s">
        <v>7</v>
      </c>
      <c r="J50" s="1" t="s">
        <v>9</v>
      </c>
      <c r="K50" s="1" t="s">
        <v>9</v>
      </c>
      <c r="L50" s="1" t="s">
        <v>267</v>
      </c>
      <c r="M50" s="1" t="s">
        <v>268</v>
      </c>
      <c r="N50" s="1" t="s">
        <v>10</v>
      </c>
      <c r="O50" s="2">
        <v>15000</v>
      </c>
    </row>
    <row r="51" spans="1:15" x14ac:dyDescent="0.15">
      <c r="A51" s="1" t="s">
        <v>315</v>
      </c>
      <c r="B51" s="1" t="s">
        <v>316</v>
      </c>
      <c r="C51" s="1" t="s">
        <v>105</v>
      </c>
      <c r="D51" s="1" t="s">
        <v>319</v>
      </c>
      <c r="E51" s="10">
        <v>2</v>
      </c>
      <c r="F51" s="1" t="s">
        <v>318</v>
      </c>
      <c r="G51" s="1" t="s">
        <v>266</v>
      </c>
      <c r="H51" s="1" t="s">
        <v>6</v>
      </c>
      <c r="I51" s="1" t="s">
        <v>7</v>
      </c>
      <c r="J51" s="1" t="s">
        <v>9</v>
      </c>
      <c r="K51" s="1" t="s">
        <v>9</v>
      </c>
      <c r="L51" s="1" t="s">
        <v>270</v>
      </c>
      <c r="M51" s="1" t="s">
        <v>271</v>
      </c>
      <c r="N51" s="1" t="s">
        <v>10</v>
      </c>
      <c r="O51" s="2">
        <v>15000</v>
      </c>
    </row>
    <row r="52" spans="1:15" x14ac:dyDescent="0.15">
      <c r="A52" s="1" t="s">
        <v>315</v>
      </c>
      <c r="B52" s="1" t="s">
        <v>316</v>
      </c>
      <c r="C52" s="1" t="s">
        <v>106</v>
      </c>
      <c r="D52" s="1" t="s">
        <v>320</v>
      </c>
      <c r="E52" s="10">
        <v>2</v>
      </c>
      <c r="F52" s="1" t="s">
        <v>318</v>
      </c>
      <c r="G52" s="1" t="s">
        <v>266</v>
      </c>
      <c r="H52" s="1" t="s">
        <v>6</v>
      </c>
      <c r="I52" s="1" t="s">
        <v>7</v>
      </c>
      <c r="J52" s="1" t="s">
        <v>9</v>
      </c>
      <c r="K52" s="1" t="s">
        <v>9</v>
      </c>
      <c r="L52" s="1" t="s">
        <v>270</v>
      </c>
      <c r="M52" s="1" t="s">
        <v>271</v>
      </c>
      <c r="N52" s="1" t="s">
        <v>10</v>
      </c>
      <c r="O52" s="2">
        <v>15000</v>
      </c>
    </row>
    <row r="53" spans="1:15" x14ac:dyDescent="0.15">
      <c r="A53" s="1" t="s">
        <v>315</v>
      </c>
      <c r="B53" s="1" t="s">
        <v>316</v>
      </c>
      <c r="C53" s="1" t="s">
        <v>107</v>
      </c>
      <c r="D53" s="1" t="s">
        <v>321</v>
      </c>
      <c r="E53" s="10">
        <v>2</v>
      </c>
      <c r="F53" s="1" t="s">
        <v>318</v>
      </c>
      <c r="G53" s="1" t="s">
        <v>266</v>
      </c>
      <c r="H53" s="1" t="s">
        <v>6</v>
      </c>
      <c r="I53" s="1" t="s">
        <v>7</v>
      </c>
      <c r="J53" s="1" t="s">
        <v>9</v>
      </c>
      <c r="K53" s="1" t="s">
        <v>9</v>
      </c>
      <c r="L53" s="1" t="s">
        <v>267</v>
      </c>
      <c r="M53" s="1" t="s">
        <v>268</v>
      </c>
      <c r="N53" s="1" t="s">
        <v>10</v>
      </c>
      <c r="O53" s="2">
        <v>15000</v>
      </c>
    </row>
    <row r="54" spans="1:15" x14ac:dyDescent="0.15">
      <c r="A54" s="1" t="s">
        <v>315</v>
      </c>
      <c r="B54" s="1" t="s">
        <v>316</v>
      </c>
      <c r="C54" s="1" t="s">
        <v>108</v>
      </c>
      <c r="D54" s="1" t="s">
        <v>322</v>
      </c>
      <c r="E54" s="10">
        <v>2</v>
      </c>
      <c r="F54" s="1" t="s">
        <v>318</v>
      </c>
      <c r="G54" s="1" t="s">
        <v>266</v>
      </c>
      <c r="H54" s="1" t="s">
        <v>6</v>
      </c>
      <c r="I54" s="1" t="s">
        <v>7</v>
      </c>
      <c r="J54" s="1" t="s">
        <v>9</v>
      </c>
      <c r="K54" s="1" t="s">
        <v>9</v>
      </c>
      <c r="L54" s="1" t="s">
        <v>267</v>
      </c>
      <c r="M54" s="1" t="s">
        <v>268</v>
      </c>
      <c r="N54" s="1" t="s">
        <v>10</v>
      </c>
      <c r="O54" s="2">
        <v>15000</v>
      </c>
    </row>
    <row r="55" spans="1:15" x14ac:dyDescent="0.15">
      <c r="A55" s="1" t="s">
        <v>315</v>
      </c>
      <c r="B55" s="1" t="s">
        <v>316</v>
      </c>
      <c r="C55" s="1" t="s">
        <v>109</v>
      </c>
      <c r="D55" s="1" t="s">
        <v>323</v>
      </c>
      <c r="E55" s="10">
        <v>2</v>
      </c>
      <c r="F55" s="1" t="s">
        <v>318</v>
      </c>
      <c r="G55" s="1" t="s">
        <v>266</v>
      </c>
      <c r="H55" s="1" t="s">
        <v>6</v>
      </c>
      <c r="I55" s="1" t="s">
        <v>7</v>
      </c>
      <c r="J55" s="1" t="s">
        <v>9</v>
      </c>
      <c r="K55" s="1" t="s">
        <v>9</v>
      </c>
      <c r="L55" s="1" t="s">
        <v>270</v>
      </c>
      <c r="M55" s="1" t="s">
        <v>271</v>
      </c>
      <c r="N55" s="1" t="s">
        <v>10</v>
      </c>
      <c r="O55" s="2">
        <v>15000</v>
      </c>
    </row>
    <row r="56" spans="1:15" x14ac:dyDescent="0.15">
      <c r="A56" s="1" t="s">
        <v>315</v>
      </c>
      <c r="B56" s="1" t="s">
        <v>316</v>
      </c>
      <c r="C56" s="1" t="s">
        <v>110</v>
      </c>
      <c r="D56" s="1" t="s">
        <v>324</v>
      </c>
      <c r="E56" s="10">
        <v>2</v>
      </c>
      <c r="F56" s="1" t="s">
        <v>318</v>
      </c>
      <c r="G56" s="1" t="s">
        <v>266</v>
      </c>
      <c r="H56" s="1" t="s">
        <v>6</v>
      </c>
      <c r="I56" s="1" t="s">
        <v>7</v>
      </c>
      <c r="J56" s="1" t="s">
        <v>9</v>
      </c>
      <c r="K56" s="1" t="s">
        <v>9</v>
      </c>
      <c r="L56" s="1" t="s">
        <v>267</v>
      </c>
      <c r="M56" s="1" t="s">
        <v>268</v>
      </c>
      <c r="N56" s="1" t="s">
        <v>10</v>
      </c>
      <c r="O56" s="2">
        <v>15000</v>
      </c>
    </row>
    <row r="57" spans="1:15" x14ac:dyDescent="0.15">
      <c r="A57" s="1" t="s">
        <v>315</v>
      </c>
      <c r="B57" s="1" t="s">
        <v>316</v>
      </c>
      <c r="C57" s="1" t="s">
        <v>111</v>
      </c>
      <c r="D57" s="1" t="s">
        <v>325</v>
      </c>
      <c r="E57" s="10">
        <v>2</v>
      </c>
      <c r="F57" s="1" t="s">
        <v>318</v>
      </c>
      <c r="G57" s="1" t="s">
        <v>266</v>
      </c>
      <c r="H57" s="1" t="s">
        <v>6</v>
      </c>
      <c r="I57" s="1" t="s">
        <v>7</v>
      </c>
      <c r="J57" s="1" t="s">
        <v>9</v>
      </c>
      <c r="K57" s="1" t="s">
        <v>9</v>
      </c>
      <c r="L57" s="1" t="s">
        <v>267</v>
      </c>
      <c r="M57" s="1" t="s">
        <v>268</v>
      </c>
      <c r="N57" s="1" t="s">
        <v>10</v>
      </c>
      <c r="O57" s="2">
        <v>15000</v>
      </c>
    </row>
    <row r="58" spans="1:15" x14ac:dyDescent="0.15">
      <c r="A58" s="1" t="s">
        <v>350</v>
      </c>
      <c r="B58" s="1" t="s">
        <v>351</v>
      </c>
      <c r="C58" s="1" t="s">
        <v>140</v>
      </c>
      <c r="D58" s="1" t="s">
        <v>352</v>
      </c>
      <c r="E58" s="10">
        <v>2</v>
      </c>
      <c r="F58" s="1" t="s">
        <v>141</v>
      </c>
      <c r="G58" s="1" t="s">
        <v>266</v>
      </c>
      <c r="H58" s="1" t="s">
        <v>6</v>
      </c>
      <c r="I58" s="1" t="s">
        <v>7</v>
      </c>
      <c r="J58" s="1" t="s">
        <v>9</v>
      </c>
      <c r="K58" s="1" t="s">
        <v>9</v>
      </c>
      <c r="L58" s="1" t="s">
        <v>267</v>
      </c>
      <c r="M58" s="1" t="s">
        <v>268</v>
      </c>
      <c r="N58" s="1" t="s">
        <v>10</v>
      </c>
      <c r="O58" s="2">
        <v>20000</v>
      </c>
    </row>
    <row r="59" spans="1:15" x14ac:dyDescent="0.15">
      <c r="A59" s="1" t="s">
        <v>350</v>
      </c>
      <c r="B59" s="1" t="s">
        <v>351</v>
      </c>
      <c r="C59" s="1" t="s">
        <v>142</v>
      </c>
      <c r="D59" s="1" t="s">
        <v>353</v>
      </c>
      <c r="E59" s="10">
        <v>2</v>
      </c>
      <c r="F59" s="1" t="s">
        <v>141</v>
      </c>
      <c r="G59" s="1" t="s">
        <v>266</v>
      </c>
      <c r="H59" s="1" t="s">
        <v>6</v>
      </c>
      <c r="I59" s="1" t="s">
        <v>7</v>
      </c>
      <c r="J59" s="1" t="s">
        <v>9</v>
      </c>
      <c r="K59" s="1" t="s">
        <v>9</v>
      </c>
      <c r="L59" s="1" t="s">
        <v>267</v>
      </c>
      <c r="M59" s="1" t="s">
        <v>268</v>
      </c>
      <c r="N59" s="1" t="s">
        <v>10</v>
      </c>
      <c r="O59" s="2">
        <v>20000</v>
      </c>
    </row>
    <row r="60" spans="1:15" x14ac:dyDescent="0.15">
      <c r="A60" s="1" t="s">
        <v>350</v>
      </c>
      <c r="B60" s="1" t="s">
        <v>351</v>
      </c>
      <c r="C60" s="1" t="s">
        <v>143</v>
      </c>
      <c r="D60" s="1" t="s">
        <v>354</v>
      </c>
      <c r="E60" s="10">
        <v>2</v>
      </c>
      <c r="F60" s="1" t="s">
        <v>141</v>
      </c>
      <c r="G60" s="1" t="s">
        <v>266</v>
      </c>
      <c r="H60" s="1" t="s">
        <v>6</v>
      </c>
      <c r="I60" s="1" t="s">
        <v>7</v>
      </c>
      <c r="J60" s="1" t="s">
        <v>9</v>
      </c>
      <c r="K60" s="1" t="s">
        <v>9</v>
      </c>
      <c r="L60" s="1" t="s">
        <v>270</v>
      </c>
      <c r="M60" s="1" t="s">
        <v>271</v>
      </c>
      <c r="N60" s="1" t="s">
        <v>10</v>
      </c>
      <c r="O60" s="2">
        <v>20000</v>
      </c>
    </row>
    <row r="61" spans="1:15" x14ac:dyDescent="0.15">
      <c r="A61" s="1" t="s">
        <v>350</v>
      </c>
      <c r="B61" s="1" t="s">
        <v>351</v>
      </c>
      <c r="C61" s="1" t="s">
        <v>144</v>
      </c>
      <c r="D61" s="1" t="s">
        <v>355</v>
      </c>
      <c r="E61" s="10">
        <v>2</v>
      </c>
      <c r="F61" s="1" t="s">
        <v>141</v>
      </c>
      <c r="G61" s="1" t="s">
        <v>266</v>
      </c>
      <c r="H61" s="1" t="s">
        <v>6</v>
      </c>
      <c r="I61" s="1" t="s">
        <v>7</v>
      </c>
      <c r="J61" s="1" t="s">
        <v>9</v>
      </c>
      <c r="K61" s="1" t="s">
        <v>9</v>
      </c>
      <c r="L61" s="1" t="s">
        <v>267</v>
      </c>
      <c r="M61" s="1" t="s">
        <v>268</v>
      </c>
      <c r="N61" s="1" t="s">
        <v>10</v>
      </c>
      <c r="O61" s="2">
        <v>20000</v>
      </c>
    </row>
    <row r="62" spans="1:15" x14ac:dyDescent="0.15">
      <c r="A62" s="1" t="s">
        <v>350</v>
      </c>
      <c r="B62" s="1" t="s">
        <v>351</v>
      </c>
      <c r="C62" s="1" t="s">
        <v>145</v>
      </c>
      <c r="D62" s="1" t="s">
        <v>356</v>
      </c>
      <c r="E62" s="10">
        <v>2</v>
      </c>
      <c r="F62" s="1" t="s">
        <v>141</v>
      </c>
      <c r="G62" s="1" t="s">
        <v>266</v>
      </c>
      <c r="H62" s="1" t="s">
        <v>6</v>
      </c>
      <c r="I62" s="1" t="s">
        <v>7</v>
      </c>
      <c r="J62" s="1" t="s">
        <v>9</v>
      </c>
      <c r="K62" s="1" t="s">
        <v>9</v>
      </c>
      <c r="L62" s="1" t="s">
        <v>267</v>
      </c>
      <c r="M62" s="1" t="s">
        <v>268</v>
      </c>
      <c r="N62" s="1" t="s">
        <v>10</v>
      </c>
      <c r="O62" s="2">
        <v>20000</v>
      </c>
    </row>
    <row r="63" spans="1:15" x14ac:dyDescent="0.15">
      <c r="A63" s="1" t="s">
        <v>350</v>
      </c>
      <c r="B63" s="1" t="s">
        <v>351</v>
      </c>
      <c r="C63" s="1" t="s">
        <v>146</v>
      </c>
      <c r="D63" s="1" t="s">
        <v>357</v>
      </c>
      <c r="E63" s="10">
        <v>2</v>
      </c>
      <c r="F63" s="1" t="s">
        <v>141</v>
      </c>
      <c r="G63" s="1" t="s">
        <v>266</v>
      </c>
      <c r="H63" s="1" t="s">
        <v>6</v>
      </c>
      <c r="I63" s="1" t="s">
        <v>7</v>
      </c>
      <c r="J63" s="1" t="s">
        <v>9</v>
      </c>
      <c r="K63" s="1" t="s">
        <v>9</v>
      </c>
      <c r="L63" s="1" t="s">
        <v>270</v>
      </c>
      <c r="M63" s="1" t="s">
        <v>271</v>
      </c>
      <c r="N63" s="1" t="s">
        <v>10</v>
      </c>
      <c r="O63" s="2">
        <v>20000</v>
      </c>
    </row>
    <row r="64" spans="1:15" x14ac:dyDescent="0.15">
      <c r="A64" s="1" t="s">
        <v>350</v>
      </c>
      <c r="B64" s="1" t="s">
        <v>351</v>
      </c>
      <c r="C64" s="1" t="s">
        <v>147</v>
      </c>
      <c r="D64" s="1" t="s">
        <v>358</v>
      </c>
      <c r="E64" s="10">
        <v>2</v>
      </c>
      <c r="F64" s="1" t="s">
        <v>141</v>
      </c>
      <c r="G64" s="1" t="s">
        <v>266</v>
      </c>
      <c r="H64" s="1" t="s">
        <v>6</v>
      </c>
      <c r="I64" s="1" t="s">
        <v>7</v>
      </c>
      <c r="J64" s="1" t="s">
        <v>9</v>
      </c>
      <c r="K64" s="1" t="s">
        <v>9</v>
      </c>
      <c r="L64" s="1" t="s">
        <v>270</v>
      </c>
      <c r="M64" s="1" t="s">
        <v>271</v>
      </c>
      <c r="N64" s="1" t="s">
        <v>10</v>
      </c>
      <c r="O64" s="2">
        <v>20000</v>
      </c>
    </row>
    <row r="65" spans="1:15" x14ac:dyDescent="0.15">
      <c r="A65" s="1" t="s">
        <v>326</v>
      </c>
      <c r="B65" s="1" t="s">
        <v>327</v>
      </c>
      <c r="C65" s="1" t="s">
        <v>196</v>
      </c>
      <c r="D65" s="1" t="s">
        <v>328</v>
      </c>
      <c r="E65" s="10">
        <v>2</v>
      </c>
      <c r="F65" s="1" t="s">
        <v>197</v>
      </c>
      <c r="G65" s="1" t="s">
        <v>266</v>
      </c>
      <c r="H65" s="1" t="s">
        <v>6</v>
      </c>
      <c r="I65" s="1" t="s">
        <v>7</v>
      </c>
      <c r="J65" s="1" t="s">
        <v>9</v>
      </c>
      <c r="K65" s="1" t="s">
        <v>9</v>
      </c>
      <c r="L65" s="1" t="s">
        <v>267</v>
      </c>
      <c r="M65" s="1" t="s">
        <v>268</v>
      </c>
      <c r="N65" s="1" t="s">
        <v>10</v>
      </c>
      <c r="O65" s="2">
        <v>25000</v>
      </c>
    </row>
    <row r="66" spans="1:15" x14ac:dyDescent="0.15">
      <c r="A66" s="1" t="s">
        <v>326</v>
      </c>
      <c r="B66" s="1" t="s">
        <v>327</v>
      </c>
      <c r="C66" s="1" t="s">
        <v>198</v>
      </c>
      <c r="D66" s="1" t="s">
        <v>329</v>
      </c>
      <c r="E66" s="10">
        <v>2</v>
      </c>
      <c r="F66" s="1" t="s">
        <v>197</v>
      </c>
      <c r="G66" s="1" t="s">
        <v>266</v>
      </c>
      <c r="H66" s="1" t="s">
        <v>6</v>
      </c>
      <c r="I66" s="1" t="s">
        <v>7</v>
      </c>
      <c r="J66" s="1" t="s">
        <v>9</v>
      </c>
      <c r="K66" s="1" t="s">
        <v>9</v>
      </c>
      <c r="L66" s="1" t="s">
        <v>267</v>
      </c>
      <c r="M66" s="1" t="s">
        <v>268</v>
      </c>
      <c r="N66" s="1" t="s">
        <v>10</v>
      </c>
      <c r="O66" s="2">
        <v>25000</v>
      </c>
    </row>
    <row r="67" spans="1:15" x14ac:dyDescent="0.15">
      <c r="A67" s="1" t="s">
        <v>326</v>
      </c>
      <c r="B67" s="1" t="s">
        <v>327</v>
      </c>
      <c r="C67" s="1" t="s">
        <v>199</v>
      </c>
      <c r="D67" s="1" t="s">
        <v>330</v>
      </c>
      <c r="E67" s="10">
        <v>2</v>
      </c>
      <c r="F67" s="1" t="s">
        <v>197</v>
      </c>
      <c r="G67" s="1" t="s">
        <v>266</v>
      </c>
      <c r="H67" s="1" t="s">
        <v>6</v>
      </c>
      <c r="I67" s="1" t="s">
        <v>7</v>
      </c>
      <c r="J67" s="1" t="s">
        <v>9</v>
      </c>
      <c r="K67" s="1" t="s">
        <v>9</v>
      </c>
      <c r="L67" s="1" t="s">
        <v>270</v>
      </c>
      <c r="M67" s="1" t="s">
        <v>271</v>
      </c>
      <c r="N67" s="1" t="s">
        <v>10</v>
      </c>
      <c r="O67" s="2">
        <v>25000</v>
      </c>
    </row>
    <row r="68" spans="1:15" x14ac:dyDescent="0.15">
      <c r="A68" s="1" t="s">
        <v>326</v>
      </c>
      <c r="B68" s="1" t="s">
        <v>327</v>
      </c>
      <c r="C68" s="1" t="s">
        <v>200</v>
      </c>
      <c r="D68" s="1" t="s">
        <v>331</v>
      </c>
      <c r="E68" s="10">
        <v>2</v>
      </c>
      <c r="F68" s="1" t="s">
        <v>197</v>
      </c>
      <c r="G68" s="1" t="s">
        <v>266</v>
      </c>
      <c r="H68" s="1" t="s">
        <v>6</v>
      </c>
      <c r="I68" s="1" t="s">
        <v>7</v>
      </c>
      <c r="J68" s="1" t="s">
        <v>9</v>
      </c>
      <c r="K68" s="1" t="s">
        <v>9</v>
      </c>
      <c r="L68" s="1" t="s">
        <v>270</v>
      </c>
      <c r="M68" s="1" t="s">
        <v>271</v>
      </c>
      <c r="N68" s="1" t="s">
        <v>10</v>
      </c>
      <c r="O68" s="2">
        <v>25000</v>
      </c>
    </row>
    <row r="69" spans="1:15" x14ac:dyDescent="0.15">
      <c r="A69" s="1" t="s">
        <v>326</v>
      </c>
      <c r="B69" s="1" t="s">
        <v>327</v>
      </c>
      <c r="C69" s="1" t="s">
        <v>201</v>
      </c>
      <c r="D69" s="1" t="s">
        <v>332</v>
      </c>
      <c r="E69" s="10">
        <v>2</v>
      </c>
      <c r="F69" s="1" t="s">
        <v>197</v>
      </c>
      <c r="G69" s="1" t="s">
        <v>266</v>
      </c>
      <c r="H69" s="1" t="s">
        <v>6</v>
      </c>
      <c r="I69" s="1" t="s">
        <v>7</v>
      </c>
      <c r="J69" s="1" t="s">
        <v>9</v>
      </c>
      <c r="K69" s="1" t="s">
        <v>9</v>
      </c>
      <c r="L69" s="1" t="s">
        <v>267</v>
      </c>
      <c r="M69" s="1" t="s">
        <v>268</v>
      </c>
      <c r="N69" s="1" t="s">
        <v>10</v>
      </c>
      <c r="O69" s="2">
        <v>25000</v>
      </c>
    </row>
    <row r="70" spans="1:15" x14ac:dyDescent="0.15">
      <c r="A70" s="1" t="s">
        <v>326</v>
      </c>
      <c r="B70" s="1" t="s">
        <v>327</v>
      </c>
      <c r="C70" s="1" t="s">
        <v>202</v>
      </c>
      <c r="D70" s="1" t="s">
        <v>333</v>
      </c>
      <c r="E70" s="10">
        <v>2</v>
      </c>
      <c r="F70" s="1" t="s">
        <v>197</v>
      </c>
      <c r="G70" s="1" t="s">
        <v>266</v>
      </c>
      <c r="H70" s="1" t="s">
        <v>6</v>
      </c>
      <c r="I70" s="1" t="s">
        <v>7</v>
      </c>
      <c r="J70" s="1" t="s">
        <v>9</v>
      </c>
      <c r="K70" s="1" t="s">
        <v>9</v>
      </c>
      <c r="L70" s="1" t="s">
        <v>270</v>
      </c>
      <c r="M70" s="1" t="s">
        <v>271</v>
      </c>
      <c r="N70" s="1" t="s">
        <v>10</v>
      </c>
      <c r="O70" s="2">
        <v>25000</v>
      </c>
    </row>
    <row r="71" spans="1:15" x14ac:dyDescent="0.15">
      <c r="A71" s="1" t="s">
        <v>326</v>
      </c>
      <c r="B71" s="1" t="s">
        <v>327</v>
      </c>
      <c r="C71" s="1" t="s">
        <v>203</v>
      </c>
      <c r="D71" s="1" t="s">
        <v>334</v>
      </c>
      <c r="E71" s="10">
        <v>2</v>
      </c>
      <c r="F71" s="1" t="s">
        <v>197</v>
      </c>
      <c r="G71" s="1" t="s">
        <v>266</v>
      </c>
      <c r="H71" s="1" t="s">
        <v>6</v>
      </c>
      <c r="I71" s="1" t="s">
        <v>7</v>
      </c>
      <c r="J71" s="1" t="s">
        <v>9</v>
      </c>
      <c r="K71" s="1" t="s">
        <v>9</v>
      </c>
      <c r="L71" s="1" t="s">
        <v>270</v>
      </c>
      <c r="M71" s="1" t="s">
        <v>271</v>
      </c>
      <c r="N71" s="1" t="s">
        <v>10</v>
      </c>
      <c r="O71" s="2">
        <v>25000</v>
      </c>
    </row>
    <row r="72" spans="1:15" x14ac:dyDescent="0.15">
      <c r="A72" s="1" t="s">
        <v>326</v>
      </c>
      <c r="B72" s="1" t="s">
        <v>327</v>
      </c>
      <c r="C72" s="1" t="s">
        <v>204</v>
      </c>
      <c r="D72" s="1" t="s">
        <v>335</v>
      </c>
      <c r="E72" s="10">
        <v>2</v>
      </c>
      <c r="F72" s="1" t="s">
        <v>197</v>
      </c>
      <c r="G72" s="1" t="s">
        <v>266</v>
      </c>
      <c r="H72" s="1" t="s">
        <v>6</v>
      </c>
      <c r="I72" s="1" t="s">
        <v>7</v>
      </c>
      <c r="J72" s="1" t="s">
        <v>9</v>
      </c>
      <c r="K72" s="1" t="s">
        <v>9</v>
      </c>
      <c r="L72" s="1" t="s">
        <v>270</v>
      </c>
      <c r="M72" s="1" t="s">
        <v>271</v>
      </c>
      <c r="N72" s="1" t="s">
        <v>10</v>
      </c>
      <c r="O72" s="2">
        <v>25000</v>
      </c>
    </row>
    <row r="73" spans="1:15" x14ac:dyDescent="0.15">
      <c r="A73" s="1" t="s">
        <v>326</v>
      </c>
      <c r="B73" s="1" t="s">
        <v>327</v>
      </c>
      <c r="C73" s="1" t="s">
        <v>205</v>
      </c>
      <c r="D73" s="1" t="s">
        <v>336</v>
      </c>
      <c r="E73" s="10">
        <v>2</v>
      </c>
      <c r="F73" s="1" t="s">
        <v>197</v>
      </c>
      <c r="G73" s="1" t="s">
        <v>266</v>
      </c>
      <c r="H73" s="1" t="s">
        <v>6</v>
      </c>
      <c r="I73" s="1" t="s">
        <v>7</v>
      </c>
      <c r="J73" s="1" t="s">
        <v>9</v>
      </c>
      <c r="K73" s="1" t="s">
        <v>9</v>
      </c>
      <c r="L73" s="1" t="s">
        <v>270</v>
      </c>
      <c r="M73" s="1" t="s">
        <v>271</v>
      </c>
      <c r="N73" s="1" t="s">
        <v>10</v>
      </c>
      <c r="O73" s="2">
        <v>25000</v>
      </c>
    </row>
    <row r="74" spans="1:15" x14ac:dyDescent="0.15">
      <c r="A74" s="1" t="s">
        <v>326</v>
      </c>
      <c r="B74" s="1" t="s">
        <v>327</v>
      </c>
      <c r="C74" s="1" t="s">
        <v>206</v>
      </c>
      <c r="D74" s="1" t="s">
        <v>337</v>
      </c>
      <c r="E74" s="10">
        <v>2</v>
      </c>
      <c r="F74" s="1" t="s">
        <v>197</v>
      </c>
      <c r="G74" s="1" t="s">
        <v>266</v>
      </c>
      <c r="H74" s="1" t="s">
        <v>6</v>
      </c>
      <c r="I74" s="1" t="s">
        <v>7</v>
      </c>
      <c r="J74" s="1" t="s">
        <v>9</v>
      </c>
      <c r="K74" s="1" t="s">
        <v>9</v>
      </c>
      <c r="L74" s="1" t="s">
        <v>270</v>
      </c>
      <c r="M74" s="1" t="s">
        <v>271</v>
      </c>
      <c r="N74" s="1" t="s">
        <v>10</v>
      </c>
      <c r="O74" s="2">
        <v>25000</v>
      </c>
    </row>
    <row r="75" spans="1:15" x14ac:dyDescent="0.15">
      <c r="A75" s="1" t="s">
        <v>326</v>
      </c>
      <c r="B75" s="1" t="s">
        <v>327</v>
      </c>
      <c r="C75" s="1" t="s">
        <v>207</v>
      </c>
      <c r="D75" s="1" t="s">
        <v>338</v>
      </c>
      <c r="E75" s="10">
        <v>2</v>
      </c>
      <c r="F75" s="1" t="s">
        <v>197</v>
      </c>
      <c r="G75" s="1" t="s">
        <v>266</v>
      </c>
      <c r="H75" s="1" t="s">
        <v>6</v>
      </c>
      <c r="I75" s="1" t="s">
        <v>7</v>
      </c>
      <c r="J75" s="1" t="s">
        <v>9</v>
      </c>
      <c r="K75" s="1" t="s">
        <v>9</v>
      </c>
      <c r="L75" s="1" t="s">
        <v>270</v>
      </c>
      <c r="M75" s="1" t="s">
        <v>271</v>
      </c>
      <c r="N75" s="1" t="s">
        <v>10</v>
      </c>
      <c r="O75" s="2">
        <v>25000</v>
      </c>
    </row>
    <row r="76" spans="1:15" x14ac:dyDescent="0.15">
      <c r="A76" s="1" t="s">
        <v>326</v>
      </c>
      <c r="B76" s="1" t="s">
        <v>327</v>
      </c>
      <c r="C76" s="1" t="s">
        <v>208</v>
      </c>
      <c r="D76" s="1" t="s">
        <v>339</v>
      </c>
      <c r="E76" s="10">
        <v>2</v>
      </c>
      <c r="F76" s="1" t="s">
        <v>197</v>
      </c>
      <c r="G76" s="1" t="s">
        <v>266</v>
      </c>
      <c r="H76" s="1" t="s">
        <v>6</v>
      </c>
      <c r="I76" s="1" t="s">
        <v>7</v>
      </c>
      <c r="J76" s="1" t="s">
        <v>9</v>
      </c>
      <c r="K76" s="1" t="s">
        <v>9</v>
      </c>
      <c r="L76" s="1" t="s">
        <v>270</v>
      </c>
      <c r="M76" s="1" t="s">
        <v>271</v>
      </c>
      <c r="N76" s="1" t="s">
        <v>10</v>
      </c>
      <c r="O76" s="2">
        <v>25000</v>
      </c>
    </row>
    <row r="77" spans="1:15" x14ac:dyDescent="0.15">
      <c r="A77" s="1" t="s">
        <v>326</v>
      </c>
      <c r="B77" s="1" t="s">
        <v>327</v>
      </c>
      <c r="C77" s="1" t="s">
        <v>209</v>
      </c>
      <c r="D77" s="1" t="s">
        <v>340</v>
      </c>
      <c r="E77" s="10">
        <v>2</v>
      </c>
      <c r="F77" s="1" t="s">
        <v>197</v>
      </c>
      <c r="G77" s="1" t="s">
        <v>266</v>
      </c>
      <c r="H77" s="1" t="s">
        <v>6</v>
      </c>
      <c r="I77" s="1" t="s">
        <v>7</v>
      </c>
      <c r="J77" s="1" t="s">
        <v>9</v>
      </c>
      <c r="K77" s="1" t="s">
        <v>9</v>
      </c>
      <c r="L77" s="1" t="s">
        <v>267</v>
      </c>
      <c r="M77" s="1" t="s">
        <v>268</v>
      </c>
      <c r="N77" s="1" t="s">
        <v>10</v>
      </c>
      <c r="O77" s="2">
        <v>25000</v>
      </c>
    </row>
    <row r="78" spans="1:15" x14ac:dyDescent="0.15">
      <c r="A78" s="1" t="s">
        <v>326</v>
      </c>
      <c r="B78" s="1" t="s">
        <v>327</v>
      </c>
      <c r="C78" s="1" t="s">
        <v>210</v>
      </c>
      <c r="D78" s="1" t="s">
        <v>341</v>
      </c>
      <c r="E78" s="10">
        <v>2</v>
      </c>
      <c r="F78" s="1" t="s">
        <v>197</v>
      </c>
      <c r="G78" s="1" t="s">
        <v>266</v>
      </c>
      <c r="H78" s="1" t="s">
        <v>6</v>
      </c>
      <c r="I78" s="1" t="s">
        <v>7</v>
      </c>
      <c r="J78" s="1" t="s">
        <v>9</v>
      </c>
      <c r="K78" s="1" t="s">
        <v>9</v>
      </c>
      <c r="L78" s="1" t="s">
        <v>267</v>
      </c>
      <c r="M78" s="1" t="s">
        <v>268</v>
      </c>
      <c r="N78" s="1" t="s">
        <v>10</v>
      </c>
      <c r="O78" s="2">
        <v>25000</v>
      </c>
    </row>
    <row r="79" spans="1:15" x14ac:dyDescent="0.15">
      <c r="A79" s="1" t="s">
        <v>326</v>
      </c>
      <c r="B79" s="1" t="s">
        <v>327</v>
      </c>
      <c r="C79" s="1" t="s">
        <v>211</v>
      </c>
      <c r="D79" s="1" t="s">
        <v>342</v>
      </c>
      <c r="E79" s="10">
        <v>2</v>
      </c>
      <c r="F79" s="1" t="s">
        <v>197</v>
      </c>
      <c r="G79" s="1" t="s">
        <v>266</v>
      </c>
      <c r="H79" s="1" t="s">
        <v>6</v>
      </c>
      <c r="I79" s="1" t="s">
        <v>7</v>
      </c>
      <c r="J79" s="1" t="s">
        <v>9</v>
      </c>
      <c r="K79" s="1" t="s">
        <v>9</v>
      </c>
      <c r="L79" s="1" t="s">
        <v>267</v>
      </c>
      <c r="M79" s="1" t="s">
        <v>268</v>
      </c>
      <c r="N79" s="1" t="s">
        <v>10</v>
      </c>
      <c r="O79" s="2">
        <v>25000</v>
      </c>
    </row>
    <row r="80" spans="1:15" x14ac:dyDescent="0.15">
      <c r="A80" s="1" t="s">
        <v>326</v>
      </c>
      <c r="B80" s="1" t="s">
        <v>327</v>
      </c>
      <c r="C80" s="1" t="s">
        <v>212</v>
      </c>
      <c r="D80" s="1" t="s">
        <v>343</v>
      </c>
      <c r="E80" s="10">
        <v>2</v>
      </c>
      <c r="F80" s="1" t="s">
        <v>197</v>
      </c>
      <c r="G80" s="1" t="s">
        <v>266</v>
      </c>
      <c r="H80" s="1" t="s">
        <v>6</v>
      </c>
      <c r="I80" s="1" t="s">
        <v>7</v>
      </c>
      <c r="J80" s="1" t="s">
        <v>9</v>
      </c>
      <c r="K80" s="1" t="s">
        <v>9</v>
      </c>
      <c r="L80" s="1" t="s">
        <v>267</v>
      </c>
      <c r="M80" s="1" t="s">
        <v>268</v>
      </c>
      <c r="N80" s="1" t="s">
        <v>10</v>
      </c>
      <c r="O80" s="2">
        <v>25000</v>
      </c>
    </row>
    <row r="81" spans="1:15" x14ac:dyDescent="0.15">
      <c r="A81" s="1" t="s">
        <v>326</v>
      </c>
      <c r="B81" s="1" t="s">
        <v>327</v>
      </c>
      <c r="C81" s="1" t="s">
        <v>213</v>
      </c>
      <c r="D81" s="1" t="s">
        <v>344</v>
      </c>
      <c r="E81" s="10">
        <v>2</v>
      </c>
      <c r="F81" s="1" t="s">
        <v>197</v>
      </c>
      <c r="G81" s="1" t="s">
        <v>266</v>
      </c>
      <c r="H81" s="1" t="s">
        <v>6</v>
      </c>
      <c r="I81" s="1" t="s">
        <v>7</v>
      </c>
      <c r="J81" s="1" t="s">
        <v>9</v>
      </c>
      <c r="K81" s="1" t="s">
        <v>9</v>
      </c>
      <c r="L81" s="1" t="s">
        <v>267</v>
      </c>
      <c r="M81" s="1" t="s">
        <v>268</v>
      </c>
      <c r="N81" s="1" t="s">
        <v>10</v>
      </c>
      <c r="O81" s="2">
        <v>25000</v>
      </c>
    </row>
    <row r="82" spans="1:15" x14ac:dyDescent="0.15">
      <c r="A82" s="1" t="s">
        <v>326</v>
      </c>
      <c r="B82" s="1" t="s">
        <v>327</v>
      </c>
      <c r="C82" s="1" t="s">
        <v>214</v>
      </c>
      <c r="D82" s="1" t="s">
        <v>334</v>
      </c>
      <c r="E82" s="10">
        <v>2</v>
      </c>
      <c r="F82" s="1" t="s">
        <v>197</v>
      </c>
      <c r="G82" s="1" t="s">
        <v>266</v>
      </c>
      <c r="H82" s="1" t="s">
        <v>6</v>
      </c>
      <c r="I82" s="1" t="s">
        <v>7</v>
      </c>
      <c r="J82" s="1" t="s">
        <v>9</v>
      </c>
      <c r="K82" s="1" t="s">
        <v>9</v>
      </c>
      <c r="L82" s="1" t="s">
        <v>270</v>
      </c>
      <c r="M82" s="1" t="s">
        <v>271</v>
      </c>
      <c r="N82" s="1" t="s">
        <v>10</v>
      </c>
      <c r="O82" s="2">
        <v>25000</v>
      </c>
    </row>
    <row r="83" spans="1:15" x14ac:dyDescent="0.15">
      <c r="A83" s="1" t="s">
        <v>326</v>
      </c>
      <c r="B83" s="1" t="s">
        <v>327</v>
      </c>
      <c r="C83" s="1" t="s">
        <v>215</v>
      </c>
      <c r="D83" s="1" t="s">
        <v>345</v>
      </c>
      <c r="E83" s="10">
        <v>2</v>
      </c>
      <c r="F83" s="1" t="s">
        <v>197</v>
      </c>
      <c r="G83" s="1" t="s">
        <v>266</v>
      </c>
      <c r="H83" s="1" t="s">
        <v>6</v>
      </c>
      <c r="I83" s="1" t="s">
        <v>7</v>
      </c>
      <c r="J83" s="1" t="s">
        <v>9</v>
      </c>
      <c r="K83" s="1" t="s">
        <v>9</v>
      </c>
      <c r="L83" s="1" t="s">
        <v>270</v>
      </c>
      <c r="M83" s="1" t="s">
        <v>271</v>
      </c>
      <c r="N83" s="1" t="s">
        <v>10</v>
      </c>
      <c r="O83" s="2">
        <v>25000</v>
      </c>
    </row>
    <row r="84" spans="1:15" x14ac:dyDescent="0.15">
      <c r="A84" s="1" t="s">
        <v>326</v>
      </c>
      <c r="B84" s="1" t="s">
        <v>327</v>
      </c>
      <c r="C84" s="1" t="s">
        <v>216</v>
      </c>
      <c r="D84" s="1" t="s">
        <v>346</v>
      </c>
      <c r="E84" s="10">
        <v>2</v>
      </c>
      <c r="F84" s="1" t="s">
        <v>197</v>
      </c>
      <c r="G84" s="1" t="s">
        <v>266</v>
      </c>
      <c r="H84" s="1" t="s">
        <v>6</v>
      </c>
      <c r="I84" s="1" t="s">
        <v>7</v>
      </c>
      <c r="J84" s="1" t="s">
        <v>9</v>
      </c>
      <c r="K84" s="1" t="s">
        <v>9</v>
      </c>
      <c r="L84" s="1" t="s">
        <v>270</v>
      </c>
      <c r="M84" s="1" t="s">
        <v>271</v>
      </c>
      <c r="N84" s="1" t="s">
        <v>10</v>
      </c>
      <c r="O84" s="2">
        <v>25000</v>
      </c>
    </row>
    <row r="85" spans="1:15" x14ac:dyDescent="0.15">
      <c r="A85" s="1" t="s">
        <v>326</v>
      </c>
      <c r="B85" s="1" t="s">
        <v>327</v>
      </c>
      <c r="C85" s="1" t="s">
        <v>217</v>
      </c>
      <c r="D85" s="1" t="s">
        <v>347</v>
      </c>
      <c r="E85" s="10">
        <v>2</v>
      </c>
      <c r="F85" s="1" t="s">
        <v>197</v>
      </c>
      <c r="G85" s="1" t="s">
        <v>266</v>
      </c>
      <c r="H85" s="1" t="s">
        <v>6</v>
      </c>
      <c r="I85" s="1" t="s">
        <v>7</v>
      </c>
      <c r="J85" s="1" t="s">
        <v>9</v>
      </c>
      <c r="K85" s="1" t="s">
        <v>9</v>
      </c>
      <c r="L85" s="1" t="s">
        <v>270</v>
      </c>
      <c r="M85" s="1" t="s">
        <v>271</v>
      </c>
      <c r="N85" s="1" t="s">
        <v>10</v>
      </c>
      <c r="O85" s="2">
        <v>25000</v>
      </c>
    </row>
    <row r="86" spans="1:15" x14ac:dyDescent="0.15">
      <c r="A86" s="1" t="s">
        <v>326</v>
      </c>
      <c r="B86" s="1" t="s">
        <v>327</v>
      </c>
      <c r="C86" s="1" t="s">
        <v>218</v>
      </c>
      <c r="D86" s="1" t="s">
        <v>348</v>
      </c>
      <c r="E86" s="10">
        <v>2</v>
      </c>
      <c r="F86" s="1" t="s">
        <v>197</v>
      </c>
      <c r="G86" s="1" t="s">
        <v>266</v>
      </c>
      <c r="H86" s="1" t="s">
        <v>6</v>
      </c>
      <c r="I86" s="1" t="s">
        <v>7</v>
      </c>
      <c r="J86" s="1" t="s">
        <v>9</v>
      </c>
      <c r="K86" s="1" t="s">
        <v>9</v>
      </c>
      <c r="L86" s="1" t="s">
        <v>270</v>
      </c>
      <c r="M86" s="1" t="s">
        <v>271</v>
      </c>
      <c r="N86" s="1" t="s">
        <v>10</v>
      </c>
      <c r="O86" s="2">
        <v>25000</v>
      </c>
    </row>
    <row r="87" spans="1:15" x14ac:dyDescent="0.15">
      <c r="A87" s="1" t="s">
        <v>326</v>
      </c>
      <c r="B87" s="1" t="s">
        <v>327</v>
      </c>
      <c r="C87" s="1" t="s">
        <v>219</v>
      </c>
      <c r="D87" s="1" t="s">
        <v>349</v>
      </c>
      <c r="E87" s="10">
        <v>2</v>
      </c>
      <c r="F87" s="1" t="s">
        <v>197</v>
      </c>
      <c r="G87" s="1" t="s">
        <v>266</v>
      </c>
      <c r="H87" s="1" t="s">
        <v>6</v>
      </c>
      <c r="I87" s="1" t="s">
        <v>7</v>
      </c>
      <c r="J87" s="1" t="s">
        <v>9</v>
      </c>
      <c r="K87" s="1" t="s">
        <v>9</v>
      </c>
      <c r="L87" s="1" t="s">
        <v>270</v>
      </c>
      <c r="M87" s="1" t="s">
        <v>271</v>
      </c>
      <c r="N87" s="1" t="s">
        <v>10</v>
      </c>
      <c r="O87" s="2">
        <v>25000</v>
      </c>
    </row>
    <row r="88" spans="1:15" x14ac:dyDescent="0.15">
      <c r="A88" s="1" t="s">
        <v>359</v>
      </c>
      <c r="B88" s="1" t="s">
        <v>360</v>
      </c>
      <c r="C88" s="1" t="s">
        <v>226</v>
      </c>
      <c r="D88" s="1" t="s">
        <v>361</v>
      </c>
      <c r="E88" s="10">
        <v>2</v>
      </c>
      <c r="F88" s="1" t="s">
        <v>362</v>
      </c>
      <c r="G88" s="1" t="s">
        <v>266</v>
      </c>
      <c r="H88" s="1" t="s">
        <v>6</v>
      </c>
      <c r="I88" s="1" t="s">
        <v>7</v>
      </c>
      <c r="J88" s="1" t="s">
        <v>9</v>
      </c>
      <c r="K88" s="1" t="s">
        <v>9</v>
      </c>
      <c r="L88" s="1" t="s">
        <v>270</v>
      </c>
      <c r="M88" s="1" t="s">
        <v>271</v>
      </c>
      <c r="N88" s="1" t="s">
        <v>10</v>
      </c>
      <c r="O88" s="2">
        <v>10000</v>
      </c>
    </row>
    <row r="89" spans="1:15" x14ac:dyDescent="0.15">
      <c r="A89" s="1" t="s">
        <v>359</v>
      </c>
      <c r="B89" s="1" t="s">
        <v>360</v>
      </c>
      <c r="C89" s="1" t="s">
        <v>227</v>
      </c>
      <c r="D89" s="1" t="s">
        <v>363</v>
      </c>
      <c r="E89" s="10">
        <v>2</v>
      </c>
      <c r="F89" s="1" t="s">
        <v>362</v>
      </c>
      <c r="G89" s="1" t="s">
        <v>266</v>
      </c>
      <c r="H89" s="1" t="s">
        <v>6</v>
      </c>
      <c r="I89" s="1" t="s">
        <v>7</v>
      </c>
      <c r="J89" s="1" t="s">
        <v>9</v>
      </c>
      <c r="K89" s="1" t="s">
        <v>9</v>
      </c>
      <c r="L89" s="1" t="s">
        <v>270</v>
      </c>
      <c r="M89" s="1" t="s">
        <v>271</v>
      </c>
      <c r="N89" s="1" t="s">
        <v>10</v>
      </c>
      <c r="O89" s="2">
        <v>10000</v>
      </c>
    </row>
    <row r="90" spans="1:15" x14ac:dyDescent="0.15">
      <c r="A90" s="1" t="s">
        <v>359</v>
      </c>
      <c r="B90" s="1" t="s">
        <v>360</v>
      </c>
      <c r="C90" s="1" t="s">
        <v>228</v>
      </c>
      <c r="D90" s="1" t="s">
        <v>364</v>
      </c>
      <c r="E90" s="10">
        <v>2</v>
      </c>
      <c r="F90" s="1" t="s">
        <v>362</v>
      </c>
      <c r="G90" s="1" t="s">
        <v>266</v>
      </c>
      <c r="H90" s="1" t="s">
        <v>6</v>
      </c>
      <c r="I90" s="1" t="s">
        <v>7</v>
      </c>
      <c r="J90" s="1" t="s">
        <v>9</v>
      </c>
      <c r="K90" s="1" t="s">
        <v>9</v>
      </c>
      <c r="L90" s="1" t="s">
        <v>270</v>
      </c>
      <c r="M90" s="1" t="s">
        <v>271</v>
      </c>
      <c r="N90" s="1" t="s">
        <v>10</v>
      </c>
      <c r="O90" s="2">
        <v>10000</v>
      </c>
    </row>
    <row r="91" spans="1:15" x14ac:dyDescent="0.15">
      <c r="A91" s="1" t="s">
        <v>359</v>
      </c>
      <c r="B91" s="1" t="s">
        <v>360</v>
      </c>
      <c r="C91" s="1" t="s">
        <v>229</v>
      </c>
      <c r="D91" s="1" t="s">
        <v>365</v>
      </c>
      <c r="E91" s="10">
        <v>2</v>
      </c>
      <c r="F91" s="1" t="s">
        <v>362</v>
      </c>
      <c r="G91" s="1" t="s">
        <v>266</v>
      </c>
      <c r="H91" s="1" t="s">
        <v>6</v>
      </c>
      <c r="I91" s="1" t="s">
        <v>7</v>
      </c>
      <c r="J91" s="1" t="s">
        <v>9</v>
      </c>
      <c r="K91" s="1" t="s">
        <v>9</v>
      </c>
      <c r="L91" s="1" t="s">
        <v>267</v>
      </c>
      <c r="M91" s="1" t="s">
        <v>268</v>
      </c>
      <c r="N91" s="1" t="s">
        <v>10</v>
      </c>
      <c r="O91" s="2">
        <v>10000</v>
      </c>
    </row>
    <row r="92" spans="1:15" x14ac:dyDescent="0.15">
      <c r="A92" s="1" t="s">
        <v>359</v>
      </c>
      <c r="B92" s="1" t="s">
        <v>360</v>
      </c>
      <c r="C92" s="1" t="s">
        <v>230</v>
      </c>
      <c r="D92" s="1" t="s">
        <v>366</v>
      </c>
      <c r="E92" s="10">
        <v>2</v>
      </c>
      <c r="F92" s="1" t="s">
        <v>362</v>
      </c>
      <c r="G92" s="1" t="s">
        <v>266</v>
      </c>
      <c r="H92" s="1" t="s">
        <v>6</v>
      </c>
      <c r="I92" s="1" t="s">
        <v>7</v>
      </c>
      <c r="J92" s="1" t="s">
        <v>9</v>
      </c>
      <c r="K92" s="1" t="s">
        <v>9</v>
      </c>
      <c r="L92" s="1" t="s">
        <v>267</v>
      </c>
      <c r="M92" s="1" t="s">
        <v>268</v>
      </c>
      <c r="N92" s="1" t="s">
        <v>10</v>
      </c>
      <c r="O92" s="2">
        <v>10000</v>
      </c>
    </row>
    <row r="93" spans="1:15" x14ac:dyDescent="0.15">
      <c r="A93" s="1" t="s">
        <v>359</v>
      </c>
      <c r="B93" s="1" t="s">
        <v>360</v>
      </c>
      <c r="C93" s="1" t="s">
        <v>231</v>
      </c>
      <c r="D93" s="1" t="s">
        <v>367</v>
      </c>
      <c r="E93" s="10">
        <v>2</v>
      </c>
      <c r="F93" s="1" t="s">
        <v>362</v>
      </c>
      <c r="G93" s="1" t="s">
        <v>266</v>
      </c>
      <c r="H93" s="1" t="s">
        <v>6</v>
      </c>
      <c r="I93" s="1" t="s">
        <v>7</v>
      </c>
      <c r="J93" s="1" t="s">
        <v>9</v>
      </c>
      <c r="K93" s="1" t="s">
        <v>9</v>
      </c>
      <c r="L93" s="1" t="s">
        <v>270</v>
      </c>
      <c r="M93" s="1" t="s">
        <v>271</v>
      </c>
      <c r="N93" s="1" t="s">
        <v>10</v>
      </c>
      <c r="O93" s="2">
        <v>10000</v>
      </c>
    </row>
    <row r="94" spans="1:15" x14ac:dyDescent="0.15">
      <c r="A94" s="1" t="s">
        <v>359</v>
      </c>
      <c r="B94" s="1" t="s">
        <v>360</v>
      </c>
      <c r="C94" s="1" t="s">
        <v>232</v>
      </c>
      <c r="D94" s="1" t="s">
        <v>368</v>
      </c>
      <c r="E94" s="10">
        <v>2</v>
      </c>
      <c r="F94" s="1" t="s">
        <v>362</v>
      </c>
      <c r="G94" s="1" t="s">
        <v>266</v>
      </c>
      <c r="H94" s="1" t="s">
        <v>6</v>
      </c>
      <c r="I94" s="1" t="s">
        <v>7</v>
      </c>
      <c r="J94" s="1" t="s">
        <v>9</v>
      </c>
      <c r="K94" s="1" t="s">
        <v>9</v>
      </c>
      <c r="L94" s="1" t="s">
        <v>267</v>
      </c>
      <c r="M94" s="1" t="s">
        <v>268</v>
      </c>
      <c r="N94" s="1" t="s">
        <v>10</v>
      </c>
      <c r="O94" s="2">
        <v>10000</v>
      </c>
    </row>
    <row r="95" spans="1:15" x14ac:dyDescent="0.15">
      <c r="A95" s="1" t="s">
        <v>359</v>
      </c>
      <c r="B95" s="1" t="s">
        <v>360</v>
      </c>
      <c r="C95" s="1" t="s">
        <v>233</v>
      </c>
      <c r="D95" s="1" t="s">
        <v>369</v>
      </c>
      <c r="E95" s="10">
        <v>2</v>
      </c>
      <c r="F95" s="1" t="s">
        <v>362</v>
      </c>
      <c r="G95" s="1" t="s">
        <v>266</v>
      </c>
      <c r="H95" s="1" t="s">
        <v>6</v>
      </c>
      <c r="I95" s="1" t="s">
        <v>7</v>
      </c>
      <c r="J95" s="1" t="s">
        <v>9</v>
      </c>
      <c r="K95" s="1" t="s">
        <v>9</v>
      </c>
      <c r="L95" s="1" t="s">
        <v>270</v>
      </c>
      <c r="M95" s="1" t="s">
        <v>271</v>
      </c>
      <c r="N95" s="1" t="s">
        <v>10</v>
      </c>
      <c r="O95" s="2">
        <v>10000</v>
      </c>
    </row>
    <row r="96" spans="1:15" x14ac:dyDescent="0.15">
      <c r="A96" s="1" t="s">
        <v>359</v>
      </c>
      <c r="B96" s="1" t="s">
        <v>360</v>
      </c>
      <c r="C96" s="1" t="s">
        <v>234</v>
      </c>
      <c r="D96" s="1" t="s">
        <v>370</v>
      </c>
      <c r="E96" s="10">
        <v>2</v>
      </c>
      <c r="F96" s="1" t="s">
        <v>362</v>
      </c>
      <c r="G96" s="1" t="s">
        <v>266</v>
      </c>
      <c r="H96" s="1" t="s">
        <v>6</v>
      </c>
      <c r="I96" s="1" t="s">
        <v>7</v>
      </c>
      <c r="J96" s="1" t="s">
        <v>9</v>
      </c>
      <c r="K96" s="1" t="s">
        <v>9</v>
      </c>
      <c r="L96" s="1" t="s">
        <v>270</v>
      </c>
      <c r="M96" s="1" t="s">
        <v>271</v>
      </c>
      <c r="N96" s="1" t="s">
        <v>10</v>
      </c>
      <c r="O96" s="2">
        <v>10000</v>
      </c>
    </row>
    <row r="97" spans="1:15" x14ac:dyDescent="0.15">
      <c r="A97" s="1" t="s">
        <v>56</v>
      </c>
      <c r="B97" s="1" t="s">
        <v>57</v>
      </c>
      <c r="D97" s="1" t="s">
        <v>57</v>
      </c>
      <c r="E97" s="10">
        <v>4</v>
      </c>
      <c r="G97" s="1" t="s">
        <v>58</v>
      </c>
      <c r="H97" s="1" t="s">
        <v>6</v>
      </c>
      <c r="I97" s="1" t="s">
        <v>7</v>
      </c>
      <c r="J97" s="1" t="s">
        <v>8</v>
      </c>
      <c r="K97" s="1" t="s">
        <v>9</v>
      </c>
      <c r="L97" s="1" t="s">
        <v>59</v>
      </c>
      <c r="M97" s="1" t="s">
        <v>371</v>
      </c>
      <c r="N97" s="1" t="s">
        <v>10</v>
      </c>
      <c r="O97" s="2">
        <v>0</v>
      </c>
    </row>
    <row r="98" spans="1:15" x14ac:dyDescent="0.15">
      <c r="A98" s="1" t="s">
        <v>60</v>
      </c>
      <c r="B98" s="1" t="s">
        <v>61</v>
      </c>
      <c r="D98" s="1" t="s">
        <v>57</v>
      </c>
      <c r="E98" s="10">
        <v>4</v>
      </c>
      <c r="G98" s="1" t="s">
        <v>58</v>
      </c>
      <c r="H98" s="1" t="s">
        <v>6</v>
      </c>
      <c r="I98" s="1" t="s">
        <v>7</v>
      </c>
      <c r="J98" s="1" t="s">
        <v>8</v>
      </c>
      <c r="K98" s="1" t="s">
        <v>9</v>
      </c>
      <c r="L98" s="1" t="s">
        <v>59</v>
      </c>
      <c r="M98" s="1" t="s">
        <v>371</v>
      </c>
      <c r="N98" s="1" t="s">
        <v>10</v>
      </c>
      <c r="O98" s="2">
        <v>0</v>
      </c>
    </row>
    <row r="99" spans="1:15" x14ac:dyDescent="0.15">
      <c r="A99" s="1" t="s">
        <v>62</v>
      </c>
      <c r="B99" s="1" t="s">
        <v>63</v>
      </c>
      <c r="D99" s="1" t="s">
        <v>63</v>
      </c>
      <c r="E99" s="10">
        <v>4</v>
      </c>
      <c r="G99" s="1" t="s">
        <v>58</v>
      </c>
      <c r="H99" s="1" t="s">
        <v>6</v>
      </c>
      <c r="I99" s="1" t="s">
        <v>7</v>
      </c>
      <c r="J99" s="1" t="s">
        <v>8</v>
      </c>
      <c r="K99" s="1" t="s">
        <v>9</v>
      </c>
      <c r="L99" s="1" t="s">
        <v>59</v>
      </c>
      <c r="M99" s="1" t="s">
        <v>371</v>
      </c>
      <c r="N99" s="1" t="s">
        <v>10</v>
      </c>
      <c r="O99" s="2">
        <v>0</v>
      </c>
    </row>
    <row r="100" spans="1:15" x14ac:dyDescent="0.15">
      <c r="A100" s="1" t="s">
        <v>64</v>
      </c>
      <c r="B100" s="1" t="s">
        <v>65</v>
      </c>
      <c r="D100" s="1" t="s">
        <v>65</v>
      </c>
      <c r="E100" s="10">
        <v>4</v>
      </c>
      <c r="G100" s="1" t="s">
        <v>58</v>
      </c>
      <c r="H100" s="1" t="s">
        <v>6</v>
      </c>
      <c r="I100" s="1" t="s">
        <v>7</v>
      </c>
      <c r="J100" s="1" t="s">
        <v>8</v>
      </c>
      <c r="K100" s="1" t="s">
        <v>9</v>
      </c>
      <c r="L100" s="1" t="s">
        <v>59</v>
      </c>
      <c r="M100" s="1" t="s">
        <v>371</v>
      </c>
      <c r="N100" s="1" t="s">
        <v>10</v>
      </c>
      <c r="O100" s="2">
        <v>0</v>
      </c>
    </row>
    <row r="101" spans="1:15" x14ac:dyDescent="0.15">
      <c r="A101" s="1" t="s">
        <v>66</v>
      </c>
      <c r="B101" s="1" t="s">
        <v>67</v>
      </c>
      <c r="D101" s="1" t="s">
        <v>67</v>
      </c>
      <c r="E101" s="10">
        <v>4</v>
      </c>
      <c r="G101" s="1" t="s">
        <v>68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69</v>
      </c>
      <c r="M101" s="1" t="s">
        <v>371</v>
      </c>
      <c r="N101" s="1" t="s">
        <v>70</v>
      </c>
      <c r="O101" s="2">
        <v>0</v>
      </c>
    </row>
    <row r="102" spans="1:15" x14ac:dyDescent="0.15">
      <c r="A102" s="1" t="s">
        <v>71</v>
      </c>
      <c r="B102" s="1" t="s">
        <v>72</v>
      </c>
      <c r="D102" s="1" t="s">
        <v>72</v>
      </c>
      <c r="E102" s="10">
        <v>1</v>
      </c>
      <c r="G102" s="1" t="s">
        <v>68</v>
      </c>
      <c r="H102" s="1" t="s">
        <v>6</v>
      </c>
      <c r="I102" s="1" t="s">
        <v>7</v>
      </c>
      <c r="J102" s="1" t="s">
        <v>8</v>
      </c>
      <c r="K102" s="1" t="s">
        <v>9</v>
      </c>
      <c r="L102" s="1" t="s">
        <v>73</v>
      </c>
      <c r="M102" s="1" t="s">
        <v>371</v>
      </c>
      <c r="N102" s="1" t="s">
        <v>70</v>
      </c>
      <c r="O102" s="2">
        <v>0</v>
      </c>
    </row>
    <row r="103" spans="1:15" x14ac:dyDescent="0.15">
      <c r="A103" s="1" t="s">
        <v>85</v>
      </c>
      <c r="B103" s="1" t="s">
        <v>86</v>
      </c>
      <c r="D103" s="1" t="s">
        <v>87</v>
      </c>
      <c r="E103" s="10">
        <v>4</v>
      </c>
      <c r="G103" s="1" t="s">
        <v>88</v>
      </c>
      <c r="H103" s="1" t="s">
        <v>6</v>
      </c>
      <c r="I103" s="1" t="s">
        <v>7</v>
      </c>
      <c r="J103" s="1" t="s">
        <v>8</v>
      </c>
      <c r="K103" s="1" t="s">
        <v>9</v>
      </c>
      <c r="L103" s="1" t="s">
        <v>69</v>
      </c>
      <c r="M103" s="1" t="s">
        <v>371</v>
      </c>
      <c r="N103" s="1" t="s">
        <v>70</v>
      </c>
      <c r="O103" s="2">
        <v>0</v>
      </c>
    </row>
    <row r="104" spans="1:15" x14ac:dyDescent="0.15">
      <c r="A104" s="1" t="s">
        <v>89</v>
      </c>
      <c r="B104" s="1" t="s">
        <v>90</v>
      </c>
      <c r="D104" s="1" t="s">
        <v>91</v>
      </c>
      <c r="E104" s="10">
        <v>4</v>
      </c>
      <c r="G104" s="1" t="s">
        <v>88</v>
      </c>
      <c r="H104" s="1" t="s">
        <v>6</v>
      </c>
      <c r="I104" s="1" t="s">
        <v>7</v>
      </c>
      <c r="J104" s="1" t="s">
        <v>8</v>
      </c>
      <c r="K104" s="1" t="s">
        <v>9</v>
      </c>
      <c r="L104" s="1" t="s">
        <v>69</v>
      </c>
      <c r="M104" s="1" t="s">
        <v>371</v>
      </c>
      <c r="N104" s="1" t="s">
        <v>70</v>
      </c>
      <c r="O104" s="2">
        <v>0</v>
      </c>
    </row>
    <row r="105" spans="1:15" x14ac:dyDescent="0.15">
      <c r="A105" s="1" t="s">
        <v>372</v>
      </c>
      <c r="B105" s="1" t="s">
        <v>373</v>
      </c>
      <c r="D105" s="1" t="s">
        <v>373</v>
      </c>
      <c r="E105" s="10">
        <v>4</v>
      </c>
      <c r="F105" s="1" t="s">
        <v>374</v>
      </c>
      <c r="G105" s="1" t="s">
        <v>375</v>
      </c>
      <c r="H105" s="1" t="s">
        <v>6</v>
      </c>
      <c r="I105" s="1" t="s">
        <v>7</v>
      </c>
      <c r="J105" s="1" t="s">
        <v>9</v>
      </c>
      <c r="K105" s="1" t="s">
        <v>9</v>
      </c>
      <c r="L105" s="1" t="s">
        <v>69</v>
      </c>
      <c r="M105" s="1" t="s">
        <v>371</v>
      </c>
      <c r="N105" s="1" t="s">
        <v>10</v>
      </c>
      <c r="O105" s="2">
        <v>1000</v>
      </c>
    </row>
    <row r="106" spans="1:15" x14ac:dyDescent="0.15">
      <c r="A106" s="1" t="s">
        <v>92</v>
      </c>
      <c r="B106" s="1" t="s">
        <v>93</v>
      </c>
      <c r="D106" s="1" t="s">
        <v>93</v>
      </c>
      <c r="E106" s="10">
        <v>4</v>
      </c>
      <c r="F106" s="1" t="s">
        <v>94</v>
      </c>
      <c r="G106" s="1" t="s">
        <v>88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69</v>
      </c>
      <c r="M106" s="1" t="s">
        <v>371</v>
      </c>
      <c r="N106" s="1" t="s">
        <v>10</v>
      </c>
      <c r="O106" s="2">
        <v>1000</v>
      </c>
    </row>
    <row r="107" spans="1:15" x14ac:dyDescent="0.15">
      <c r="A107" s="1" t="s">
        <v>95</v>
      </c>
      <c r="B107" s="1" t="s">
        <v>96</v>
      </c>
      <c r="D107" s="1" t="s">
        <v>96</v>
      </c>
      <c r="E107" s="10">
        <v>4</v>
      </c>
      <c r="G107" s="1" t="s">
        <v>88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9</v>
      </c>
      <c r="M107" s="1" t="s">
        <v>371</v>
      </c>
      <c r="N107" s="1" t="s">
        <v>10</v>
      </c>
      <c r="O107" s="2">
        <v>0</v>
      </c>
    </row>
    <row r="108" spans="1:15" x14ac:dyDescent="0.15">
      <c r="A108" s="1" t="s">
        <v>97</v>
      </c>
      <c r="B108" s="1" t="s">
        <v>98</v>
      </c>
      <c r="D108" s="1" t="s">
        <v>98</v>
      </c>
      <c r="E108" s="10">
        <v>4</v>
      </c>
      <c r="G108" s="1" t="s">
        <v>88</v>
      </c>
      <c r="H108" s="1" t="s">
        <v>6</v>
      </c>
      <c r="I108" s="1" t="s">
        <v>7</v>
      </c>
      <c r="J108" s="1" t="s">
        <v>8</v>
      </c>
      <c r="K108" s="1" t="s">
        <v>9</v>
      </c>
      <c r="L108" s="1" t="s">
        <v>59</v>
      </c>
      <c r="M108" s="1" t="s">
        <v>371</v>
      </c>
      <c r="N108" s="1" t="s">
        <v>10</v>
      </c>
      <c r="O108" s="2">
        <v>0</v>
      </c>
    </row>
    <row r="109" spans="1:15" x14ac:dyDescent="0.15">
      <c r="A109" s="1" t="s">
        <v>99</v>
      </c>
      <c r="B109" s="1" t="s">
        <v>100</v>
      </c>
      <c r="D109" s="1" t="s">
        <v>100</v>
      </c>
      <c r="E109" s="10">
        <v>4</v>
      </c>
      <c r="G109" s="1" t="s">
        <v>88</v>
      </c>
      <c r="H109" s="1" t="s">
        <v>6</v>
      </c>
      <c r="I109" s="1" t="s">
        <v>7</v>
      </c>
      <c r="J109" s="1" t="s">
        <v>8</v>
      </c>
      <c r="K109" s="1" t="s">
        <v>9</v>
      </c>
      <c r="L109" s="1" t="s">
        <v>69</v>
      </c>
      <c r="M109" s="1" t="s">
        <v>371</v>
      </c>
      <c r="N109" s="1" t="s">
        <v>70</v>
      </c>
      <c r="O109" s="2">
        <v>0</v>
      </c>
    </row>
    <row r="110" spans="1:15" x14ac:dyDescent="0.15">
      <c r="A110" s="1" t="s">
        <v>101</v>
      </c>
      <c r="B110" s="1" t="s">
        <v>102</v>
      </c>
      <c r="D110" s="1" t="s">
        <v>102</v>
      </c>
      <c r="E110" s="10">
        <v>4</v>
      </c>
      <c r="F110" s="1" t="s">
        <v>103</v>
      </c>
      <c r="G110" s="1" t="s">
        <v>88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69</v>
      </c>
      <c r="M110" s="1" t="s">
        <v>371</v>
      </c>
      <c r="N110" s="1" t="s">
        <v>10</v>
      </c>
      <c r="O110" s="2">
        <v>1000</v>
      </c>
    </row>
    <row r="111" spans="1:15" x14ac:dyDescent="0.15">
      <c r="A111" s="1" t="s">
        <v>376</v>
      </c>
      <c r="B111" s="1" t="s">
        <v>377</v>
      </c>
      <c r="D111" s="1" t="s">
        <v>377</v>
      </c>
      <c r="E111" s="10">
        <v>4</v>
      </c>
      <c r="F111" s="1" t="s">
        <v>378</v>
      </c>
      <c r="G111" s="1" t="s">
        <v>88</v>
      </c>
      <c r="H111" s="1" t="s">
        <v>6</v>
      </c>
      <c r="I111" s="1" t="s">
        <v>7</v>
      </c>
      <c r="J111" s="1" t="s">
        <v>9</v>
      </c>
      <c r="K111" s="1" t="s">
        <v>9</v>
      </c>
      <c r="L111" s="1" t="s">
        <v>69</v>
      </c>
      <c r="M111" s="1" t="s">
        <v>371</v>
      </c>
      <c r="N111" s="1" t="s">
        <v>9</v>
      </c>
      <c r="O111" s="2">
        <v>1000</v>
      </c>
    </row>
    <row r="112" spans="1:15" x14ac:dyDescent="0.15">
      <c r="A112" s="1" t="s">
        <v>112</v>
      </c>
      <c r="B112" s="1" t="s">
        <v>113</v>
      </c>
      <c r="D112" s="1" t="s">
        <v>113</v>
      </c>
      <c r="E112" s="10">
        <v>5</v>
      </c>
      <c r="G112" s="1" t="s">
        <v>114</v>
      </c>
      <c r="H112" s="1" t="s">
        <v>6</v>
      </c>
      <c r="I112" s="1" t="s">
        <v>7</v>
      </c>
      <c r="J112" s="1" t="s">
        <v>9</v>
      </c>
      <c r="K112" s="1" t="s">
        <v>9</v>
      </c>
      <c r="L112" s="1" t="s">
        <v>73</v>
      </c>
      <c r="M112" s="1" t="s">
        <v>371</v>
      </c>
      <c r="N112" s="1" t="s">
        <v>10</v>
      </c>
      <c r="O112" s="2">
        <v>0</v>
      </c>
    </row>
    <row r="113" spans="1:15" x14ac:dyDescent="0.15">
      <c r="A113" s="1" t="s">
        <v>115</v>
      </c>
      <c r="B113" s="1" t="s">
        <v>116</v>
      </c>
      <c r="D113" s="1" t="s">
        <v>116</v>
      </c>
      <c r="E113" s="10">
        <v>3</v>
      </c>
      <c r="F113" s="1" t="s">
        <v>117</v>
      </c>
      <c r="G113" s="1" t="s">
        <v>121</v>
      </c>
      <c r="H113" s="1" t="s">
        <v>6</v>
      </c>
      <c r="I113" s="1" t="s">
        <v>7</v>
      </c>
      <c r="J113" s="1" t="s">
        <v>8</v>
      </c>
      <c r="K113" s="1" t="s">
        <v>9</v>
      </c>
      <c r="L113" s="1" t="s">
        <v>69</v>
      </c>
      <c r="M113" s="1" t="s">
        <v>371</v>
      </c>
      <c r="N113" s="1" t="s">
        <v>70</v>
      </c>
      <c r="O113" s="2">
        <v>0</v>
      </c>
    </row>
    <row r="114" spans="1:15" x14ac:dyDescent="0.15">
      <c r="A114" s="1" t="s">
        <v>118</v>
      </c>
      <c r="B114" s="1" t="s">
        <v>119</v>
      </c>
      <c r="D114" s="1" t="s">
        <v>120</v>
      </c>
      <c r="E114" s="10">
        <v>3</v>
      </c>
      <c r="G114" s="1" t="s">
        <v>121</v>
      </c>
      <c r="H114" s="1" t="s">
        <v>6</v>
      </c>
      <c r="I114" s="1" t="s">
        <v>7</v>
      </c>
      <c r="J114" s="1" t="s">
        <v>8</v>
      </c>
      <c r="K114" s="1" t="s">
        <v>9</v>
      </c>
      <c r="L114" s="1" t="s">
        <v>59</v>
      </c>
      <c r="M114" s="1" t="s">
        <v>371</v>
      </c>
      <c r="N114" s="1" t="s">
        <v>10</v>
      </c>
      <c r="O114" s="2">
        <v>0</v>
      </c>
    </row>
    <row r="115" spans="1:15" x14ac:dyDescent="0.15">
      <c r="A115" s="1" t="s">
        <v>122</v>
      </c>
      <c r="B115" s="1" t="s">
        <v>123</v>
      </c>
      <c r="D115" s="1" t="s">
        <v>124</v>
      </c>
      <c r="E115" s="10">
        <v>3</v>
      </c>
      <c r="F115" s="1" t="s">
        <v>125</v>
      </c>
      <c r="G115" s="1" t="s">
        <v>121</v>
      </c>
      <c r="H115" s="1" t="s">
        <v>6</v>
      </c>
      <c r="I115" s="1" t="s">
        <v>7</v>
      </c>
      <c r="J115" s="1" t="s">
        <v>8</v>
      </c>
      <c r="K115" s="1" t="s">
        <v>9</v>
      </c>
      <c r="L115" s="1" t="s">
        <v>9</v>
      </c>
      <c r="M115" s="1" t="s">
        <v>371</v>
      </c>
      <c r="N115" s="1" t="s">
        <v>10</v>
      </c>
      <c r="O115" s="2">
        <v>0</v>
      </c>
    </row>
    <row r="116" spans="1:15" x14ac:dyDescent="0.15">
      <c r="A116" s="1" t="s">
        <v>126</v>
      </c>
      <c r="B116" s="1" t="s">
        <v>119</v>
      </c>
      <c r="D116" s="1" t="s">
        <v>127</v>
      </c>
      <c r="E116" s="10">
        <v>3</v>
      </c>
      <c r="G116" s="1" t="s">
        <v>121</v>
      </c>
      <c r="H116" s="1" t="s">
        <v>6</v>
      </c>
      <c r="I116" s="1" t="s">
        <v>7</v>
      </c>
      <c r="J116" s="1" t="s">
        <v>8</v>
      </c>
      <c r="K116" s="1" t="s">
        <v>9</v>
      </c>
      <c r="L116" s="1" t="s">
        <v>59</v>
      </c>
      <c r="M116" s="1" t="s">
        <v>371</v>
      </c>
      <c r="N116" s="1" t="s">
        <v>10</v>
      </c>
      <c r="O116" s="2">
        <v>0</v>
      </c>
    </row>
    <row r="117" spans="1:15" x14ac:dyDescent="0.15">
      <c r="A117" s="1" t="s">
        <v>128</v>
      </c>
      <c r="B117" s="1" t="s">
        <v>119</v>
      </c>
      <c r="D117" s="1" t="s">
        <v>129</v>
      </c>
      <c r="E117" s="10">
        <v>3</v>
      </c>
      <c r="G117" s="1" t="s">
        <v>121</v>
      </c>
      <c r="H117" s="1" t="s">
        <v>6</v>
      </c>
      <c r="I117" s="1" t="s">
        <v>7</v>
      </c>
      <c r="J117" s="1" t="s">
        <v>8</v>
      </c>
      <c r="K117" s="1" t="s">
        <v>9</v>
      </c>
      <c r="L117" s="1" t="s">
        <v>59</v>
      </c>
      <c r="M117" s="1" t="s">
        <v>371</v>
      </c>
      <c r="N117" s="1" t="s">
        <v>10</v>
      </c>
      <c r="O117" s="2">
        <v>0</v>
      </c>
    </row>
    <row r="118" spans="1:15" x14ac:dyDescent="0.15">
      <c r="A118" s="1" t="s">
        <v>130</v>
      </c>
      <c r="B118" s="1" t="s">
        <v>131</v>
      </c>
      <c r="D118" s="1" t="s">
        <v>131</v>
      </c>
      <c r="E118" s="10">
        <v>3</v>
      </c>
      <c r="F118" s="1" t="s">
        <v>132</v>
      </c>
      <c r="G118" s="1" t="s">
        <v>121</v>
      </c>
      <c r="H118" s="1" t="s">
        <v>6</v>
      </c>
      <c r="I118" s="1" t="s">
        <v>7</v>
      </c>
      <c r="J118" s="1" t="s">
        <v>8</v>
      </c>
      <c r="K118" s="1" t="s">
        <v>9</v>
      </c>
      <c r="L118" s="1" t="s">
        <v>69</v>
      </c>
      <c r="M118" s="1" t="s">
        <v>371</v>
      </c>
      <c r="N118" s="1" t="s">
        <v>70</v>
      </c>
      <c r="O118" s="2">
        <v>0</v>
      </c>
    </row>
    <row r="119" spans="1:15" x14ac:dyDescent="0.15">
      <c r="A119" s="1" t="s">
        <v>133</v>
      </c>
      <c r="B119" s="1" t="s">
        <v>134</v>
      </c>
      <c r="D119" s="1" t="s">
        <v>134</v>
      </c>
      <c r="E119" s="10">
        <v>3</v>
      </c>
      <c r="G119" s="1" t="s">
        <v>121</v>
      </c>
      <c r="H119" s="1" t="s">
        <v>6</v>
      </c>
      <c r="I119" s="1" t="s">
        <v>7</v>
      </c>
      <c r="J119" s="1" t="s">
        <v>8</v>
      </c>
      <c r="K119" s="1" t="s">
        <v>9</v>
      </c>
      <c r="L119" s="1" t="s">
        <v>69</v>
      </c>
      <c r="M119" s="1" t="s">
        <v>371</v>
      </c>
      <c r="N119" s="1" t="s">
        <v>70</v>
      </c>
      <c r="O119" s="2">
        <v>0</v>
      </c>
    </row>
    <row r="120" spans="1:15" x14ac:dyDescent="0.15">
      <c r="A120" s="1" t="s">
        <v>135</v>
      </c>
      <c r="B120" s="1" t="s">
        <v>136</v>
      </c>
      <c r="D120" s="1" t="s">
        <v>136</v>
      </c>
      <c r="E120" s="10">
        <v>3</v>
      </c>
      <c r="F120" s="1" t="s">
        <v>137</v>
      </c>
      <c r="G120" s="1" t="s">
        <v>121</v>
      </c>
      <c r="H120" s="1" t="s">
        <v>6</v>
      </c>
      <c r="I120" s="1" t="s">
        <v>7</v>
      </c>
      <c r="J120" s="1" t="s">
        <v>8</v>
      </c>
      <c r="K120" s="1" t="s">
        <v>9</v>
      </c>
      <c r="L120" s="1" t="s">
        <v>69</v>
      </c>
      <c r="M120" s="1" t="s">
        <v>371</v>
      </c>
      <c r="N120" s="1" t="s">
        <v>70</v>
      </c>
      <c r="O120" s="2">
        <v>0</v>
      </c>
    </row>
    <row r="121" spans="1:15" x14ac:dyDescent="0.15">
      <c r="A121" s="1" t="s">
        <v>138</v>
      </c>
      <c r="B121" s="1" t="s">
        <v>139</v>
      </c>
      <c r="D121" s="1" t="s">
        <v>139</v>
      </c>
      <c r="E121" s="10">
        <v>3</v>
      </c>
      <c r="F121" s="1" t="s">
        <v>137</v>
      </c>
      <c r="G121" s="1" t="s">
        <v>379</v>
      </c>
      <c r="H121" s="1" t="s">
        <v>6</v>
      </c>
      <c r="I121" s="1" t="s">
        <v>7</v>
      </c>
      <c r="J121" s="1" t="s">
        <v>8</v>
      </c>
      <c r="K121" s="1" t="s">
        <v>9</v>
      </c>
      <c r="L121" s="1" t="s">
        <v>69</v>
      </c>
      <c r="M121" s="1" t="s">
        <v>371</v>
      </c>
      <c r="N121" s="1" t="s">
        <v>70</v>
      </c>
      <c r="O121" s="2">
        <v>0</v>
      </c>
    </row>
    <row r="122" spans="1:15" x14ac:dyDescent="0.15">
      <c r="A122" s="1" t="s">
        <v>148</v>
      </c>
      <c r="B122" s="1" t="s">
        <v>149</v>
      </c>
      <c r="D122" s="1" t="s">
        <v>150</v>
      </c>
      <c r="E122" s="10">
        <v>3</v>
      </c>
      <c r="G122" s="1" t="s">
        <v>151</v>
      </c>
      <c r="H122" s="1" t="s">
        <v>6</v>
      </c>
      <c r="I122" s="1" t="s">
        <v>7</v>
      </c>
      <c r="J122" s="1" t="s">
        <v>8</v>
      </c>
      <c r="K122" s="1" t="s">
        <v>9</v>
      </c>
      <c r="L122" s="1" t="s">
        <v>69</v>
      </c>
      <c r="M122" s="1" t="s">
        <v>371</v>
      </c>
      <c r="N122" s="1" t="s">
        <v>70</v>
      </c>
      <c r="O122" s="2">
        <v>0</v>
      </c>
    </row>
    <row r="123" spans="1:15" x14ac:dyDescent="0.15">
      <c r="A123" s="1" t="s">
        <v>152</v>
      </c>
      <c r="B123" s="1" t="s">
        <v>153</v>
      </c>
      <c r="D123" s="1" t="s">
        <v>153</v>
      </c>
      <c r="E123" s="10">
        <v>3</v>
      </c>
      <c r="G123" s="1" t="s">
        <v>151</v>
      </c>
      <c r="H123" s="1" t="s">
        <v>6</v>
      </c>
      <c r="I123" s="1" t="s">
        <v>7</v>
      </c>
      <c r="J123" s="1" t="s">
        <v>8</v>
      </c>
      <c r="K123" s="1" t="s">
        <v>9</v>
      </c>
      <c r="L123" s="1" t="s">
        <v>69</v>
      </c>
      <c r="M123" s="1" t="s">
        <v>371</v>
      </c>
      <c r="N123" s="1" t="s">
        <v>70</v>
      </c>
      <c r="O123" s="2">
        <v>0</v>
      </c>
    </row>
    <row r="124" spans="1:15" x14ac:dyDescent="0.15">
      <c r="A124" s="1" t="s">
        <v>154</v>
      </c>
      <c r="B124" s="1" t="s">
        <v>155</v>
      </c>
      <c r="D124" s="1" t="s">
        <v>155</v>
      </c>
      <c r="E124" s="10">
        <v>3</v>
      </c>
      <c r="G124" s="1" t="s">
        <v>151</v>
      </c>
      <c r="H124" s="1" t="s">
        <v>6</v>
      </c>
      <c r="I124" s="1" t="s">
        <v>7</v>
      </c>
      <c r="J124" s="1" t="s">
        <v>8</v>
      </c>
      <c r="K124" s="1" t="s">
        <v>9</v>
      </c>
      <c r="L124" s="1" t="s">
        <v>69</v>
      </c>
      <c r="M124" s="1" t="s">
        <v>371</v>
      </c>
      <c r="N124" s="1" t="s">
        <v>70</v>
      </c>
      <c r="O124" s="2">
        <v>0</v>
      </c>
    </row>
    <row r="125" spans="1:15" x14ac:dyDescent="0.15">
      <c r="A125" s="1" t="s">
        <v>156</v>
      </c>
      <c r="B125" s="1" t="s">
        <v>157</v>
      </c>
      <c r="D125" s="1" t="s">
        <v>157</v>
      </c>
      <c r="E125" s="10">
        <v>3</v>
      </c>
      <c r="G125" s="1" t="s">
        <v>151</v>
      </c>
      <c r="H125" s="1" t="s">
        <v>6</v>
      </c>
      <c r="I125" s="1" t="s">
        <v>7</v>
      </c>
      <c r="J125" s="1" t="s">
        <v>8</v>
      </c>
      <c r="K125" s="1" t="s">
        <v>9</v>
      </c>
      <c r="L125" s="1" t="s">
        <v>69</v>
      </c>
      <c r="M125" s="1" t="s">
        <v>371</v>
      </c>
      <c r="N125" s="1" t="s">
        <v>70</v>
      </c>
      <c r="O125" s="2">
        <v>0</v>
      </c>
    </row>
    <row r="126" spans="1:15" x14ac:dyDescent="0.15">
      <c r="A126" s="1" t="s">
        <v>158</v>
      </c>
      <c r="B126" s="1" t="s">
        <v>159</v>
      </c>
      <c r="D126" s="1" t="s">
        <v>159</v>
      </c>
      <c r="E126" s="10">
        <v>3</v>
      </c>
      <c r="G126" s="1" t="s">
        <v>151</v>
      </c>
      <c r="H126" s="1" t="s">
        <v>6</v>
      </c>
      <c r="I126" s="1" t="s">
        <v>7</v>
      </c>
      <c r="J126" s="1" t="s">
        <v>8</v>
      </c>
      <c r="K126" s="1" t="s">
        <v>9</v>
      </c>
      <c r="L126" s="1" t="s">
        <v>69</v>
      </c>
      <c r="M126" s="1" t="s">
        <v>371</v>
      </c>
      <c r="N126" s="1" t="s">
        <v>70</v>
      </c>
      <c r="O126" s="2">
        <v>0</v>
      </c>
    </row>
    <row r="127" spans="1:15" x14ac:dyDescent="0.15">
      <c r="A127" s="1" t="s">
        <v>160</v>
      </c>
      <c r="B127" s="1" t="s">
        <v>161</v>
      </c>
      <c r="D127" s="1" t="s">
        <v>161</v>
      </c>
      <c r="E127" s="10">
        <v>3</v>
      </c>
      <c r="F127" s="1" t="s">
        <v>162</v>
      </c>
      <c r="G127" s="1" t="s">
        <v>151</v>
      </c>
      <c r="H127" s="1" t="s">
        <v>6</v>
      </c>
      <c r="I127" s="1" t="s">
        <v>7</v>
      </c>
      <c r="J127" s="1" t="s">
        <v>8</v>
      </c>
      <c r="K127" s="1" t="s">
        <v>9</v>
      </c>
      <c r="L127" s="1" t="s">
        <v>69</v>
      </c>
      <c r="M127" s="1" t="s">
        <v>371</v>
      </c>
      <c r="N127" s="1" t="s">
        <v>70</v>
      </c>
      <c r="O127" s="2">
        <v>0</v>
      </c>
    </row>
    <row r="128" spans="1:15" x14ac:dyDescent="0.15">
      <c r="A128" s="1" t="s">
        <v>163</v>
      </c>
      <c r="B128" s="1" t="s">
        <v>380</v>
      </c>
      <c r="D128" s="1" t="s">
        <v>381</v>
      </c>
      <c r="E128" s="10">
        <v>3</v>
      </c>
      <c r="F128" s="1" t="s">
        <v>164</v>
      </c>
      <c r="G128" s="1" t="s">
        <v>151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69</v>
      </c>
      <c r="M128" s="1" t="s">
        <v>371</v>
      </c>
      <c r="N128" s="1" t="s">
        <v>70</v>
      </c>
      <c r="O128" s="2">
        <v>0</v>
      </c>
    </row>
    <row r="129" spans="1:15" x14ac:dyDescent="0.15">
      <c r="A129" s="1" t="s">
        <v>165</v>
      </c>
      <c r="B129" s="1" t="s">
        <v>166</v>
      </c>
      <c r="D129" s="1" t="s">
        <v>166</v>
      </c>
      <c r="E129" s="10">
        <v>3</v>
      </c>
      <c r="G129" s="1" t="s">
        <v>151</v>
      </c>
      <c r="H129" s="1" t="s">
        <v>6</v>
      </c>
      <c r="I129" s="1" t="s">
        <v>7</v>
      </c>
      <c r="J129" s="1" t="s">
        <v>8</v>
      </c>
      <c r="K129" s="1" t="s">
        <v>9</v>
      </c>
      <c r="L129" s="1" t="s">
        <v>69</v>
      </c>
      <c r="M129" s="1" t="s">
        <v>371</v>
      </c>
      <c r="N129" s="1" t="s">
        <v>70</v>
      </c>
      <c r="O129" s="2">
        <v>0</v>
      </c>
    </row>
    <row r="130" spans="1:15" x14ac:dyDescent="0.15">
      <c r="A130" s="1" t="s">
        <v>167</v>
      </c>
      <c r="B130" s="1" t="s">
        <v>168</v>
      </c>
      <c r="D130" s="1" t="s">
        <v>168</v>
      </c>
      <c r="E130" s="10">
        <v>3</v>
      </c>
      <c r="F130" s="1" t="s">
        <v>382</v>
      </c>
      <c r="G130" s="1" t="s">
        <v>151</v>
      </c>
      <c r="H130" s="1" t="s">
        <v>6</v>
      </c>
      <c r="I130" s="1" t="s">
        <v>7</v>
      </c>
      <c r="J130" s="1" t="s">
        <v>8</v>
      </c>
      <c r="K130" s="1" t="s">
        <v>9</v>
      </c>
      <c r="L130" s="1" t="s">
        <v>69</v>
      </c>
      <c r="M130" s="1" t="s">
        <v>371</v>
      </c>
      <c r="N130" s="1" t="s">
        <v>70</v>
      </c>
      <c r="O130" s="2">
        <v>0</v>
      </c>
    </row>
    <row r="131" spans="1:15" x14ac:dyDescent="0.15">
      <c r="A131" s="1" t="s">
        <v>169</v>
      </c>
      <c r="B131" s="1" t="s">
        <v>170</v>
      </c>
      <c r="D131" s="1" t="s">
        <v>170</v>
      </c>
      <c r="E131" s="10">
        <v>3</v>
      </c>
      <c r="F131" s="1" t="s">
        <v>171</v>
      </c>
      <c r="G131" s="1" t="s">
        <v>151</v>
      </c>
      <c r="H131" s="1" t="s">
        <v>6</v>
      </c>
      <c r="I131" s="1" t="s">
        <v>7</v>
      </c>
      <c r="J131" s="1" t="s">
        <v>8</v>
      </c>
      <c r="K131" s="1" t="s">
        <v>9</v>
      </c>
      <c r="L131" s="1" t="s">
        <v>69</v>
      </c>
      <c r="M131" s="1" t="s">
        <v>371</v>
      </c>
      <c r="N131" s="1" t="s">
        <v>70</v>
      </c>
      <c r="O131" s="2">
        <v>0</v>
      </c>
    </row>
    <row r="132" spans="1:15" x14ac:dyDescent="0.15">
      <c r="A132" s="1" t="s">
        <v>172</v>
      </c>
      <c r="B132" s="1" t="s">
        <v>173</v>
      </c>
      <c r="D132" s="1" t="s">
        <v>383</v>
      </c>
      <c r="E132" s="10">
        <v>3</v>
      </c>
      <c r="F132" s="1" t="s">
        <v>174</v>
      </c>
      <c r="G132" s="1" t="s">
        <v>151</v>
      </c>
      <c r="H132" s="1" t="s">
        <v>6</v>
      </c>
      <c r="I132" s="1" t="s">
        <v>7</v>
      </c>
      <c r="J132" s="1" t="s">
        <v>8</v>
      </c>
      <c r="K132" s="1" t="s">
        <v>9</v>
      </c>
      <c r="L132" s="1" t="s">
        <v>69</v>
      </c>
      <c r="M132" s="1" t="s">
        <v>371</v>
      </c>
      <c r="N132" s="1" t="s">
        <v>70</v>
      </c>
      <c r="O132" s="2">
        <v>0</v>
      </c>
    </row>
    <row r="133" spans="1:15" x14ac:dyDescent="0.15">
      <c r="A133" s="1" t="s">
        <v>175</v>
      </c>
      <c r="B133" s="1" t="s">
        <v>176</v>
      </c>
      <c r="D133" s="1" t="s">
        <v>176</v>
      </c>
      <c r="E133" s="10">
        <v>3</v>
      </c>
      <c r="F133" s="1" t="s">
        <v>177</v>
      </c>
      <c r="G133" s="1" t="s">
        <v>151</v>
      </c>
      <c r="H133" s="1" t="s">
        <v>6</v>
      </c>
      <c r="I133" s="1" t="s">
        <v>7</v>
      </c>
      <c r="J133" s="1" t="s">
        <v>8</v>
      </c>
      <c r="K133" s="1" t="s">
        <v>9</v>
      </c>
      <c r="L133" s="1" t="s">
        <v>69</v>
      </c>
      <c r="M133" s="1" t="s">
        <v>371</v>
      </c>
      <c r="N133" s="1" t="s">
        <v>70</v>
      </c>
      <c r="O133" s="2">
        <v>0</v>
      </c>
    </row>
    <row r="134" spans="1:15" x14ac:dyDescent="0.15">
      <c r="A134" s="1" t="s">
        <v>178</v>
      </c>
      <c r="B134" s="1" t="s">
        <v>179</v>
      </c>
      <c r="D134" s="1" t="s">
        <v>179</v>
      </c>
      <c r="E134" s="10">
        <v>3</v>
      </c>
      <c r="F134" s="1" t="s">
        <v>137</v>
      </c>
      <c r="G134" s="1" t="s">
        <v>151</v>
      </c>
      <c r="H134" s="1" t="s">
        <v>6</v>
      </c>
      <c r="I134" s="1" t="s">
        <v>7</v>
      </c>
      <c r="J134" s="1" t="s">
        <v>8</v>
      </c>
      <c r="K134" s="1" t="s">
        <v>9</v>
      </c>
      <c r="L134" s="1" t="s">
        <v>69</v>
      </c>
      <c r="M134" s="1" t="s">
        <v>371</v>
      </c>
      <c r="N134" s="1" t="s">
        <v>70</v>
      </c>
      <c r="O134" s="2">
        <v>0</v>
      </c>
    </row>
    <row r="135" spans="1:15" x14ac:dyDescent="0.15">
      <c r="A135" s="1" t="s">
        <v>384</v>
      </c>
      <c r="B135" s="1" t="s">
        <v>385</v>
      </c>
      <c r="D135" s="1" t="s">
        <v>386</v>
      </c>
      <c r="E135" s="10">
        <v>3</v>
      </c>
      <c r="F135" s="1" t="s">
        <v>387</v>
      </c>
      <c r="G135" s="1" t="s">
        <v>151</v>
      </c>
      <c r="H135" s="1" t="s">
        <v>6</v>
      </c>
      <c r="I135" s="1" t="s">
        <v>7</v>
      </c>
      <c r="J135" s="1" t="s">
        <v>9</v>
      </c>
      <c r="K135" s="1" t="s">
        <v>9</v>
      </c>
      <c r="L135" s="1" t="s">
        <v>69</v>
      </c>
      <c r="M135" s="1" t="s">
        <v>371</v>
      </c>
      <c r="N135" s="1" t="s">
        <v>70</v>
      </c>
      <c r="O135" s="2">
        <v>0</v>
      </c>
    </row>
    <row r="136" spans="1:15" x14ac:dyDescent="0.15">
      <c r="A136" s="1" t="s">
        <v>388</v>
      </c>
      <c r="B136" s="1" t="s">
        <v>389</v>
      </c>
      <c r="D136" s="1" t="s">
        <v>389</v>
      </c>
      <c r="E136" s="10">
        <v>3</v>
      </c>
      <c r="F136" s="1" t="s">
        <v>390</v>
      </c>
      <c r="G136" s="1" t="s">
        <v>151</v>
      </c>
      <c r="H136" s="1" t="s">
        <v>6</v>
      </c>
      <c r="I136" s="1" t="s">
        <v>7</v>
      </c>
      <c r="J136" s="1" t="s">
        <v>9</v>
      </c>
      <c r="K136" s="1" t="s">
        <v>9</v>
      </c>
      <c r="L136" s="1" t="s">
        <v>69</v>
      </c>
      <c r="M136" s="1" t="s">
        <v>371</v>
      </c>
      <c r="N136" s="1" t="s">
        <v>70</v>
      </c>
      <c r="O136" s="2">
        <v>0</v>
      </c>
    </row>
    <row r="137" spans="1:15" x14ac:dyDescent="0.15">
      <c r="A137" s="1" t="s">
        <v>391</v>
      </c>
      <c r="B137" s="1" t="s">
        <v>392</v>
      </c>
      <c r="D137" s="1" t="s">
        <v>393</v>
      </c>
      <c r="E137" s="10">
        <v>3</v>
      </c>
      <c r="F137" s="1" t="s">
        <v>394</v>
      </c>
      <c r="G137" s="1" t="s">
        <v>151</v>
      </c>
      <c r="H137" s="1" t="s">
        <v>6</v>
      </c>
      <c r="I137" s="1" t="s">
        <v>7</v>
      </c>
      <c r="J137" s="1" t="s">
        <v>9</v>
      </c>
      <c r="K137" s="1" t="s">
        <v>9</v>
      </c>
      <c r="L137" s="1" t="s">
        <v>69</v>
      </c>
      <c r="M137" s="1" t="s">
        <v>371</v>
      </c>
      <c r="N137" s="1" t="s">
        <v>70</v>
      </c>
      <c r="O137" s="2">
        <v>0</v>
      </c>
    </row>
    <row r="138" spans="1:15" x14ac:dyDescent="0.15">
      <c r="A138" s="1" t="s">
        <v>180</v>
      </c>
      <c r="B138" s="1" t="s">
        <v>181</v>
      </c>
      <c r="D138" s="1" t="s">
        <v>181</v>
      </c>
      <c r="E138" s="10">
        <v>3</v>
      </c>
      <c r="F138" s="1" t="s">
        <v>182</v>
      </c>
      <c r="G138" s="1" t="s">
        <v>151</v>
      </c>
      <c r="H138" s="1" t="s">
        <v>6</v>
      </c>
      <c r="I138" s="1" t="s">
        <v>7</v>
      </c>
      <c r="J138" s="1" t="s">
        <v>8</v>
      </c>
      <c r="K138" s="1" t="s">
        <v>9</v>
      </c>
      <c r="L138" s="1" t="s">
        <v>69</v>
      </c>
      <c r="M138" s="1" t="s">
        <v>371</v>
      </c>
      <c r="N138" s="1" t="s">
        <v>9</v>
      </c>
      <c r="O138" s="2">
        <v>0</v>
      </c>
    </row>
    <row r="139" spans="1:15" x14ac:dyDescent="0.15">
      <c r="A139" s="1" t="s">
        <v>183</v>
      </c>
      <c r="B139" s="1" t="s">
        <v>184</v>
      </c>
      <c r="D139" s="1" t="s">
        <v>184</v>
      </c>
      <c r="E139" s="10">
        <v>3</v>
      </c>
      <c r="F139" s="1" t="s">
        <v>185</v>
      </c>
      <c r="G139" s="1" t="s">
        <v>151</v>
      </c>
      <c r="H139" s="1" t="s">
        <v>6</v>
      </c>
      <c r="I139" s="1" t="s">
        <v>7</v>
      </c>
      <c r="J139" s="1" t="s">
        <v>8</v>
      </c>
      <c r="K139" s="1" t="s">
        <v>9</v>
      </c>
      <c r="L139" s="1" t="s">
        <v>69</v>
      </c>
      <c r="M139" s="1" t="s">
        <v>371</v>
      </c>
      <c r="N139" s="1" t="s">
        <v>70</v>
      </c>
      <c r="O139" s="2">
        <v>0</v>
      </c>
    </row>
    <row r="140" spans="1:15" x14ac:dyDescent="0.15">
      <c r="A140" s="1" t="s">
        <v>186</v>
      </c>
      <c r="B140" s="1" t="s">
        <v>187</v>
      </c>
      <c r="D140" s="1" t="s">
        <v>187</v>
      </c>
      <c r="E140" s="10">
        <v>3</v>
      </c>
      <c r="F140" s="1" t="s">
        <v>188</v>
      </c>
      <c r="G140" s="1" t="s">
        <v>151</v>
      </c>
      <c r="H140" s="1" t="s">
        <v>6</v>
      </c>
      <c r="I140" s="1" t="s">
        <v>7</v>
      </c>
      <c r="J140" s="1" t="s">
        <v>8</v>
      </c>
      <c r="K140" s="1" t="s">
        <v>9</v>
      </c>
      <c r="L140" s="1" t="s">
        <v>69</v>
      </c>
      <c r="M140" s="1" t="s">
        <v>371</v>
      </c>
      <c r="N140" s="1" t="s">
        <v>70</v>
      </c>
      <c r="O140" s="2">
        <v>0</v>
      </c>
    </row>
    <row r="141" spans="1:15" x14ac:dyDescent="0.15">
      <c r="A141" s="1" t="s">
        <v>189</v>
      </c>
      <c r="B141" s="1" t="s">
        <v>190</v>
      </c>
      <c r="D141" s="1" t="s">
        <v>190</v>
      </c>
      <c r="E141" s="10">
        <v>3</v>
      </c>
      <c r="F141" s="1" t="s">
        <v>191</v>
      </c>
      <c r="G141" s="1" t="s">
        <v>151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69</v>
      </c>
      <c r="M141" s="1" t="s">
        <v>371</v>
      </c>
      <c r="N141" s="1" t="s">
        <v>70</v>
      </c>
      <c r="O141" s="2">
        <v>0</v>
      </c>
    </row>
    <row r="142" spans="1:15" x14ac:dyDescent="0.15">
      <c r="A142" s="1" t="s">
        <v>192</v>
      </c>
      <c r="B142" s="1" t="s">
        <v>193</v>
      </c>
      <c r="D142" s="1" t="s">
        <v>193</v>
      </c>
      <c r="E142" s="10">
        <v>3</v>
      </c>
      <c r="F142" s="1" t="s">
        <v>194</v>
      </c>
      <c r="G142" s="1" t="s">
        <v>151</v>
      </c>
      <c r="H142" s="1" t="s">
        <v>6</v>
      </c>
      <c r="I142" s="1" t="s">
        <v>7</v>
      </c>
      <c r="J142" s="1" t="s">
        <v>8</v>
      </c>
      <c r="K142" s="1" t="s">
        <v>9</v>
      </c>
      <c r="L142" s="1" t="s">
        <v>69</v>
      </c>
      <c r="M142" s="1" t="s">
        <v>371</v>
      </c>
      <c r="N142" s="1" t="s">
        <v>70</v>
      </c>
      <c r="O142" s="2">
        <v>0</v>
      </c>
    </row>
    <row r="143" spans="1:15" x14ac:dyDescent="0.15">
      <c r="A143" s="1" t="s">
        <v>195</v>
      </c>
      <c r="B143" s="1" t="s">
        <v>395</v>
      </c>
      <c r="D143" s="1" t="s">
        <v>396</v>
      </c>
      <c r="E143" s="10">
        <v>3</v>
      </c>
      <c r="F143" s="1" t="s">
        <v>397</v>
      </c>
      <c r="G143" s="1" t="s">
        <v>151</v>
      </c>
      <c r="H143" s="1" t="s">
        <v>6</v>
      </c>
      <c r="I143" s="1" t="s">
        <v>7</v>
      </c>
      <c r="J143" s="1" t="s">
        <v>9</v>
      </c>
      <c r="K143" s="1" t="s">
        <v>9</v>
      </c>
      <c r="L143" s="1" t="s">
        <v>69</v>
      </c>
      <c r="M143" s="1" t="s">
        <v>371</v>
      </c>
      <c r="N143" s="1" t="s">
        <v>9</v>
      </c>
      <c r="O143" s="2">
        <v>0</v>
      </c>
    </row>
    <row r="144" spans="1:15" x14ac:dyDescent="0.15">
      <c r="A144" s="1" t="s">
        <v>398</v>
      </c>
      <c r="B144" s="1" t="s">
        <v>399</v>
      </c>
      <c r="D144" s="1" t="s">
        <v>399</v>
      </c>
      <c r="E144" s="10">
        <v>3</v>
      </c>
      <c r="F144" s="1" t="s">
        <v>400</v>
      </c>
      <c r="G144" s="1" t="s">
        <v>151</v>
      </c>
      <c r="H144" s="1" t="s">
        <v>6</v>
      </c>
      <c r="I144" s="1" t="s">
        <v>7</v>
      </c>
      <c r="J144" s="1" t="s">
        <v>9</v>
      </c>
      <c r="K144" s="1" t="s">
        <v>9</v>
      </c>
      <c r="L144" s="1" t="s">
        <v>69</v>
      </c>
      <c r="M144" s="1" t="s">
        <v>371</v>
      </c>
      <c r="N144" s="1" t="s">
        <v>70</v>
      </c>
      <c r="O144" s="2">
        <v>0</v>
      </c>
    </row>
    <row r="145" spans="1:15" x14ac:dyDescent="0.15">
      <c r="A145" s="1" t="s">
        <v>401</v>
      </c>
      <c r="B145" s="1" t="s">
        <v>402</v>
      </c>
      <c r="D145" s="1" t="s">
        <v>402</v>
      </c>
      <c r="E145" s="10">
        <v>3</v>
      </c>
      <c r="F145" s="1" t="s">
        <v>137</v>
      </c>
      <c r="G145" s="1" t="s">
        <v>151</v>
      </c>
      <c r="H145" s="1" t="s">
        <v>6</v>
      </c>
      <c r="I145" s="1" t="s">
        <v>7</v>
      </c>
      <c r="J145" s="1" t="s">
        <v>9</v>
      </c>
      <c r="K145" s="1" t="s">
        <v>9</v>
      </c>
      <c r="L145" s="1" t="s">
        <v>69</v>
      </c>
      <c r="M145" s="1" t="s">
        <v>371</v>
      </c>
      <c r="N145" s="1" t="s">
        <v>70</v>
      </c>
      <c r="O145" s="2">
        <v>0</v>
      </c>
    </row>
    <row r="146" spans="1:15" x14ac:dyDescent="0.15">
      <c r="A146" s="1" t="s">
        <v>403</v>
      </c>
      <c r="B146" s="1" t="s">
        <v>404</v>
      </c>
      <c r="D146" s="1" t="s">
        <v>404</v>
      </c>
      <c r="E146" s="10">
        <v>3</v>
      </c>
      <c r="F146" s="1" t="s">
        <v>405</v>
      </c>
      <c r="G146" s="1" t="s">
        <v>406</v>
      </c>
      <c r="H146" s="1" t="s">
        <v>6</v>
      </c>
      <c r="I146" s="1" t="s">
        <v>7</v>
      </c>
      <c r="J146" s="1" t="s">
        <v>9</v>
      </c>
      <c r="K146" s="1" t="s">
        <v>9</v>
      </c>
      <c r="L146" s="1" t="s">
        <v>69</v>
      </c>
      <c r="M146" s="1" t="s">
        <v>371</v>
      </c>
      <c r="N146" s="1" t="s">
        <v>70</v>
      </c>
      <c r="O146" s="2">
        <v>0</v>
      </c>
    </row>
    <row r="147" spans="1:15" x14ac:dyDescent="0.15">
      <c r="A147" s="1" t="s">
        <v>407</v>
      </c>
      <c r="B147" s="1" t="s">
        <v>408</v>
      </c>
      <c r="D147" s="1" t="s">
        <v>408</v>
      </c>
      <c r="E147" s="10">
        <v>3</v>
      </c>
      <c r="F147" s="1" t="s">
        <v>409</v>
      </c>
      <c r="G147" s="1" t="s">
        <v>151</v>
      </c>
      <c r="H147" s="1" t="s">
        <v>6</v>
      </c>
      <c r="I147" s="1" t="s">
        <v>7</v>
      </c>
      <c r="J147" s="1" t="s">
        <v>9</v>
      </c>
      <c r="K147" s="1" t="s">
        <v>9</v>
      </c>
      <c r="L147" s="1" t="s">
        <v>69</v>
      </c>
      <c r="M147" s="1" t="s">
        <v>371</v>
      </c>
      <c r="N147" s="1" t="s">
        <v>70</v>
      </c>
      <c r="O147" s="2">
        <v>0</v>
      </c>
    </row>
    <row r="148" spans="1:15" x14ac:dyDescent="0.15">
      <c r="A148" s="1" t="s">
        <v>410</v>
      </c>
      <c r="B148" s="1" t="s">
        <v>411</v>
      </c>
      <c r="D148" s="1" t="s">
        <v>411</v>
      </c>
      <c r="E148" s="10">
        <v>3</v>
      </c>
      <c r="F148" s="1" t="s">
        <v>412</v>
      </c>
      <c r="G148" s="1" t="s">
        <v>151</v>
      </c>
      <c r="H148" s="1" t="s">
        <v>6</v>
      </c>
      <c r="I148" s="1" t="s">
        <v>7</v>
      </c>
      <c r="J148" s="1" t="s">
        <v>9</v>
      </c>
      <c r="K148" s="1" t="s">
        <v>9</v>
      </c>
      <c r="L148" s="1" t="s">
        <v>69</v>
      </c>
      <c r="M148" s="1" t="s">
        <v>371</v>
      </c>
      <c r="N148" s="1" t="s">
        <v>10</v>
      </c>
      <c r="O148" s="2">
        <v>1000</v>
      </c>
    </row>
    <row r="149" spans="1:15" x14ac:dyDescent="0.15">
      <c r="A149" s="1" t="s">
        <v>413</v>
      </c>
      <c r="B149" s="1" t="s">
        <v>414</v>
      </c>
      <c r="D149" s="1" t="s">
        <v>414</v>
      </c>
      <c r="E149" s="10">
        <v>3</v>
      </c>
      <c r="F149" s="1" t="s">
        <v>415</v>
      </c>
      <c r="G149" s="1" t="s">
        <v>151</v>
      </c>
      <c r="H149" s="1" t="s">
        <v>6</v>
      </c>
      <c r="I149" s="1" t="s">
        <v>7</v>
      </c>
      <c r="J149" s="1" t="s">
        <v>9</v>
      </c>
      <c r="K149" s="1" t="s">
        <v>9</v>
      </c>
      <c r="L149" s="1" t="s">
        <v>69</v>
      </c>
      <c r="M149" s="1" t="s">
        <v>371</v>
      </c>
      <c r="N149" s="1" t="s">
        <v>70</v>
      </c>
      <c r="O149" s="2">
        <v>0</v>
      </c>
    </row>
    <row r="150" spans="1:15" x14ac:dyDescent="0.15">
      <c r="A150" s="1" t="s">
        <v>416</v>
      </c>
      <c r="B150" s="1" t="s">
        <v>417</v>
      </c>
      <c r="D150" s="1" t="s">
        <v>418</v>
      </c>
      <c r="E150" s="10">
        <v>3</v>
      </c>
      <c r="F150" s="1" t="s">
        <v>419</v>
      </c>
      <c r="G150" s="1" t="s">
        <v>151</v>
      </c>
      <c r="H150" s="1" t="s">
        <v>6</v>
      </c>
      <c r="I150" s="1" t="s">
        <v>7</v>
      </c>
      <c r="J150" s="1" t="s">
        <v>9</v>
      </c>
      <c r="K150" s="1" t="s">
        <v>9</v>
      </c>
      <c r="L150" s="1" t="s">
        <v>69</v>
      </c>
      <c r="M150" s="1" t="s">
        <v>371</v>
      </c>
      <c r="N150" s="1" t="s">
        <v>70</v>
      </c>
      <c r="O150" s="2">
        <v>0</v>
      </c>
    </row>
    <row r="151" spans="1:15" x14ac:dyDescent="0.15">
      <c r="A151" s="1" t="s">
        <v>420</v>
      </c>
      <c r="B151" s="1" t="s">
        <v>421</v>
      </c>
      <c r="D151" s="1" t="s">
        <v>422</v>
      </c>
      <c r="E151" s="10">
        <v>3</v>
      </c>
      <c r="F151" s="1" t="s">
        <v>423</v>
      </c>
      <c r="G151" s="1" t="s">
        <v>151</v>
      </c>
      <c r="H151" s="1" t="s">
        <v>6</v>
      </c>
      <c r="I151" s="1" t="s">
        <v>7</v>
      </c>
      <c r="J151" s="1" t="s">
        <v>9</v>
      </c>
      <c r="K151" s="1" t="s">
        <v>9</v>
      </c>
      <c r="L151" s="1" t="s">
        <v>69</v>
      </c>
      <c r="M151" s="1" t="s">
        <v>371</v>
      </c>
      <c r="N151" s="1" t="s">
        <v>70</v>
      </c>
      <c r="O151" s="2">
        <v>0</v>
      </c>
    </row>
    <row r="152" spans="1:15" x14ac:dyDescent="0.15">
      <c r="A152" s="1" t="s">
        <v>424</v>
      </c>
      <c r="B152" s="1" t="s">
        <v>425</v>
      </c>
      <c r="D152" s="1" t="s">
        <v>425</v>
      </c>
      <c r="E152" s="10">
        <v>3</v>
      </c>
      <c r="F152" s="1" t="s">
        <v>426</v>
      </c>
      <c r="G152" s="1" t="s">
        <v>151</v>
      </c>
      <c r="H152" s="1" t="s">
        <v>6</v>
      </c>
      <c r="I152" s="1" t="s">
        <v>7</v>
      </c>
      <c r="J152" s="1" t="s">
        <v>9</v>
      </c>
      <c r="K152" s="1" t="s">
        <v>9</v>
      </c>
      <c r="L152" s="1" t="s">
        <v>69</v>
      </c>
      <c r="M152" s="1" t="s">
        <v>371</v>
      </c>
      <c r="N152" s="1" t="s">
        <v>70</v>
      </c>
      <c r="O152" s="2">
        <v>0</v>
      </c>
    </row>
    <row r="153" spans="1:15" x14ac:dyDescent="0.15">
      <c r="A153" s="1" t="s">
        <v>220</v>
      </c>
      <c r="B153" s="1" t="s">
        <v>221</v>
      </c>
      <c r="D153" s="1" t="s">
        <v>221</v>
      </c>
      <c r="E153" s="10">
        <v>1</v>
      </c>
      <c r="F153" s="1" t="s">
        <v>222</v>
      </c>
      <c r="G153" s="1" t="s">
        <v>68</v>
      </c>
      <c r="H153" s="1" t="s">
        <v>6</v>
      </c>
      <c r="I153" s="1" t="s">
        <v>7</v>
      </c>
      <c r="J153" s="1" t="s">
        <v>8</v>
      </c>
      <c r="K153" s="1" t="s">
        <v>9</v>
      </c>
      <c r="L153" s="1" t="s">
        <v>73</v>
      </c>
      <c r="M153" s="1" t="s">
        <v>371</v>
      </c>
      <c r="N153" s="1" t="s">
        <v>70</v>
      </c>
      <c r="O153" s="2">
        <v>0</v>
      </c>
    </row>
    <row r="154" spans="1:15" x14ac:dyDescent="0.15">
      <c r="A154" s="1" t="s">
        <v>223</v>
      </c>
      <c r="B154" s="1" t="s">
        <v>224</v>
      </c>
      <c r="D154" s="1" t="s">
        <v>224</v>
      </c>
      <c r="E154" s="10">
        <v>1</v>
      </c>
      <c r="G154" s="1" t="s">
        <v>225</v>
      </c>
      <c r="H154" s="1" t="s">
        <v>6</v>
      </c>
      <c r="I154" s="1" t="s">
        <v>7</v>
      </c>
      <c r="J154" s="1" t="s">
        <v>8</v>
      </c>
      <c r="K154" s="1" t="s">
        <v>9</v>
      </c>
      <c r="L154" s="1" t="s">
        <v>73</v>
      </c>
      <c r="M154" s="1" t="s">
        <v>371</v>
      </c>
      <c r="N154" s="1" t="s">
        <v>70</v>
      </c>
      <c r="O154" s="2">
        <v>0</v>
      </c>
    </row>
    <row r="155" spans="1:15" x14ac:dyDescent="0.15">
      <c r="A155" s="1" t="s">
        <v>235</v>
      </c>
      <c r="B155" s="1" t="s">
        <v>236</v>
      </c>
      <c r="D155" s="1" t="s">
        <v>236</v>
      </c>
      <c r="E155" s="10">
        <v>1</v>
      </c>
      <c r="G155" s="1" t="s">
        <v>225</v>
      </c>
      <c r="H155" s="1" t="s">
        <v>6</v>
      </c>
      <c r="I155" s="1" t="s">
        <v>7</v>
      </c>
      <c r="J155" s="1" t="s">
        <v>8</v>
      </c>
      <c r="K155" s="1" t="s">
        <v>9</v>
      </c>
      <c r="L155" s="1" t="s">
        <v>73</v>
      </c>
      <c r="M155" s="1" t="s">
        <v>371</v>
      </c>
      <c r="N155" s="1" t="s">
        <v>70</v>
      </c>
      <c r="O155" s="2">
        <v>0</v>
      </c>
    </row>
    <row r="156" spans="1:15" x14ac:dyDescent="0.15">
      <c r="A156" s="1" t="s">
        <v>237</v>
      </c>
      <c r="B156" s="1" t="s">
        <v>238</v>
      </c>
      <c r="D156" s="1" t="s">
        <v>238</v>
      </c>
      <c r="E156" s="10">
        <v>1</v>
      </c>
      <c r="G156" s="1" t="s">
        <v>225</v>
      </c>
      <c r="H156" s="1" t="s">
        <v>6</v>
      </c>
      <c r="I156" s="1" t="s">
        <v>7</v>
      </c>
      <c r="J156" s="1" t="s">
        <v>8</v>
      </c>
      <c r="K156" s="1" t="s">
        <v>9</v>
      </c>
      <c r="L156" s="1" t="s">
        <v>73</v>
      </c>
      <c r="M156" s="1" t="s">
        <v>371</v>
      </c>
      <c r="N156" s="1" t="s">
        <v>70</v>
      </c>
      <c r="O156" s="2">
        <v>0</v>
      </c>
    </row>
    <row r="157" spans="1:15" x14ac:dyDescent="0.15">
      <c r="A157" s="1" t="s">
        <v>427</v>
      </c>
      <c r="B157" s="1" t="s">
        <v>428</v>
      </c>
      <c r="D157" s="1" t="s">
        <v>428</v>
      </c>
      <c r="E157" s="10">
        <v>1</v>
      </c>
      <c r="F157" s="1" t="s">
        <v>429</v>
      </c>
      <c r="G157" s="1" t="s">
        <v>68</v>
      </c>
      <c r="H157" s="1" t="s">
        <v>6</v>
      </c>
      <c r="I157" s="1" t="s">
        <v>7</v>
      </c>
      <c r="J157" s="1" t="s">
        <v>8</v>
      </c>
      <c r="K157" s="1" t="s">
        <v>9</v>
      </c>
      <c r="L157" s="1" t="s">
        <v>73</v>
      </c>
      <c r="M157" s="1" t="s">
        <v>371</v>
      </c>
      <c r="N157" s="1" t="s">
        <v>10</v>
      </c>
      <c r="O157" s="2">
        <v>1000</v>
      </c>
    </row>
    <row r="158" spans="1:15" x14ac:dyDescent="0.15">
      <c r="A158" s="1" t="s">
        <v>239</v>
      </c>
      <c r="B158" s="1" t="s">
        <v>240</v>
      </c>
      <c r="D158" s="1" t="s">
        <v>240</v>
      </c>
      <c r="E158" s="10">
        <v>1</v>
      </c>
      <c r="G158" s="1" t="s">
        <v>225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73</v>
      </c>
      <c r="M158" s="1" t="s">
        <v>371</v>
      </c>
      <c r="N158" s="1" t="s">
        <v>70</v>
      </c>
      <c r="O158" s="2">
        <v>0</v>
      </c>
    </row>
    <row r="165" spans="5:5" x14ac:dyDescent="0.15">
      <c r="E165" s="10"/>
    </row>
  </sheetData>
  <sortState ref="A2:O159">
    <sortCondition ref="C2:C159"/>
  </sortState>
  <dataValidations count="1">
    <dataValidation allowBlank="1" showInputMessage="1" showErrorMessage="1" promptTitle="Nombre Cliente" sqref="A2:A147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A6" sqref="A6"/>
    </sheetView>
  </sheetViews>
  <sheetFormatPr baseColWidth="10" defaultRowHeight="15" x14ac:dyDescent="0.2"/>
  <cols>
    <col min="1" max="1" width="44" style="3" bestFit="1" customWidth="1"/>
    <col min="2" max="16384" width="10.83203125" style="3"/>
  </cols>
  <sheetData>
    <row r="1" spans="1:1" x14ac:dyDescent="0.2">
      <c r="A1" s="7" t="str">
        <f>IF(Pedido!I5&gt;0,CONCATENATE("O",Pedido!B5,,""))</f>
        <v>OSMRIBA</v>
      </c>
    </row>
    <row r="2" spans="1:1" x14ac:dyDescent="0.2">
      <c r="A2" s="7" t="str">
        <f>IF(Pedido!I5&gt;0,CONCATENATE(TEXT(Pedido!F5,"000")," ",TEXT(Pedido!I5*10000,"0000000000000"),"            ",Pedido!G5),"")</f>
        <v>001 0000000100000            DPEDR-0007</v>
      </c>
    </row>
    <row r="3" spans="1:1" x14ac:dyDescent="0.2">
      <c r="A3" s="7" t="str">
        <f>IF(Pedido!I6&gt;0,CONCATENATE("O",Pedido!B6,,""))</f>
        <v>OSMRIBA</v>
      </c>
    </row>
    <row r="4" spans="1:1" x14ac:dyDescent="0.2">
      <c r="A4" s="7" t="str">
        <f>IF(Pedido!I6&gt;0,CONCATENATE(TEXT(Pedido!F6,"000")," ",TEXT(Pedido!I6*10000,"0000000000000"),"            ",Pedido!G6),"")</f>
        <v>001 0000000050000            JMORR-0005</v>
      </c>
    </row>
    <row r="5" spans="1:1" x14ac:dyDescent="0.2">
      <c r="A5" s="7" t="str">
        <f>IF(Pedido!I7&gt;0,CONCATENATE("O",Pedido!B7,,""))</f>
        <v>OSMXTRA</v>
      </c>
    </row>
    <row r="6" spans="1:1" x14ac:dyDescent="0.2">
      <c r="A6" s="7" t="str">
        <f>IF(Pedido!I7&gt;0,CONCATENATE(TEXT(Pedido!F7,"000")," ",TEXT(Pedido!I7*10000,"0000000000000"),"            ",Pedido!G7),"")</f>
        <v>001 0000000010000            CURLY-0003</v>
      </c>
    </row>
    <row r="7" spans="1:1" x14ac:dyDescent="0.2">
      <c r="A7" s="7" t="b">
        <f>IF(Pedido!I8&gt;0,CONCATENATE("O",Pedido!B8,,""))</f>
        <v>0</v>
      </c>
    </row>
    <row r="8" spans="1:1" x14ac:dyDescent="0.2">
      <c r="A8" s="7" t="str">
        <f>IF(Pedido!I8&gt;0,CONCATENATE(TEXT(Pedido!F8,"000")," ",TEXT(Pedido!I8*10000,"0000000000000"),"            ",Pedido!G8),"")</f>
        <v/>
      </c>
    </row>
    <row r="9" spans="1:1" x14ac:dyDescent="0.2">
      <c r="A9" s="7" t="b">
        <f>IF(Pedido!I9&gt;0,CONCATENATE("O",Pedido!B9,,""))</f>
        <v>0</v>
      </c>
    </row>
    <row r="10" spans="1:1" x14ac:dyDescent="0.2">
      <c r="A10" s="7" t="str">
        <f>IF(Pedido!I9&gt;0,CONCATENATE(TEXT(Pedido!F9,"000")," ",TEXT(Pedido!I9*10000,"0000000000000"),"            ",Pedido!G9),"")</f>
        <v/>
      </c>
    </row>
    <row r="11" spans="1:1" x14ac:dyDescent="0.2">
      <c r="A11" s="7" t="b">
        <f>IF(Pedido!I10&gt;0,CONCATENATE("O",Pedido!B10,,""))</f>
        <v>0</v>
      </c>
    </row>
    <row r="12" spans="1:1" x14ac:dyDescent="0.2">
      <c r="A12" s="7" t="str">
        <f>IF(Pedido!I10&gt;0,CONCATENATE(TEXT(Pedido!F10,"000")," ",TEXT(Pedido!I10*10000,"0000000000000"),"            ",Pedido!G10),"")</f>
        <v/>
      </c>
    </row>
    <row r="13" spans="1:1" x14ac:dyDescent="0.2">
      <c r="A13" s="7" t="b">
        <f>IF(Pedido!I11&gt;0,CONCATENATE("O",Pedido!B11,,""))</f>
        <v>0</v>
      </c>
    </row>
    <row r="14" spans="1:1" x14ac:dyDescent="0.2">
      <c r="A14" s="7" t="str">
        <f>IF(Pedido!I11&gt;0,CONCATENATE(TEXT(Pedido!F11,"000")," ",TEXT(Pedido!I11*10000,"0000000000000"),"            ",Pedido!G11),"")</f>
        <v/>
      </c>
    </row>
    <row r="15" spans="1:1" x14ac:dyDescent="0.2">
      <c r="A15" s="7" t="b">
        <f>IF(Pedido!I12&gt;0,CONCATENATE("O",Pedido!B12,,""))</f>
        <v>0</v>
      </c>
    </row>
    <row r="16" spans="1:1" x14ac:dyDescent="0.2">
      <c r="A16" s="7" t="str">
        <f>IF(Pedido!I12&gt;0,CONCATENATE(TEXT(Pedido!F12,"000")," ",TEXT(Pedido!I12*10000,"0000000000000"),"            ",Pedido!G12),"")</f>
        <v/>
      </c>
    </row>
    <row r="17" spans="1:1" x14ac:dyDescent="0.2">
      <c r="A17" s="7" t="b">
        <f>IF(Pedido!I13&gt;0,CONCATENATE("O",Pedido!B13,,""))</f>
        <v>0</v>
      </c>
    </row>
    <row r="18" spans="1:1" x14ac:dyDescent="0.2">
      <c r="A18" s="7" t="str">
        <f>IF(Pedido!I13&gt;0,CONCATENATE(TEXT(Pedido!F13,"000")," ",TEXT(Pedido!I13*10000,"0000000000000"),"            ",Pedido!G13),"")</f>
        <v/>
      </c>
    </row>
    <row r="19" spans="1:1" x14ac:dyDescent="0.2">
      <c r="A19" s="7" t="b">
        <f>IF(Pedido!I14&gt;0,CONCATENATE("O",Pedido!B14,,""))</f>
        <v>0</v>
      </c>
    </row>
    <row r="20" spans="1:1" x14ac:dyDescent="0.2">
      <c r="A20" s="7" t="str">
        <f>IF(Pedido!I14&gt;0,CONCATENATE(TEXT(Pedido!F14,"000")," ",TEXT(Pedido!I14*10000,"0000000000000"),"            ",Pedido!G14),"")</f>
        <v/>
      </c>
    </row>
    <row r="21" spans="1:1" x14ac:dyDescent="0.2">
      <c r="A21" s="7" t="str">
        <f>IF(Pedido!I16&gt;0,CONCATENATE("O",Pedido!B16,TEXT(Pedido!I16*10000,"0000000000000"),Pedido!G16),"")</f>
        <v/>
      </c>
    </row>
    <row r="22" spans="1:1" x14ac:dyDescent="0.2">
      <c r="A22" s="7" t="str">
        <f>IF(Pedido!I17&gt;0,CONCATENATE("O",Pedido!B17,TEXT(Pedido!I17*10000,"0000000000000"),Pedido!G17),"")</f>
        <v/>
      </c>
    </row>
    <row r="23" spans="1:1" x14ac:dyDescent="0.2">
      <c r="A23" s="7" t="str">
        <f>IF(Pedido!I18&gt;0,CONCATENATE("O",Pedido!B18,TEXT(Pedido!I18*10000,"0000000000000"),Pedido!G18),"")</f>
        <v/>
      </c>
    </row>
    <row r="24" spans="1:1" x14ac:dyDescent="0.2">
      <c r="A24" s="7" t="str">
        <f>IF(Pedido!I19&gt;0,CONCATENATE("O",Pedido!B19,TEXT(Pedido!I19*10000,"0000000000000"),Pedido!G19),"")</f>
        <v/>
      </c>
    </row>
    <row r="25" spans="1:1" x14ac:dyDescent="0.2">
      <c r="A25" s="7" t="str">
        <f>IF(Pedido!I20&gt;0,CONCATENATE("O",Pedido!B20,TEXT(Pedido!I20*10000,"0000000000000"),Pedido!G20),"")</f>
        <v/>
      </c>
    </row>
    <row r="26" spans="1:1" x14ac:dyDescent="0.2">
      <c r="A26" s="7" t="str">
        <f>IF(Pedido!I21&gt;0,CONCATENATE("O",Pedido!B21,TEXT(Pedido!I21*10000,"0000000000000"),Pedido!G21),"")</f>
        <v/>
      </c>
    </row>
    <row r="27" spans="1:1" x14ac:dyDescent="0.2">
      <c r="A27" s="7" t="str">
        <f>IF(Pedido!I22&gt;0,CONCATENATE("O",Pedido!B22,TEXT(Pedido!I22*10000,"0000000000000"),Pedido!G22),"")</f>
        <v/>
      </c>
    </row>
    <row r="28" spans="1:1" x14ac:dyDescent="0.2">
      <c r="A28" s="7" t="str">
        <f>IF(Pedido!I23&gt;0,CONCATENATE("O",Pedido!B23,TEXT(Pedido!I23*10000,"0000000000000"),Pedido!G23),"")</f>
        <v/>
      </c>
    </row>
    <row r="29" spans="1:1" x14ac:dyDescent="0.2">
      <c r="A29" s="7" t="str">
        <f>IF(Pedido!I24&gt;0,CONCATENATE("O",Pedido!B24,TEXT(Pedido!I24*10000,"0000000000000"),Pedido!G24),"")</f>
        <v/>
      </c>
    </row>
    <row r="30" spans="1:1" x14ac:dyDescent="0.2">
      <c r="A30" s="7" t="str">
        <f>IF(Pedido!I25&gt;0,CONCATENATE("O",Pedido!B25,TEXT(Pedido!I25*10000,"0000000000000"),Pedido!G25),"")</f>
        <v/>
      </c>
    </row>
    <row r="31" spans="1:1" x14ac:dyDescent="0.2">
      <c r="A31" s="7" t="str">
        <f>IF(Pedido!I26&gt;0,CONCATENATE("O",Pedido!B26,TEXT(Pedido!I26*10000,"0000000000000"),Pedido!G26),"")</f>
        <v/>
      </c>
    </row>
    <row r="32" spans="1:1" x14ac:dyDescent="0.2">
      <c r="A32" s="7" t="e">
        <f>IF(Pedido!#REF!&gt;0,CONCATENATE("O",Pedido!#REF!,TEXT(Pedido!#REF!*10000,"0000000000000"),Pedido!#REF!),"")</f>
        <v>#REF!</v>
      </c>
    </row>
    <row r="33" spans="1:1" x14ac:dyDescent="0.2">
      <c r="A33" s="7" t="e">
        <f>IF(Pedido!#REF!&gt;0,CONCATENATE("O",Pedido!#REF!,TEXT(Pedido!#REF!*10000,"0000000000000"),Pedido!#REF!),"")</f>
        <v>#REF!</v>
      </c>
    </row>
    <row r="34" spans="1:1" x14ac:dyDescent="0.2">
      <c r="A34" s="7" t="e">
        <f>IF(Pedido!#REF!&gt;0,CONCATENATE("O",Pedido!#REF!,TEXT(Pedido!#REF!*10000,"0000000000000"),Pedido!#REF!),"")</f>
        <v>#REF!</v>
      </c>
    </row>
    <row r="35" spans="1:1" x14ac:dyDescent="0.2">
      <c r="A35" s="7" t="e">
        <f>IF(Pedido!#REF!&gt;0,CONCATENATE("O",Pedido!#REF!,TEXT(Pedido!#REF!*10000,"0000000000000"),Pedido!#REF!),"")</f>
        <v>#REF!</v>
      </c>
    </row>
    <row r="36" spans="1:1" x14ac:dyDescent="0.2">
      <c r="A36" s="7" t="e">
        <f>IF(Pedido!#REF!&gt;0,CONCATENATE("O",Pedido!#REF!,TEXT(Pedido!#REF!*10000,"0000000000000"),Pedido!#REF!),"")</f>
        <v>#REF!</v>
      </c>
    </row>
    <row r="37" spans="1:1" x14ac:dyDescent="0.2">
      <c r="A37" s="7" t="str">
        <f>IF(Pedido!I27&gt;0,CONCATENATE("O",Pedido!B27,TEXT(Pedido!I27*10000,"0000000000000"),Pedido!G27),"")</f>
        <v/>
      </c>
    </row>
    <row r="38" spans="1:1" x14ac:dyDescent="0.2">
      <c r="A38" s="7" t="str">
        <f>IF(Pedido!I28&gt;0,CONCATENATE("O",Pedido!B28,TEXT(Pedido!I28*10000,"0000000000000"),Pedido!G28),"")</f>
        <v/>
      </c>
    </row>
    <row r="39" spans="1:1" x14ac:dyDescent="0.2">
      <c r="A39" s="7" t="str">
        <f>IF(Pedido!I29&gt;0,CONCATENATE("O",Pedido!B29,TEXT(Pedido!I29*10000,"0000000000000"),Pedido!G29),"")</f>
        <v/>
      </c>
    </row>
  </sheetData>
  <phoneticPr fontId="6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>
          <x14:formula1>
            <xm:f>inventario!$A$3:$A$32</xm:f>
          </x14:formula1>
          <xm:sqref>C7:C8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Pedido</vt:lpstr>
      <vt:lpstr>Export TXT</vt:lpstr>
      <vt:lpstr>CodigoClientes</vt:lpstr>
      <vt:lpstr>inventario</vt:lpstr>
      <vt:lpstr>TXT revised Monchi</vt:lpstr>
      <vt:lpstr>Cliente Ship</vt:lpstr>
      <vt:lpstr>Pedido TEXTO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2016-05-16T15:47:54Z</cp:lastPrinted>
  <dcterms:created xsi:type="dcterms:W3CDTF">2016-04-03T01:01:26Z</dcterms:created>
  <dcterms:modified xsi:type="dcterms:W3CDTF">2016-05-16T16:23:45Z</dcterms:modified>
</cp:coreProperties>
</file>