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C:\xampp\htdocs\excelparser_v1\files\"/>
    </mc:Choice>
  </mc:AlternateContent>
  <bookViews>
    <workbookView xWindow="0" yWindow="0" windowWidth="17076" windowHeight="4860" activeTab="1"/>
  </bookViews>
  <sheets>
    <sheet name="Symposien" sheetId="23" r:id="rId1"/>
    <sheet name="Programm final" sheetId="22" r:id="rId2"/>
    <sheet name="Abstracts alle Details" sheetId="2" r:id="rId3"/>
  </sheets>
  <definedNames>
    <definedName name="_xlnm._FilterDatabase" localSheetId="2" hidden="1">'Abstracts alle Details'!$A$1:$BY$198</definedName>
    <definedName name="_xlnm._FilterDatabase" localSheetId="1" hidden="1">'Programm final'!$A$1:$E$271</definedName>
    <definedName name="_xlnm._FilterDatabase" localSheetId="0" hidden="1">Symposien!$A$1:$CE$190</definedName>
    <definedName name="_xlnm.Print_Area" localSheetId="1">'Programm final'!$A$178:$E$250</definedName>
    <definedName name="_xlnm.Print_Titles" localSheetId="1">'Programm final'!$178:$179</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U190" i="23" l="1"/>
  <c r="BK190" i="23"/>
  <c r="BA190" i="23"/>
  <c r="AQ190" i="23"/>
  <c r="AR190" i="23" s="1"/>
  <c r="V190" i="23"/>
  <c r="U190" i="23"/>
  <c r="BU189" i="23"/>
  <c r="BK189" i="23"/>
  <c r="BL189" i="23" s="1"/>
  <c r="BA189" i="23"/>
  <c r="BB189" i="23" s="1"/>
  <c r="AQ189" i="23"/>
  <c r="AR189" i="23" s="1"/>
  <c r="V189" i="23"/>
  <c r="U189" i="23"/>
  <c r="BU188" i="23"/>
  <c r="BV188" i="23" s="1"/>
  <c r="BK188" i="23"/>
  <c r="BL188" i="23" s="1"/>
  <c r="BA188" i="23"/>
  <c r="BB188" i="23" s="1"/>
  <c r="AQ188" i="23"/>
  <c r="AR188" i="23" s="1"/>
  <c r="V188" i="23"/>
  <c r="U188" i="23"/>
  <c r="BU187" i="23"/>
  <c r="BV187" i="23" s="1"/>
  <c r="BK187" i="23"/>
  <c r="BL187" i="23" s="1"/>
  <c r="BA187" i="23"/>
  <c r="BB187" i="23" s="1"/>
  <c r="AQ187" i="23"/>
  <c r="AR187" i="23" s="1"/>
  <c r="V187" i="23"/>
  <c r="U187" i="23"/>
  <c r="BU186" i="23"/>
  <c r="BK186" i="23"/>
  <c r="BA186" i="23"/>
  <c r="AQ186" i="23"/>
  <c r="V186" i="23"/>
  <c r="U186" i="23"/>
  <c r="BU185" i="23"/>
  <c r="BK185" i="23"/>
  <c r="BA185" i="23"/>
  <c r="AQ185" i="23"/>
  <c r="V185" i="23"/>
  <c r="U185" i="23"/>
  <c r="BU184" i="23"/>
  <c r="BL184" i="23"/>
  <c r="BA184" i="23"/>
  <c r="BB184" i="23" s="1"/>
  <c r="AQ184" i="23"/>
  <c r="AR184" i="23" s="1"/>
  <c r="V184" i="23"/>
  <c r="U184" i="23"/>
  <c r="BU183" i="23"/>
  <c r="BV183" i="23" s="1"/>
  <c r="BK183" i="23"/>
  <c r="BL183" i="23" s="1"/>
  <c r="BA183" i="23"/>
  <c r="BB183" i="23" s="1"/>
  <c r="AQ183" i="23"/>
  <c r="AR183" i="23" s="1"/>
  <c r="V183" i="23"/>
  <c r="U183" i="23"/>
  <c r="BU182" i="23"/>
  <c r="BK182" i="23"/>
  <c r="BA182" i="23"/>
  <c r="AQ182" i="23"/>
  <c r="AR182" i="23" s="1"/>
  <c r="V182" i="23"/>
  <c r="U182" i="23"/>
  <c r="BU181" i="23"/>
  <c r="BL181" i="23"/>
  <c r="BK181" i="23"/>
  <c r="BA181" i="23"/>
  <c r="BB181" i="23" s="1"/>
  <c r="AQ181" i="23"/>
  <c r="AR181" i="23" s="1"/>
  <c r="V181" i="23"/>
  <c r="U181" i="23"/>
  <c r="BU180" i="23"/>
  <c r="BV180" i="23" s="1"/>
  <c r="BK180" i="23"/>
  <c r="BL180" i="23" s="1"/>
  <c r="BA180" i="23"/>
  <c r="BB180" i="23" s="1"/>
  <c r="AQ180" i="23"/>
  <c r="AR180" i="23" s="1"/>
  <c r="V180" i="23"/>
  <c r="U180" i="23"/>
  <c r="BU179" i="23"/>
  <c r="BV179" i="23" s="1"/>
  <c r="BK179" i="23"/>
  <c r="BL179" i="23" s="1"/>
  <c r="BA179" i="23"/>
  <c r="BB179" i="23" s="1"/>
  <c r="AQ179" i="23"/>
  <c r="AR179" i="23" s="1"/>
  <c r="V179" i="23"/>
  <c r="U179" i="23"/>
  <c r="BU178" i="23"/>
  <c r="BV178" i="23" s="1"/>
  <c r="BK178" i="23"/>
  <c r="BL178" i="23" s="1"/>
  <c r="BA178" i="23"/>
  <c r="BB178" i="23" s="1"/>
  <c r="AQ178" i="23"/>
  <c r="AR178" i="23" s="1"/>
  <c r="V178" i="23"/>
  <c r="U178" i="23"/>
  <c r="BU177" i="23"/>
  <c r="BK177" i="23"/>
  <c r="BA177" i="23"/>
  <c r="AQ177" i="23"/>
  <c r="V177" i="23"/>
  <c r="U177" i="23"/>
  <c r="BU176" i="23"/>
  <c r="BK176" i="23"/>
  <c r="BA176" i="23"/>
  <c r="BB176" i="23" s="1"/>
  <c r="AQ176" i="23"/>
  <c r="AR176" i="23" s="1"/>
  <c r="V176" i="23"/>
  <c r="U176" i="23"/>
  <c r="BU175" i="23"/>
  <c r="BK175" i="23"/>
  <c r="BL175" i="23" s="1"/>
  <c r="BA175" i="23"/>
  <c r="BB175" i="23" s="1"/>
  <c r="AQ175" i="23"/>
  <c r="AR175" i="23" s="1"/>
  <c r="V175" i="23"/>
  <c r="U175" i="23"/>
  <c r="BU174" i="23"/>
  <c r="BK174" i="23"/>
  <c r="BL174" i="23" s="1"/>
  <c r="BA174" i="23"/>
  <c r="BB174" i="23" s="1"/>
  <c r="AQ174" i="23"/>
  <c r="AR174" i="23" s="1"/>
  <c r="V174" i="23"/>
  <c r="U174" i="23"/>
  <c r="BU173" i="23"/>
  <c r="BV173" i="23" s="1"/>
  <c r="BK173" i="23"/>
  <c r="BL173" i="23" s="1"/>
  <c r="BA173" i="23"/>
  <c r="BB173" i="23" s="1"/>
  <c r="AQ173" i="23"/>
  <c r="AR173" i="23" s="1"/>
  <c r="V173" i="23"/>
  <c r="U173" i="23"/>
  <c r="BU172" i="23"/>
  <c r="BV172" i="23" s="1"/>
  <c r="BK172" i="23"/>
  <c r="BL172" i="23" s="1"/>
  <c r="BA172" i="23"/>
  <c r="BB172" i="23" s="1"/>
  <c r="AQ172" i="23"/>
  <c r="AR172" i="23" s="1"/>
  <c r="V172" i="23"/>
  <c r="U172" i="23"/>
  <c r="BU171" i="23"/>
  <c r="BK171" i="23"/>
  <c r="BL171" i="23" s="1"/>
  <c r="BA171" i="23"/>
  <c r="BB171" i="23" s="1"/>
  <c r="AQ171" i="23"/>
  <c r="AR171" i="23" s="1"/>
  <c r="V171" i="23"/>
  <c r="U171" i="23"/>
  <c r="BU170" i="23"/>
  <c r="BV170" i="23" s="1"/>
  <c r="BK170" i="23"/>
  <c r="BL170" i="23" s="1"/>
  <c r="BA170" i="23"/>
  <c r="BB170" i="23" s="1"/>
  <c r="AQ170" i="23"/>
  <c r="AR170" i="23" s="1"/>
  <c r="V170" i="23"/>
  <c r="U170" i="23"/>
  <c r="BU169" i="23"/>
  <c r="BV169" i="23" s="1"/>
  <c r="BK169" i="23"/>
  <c r="BL169" i="23" s="1"/>
  <c r="BA169" i="23"/>
  <c r="BB169" i="23" s="1"/>
  <c r="AQ169" i="23"/>
  <c r="AR169" i="23" s="1"/>
  <c r="V169" i="23"/>
  <c r="U169" i="23"/>
  <c r="N169" i="23"/>
  <c r="BU168" i="23"/>
  <c r="BV168" i="23" s="1"/>
  <c r="BK168" i="23"/>
  <c r="BL168" i="23" s="1"/>
  <c r="BA168" i="23"/>
  <c r="BB168" i="23" s="1"/>
  <c r="AQ168" i="23"/>
  <c r="AR168" i="23" s="1"/>
  <c r="V168" i="23"/>
  <c r="U168" i="23"/>
  <c r="N168" i="23"/>
  <c r="BU167" i="23"/>
  <c r="BV167" i="23" s="1"/>
  <c r="BK167" i="23"/>
  <c r="BL167" i="23" s="1"/>
  <c r="BA167" i="23"/>
  <c r="BB167" i="23" s="1"/>
  <c r="AQ167" i="23"/>
  <c r="AR167" i="23" s="1"/>
  <c r="V167" i="23"/>
  <c r="U167" i="23"/>
  <c r="N167" i="23"/>
  <c r="BU166" i="23"/>
  <c r="BV166" i="23" s="1"/>
  <c r="BK166" i="23"/>
  <c r="BL166" i="23" s="1"/>
  <c r="BA166" i="23"/>
  <c r="BB166" i="23" s="1"/>
  <c r="AQ166" i="23"/>
  <c r="AR166" i="23" s="1"/>
  <c r="V166" i="23"/>
  <c r="U166" i="23"/>
  <c r="N166" i="23"/>
  <c r="BU165" i="23"/>
  <c r="BK165" i="23"/>
  <c r="BA165" i="23"/>
  <c r="AQ165" i="23"/>
  <c r="AR165" i="23" s="1"/>
  <c r="V165" i="23"/>
  <c r="U165" i="23"/>
  <c r="N165" i="23"/>
  <c r="BU164" i="23"/>
  <c r="BK164" i="23"/>
  <c r="BA164" i="23"/>
  <c r="AQ164" i="23"/>
  <c r="AR164" i="23" s="1"/>
  <c r="V164" i="23"/>
  <c r="U164" i="23"/>
  <c r="N164" i="23"/>
  <c r="BU163" i="23"/>
  <c r="BK163" i="23"/>
  <c r="BL163" i="23" s="1"/>
  <c r="BA163" i="23"/>
  <c r="BB163" i="23" s="1"/>
  <c r="AQ163" i="23"/>
  <c r="AR163" i="23" s="1"/>
  <c r="V163" i="23"/>
  <c r="U163" i="23"/>
  <c r="N163" i="23"/>
  <c r="BU162" i="23"/>
  <c r="BK162" i="23"/>
  <c r="BA162" i="23"/>
  <c r="AQ162" i="23"/>
  <c r="V162" i="23"/>
  <c r="U162" i="23"/>
  <c r="N162" i="23"/>
  <c r="BU161" i="23"/>
  <c r="BV161" i="23" s="1"/>
  <c r="BK161" i="23"/>
  <c r="BL161" i="23" s="1"/>
  <c r="BA161" i="23"/>
  <c r="BB161" i="23" s="1"/>
  <c r="AQ161" i="23"/>
  <c r="AR161" i="23" s="1"/>
  <c r="V161" i="23"/>
  <c r="U161" i="23"/>
  <c r="N161" i="23"/>
  <c r="BU160" i="23"/>
  <c r="BK160" i="23"/>
  <c r="BA160" i="23"/>
  <c r="BB160" i="23" s="1"/>
  <c r="AQ160" i="23"/>
  <c r="AR160" i="23" s="1"/>
  <c r="V160" i="23"/>
  <c r="U160" i="23"/>
  <c r="N160" i="23"/>
  <c r="BU159" i="23"/>
  <c r="BK159" i="23"/>
  <c r="BA159" i="23"/>
  <c r="AQ159" i="23"/>
  <c r="AR159" i="23" s="1"/>
  <c r="V159" i="23"/>
  <c r="U159" i="23"/>
  <c r="N159" i="23"/>
  <c r="BU158" i="23"/>
  <c r="BV158" i="23" s="1"/>
  <c r="BK158" i="23"/>
  <c r="BL158" i="23" s="1"/>
  <c r="BA158" i="23"/>
  <c r="BB158" i="23" s="1"/>
  <c r="AQ158" i="23"/>
  <c r="AR158" i="23" s="1"/>
  <c r="V158" i="23"/>
  <c r="U158" i="23"/>
  <c r="N158" i="23"/>
  <c r="BU157" i="23"/>
  <c r="BV157" i="23" s="1"/>
  <c r="BK157" i="23"/>
  <c r="BL157" i="23" s="1"/>
  <c r="BA157" i="23"/>
  <c r="BB157" i="23" s="1"/>
  <c r="AQ157" i="23"/>
  <c r="AR157" i="23" s="1"/>
  <c r="V157" i="23"/>
  <c r="U157" i="23"/>
  <c r="N157" i="23"/>
  <c r="BU156" i="23"/>
  <c r="BK156" i="23"/>
  <c r="BL156" i="23" s="1"/>
  <c r="BA156" i="23"/>
  <c r="BB156" i="23" s="1"/>
  <c r="AQ156" i="23"/>
  <c r="AR156" i="23" s="1"/>
  <c r="V156" i="23"/>
  <c r="U156" i="23"/>
  <c r="N156" i="23"/>
  <c r="BU155" i="23"/>
  <c r="BK155" i="23"/>
  <c r="BL155" i="23" s="1"/>
  <c r="BA155" i="23"/>
  <c r="BB155" i="23" s="1"/>
  <c r="AQ155" i="23"/>
  <c r="AR155" i="23" s="1"/>
  <c r="V155" i="23"/>
  <c r="U155" i="23"/>
  <c r="N155" i="23"/>
  <c r="BU154" i="23"/>
  <c r="BV154" i="23" s="1"/>
  <c r="BK154" i="23"/>
  <c r="BL154" i="23" s="1"/>
  <c r="BA154" i="23"/>
  <c r="BB154" i="23" s="1"/>
  <c r="AQ154" i="23"/>
  <c r="AR154" i="23" s="1"/>
  <c r="V154" i="23"/>
  <c r="U154" i="23"/>
  <c r="N154" i="23"/>
  <c r="BU153" i="23"/>
  <c r="BK153" i="23"/>
  <c r="BA153" i="23"/>
  <c r="AQ153" i="23"/>
  <c r="AR153" i="23" s="1"/>
  <c r="V153" i="23"/>
  <c r="U153" i="23"/>
  <c r="N153" i="23"/>
  <c r="BU152" i="23"/>
  <c r="BK152" i="23"/>
  <c r="BA152" i="23"/>
  <c r="AQ152" i="23"/>
  <c r="V152" i="23"/>
  <c r="U152" i="23"/>
  <c r="N152" i="23"/>
  <c r="BU151" i="23"/>
  <c r="BK151" i="23"/>
  <c r="BA151" i="23"/>
  <c r="AQ151" i="23"/>
  <c r="V151" i="23"/>
  <c r="U151" i="23"/>
  <c r="N151" i="23"/>
  <c r="BU150" i="23"/>
  <c r="BK150" i="23"/>
  <c r="BA150" i="23"/>
  <c r="AQ150" i="23"/>
  <c r="V150" i="23"/>
  <c r="U150" i="23"/>
  <c r="N150" i="23"/>
  <c r="BU149" i="23"/>
  <c r="BK149" i="23"/>
  <c r="BA149" i="23"/>
  <c r="AQ149" i="23"/>
  <c r="V149" i="23"/>
  <c r="U149" i="23"/>
  <c r="N149" i="23"/>
  <c r="BU148" i="23"/>
  <c r="BV148" i="23" s="1"/>
  <c r="BK148" i="23"/>
  <c r="BL148" i="23" s="1"/>
  <c r="BA148" i="23"/>
  <c r="BB148" i="23" s="1"/>
  <c r="AQ148" i="23"/>
  <c r="AR148" i="23" s="1"/>
  <c r="V148" i="23"/>
  <c r="U148" i="23"/>
  <c r="N148" i="23"/>
  <c r="BU147" i="23"/>
  <c r="BK147" i="23"/>
  <c r="BA147" i="23"/>
  <c r="BB147" i="23" s="1"/>
  <c r="AQ147" i="23"/>
  <c r="AR147" i="23" s="1"/>
  <c r="V147" i="23"/>
  <c r="U147" i="23"/>
  <c r="BU146" i="23"/>
  <c r="BK146" i="23"/>
  <c r="BA146" i="23"/>
  <c r="BB146" i="23" s="1"/>
  <c r="AQ146" i="23"/>
  <c r="AR146" i="23" s="1"/>
  <c r="V146" i="23"/>
  <c r="U146" i="23"/>
  <c r="BU145" i="23"/>
  <c r="BK145" i="23"/>
  <c r="BA145" i="23"/>
  <c r="AQ145" i="23"/>
  <c r="AR145" i="23" s="1"/>
  <c r="V145" i="23"/>
  <c r="U145" i="23"/>
  <c r="BU144" i="23"/>
  <c r="BK144" i="23"/>
  <c r="BA144" i="23"/>
  <c r="BB144" i="23" s="1"/>
  <c r="AQ144" i="23"/>
  <c r="AR144" i="23" s="1"/>
  <c r="V144" i="23"/>
  <c r="U144" i="23"/>
  <c r="N144" i="23"/>
  <c r="L145" i="23" s="1"/>
  <c r="N145" i="23" s="1"/>
  <c r="L146" i="23" s="1"/>
  <c r="N146" i="23" s="1"/>
  <c r="L147" i="23" s="1"/>
  <c r="N147" i="23" s="1"/>
  <c r="BU143" i="23"/>
  <c r="BV143" i="23" s="1"/>
  <c r="BK143" i="23"/>
  <c r="BL143" i="23" s="1"/>
  <c r="BA143" i="23"/>
  <c r="BB143" i="23" s="1"/>
  <c r="AQ143" i="23"/>
  <c r="AR143" i="23" s="1"/>
  <c r="V143" i="23"/>
  <c r="U143" i="23"/>
  <c r="N143" i="23"/>
  <c r="BU142" i="23"/>
  <c r="BK142" i="23"/>
  <c r="BA142" i="23"/>
  <c r="BB142" i="23" s="1"/>
  <c r="AQ142" i="23"/>
  <c r="AR142" i="23" s="1"/>
  <c r="V142" i="23"/>
  <c r="U142" i="23"/>
  <c r="N142" i="23"/>
  <c r="BU141" i="23"/>
  <c r="BV141" i="23" s="1"/>
  <c r="BK141" i="23"/>
  <c r="BL141" i="23" s="1"/>
  <c r="BA141" i="23"/>
  <c r="BB141" i="23" s="1"/>
  <c r="AQ141" i="23"/>
  <c r="AR141" i="23" s="1"/>
  <c r="V141" i="23"/>
  <c r="U141" i="23"/>
  <c r="N141" i="23"/>
  <c r="BU140" i="23"/>
  <c r="BV140" i="23" s="1"/>
  <c r="BK140" i="23"/>
  <c r="BL140" i="23" s="1"/>
  <c r="BA140" i="23"/>
  <c r="BB140" i="23" s="1"/>
  <c r="AQ140" i="23"/>
  <c r="AR140" i="23" s="1"/>
  <c r="V140" i="23"/>
  <c r="U140" i="23"/>
  <c r="N140" i="23"/>
  <c r="BU139" i="23"/>
  <c r="BK139" i="23"/>
  <c r="BA139" i="23"/>
  <c r="AQ139" i="23"/>
  <c r="V139" i="23"/>
  <c r="U139" i="23"/>
  <c r="N139" i="23"/>
  <c r="BU138" i="23"/>
  <c r="BK138" i="23"/>
  <c r="BA138" i="23"/>
  <c r="AQ138" i="23"/>
  <c r="V138" i="23"/>
  <c r="U138" i="23"/>
  <c r="N138" i="23"/>
  <c r="BU137" i="23"/>
  <c r="BK137" i="23"/>
  <c r="BA137" i="23"/>
  <c r="AQ137" i="23"/>
  <c r="AR137" i="23" s="1"/>
  <c r="V137" i="23"/>
  <c r="U137" i="23"/>
  <c r="N137" i="23"/>
  <c r="BU136" i="23"/>
  <c r="BK136" i="23"/>
  <c r="BA136" i="23"/>
  <c r="AQ136" i="23"/>
  <c r="V136" i="23"/>
  <c r="U136" i="23"/>
  <c r="N136" i="23"/>
  <c r="BU135" i="23"/>
  <c r="BK135" i="23"/>
  <c r="BA135" i="23"/>
  <c r="BB135" i="23" s="1"/>
  <c r="AQ135" i="23"/>
  <c r="AR135" i="23" s="1"/>
  <c r="V135" i="23"/>
  <c r="U135" i="23"/>
  <c r="N135" i="23"/>
  <c r="BU134" i="23"/>
  <c r="BK134" i="23"/>
  <c r="BL134" i="23" s="1"/>
  <c r="BA134" i="23"/>
  <c r="BB134" i="23" s="1"/>
  <c r="AQ134" i="23"/>
  <c r="AR134" i="23" s="1"/>
  <c r="V134" i="23"/>
  <c r="U134" i="23"/>
  <c r="N134" i="23"/>
  <c r="BU133" i="23"/>
  <c r="BL133" i="23"/>
  <c r="BA133" i="23"/>
  <c r="BB133" i="23" s="1"/>
  <c r="AQ133" i="23"/>
  <c r="AR133" i="23" s="1"/>
  <c r="V133" i="23"/>
  <c r="U133" i="23"/>
  <c r="N133" i="23"/>
  <c r="BU132" i="23"/>
  <c r="BK132" i="23"/>
  <c r="BA132" i="23"/>
  <c r="AQ132" i="23"/>
  <c r="V132" i="23"/>
  <c r="U132" i="23"/>
  <c r="N132" i="23"/>
  <c r="BU131" i="23"/>
  <c r="BV131" i="23" s="1"/>
  <c r="BK131" i="23"/>
  <c r="BL131" i="23" s="1"/>
  <c r="BA131" i="23"/>
  <c r="BB131" i="23" s="1"/>
  <c r="AQ131" i="23"/>
  <c r="AR131" i="23" s="1"/>
  <c r="V131" i="23"/>
  <c r="U131" i="23"/>
  <c r="N131" i="23"/>
  <c r="BU130" i="23"/>
  <c r="BK130" i="23"/>
  <c r="BA130" i="23"/>
  <c r="BB130" i="23" s="1"/>
  <c r="AQ130" i="23"/>
  <c r="AR130" i="23" s="1"/>
  <c r="V130" i="23"/>
  <c r="U130" i="23"/>
  <c r="N130" i="23"/>
  <c r="BU129" i="23"/>
  <c r="BK129" i="23"/>
  <c r="BA129" i="23"/>
  <c r="BB129" i="23" s="1"/>
  <c r="AQ129" i="23"/>
  <c r="AR129" i="23" s="1"/>
  <c r="V129" i="23"/>
  <c r="U129" i="23"/>
  <c r="N129" i="23"/>
  <c r="BU128" i="23"/>
  <c r="BV128" i="23" s="1"/>
  <c r="BK128" i="23"/>
  <c r="BL128" i="23" s="1"/>
  <c r="BB128" i="23"/>
  <c r="BA128" i="23"/>
  <c r="AQ128" i="23"/>
  <c r="AR128" i="23" s="1"/>
  <c r="V128" i="23"/>
  <c r="U128" i="23"/>
  <c r="N128" i="23"/>
  <c r="BU127" i="23"/>
  <c r="BK127" i="23"/>
  <c r="BA127" i="23"/>
  <c r="BB127" i="23" s="1"/>
  <c r="AQ127" i="23"/>
  <c r="AR127" i="23" s="1"/>
  <c r="V127" i="23"/>
  <c r="U127" i="23"/>
  <c r="N127" i="23"/>
  <c r="BU126" i="23"/>
  <c r="BK126" i="23"/>
  <c r="BA126" i="23"/>
  <c r="BB126" i="23" s="1"/>
  <c r="AQ126" i="23"/>
  <c r="AR126" i="23" s="1"/>
  <c r="V126" i="23"/>
  <c r="U126" i="23"/>
  <c r="N126" i="23"/>
  <c r="BU125" i="23"/>
  <c r="BV125" i="23" s="1"/>
  <c r="BK125" i="23"/>
  <c r="BL125" i="23" s="1"/>
  <c r="BA125" i="23"/>
  <c r="BB125" i="23" s="1"/>
  <c r="AQ125" i="23"/>
  <c r="AR125" i="23" s="1"/>
  <c r="V125" i="23"/>
  <c r="U125" i="23"/>
  <c r="N125" i="23"/>
  <c r="BU124" i="23"/>
  <c r="BV124" i="23" s="1"/>
  <c r="BK124" i="23"/>
  <c r="BL124" i="23" s="1"/>
  <c r="BA124" i="23"/>
  <c r="BB124" i="23" s="1"/>
  <c r="AQ124" i="23"/>
  <c r="AR124" i="23" s="1"/>
  <c r="V124" i="23"/>
  <c r="U124" i="23"/>
  <c r="N124" i="23"/>
  <c r="BU123" i="23"/>
  <c r="BK123" i="23"/>
  <c r="BL123" i="23" s="1"/>
  <c r="BA123" i="23"/>
  <c r="BB123" i="23" s="1"/>
  <c r="AQ123" i="23"/>
  <c r="AR123" i="23" s="1"/>
  <c r="V123" i="23"/>
  <c r="U123" i="23"/>
  <c r="N123" i="23"/>
  <c r="BU122" i="23"/>
  <c r="BK122" i="23"/>
  <c r="BA122" i="23"/>
  <c r="AQ122" i="23"/>
  <c r="V122" i="23"/>
  <c r="U122" i="23"/>
  <c r="N122" i="23"/>
  <c r="BU121" i="23"/>
  <c r="BK121" i="23"/>
  <c r="BL121" i="23" s="1"/>
  <c r="BA121" i="23"/>
  <c r="BB121" i="23" s="1"/>
  <c r="AQ121" i="23"/>
  <c r="AR121" i="23" s="1"/>
  <c r="V121" i="23"/>
  <c r="U121" i="23"/>
  <c r="N121" i="23"/>
  <c r="BU120" i="23"/>
  <c r="BK120" i="23"/>
  <c r="BA120" i="23"/>
  <c r="AQ120" i="23"/>
  <c r="V120" i="23"/>
  <c r="U120" i="23"/>
  <c r="N120" i="23"/>
  <c r="BU119" i="23"/>
  <c r="BK119" i="23"/>
  <c r="BA119" i="23"/>
  <c r="AQ119" i="23"/>
  <c r="V119" i="23"/>
  <c r="U119" i="23"/>
  <c r="N119" i="23"/>
  <c r="BU118" i="23"/>
  <c r="BK118" i="23"/>
  <c r="BA118" i="23"/>
  <c r="BB118" i="23" s="1"/>
  <c r="AQ118" i="23"/>
  <c r="AR118" i="23" s="1"/>
  <c r="V118" i="23"/>
  <c r="U118" i="23"/>
  <c r="N118" i="23"/>
  <c r="BU117" i="23"/>
  <c r="BV117" i="23" s="1"/>
  <c r="BK117" i="23"/>
  <c r="BL117" i="23" s="1"/>
  <c r="BA117" i="23"/>
  <c r="BB117" i="23" s="1"/>
  <c r="AQ117" i="23"/>
  <c r="AR117" i="23" s="1"/>
  <c r="V117" i="23"/>
  <c r="U117" i="23"/>
  <c r="N117" i="23"/>
  <c r="BU116" i="23"/>
  <c r="BK116" i="23"/>
  <c r="BL116" i="23" s="1"/>
  <c r="BA116" i="23"/>
  <c r="BB116" i="23" s="1"/>
  <c r="AQ116" i="23"/>
  <c r="AR116" i="23" s="1"/>
  <c r="V116" i="23"/>
  <c r="U116" i="23"/>
  <c r="N116" i="23"/>
  <c r="BU115" i="23"/>
  <c r="BK115" i="23"/>
  <c r="BA115" i="23"/>
  <c r="BB115" i="23" s="1"/>
  <c r="AQ115" i="23"/>
  <c r="AR115" i="23" s="1"/>
  <c r="V115" i="23"/>
  <c r="U115" i="23"/>
  <c r="N115" i="23"/>
  <c r="BU114" i="23"/>
  <c r="BV114" i="23" s="1"/>
  <c r="BK114" i="23"/>
  <c r="BL114" i="23" s="1"/>
  <c r="BA114" i="23"/>
  <c r="BB114" i="23" s="1"/>
  <c r="AQ114" i="23"/>
  <c r="AR114" i="23" s="1"/>
  <c r="V114" i="23"/>
  <c r="U114" i="23"/>
  <c r="N114" i="23"/>
  <c r="BU113" i="23"/>
  <c r="BK113" i="23"/>
  <c r="BA113" i="23"/>
  <c r="AQ113" i="23"/>
  <c r="AR113" i="23" s="1"/>
  <c r="V113" i="23"/>
  <c r="U113" i="23"/>
  <c r="N113" i="23"/>
  <c r="BU112" i="23"/>
  <c r="BK112" i="23"/>
  <c r="BA112" i="23"/>
  <c r="BB112" i="23" s="1"/>
  <c r="AQ112" i="23"/>
  <c r="AR112" i="23" s="1"/>
  <c r="V112" i="23"/>
  <c r="U112" i="23"/>
  <c r="N112" i="23"/>
  <c r="BU111" i="23"/>
  <c r="BK111" i="23"/>
  <c r="BA111" i="23"/>
  <c r="AQ111" i="23"/>
  <c r="AR111" i="23" s="1"/>
  <c r="V111" i="23"/>
  <c r="U111" i="23"/>
  <c r="N111" i="23"/>
  <c r="BU110" i="23"/>
  <c r="BK110" i="23"/>
  <c r="BA110" i="23"/>
  <c r="BB110" i="23" s="1"/>
  <c r="AQ110" i="23"/>
  <c r="AR110" i="23" s="1"/>
  <c r="V110" i="23"/>
  <c r="U110" i="23"/>
  <c r="N110" i="23"/>
  <c r="BU109" i="23"/>
  <c r="BK109" i="23"/>
  <c r="BA109" i="23"/>
  <c r="AQ109" i="23"/>
  <c r="AR109" i="23" s="1"/>
  <c r="V109" i="23"/>
  <c r="U109" i="23"/>
  <c r="N109" i="23"/>
  <c r="BU108" i="23"/>
  <c r="BK108" i="23"/>
  <c r="BA108" i="23"/>
  <c r="AQ108" i="23"/>
  <c r="V108" i="23"/>
  <c r="U108" i="23"/>
  <c r="N108" i="23"/>
  <c r="BU107" i="23"/>
  <c r="BK107" i="23"/>
  <c r="BA107" i="23"/>
  <c r="AQ107" i="23"/>
  <c r="AR107" i="23" s="1"/>
  <c r="V107" i="23"/>
  <c r="U107" i="23"/>
  <c r="N107" i="23"/>
  <c r="BU106" i="23"/>
  <c r="BK106" i="23"/>
  <c r="BA106" i="23"/>
  <c r="AQ106" i="23"/>
  <c r="AR106" i="23" s="1"/>
  <c r="V106" i="23"/>
  <c r="U106" i="23"/>
  <c r="N106" i="23"/>
  <c r="BU105" i="23"/>
  <c r="BK105" i="23"/>
  <c r="BA105" i="23"/>
  <c r="BB105" i="23" s="1"/>
  <c r="AQ105" i="23"/>
  <c r="AR105" i="23" s="1"/>
  <c r="V105" i="23"/>
  <c r="U105" i="23"/>
  <c r="N105" i="23"/>
  <c r="BU104" i="23"/>
  <c r="BK104" i="23"/>
  <c r="BA104" i="23"/>
  <c r="BB104" i="23" s="1"/>
  <c r="AQ104" i="23"/>
  <c r="AR104" i="23" s="1"/>
  <c r="V104" i="23"/>
  <c r="U104" i="23"/>
  <c r="N104" i="23"/>
  <c r="BU103" i="23"/>
  <c r="BK103" i="23"/>
  <c r="BA103" i="23"/>
  <c r="BB103" i="23" s="1"/>
  <c r="AQ103" i="23"/>
  <c r="AR103" i="23" s="1"/>
  <c r="V103" i="23"/>
  <c r="U103" i="23"/>
  <c r="N103" i="23"/>
  <c r="BU102" i="23"/>
  <c r="BV102" i="23" s="1"/>
  <c r="BK102" i="23"/>
  <c r="BL102" i="23" s="1"/>
  <c r="BA102" i="23"/>
  <c r="BB102" i="23" s="1"/>
  <c r="AQ102" i="23"/>
  <c r="AR102" i="23" s="1"/>
  <c r="V102" i="23"/>
  <c r="U102" i="23"/>
  <c r="N102" i="23"/>
  <c r="BU101" i="23"/>
  <c r="BV101" i="23" s="1"/>
  <c r="BK101" i="23"/>
  <c r="BL101" i="23" s="1"/>
  <c r="BA101" i="23"/>
  <c r="BB101" i="23" s="1"/>
  <c r="AQ101" i="23"/>
  <c r="AR101" i="23" s="1"/>
  <c r="V101" i="23"/>
  <c r="U101" i="23"/>
  <c r="N101" i="23"/>
  <c r="BU100" i="23"/>
  <c r="BV100" i="23" s="1"/>
  <c r="BK100" i="23"/>
  <c r="BL100" i="23" s="1"/>
  <c r="BA100" i="23"/>
  <c r="BB100" i="23" s="1"/>
  <c r="AQ100" i="23"/>
  <c r="AR100" i="23" s="1"/>
  <c r="V100" i="23"/>
  <c r="U100" i="23"/>
  <c r="N100" i="23"/>
  <c r="BU99" i="23"/>
  <c r="BV99" i="23" s="1"/>
  <c r="BK99" i="23"/>
  <c r="BL99" i="23" s="1"/>
  <c r="BA99" i="23"/>
  <c r="BB99" i="23" s="1"/>
  <c r="AQ99" i="23"/>
  <c r="AR99" i="23" s="1"/>
  <c r="V99" i="23"/>
  <c r="U99" i="23"/>
  <c r="N99" i="23"/>
  <c r="BV98" i="23"/>
  <c r="BK98" i="23"/>
  <c r="BL98" i="23" s="1"/>
  <c r="BA98" i="23"/>
  <c r="BB98" i="23" s="1"/>
  <c r="AQ98" i="23"/>
  <c r="AR98" i="23" s="1"/>
  <c r="V98" i="23"/>
  <c r="U98" i="23"/>
  <c r="N98" i="23"/>
  <c r="BU97" i="23"/>
  <c r="BK97" i="23"/>
  <c r="BA97" i="23"/>
  <c r="AQ97" i="23"/>
  <c r="AR97" i="23" s="1"/>
  <c r="V97" i="23"/>
  <c r="U97" i="23"/>
  <c r="N97" i="23"/>
  <c r="BU96" i="23"/>
  <c r="BK96" i="23"/>
  <c r="BL96" i="23" s="1"/>
  <c r="BA96" i="23"/>
  <c r="BB96" i="23" s="1"/>
  <c r="AQ96" i="23"/>
  <c r="AR96" i="23" s="1"/>
  <c r="V96" i="23"/>
  <c r="U96" i="23"/>
  <c r="N96" i="23"/>
  <c r="BU95" i="23"/>
  <c r="BK95" i="23"/>
  <c r="BA95" i="23"/>
  <c r="BB95" i="23" s="1"/>
  <c r="AQ95" i="23"/>
  <c r="AR95" i="23" s="1"/>
  <c r="V95" i="23"/>
  <c r="U95" i="23"/>
  <c r="N95" i="23"/>
  <c r="BU94" i="23"/>
  <c r="BV94" i="23" s="1"/>
  <c r="BK94" i="23"/>
  <c r="BL94" i="23" s="1"/>
  <c r="BA94" i="23"/>
  <c r="BB94" i="23" s="1"/>
  <c r="AQ94" i="23"/>
  <c r="AR94" i="23" s="1"/>
  <c r="V94" i="23"/>
  <c r="U94" i="23"/>
  <c r="N94" i="23"/>
  <c r="BU93" i="23"/>
  <c r="BV93" i="23" s="1"/>
  <c r="BK93" i="23"/>
  <c r="BL93" i="23" s="1"/>
  <c r="BA93" i="23"/>
  <c r="BB93" i="23" s="1"/>
  <c r="AQ93" i="23"/>
  <c r="AR93" i="23" s="1"/>
  <c r="V93" i="23"/>
  <c r="U93" i="23"/>
  <c r="N93" i="23"/>
  <c r="BU92" i="23"/>
  <c r="BV92" i="23" s="1"/>
  <c r="BK92" i="23"/>
  <c r="BL92" i="23" s="1"/>
  <c r="BA92" i="23"/>
  <c r="BB92" i="23" s="1"/>
  <c r="AQ92" i="23"/>
  <c r="AR92" i="23" s="1"/>
  <c r="V92" i="23"/>
  <c r="U92" i="23"/>
  <c r="N92" i="23"/>
  <c r="BU91" i="23"/>
  <c r="BV91" i="23" s="1"/>
  <c r="BK91" i="23"/>
  <c r="BL91" i="23" s="1"/>
  <c r="BA91" i="23"/>
  <c r="BB91" i="23" s="1"/>
  <c r="AQ91" i="23"/>
  <c r="AR91" i="23" s="1"/>
  <c r="V91" i="23"/>
  <c r="U91" i="23"/>
  <c r="N91" i="23"/>
  <c r="BU90" i="23"/>
  <c r="BK90" i="23"/>
  <c r="BA90" i="23"/>
  <c r="AQ90" i="23"/>
  <c r="V90" i="23"/>
  <c r="U90" i="23"/>
  <c r="N90" i="23"/>
  <c r="BU89" i="23"/>
  <c r="BK89" i="23"/>
  <c r="BA89" i="23"/>
  <c r="AQ89" i="23"/>
  <c r="V89" i="23"/>
  <c r="U89" i="23"/>
  <c r="N89" i="23"/>
  <c r="BU88" i="23"/>
  <c r="BK88" i="23"/>
  <c r="BA88" i="23"/>
  <c r="AQ88" i="23"/>
  <c r="V88" i="23"/>
  <c r="U88" i="23"/>
  <c r="N88" i="23"/>
  <c r="BU87" i="23"/>
  <c r="BK87" i="23"/>
  <c r="BA87" i="23"/>
  <c r="AQ87" i="23"/>
  <c r="AR87" i="23" s="1"/>
  <c r="V87" i="23"/>
  <c r="U87" i="23"/>
  <c r="N87" i="23"/>
  <c r="BU86" i="23"/>
  <c r="BK86" i="23"/>
  <c r="BA86" i="23"/>
  <c r="AQ86" i="23"/>
  <c r="V86" i="23"/>
  <c r="U86" i="23"/>
  <c r="N86" i="23"/>
  <c r="BU85" i="23"/>
  <c r="BK85" i="23"/>
  <c r="BA85" i="23"/>
  <c r="AQ85" i="23"/>
  <c r="V85" i="23"/>
  <c r="U85" i="23"/>
  <c r="N85" i="23"/>
  <c r="BU84" i="23"/>
  <c r="BK84" i="23"/>
  <c r="BA84" i="23"/>
  <c r="BB84" i="23" s="1"/>
  <c r="AQ84" i="23"/>
  <c r="AR84" i="23" s="1"/>
  <c r="V84" i="23"/>
  <c r="U84" i="23"/>
  <c r="N84" i="23"/>
  <c r="BU83" i="23"/>
  <c r="BV83" i="23" s="1"/>
  <c r="BK83" i="23"/>
  <c r="BL83" i="23" s="1"/>
  <c r="BA83" i="23"/>
  <c r="BB83" i="23" s="1"/>
  <c r="AQ83" i="23"/>
  <c r="AR83" i="23" s="1"/>
  <c r="V83" i="23"/>
  <c r="U83" i="23"/>
  <c r="N83" i="23"/>
  <c r="BU82" i="23"/>
  <c r="BK82" i="23"/>
  <c r="BA82" i="23"/>
  <c r="AQ82" i="23"/>
  <c r="V82" i="23"/>
  <c r="U82" i="23"/>
  <c r="N82" i="23"/>
  <c r="BU81" i="23"/>
  <c r="BK81" i="23"/>
  <c r="BA81" i="23"/>
  <c r="AQ81" i="23"/>
  <c r="V81" i="23"/>
  <c r="U81" i="23"/>
  <c r="N81" i="23"/>
  <c r="BU80" i="23"/>
  <c r="BK80" i="23"/>
  <c r="BA80" i="23"/>
  <c r="AQ80" i="23"/>
  <c r="AR80" i="23" s="1"/>
  <c r="V80" i="23"/>
  <c r="U80" i="23"/>
  <c r="N80" i="23"/>
  <c r="BU79" i="23"/>
  <c r="BV79" i="23" s="1"/>
  <c r="BK79" i="23"/>
  <c r="BL79" i="23" s="1"/>
  <c r="BB79" i="23"/>
  <c r="BA79" i="23"/>
  <c r="AQ79" i="23"/>
  <c r="AR79" i="23" s="1"/>
  <c r="V79" i="23"/>
  <c r="U79" i="23"/>
  <c r="N79" i="23"/>
  <c r="BU78" i="23"/>
  <c r="BV78" i="23" s="1"/>
  <c r="BK78" i="23"/>
  <c r="BL78" i="23" s="1"/>
  <c r="BA78" i="23"/>
  <c r="BB78" i="23" s="1"/>
  <c r="AQ78" i="23"/>
  <c r="AR78" i="23" s="1"/>
  <c r="V78" i="23"/>
  <c r="U78" i="23"/>
  <c r="N78" i="23"/>
  <c r="BV77" i="23"/>
  <c r="BK77" i="23"/>
  <c r="BL77" i="23" s="1"/>
  <c r="BA77" i="23"/>
  <c r="BB77" i="23" s="1"/>
  <c r="AQ77" i="23"/>
  <c r="AR77" i="23" s="1"/>
  <c r="V77" i="23"/>
  <c r="U77" i="23"/>
  <c r="N77" i="23"/>
  <c r="BU76" i="23"/>
  <c r="BK76" i="23"/>
  <c r="BA76" i="23"/>
  <c r="AQ76" i="23"/>
  <c r="V76" i="23"/>
  <c r="U76" i="23"/>
  <c r="N76" i="23"/>
  <c r="BU75" i="23"/>
  <c r="BV75" i="23" s="1"/>
  <c r="BK75" i="23"/>
  <c r="BL75" i="23" s="1"/>
  <c r="BA75" i="23"/>
  <c r="BB75" i="23" s="1"/>
  <c r="AQ75" i="23"/>
  <c r="AR75" i="23" s="1"/>
  <c r="V75" i="23"/>
  <c r="U75" i="23"/>
  <c r="N75" i="23"/>
  <c r="BU74" i="23"/>
  <c r="BK74" i="23"/>
  <c r="BA74" i="23"/>
  <c r="AQ74" i="23"/>
  <c r="V74" i="23"/>
  <c r="U74" i="23"/>
  <c r="N74" i="23"/>
  <c r="BU73" i="23"/>
  <c r="BK73" i="23"/>
  <c r="BA73" i="23"/>
  <c r="AQ73" i="23"/>
  <c r="V73" i="23"/>
  <c r="U73" i="23"/>
  <c r="N73" i="23"/>
  <c r="BU72" i="23"/>
  <c r="BK72" i="23"/>
  <c r="BA72" i="23"/>
  <c r="AQ72" i="23"/>
  <c r="V72" i="23"/>
  <c r="U72" i="23"/>
  <c r="N72" i="23"/>
  <c r="BU71" i="23"/>
  <c r="BV71" i="23" s="1"/>
  <c r="BL71" i="23"/>
  <c r="BA71" i="23"/>
  <c r="BB71" i="23" s="1"/>
  <c r="AQ71" i="23"/>
  <c r="AR71" i="23" s="1"/>
  <c r="V71" i="23"/>
  <c r="U71" i="23"/>
  <c r="N71" i="23"/>
  <c r="BU70" i="23"/>
  <c r="BK70" i="23"/>
  <c r="BA70" i="23"/>
  <c r="AQ70" i="23"/>
  <c r="V70" i="23"/>
  <c r="U70" i="23"/>
  <c r="N70" i="23"/>
  <c r="BU69" i="23"/>
  <c r="BK69" i="23"/>
  <c r="BA69" i="23"/>
  <c r="BB69" i="23" s="1"/>
  <c r="AQ69" i="23"/>
  <c r="AR69" i="23" s="1"/>
  <c r="V69" i="23"/>
  <c r="U69" i="23"/>
  <c r="N69" i="23"/>
  <c r="BU68" i="23"/>
  <c r="BK68" i="23"/>
  <c r="BA68" i="23"/>
  <c r="BB68" i="23" s="1"/>
  <c r="AQ68" i="23"/>
  <c r="AR68" i="23" s="1"/>
  <c r="V68" i="23"/>
  <c r="U68" i="23"/>
  <c r="N68" i="23"/>
  <c r="BU67" i="23"/>
  <c r="BK67" i="23"/>
  <c r="BA67" i="23"/>
  <c r="AQ67" i="23"/>
  <c r="AR67" i="23" s="1"/>
  <c r="V67" i="23"/>
  <c r="U67" i="23"/>
  <c r="N67" i="23"/>
  <c r="BU66" i="23"/>
  <c r="BV66" i="23" s="1"/>
  <c r="BK66" i="23"/>
  <c r="BL66" i="23" s="1"/>
  <c r="BA66" i="23"/>
  <c r="BB66" i="23" s="1"/>
  <c r="AQ66" i="23"/>
  <c r="AR66" i="23" s="1"/>
  <c r="V66" i="23"/>
  <c r="U66" i="23"/>
  <c r="N66" i="23"/>
  <c r="BU65" i="23"/>
  <c r="BK65" i="23"/>
  <c r="BA65" i="23"/>
  <c r="BB65" i="23" s="1"/>
  <c r="AQ65" i="23"/>
  <c r="AR65" i="23" s="1"/>
  <c r="V65" i="23"/>
  <c r="U65" i="23"/>
  <c r="N65" i="23"/>
  <c r="BU64" i="23"/>
  <c r="BK64" i="23"/>
  <c r="BL64" i="23" s="1"/>
  <c r="BA64" i="23"/>
  <c r="BB64" i="23" s="1"/>
  <c r="AQ64" i="23"/>
  <c r="AR64" i="23" s="1"/>
  <c r="V64" i="23"/>
  <c r="U64" i="23"/>
  <c r="N64" i="23"/>
  <c r="BU63" i="23"/>
  <c r="BK63" i="23"/>
  <c r="BA63" i="23"/>
  <c r="AQ63" i="23"/>
  <c r="AR63" i="23" s="1"/>
  <c r="V63" i="23"/>
  <c r="U63" i="23"/>
  <c r="N63" i="23"/>
  <c r="BU62" i="23"/>
  <c r="BK62" i="23"/>
  <c r="BA62" i="23"/>
  <c r="AQ62" i="23"/>
  <c r="V62" i="23"/>
  <c r="U62" i="23"/>
  <c r="N62" i="23"/>
  <c r="BU61" i="23"/>
  <c r="BK61" i="23"/>
  <c r="BA61" i="23"/>
  <c r="AQ61" i="23"/>
  <c r="AR61" i="23" s="1"/>
  <c r="V61" i="23"/>
  <c r="U61" i="23"/>
  <c r="N61" i="23"/>
  <c r="BU60" i="23"/>
  <c r="BK60" i="23"/>
  <c r="BL60" i="23" s="1"/>
  <c r="BA60" i="23"/>
  <c r="BB60" i="23" s="1"/>
  <c r="AQ60" i="23"/>
  <c r="AR60" i="23" s="1"/>
  <c r="V60" i="23"/>
  <c r="U60" i="23"/>
  <c r="N60" i="23"/>
  <c r="BU59" i="23"/>
  <c r="BK59" i="23"/>
  <c r="BA59" i="23"/>
  <c r="BB59" i="23" s="1"/>
  <c r="AQ59" i="23"/>
  <c r="AR59" i="23" s="1"/>
  <c r="V59" i="23"/>
  <c r="U59" i="23"/>
  <c r="N59" i="23"/>
  <c r="BU58" i="23"/>
  <c r="BV58" i="23" s="1"/>
  <c r="BK58" i="23"/>
  <c r="BL58" i="23" s="1"/>
  <c r="BA58" i="23"/>
  <c r="BB58" i="23" s="1"/>
  <c r="AQ58" i="23"/>
  <c r="AR58" i="23" s="1"/>
  <c r="V58" i="23"/>
  <c r="U58" i="23"/>
  <c r="N58" i="23"/>
  <c r="BU57" i="23"/>
  <c r="BV57" i="23" s="1"/>
  <c r="BK57" i="23"/>
  <c r="BL57" i="23" s="1"/>
  <c r="BA57" i="23"/>
  <c r="BB57" i="23" s="1"/>
  <c r="AQ57" i="23"/>
  <c r="AR57" i="23" s="1"/>
  <c r="V57" i="23"/>
  <c r="U57" i="23"/>
  <c r="N57" i="23"/>
  <c r="BU56" i="23"/>
  <c r="BV56" i="23" s="1"/>
  <c r="BK56" i="23"/>
  <c r="BL56" i="23" s="1"/>
  <c r="BA56" i="23"/>
  <c r="BB56" i="23" s="1"/>
  <c r="AQ56" i="23"/>
  <c r="AR56" i="23" s="1"/>
  <c r="V56" i="23"/>
  <c r="U56" i="23"/>
  <c r="N56" i="23"/>
  <c r="BU55" i="23"/>
  <c r="BV55" i="23" s="1"/>
  <c r="BK55" i="23"/>
  <c r="BL55" i="23" s="1"/>
  <c r="BA55" i="23"/>
  <c r="BB55" i="23" s="1"/>
  <c r="AQ55" i="23"/>
  <c r="AR55" i="23" s="1"/>
  <c r="V55" i="23"/>
  <c r="U55" i="23"/>
  <c r="N55" i="23"/>
  <c r="BU54" i="23"/>
  <c r="BK54" i="23"/>
  <c r="BA54" i="23"/>
  <c r="AQ54" i="23"/>
  <c r="V54" i="23"/>
  <c r="U54" i="23"/>
  <c r="N54" i="23"/>
  <c r="BU53" i="23"/>
  <c r="BK53" i="23"/>
  <c r="BL53" i="23" s="1"/>
  <c r="BA53" i="23"/>
  <c r="BB53" i="23" s="1"/>
  <c r="AQ53" i="23"/>
  <c r="AR53" i="23" s="1"/>
  <c r="V53" i="23"/>
  <c r="U53" i="23"/>
  <c r="N53" i="23"/>
  <c r="BU52" i="23"/>
  <c r="BK52" i="23"/>
  <c r="BA52" i="23"/>
  <c r="AQ52" i="23"/>
  <c r="V52" i="23"/>
  <c r="U52" i="23"/>
  <c r="N52" i="23"/>
  <c r="BU51" i="23"/>
  <c r="BK51" i="23"/>
  <c r="BA51" i="23"/>
  <c r="AQ51" i="23"/>
  <c r="AR51" i="23" s="1"/>
  <c r="V51" i="23"/>
  <c r="U51" i="23"/>
  <c r="N51" i="23"/>
  <c r="BU50" i="23"/>
  <c r="BK50" i="23"/>
  <c r="BA50" i="23"/>
  <c r="AQ50" i="23"/>
  <c r="V50" i="23"/>
  <c r="U50" i="23"/>
  <c r="N50" i="23"/>
  <c r="BU49" i="23"/>
  <c r="BV49" i="23" s="1"/>
  <c r="BK49" i="23"/>
  <c r="BL49" i="23" s="1"/>
  <c r="BA49" i="23"/>
  <c r="BB49" i="23" s="1"/>
  <c r="AQ49" i="23"/>
  <c r="AR49" i="23" s="1"/>
  <c r="V49" i="23"/>
  <c r="U49" i="23"/>
  <c r="N49" i="23"/>
  <c r="BU48" i="23"/>
  <c r="BV48" i="23" s="1"/>
  <c r="BK48" i="23"/>
  <c r="BL48" i="23" s="1"/>
  <c r="BA48" i="23"/>
  <c r="BB48" i="23" s="1"/>
  <c r="AR48" i="23"/>
  <c r="V48" i="23"/>
  <c r="U48" i="23"/>
  <c r="N48" i="23"/>
  <c r="BU47" i="23"/>
  <c r="BV47" i="23" s="1"/>
  <c r="BK47" i="23"/>
  <c r="BL47" i="23" s="1"/>
  <c r="BA47" i="23"/>
  <c r="BB47" i="23" s="1"/>
  <c r="AQ47" i="23"/>
  <c r="AR47" i="23" s="1"/>
  <c r="V47" i="23"/>
  <c r="U47" i="23"/>
  <c r="N47" i="23"/>
  <c r="BU46" i="23"/>
  <c r="BV46" i="23" s="1"/>
  <c r="BK46" i="23"/>
  <c r="BL46" i="23" s="1"/>
  <c r="BA46" i="23"/>
  <c r="BB46" i="23" s="1"/>
  <c r="AQ46" i="23"/>
  <c r="AR46" i="23" s="1"/>
  <c r="V46" i="23"/>
  <c r="U46" i="23"/>
  <c r="N46" i="23"/>
  <c r="BU45" i="23"/>
  <c r="BV45" i="23" s="1"/>
  <c r="BK45" i="23"/>
  <c r="BL45" i="23" s="1"/>
  <c r="BA45" i="23"/>
  <c r="BB45" i="23" s="1"/>
  <c r="AQ45" i="23"/>
  <c r="AR45" i="23" s="1"/>
  <c r="V45" i="23"/>
  <c r="U45" i="23"/>
  <c r="N45" i="23"/>
  <c r="BU44" i="23"/>
  <c r="BV44" i="23" s="1"/>
  <c r="BK44" i="23"/>
  <c r="BL44" i="23" s="1"/>
  <c r="BA44" i="23"/>
  <c r="BB44" i="23" s="1"/>
  <c r="AQ44" i="23"/>
  <c r="AR44" i="23" s="1"/>
  <c r="V44" i="23"/>
  <c r="U44" i="23"/>
  <c r="N44" i="23"/>
  <c r="BU43" i="23"/>
  <c r="BV43" i="23" s="1"/>
  <c r="BK43" i="23"/>
  <c r="BL43" i="23" s="1"/>
  <c r="BB43" i="23"/>
  <c r="AQ43" i="23"/>
  <c r="AR43" i="23" s="1"/>
  <c r="V43" i="23"/>
  <c r="U43" i="23"/>
  <c r="N43" i="23"/>
  <c r="BU42" i="23"/>
  <c r="BK42" i="23"/>
  <c r="BL42" i="23" s="1"/>
  <c r="BA42" i="23"/>
  <c r="BB42" i="23" s="1"/>
  <c r="AQ42" i="23"/>
  <c r="AR42" i="23" s="1"/>
  <c r="V42" i="23"/>
  <c r="U42" i="23"/>
  <c r="N42" i="23"/>
  <c r="BU41" i="23"/>
  <c r="BK41" i="23"/>
  <c r="BA41" i="23"/>
  <c r="BB41" i="23" s="1"/>
  <c r="AQ41" i="23"/>
  <c r="AR41" i="23" s="1"/>
  <c r="V41" i="23"/>
  <c r="U41" i="23"/>
  <c r="N41" i="23"/>
  <c r="BU40" i="23"/>
  <c r="BK40" i="23"/>
  <c r="BA40" i="23"/>
  <c r="AQ40" i="23"/>
  <c r="V40" i="23"/>
  <c r="U40" i="23"/>
  <c r="N40" i="23"/>
  <c r="BU39" i="23"/>
  <c r="BV39" i="23" s="1"/>
  <c r="BK39" i="23"/>
  <c r="BL39" i="23" s="1"/>
  <c r="BA39" i="23"/>
  <c r="BB39" i="23" s="1"/>
  <c r="AQ39" i="23"/>
  <c r="AR39" i="23" s="1"/>
  <c r="V39" i="23"/>
  <c r="U39" i="23"/>
  <c r="N39" i="23"/>
  <c r="BV38" i="23"/>
  <c r="BK38" i="23"/>
  <c r="BL38" i="23" s="1"/>
  <c r="BA38" i="23"/>
  <c r="BB38" i="23" s="1"/>
  <c r="AQ38" i="23"/>
  <c r="AR38" i="23" s="1"/>
  <c r="V38" i="23"/>
  <c r="U38" i="23"/>
  <c r="N38" i="23"/>
  <c r="BU37" i="23"/>
  <c r="BV37" i="23" s="1"/>
  <c r="BK37" i="23"/>
  <c r="BL37" i="23" s="1"/>
  <c r="BA37" i="23"/>
  <c r="BB37" i="23" s="1"/>
  <c r="AQ37" i="23"/>
  <c r="AR37" i="23" s="1"/>
  <c r="V37" i="23"/>
  <c r="U37" i="23"/>
  <c r="N37" i="23"/>
  <c r="BU36" i="23"/>
  <c r="BK36" i="23"/>
  <c r="BA36" i="23"/>
  <c r="AQ36" i="23"/>
  <c r="V36" i="23"/>
  <c r="U36" i="23"/>
  <c r="N36" i="23"/>
  <c r="BU35" i="23"/>
  <c r="BK35" i="23"/>
  <c r="BL35" i="23" s="1"/>
  <c r="BA35" i="23"/>
  <c r="BB35" i="23" s="1"/>
  <c r="AQ35" i="23"/>
  <c r="AR35" i="23" s="1"/>
  <c r="V35" i="23"/>
  <c r="U35" i="23"/>
  <c r="N35" i="23"/>
  <c r="BU34" i="23"/>
  <c r="BK34" i="23"/>
  <c r="BL34" i="23" s="1"/>
  <c r="BA34" i="23"/>
  <c r="BB34" i="23" s="1"/>
  <c r="AQ34" i="23"/>
  <c r="AR34" i="23" s="1"/>
  <c r="V34" i="23"/>
  <c r="U34" i="23"/>
  <c r="N34" i="23"/>
  <c r="BU33" i="23"/>
  <c r="BK33" i="23"/>
  <c r="BA33" i="23"/>
  <c r="AQ33" i="23"/>
  <c r="AR33" i="23" s="1"/>
  <c r="V33" i="23"/>
  <c r="U33" i="23"/>
  <c r="N33" i="23"/>
  <c r="BU32" i="23"/>
  <c r="BK32" i="23"/>
  <c r="BA32" i="23"/>
  <c r="BB32" i="23" s="1"/>
  <c r="AQ32" i="23"/>
  <c r="AR32" i="23" s="1"/>
  <c r="V32" i="23"/>
  <c r="U32" i="23"/>
  <c r="N32" i="23"/>
  <c r="BU31" i="23"/>
  <c r="BK31" i="23"/>
  <c r="BL31" i="23" s="1"/>
  <c r="BA31" i="23"/>
  <c r="BB31" i="23" s="1"/>
  <c r="AQ31" i="23"/>
  <c r="AR31" i="23" s="1"/>
  <c r="V31" i="23"/>
  <c r="U31" i="23"/>
  <c r="N31" i="23"/>
  <c r="BU30" i="23"/>
  <c r="BK30" i="23"/>
  <c r="BA30" i="23"/>
  <c r="AQ30" i="23"/>
  <c r="V30" i="23"/>
  <c r="U30" i="23"/>
  <c r="N30" i="23"/>
  <c r="BU29" i="23"/>
  <c r="BK29" i="23"/>
  <c r="BA29" i="23"/>
  <c r="AQ29" i="23"/>
  <c r="V29" i="23"/>
  <c r="U29" i="23"/>
  <c r="N29" i="23"/>
  <c r="BU28" i="23"/>
  <c r="BK28" i="23"/>
  <c r="BA28" i="23"/>
  <c r="AQ28" i="23"/>
  <c r="V28" i="23"/>
  <c r="U28" i="23"/>
  <c r="N28" i="23"/>
  <c r="BU27" i="23"/>
  <c r="BK27" i="23"/>
  <c r="BA27" i="23"/>
  <c r="AQ27" i="23"/>
  <c r="V27" i="23"/>
  <c r="U27" i="23"/>
  <c r="N27" i="23"/>
  <c r="BU26" i="23"/>
  <c r="BK26" i="23"/>
  <c r="BA26" i="23"/>
  <c r="AQ26" i="23"/>
  <c r="V26" i="23"/>
  <c r="U26" i="23"/>
  <c r="N26" i="23"/>
  <c r="BU25" i="23"/>
  <c r="BV25" i="23" s="1"/>
  <c r="BK25" i="23"/>
  <c r="BL25" i="23" s="1"/>
  <c r="BA25" i="23"/>
  <c r="BB25" i="23" s="1"/>
  <c r="AQ25" i="23"/>
  <c r="AR25" i="23" s="1"/>
  <c r="V25" i="23"/>
  <c r="U25" i="23"/>
  <c r="N25" i="23"/>
  <c r="BU24" i="23"/>
  <c r="BK24" i="23"/>
  <c r="BA24" i="23"/>
  <c r="AQ24" i="23"/>
  <c r="V24" i="23"/>
  <c r="U24" i="23"/>
  <c r="N24" i="23"/>
  <c r="BU23" i="23"/>
  <c r="BK23" i="23"/>
  <c r="BA23" i="23"/>
  <c r="AQ23" i="23"/>
  <c r="V23" i="23"/>
  <c r="U23" i="23"/>
  <c r="N23" i="23"/>
  <c r="BU22" i="23"/>
  <c r="BK22" i="23"/>
  <c r="BA22" i="23"/>
  <c r="AQ22" i="23"/>
  <c r="V22" i="23"/>
  <c r="U22" i="23"/>
  <c r="BU21" i="23"/>
  <c r="BK21" i="23"/>
  <c r="BL21" i="23" s="1"/>
  <c r="BB21" i="23"/>
  <c r="BA21" i="23"/>
  <c r="AQ21" i="23"/>
  <c r="AR21" i="23" s="1"/>
  <c r="V21" i="23"/>
  <c r="U21" i="23"/>
  <c r="BU20" i="23"/>
  <c r="BK20" i="23"/>
  <c r="BA20" i="23"/>
  <c r="AQ20" i="23"/>
  <c r="V20" i="23"/>
  <c r="U20" i="23"/>
  <c r="BU19" i="23"/>
  <c r="BK19" i="23"/>
  <c r="BA19" i="23"/>
  <c r="AQ19" i="23"/>
  <c r="AR19" i="23" s="1"/>
  <c r="V19" i="23"/>
  <c r="U19" i="23"/>
  <c r="BU18" i="23"/>
  <c r="BK18" i="23"/>
  <c r="BA18" i="23"/>
  <c r="AQ18" i="23"/>
  <c r="V18" i="23"/>
  <c r="U18" i="23"/>
  <c r="N18" i="23"/>
  <c r="L19" i="23" s="1"/>
  <c r="N19" i="23" s="1"/>
  <c r="L20" i="23" s="1"/>
  <c r="N20" i="23" s="1"/>
  <c r="L21" i="23" s="1"/>
  <c r="N21" i="23" s="1"/>
  <c r="L22" i="23" s="1"/>
  <c r="N22" i="23" s="1"/>
  <c r="BU17" i="23"/>
  <c r="BV17" i="23" s="1"/>
  <c r="BK17" i="23"/>
  <c r="BL17" i="23" s="1"/>
  <c r="BA17" i="23"/>
  <c r="BB17" i="23" s="1"/>
  <c r="AQ17" i="23"/>
  <c r="AR17" i="23" s="1"/>
  <c r="V17" i="23"/>
  <c r="U17" i="23"/>
  <c r="N17" i="23"/>
  <c r="BU16" i="23"/>
  <c r="BK16" i="23"/>
  <c r="BA16" i="23"/>
  <c r="AQ16" i="23"/>
  <c r="V16" i="23"/>
  <c r="U16" i="23"/>
  <c r="N16" i="23"/>
  <c r="BU15" i="23"/>
  <c r="BK15" i="23"/>
  <c r="BL15" i="23" s="1"/>
  <c r="BA15" i="23"/>
  <c r="BB15" i="23" s="1"/>
  <c r="AQ15" i="23"/>
  <c r="AR15" i="23" s="1"/>
  <c r="V15" i="23"/>
  <c r="U15" i="23"/>
  <c r="N15" i="23"/>
  <c r="BV14" i="23"/>
  <c r="BK14" i="23"/>
  <c r="BL14" i="23" s="1"/>
  <c r="BA14" i="23"/>
  <c r="BB14" i="23" s="1"/>
  <c r="AQ14" i="23"/>
  <c r="AR14" i="23" s="1"/>
  <c r="V14" i="23"/>
  <c r="U14" i="23"/>
  <c r="N14" i="23"/>
  <c r="BU13" i="23"/>
  <c r="BK13" i="23"/>
  <c r="BL13" i="23" s="1"/>
  <c r="BA13" i="23"/>
  <c r="BB13" i="23" s="1"/>
  <c r="AQ13" i="23"/>
  <c r="AR13" i="23" s="1"/>
  <c r="V13" i="23"/>
  <c r="U13" i="23"/>
  <c r="N13" i="23"/>
  <c r="BU12" i="23"/>
  <c r="BK12" i="23"/>
  <c r="BA12" i="23"/>
  <c r="AQ12" i="23"/>
  <c r="AR12" i="23" s="1"/>
  <c r="V12" i="23"/>
  <c r="U12" i="23"/>
  <c r="N12" i="23"/>
  <c r="BU11" i="23"/>
  <c r="BL11" i="23"/>
  <c r="BA11" i="23"/>
  <c r="BB11" i="23" s="1"/>
  <c r="AQ11" i="23"/>
  <c r="AR11" i="23" s="1"/>
  <c r="V11" i="23"/>
  <c r="U11" i="23"/>
  <c r="N11" i="23"/>
  <c r="BU10" i="23"/>
  <c r="BK10" i="23"/>
  <c r="BL10" i="23" s="1"/>
  <c r="BA10" i="23"/>
  <c r="BB10" i="23" s="1"/>
  <c r="AQ10" i="23"/>
  <c r="AR10" i="23" s="1"/>
  <c r="V10" i="23"/>
  <c r="U10" i="23"/>
  <c r="N10" i="23"/>
  <c r="BU9" i="23"/>
  <c r="BK9" i="23"/>
  <c r="BA9" i="23"/>
  <c r="AQ9" i="23"/>
  <c r="AR9" i="23" s="1"/>
  <c r="V9" i="23"/>
  <c r="U9" i="23"/>
  <c r="N9" i="23"/>
  <c r="BU8" i="23"/>
  <c r="BK8" i="23"/>
  <c r="BA8" i="23"/>
  <c r="BB8" i="23" s="1"/>
  <c r="AQ8" i="23"/>
  <c r="AR8" i="23" s="1"/>
  <c r="V8" i="23"/>
  <c r="U8" i="23"/>
  <c r="N8" i="23"/>
  <c r="BV7" i="23"/>
  <c r="BK7" i="23"/>
  <c r="BL7" i="23" s="1"/>
  <c r="BA7" i="23"/>
  <c r="BB7" i="23" s="1"/>
  <c r="AQ7" i="23"/>
  <c r="AR7" i="23" s="1"/>
  <c r="V7" i="23"/>
  <c r="U7" i="23"/>
  <c r="N7" i="23"/>
  <c r="BU6" i="23"/>
  <c r="BK6" i="23"/>
  <c r="BA6" i="23"/>
  <c r="AQ6" i="23"/>
  <c r="V6" i="23"/>
  <c r="U6" i="23"/>
  <c r="N6" i="23"/>
  <c r="BU5" i="23"/>
  <c r="BK5" i="23"/>
  <c r="BL5" i="23" s="1"/>
  <c r="BA5" i="23"/>
  <c r="BB5" i="23" s="1"/>
  <c r="AQ5" i="23"/>
  <c r="AR5" i="23" s="1"/>
  <c r="V5" i="23"/>
  <c r="U5" i="23"/>
  <c r="N5" i="23"/>
  <c r="V4" i="23"/>
  <c r="U4" i="23"/>
  <c r="N4" i="23"/>
  <c r="V3" i="23"/>
  <c r="U3" i="23"/>
  <c r="N3" i="23"/>
  <c r="V2" i="23"/>
  <c r="U2" i="23"/>
  <c r="N2" i="23"/>
  <c r="P3" i="2" l="1"/>
  <c r="P11" i="2"/>
  <c r="P12" i="2"/>
  <c r="P13" i="2"/>
  <c r="P14" i="2"/>
  <c r="P15" i="2"/>
  <c r="P16" i="2"/>
  <c r="P17" i="2"/>
  <c r="P18" i="2"/>
  <c r="P19" i="2"/>
  <c r="P20" i="2"/>
  <c r="P21" i="2"/>
  <c r="P22" i="2"/>
  <c r="P23" i="2"/>
  <c r="P24" i="2"/>
  <c r="P6" i="2"/>
  <c r="P7" i="2"/>
  <c r="P8" i="2"/>
  <c r="P9" i="2"/>
  <c r="P10" i="2"/>
  <c r="P25" i="2"/>
  <c r="P26" i="2"/>
  <c r="P27" i="2"/>
  <c r="P28" i="2"/>
  <c r="P29" i="2"/>
  <c r="P30" i="2"/>
  <c r="P31" i="2"/>
  <c r="P32" i="2"/>
  <c r="P33" i="2"/>
  <c r="P34" i="2"/>
  <c r="P35" i="2"/>
  <c r="P36" i="2"/>
  <c r="P37" i="2"/>
  <c r="P38" i="2"/>
  <c r="P39" i="2"/>
  <c r="P40" i="2"/>
  <c r="P41" i="2"/>
  <c r="P42" i="2"/>
  <c r="P43" i="2"/>
  <c r="P44" i="2"/>
  <c r="P45" i="2"/>
  <c r="P46" i="2"/>
  <c r="P47" i="2"/>
  <c r="P48" i="2"/>
  <c r="P49" i="2"/>
  <c r="P50" i="2"/>
  <c r="P51" i="2"/>
  <c r="P52" i="2"/>
  <c r="P53" i="2"/>
  <c r="P54" i="2"/>
  <c r="P55" i="2"/>
  <c r="P56" i="2"/>
  <c r="P57" i="2"/>
  <c r="P58" i="2"/>
  <c r="P59" i="2"/>
  <c r="P60" i="2"/>
  <c r="P61" i="2"/>
  <c r="P62" i="2"/>
  <c r="P63" i="2"/>
  <c r="P64" i="2"/>
  <c r="P65" i="2"/>
  <c r="P66" i="2"/>
  <c r="P67" i="2"/>
  <c r="P145" i="2"/>
  <c r="P146" i="2"/>
  <c r="P147" i="2"/>
  <c r="P72" i="2"/>
  <c r="P73" i="2"/>
  <c r="P74" i="2"/>
  <c r="P75" i="2"/>
  <c r="P76" i="2"/>
  <c r="P77" i="2"/>
  <c r="P78" i="2"/>
  <c r="P79" i="2"/>
  <c r="P80" i="2"/>
  <c r="P81" i="2"/>
  <c r="P82" i="2"/>
  <c r="P83" i="2"/>
  <c r="P84" i="2"/>
  <c r="P85" i="2"/>
  <c r="P86" i="2"/>
  <c r="P87" i="2"/>
  <c r="P88" i="2"/>
  <c r="P89" i="2"/>
  <c r="P90" i="2"/>
  <c r="P91" i="2"/>
  <c r="P92" i="2"/>
  <c r="P93" i="2"/>
  <c r="P94" i="2"/>
  <c r="P95" i="2"/>
  <c r="P96" i="2"/>
  <c r="P97" i="2"/>
  <c r="P98" i="2"/>
  <c r="P99" i="2"/>
  <c r="P100" i="2"/>
  <c r="P101" i="2"/>
  <c r="P102" i="2"/>
  <c r="P103" i="2"/>
  <c r="P104" i="2"/>
  <c r="P105" i="2"/>
  <c r="P106" i="2"/>
  <c r="P107" i="2"/>
  <c r="P108" i="2"/>
  <c r="P109" i="2"/>
  <c r="P110" i="2"/>
  <c r="P111" i="2"/>
  <c r="P112" i="2"/>
  <c r="P113" i="2"/>
  <c r="P114" i="2"/>
  <c r="P115" i="2"/>
  <c r="P116" i="2"/>
  <c r="P117" i="2"/>
  <c r="P118" i="2"/>
  <c r="P119" i="2"/>
  <c r="P120" i="2"/>
  <c r="P121" i="2"/>
  <c r="P122" i="2"/>
  <c r="P123" i="2"/>
  <c r="P124" i="2"/>
  <c r="P125" i="2"/>
  <c r="P126" i="2"/>
  <c r="P127" i="2"/>
  <c r="P128" i="2"/>
  <c r="P129" i="2"/>
  <c r="P130" i="2"/>
  <c r="P131" i="2"/>
  <c r="P132" i="2"/>
  <c r="P133" i="2"/>
  <c r="P134" i="2"/>
  <c r="P135" i="2"/>
  <c r="P136" i="2"/>
  <c r="P137" i="2"/>
  <c r="P138" i="2"/>
  <c r="P139" i="2"/>
  <c r="P152" i="2"/>
  <c r="P153" i="2"/>
  <c r="P154" i="2"/>
  <c r="P155" i="2"/>
  <c r="P140" i="2"/>
  <c r="P141" i="2"/>
  <c r="P142" i="2"/>
  <c r="P143" i="2"/>
  <c r="P144" i="2"/>
  <c r="P68" i="2"/>
  <c r="P69" i="2"/>
  <c r="P70" i="2"/>
  <c r="P71" i="2"/>
  <c r="P148" i="2"/>
  <c r="P149" i="2"/>
  <c r="P150" i="2"/>
  <c r="P151" i="2"/>
  <c r="P156" i="2"/>
  <c r="P157" i="2"/>
  <c r="P158" i="2"/>
  <c r="P159" i="2"/>
  <c r="P160" i="2"/>
  <c r="P161" i="2"/>
  <c r="P162" i="2"/>
  <c r="P163" i="2"/>
  <c r="P164" i="2"/>
  <c r="P165" i="2"/>
  <c r="P166" i="2"/>
  <c r="P167" i="2"/>
  <c r="P168" i="2"/>
  <c r="P169" i="2"/>
  <c r="P170" i="2"/>
  <c r="P171" i="2"/>
  <c r="P172" i="2"/>
  <c r="P173" i="2"/>
  <c r="P174" i="2"/>
  <c r="P175" i="2"/>
  <c r="P176" i="2"/>
  <c r="P177" i="2"/>
  <c r="P186" i="2"/>
  <c r="P197" i="2"/>
  <c r="P195" i="2"/>
  <c r="P187" i="2"/>
  <c r="P194" i="2"/>
  <c r="P193" i="2"/>
  <c r="P198" i="2"/>
  <c r="P182" i="2"/>
  <c r="P190" i="2"/>
  <c r="P185" i="2"/>
  <c r="P192" i="2"/>
  <c r="P184" i="2"/>
  <c r="P178" i="2"/>
  <c r="P183" i="2"/>
  <c r="P181" i="2"/>
  <c r="P179" i="2"/>
  <c r="P180" i="2"/>
  <c r="P188" i="2"/>
  <c r="P189" i="2"/>
  <c r="P196" i="2"/>
  <c r="P191" i="2"/>
  <c r="BO153" i="2" l="1"/>
  <c r="BO154" i="2"/>
  <c r="BO155" i="2"/>
  <c r="BO11" i="2"/>
  <c r="BO12" i="2"/>
  <c r="BO13" i="2"/>
  <c r="BO14" i="2"/>
  <c r="BP15" i="2"/>
  <c r="BO16" i="2"/>
  <c r="BO17" i="2"/>
  <c r="BO18" i="2"/>
  <c r="BO19" i="2"/>
  <c r="BO20" i="2"/>
  <c r="BO21" i="2"/>
  <c r="BO23" i="2"/>
  <c r="BO24" i="2"/>
  <c r="BO6" i="2"/>
  <c r="BO7" i="2"/>
  <c r="BO8" i="2"/>
  <c r="BP9" i="2"/>
  <c r="BP10" i="2"/>
  <c r="BO25" i="2"/>
  <c r="BO31" i="2"/>
  <c r="BO32" i="2"/>
  <c r="BO33" i="2"/>
  <c r="BO34" i="2"/>
  <c r="BO35" i="2"/>
  <c r="BO36" i="2"/>
  <c r="BO37" i="2"/>
  <c r="BO38" i="2"/>
  <c r="BO39" i="2"/>
  <c r="BO40" i="2"/>
  <c r="BO41" i="2"/>
  <c r="BO42" i="2"/>
  <c r="BO43" i="2"/>
  <c r="BO44" i="2"/>
  <c r="BO45" i="2"/>
  <c r="BP46" i="2"/>
  <c r="BO47" i="2"/>
  <c r="BO48" i="2"/>
  <c r="BO49" i="2"/>
  <c r="BO50" i="2"/>
  <c r="BO51" i="2"/>
  <c r="BO52" i="2"/>
  <c r="BO53" i="2"/>
  <c r="BO54" i="2"/>
  <c r="BO55" i="2"/>
  <c r="BO56" i="2"/>
  <c r="BO57" i="2"/>
  <c r="BO58" i="2"/>
  <c r="BO59" i="2"/>
  <c r="BO60" i="2"/>
  <c r="BO61" i="2"/>
  <c r="BO62" i="2"/>
  <c r="BO63" i="2"/>
  <c r="BO64" i="2"/>
  <c r="BO65" i="2"/>
  <c r="BO66" i="2"/>
  <c r="BO67" i="2"/>
  <c r="BO145" i="2"/>
  <c r="BO146" i="2"/>
  <c r="BO147" i="2"/>
  <c r="BO72" i="2"/>
  <c r="BO73" i="2"/>
  <c r="BO74" i="2"/>
  <c r="BO75" i="2"/>
  <c r="BO76" i="2"/>
  <c r="BO77" i="2"/>
  <c r="BO78" i="2"/>
  <c r="BO79" i="2"/>
  <c r="BO80" i="2"/>
  <c r="BO81" i="2"/>
  <c r="BO82" i="2"/>
  <c r="BO83" i="2"/>
  <c r="BO84" i="2"/>
  <c r="BP85" i="2"/>
  <c r="BO86" i="2"/>
  <c r="BO87" i="2"/>
  <c r="BO88" i="2"/>
  <c r="BO89" i="2"/>
  <c r="BO90" i="2"/>
  <c r="BO91" i="2"/>
  <c r="BO92" i="2"/>
  <c r="BO93" i="2"/>
  <c r="BO94" i="2"/>
  <c r="BO95" i="2"/>
  <c r="BO96" i="2"/>
  <c r="BO97" i="2"/>
  <c r="BO98" i="2"/>
  <c r="BO99" i="2"/>
  <c r="BO100" i="2"/>
  <c r="BO101" i="2"/>
  <c r="BO102" i="2"/>
  <c r="BO103" i="2"/>
  <c r="BO104" i="2"/>
  <c r="BO105" i="2"/>
  <c r="BP106" i="2"/>
  <c r="BO107" i="2"/>
  <c r="BO108" i="2"/>
  <c r="BO109" i="2"/>
  <c r="BO110" i="2"/>
  <c r="BO111" i="2"/>
  <c r="BO112" i="2"/>
  <c r="BO113" i="2"/>
  <c r="BO114" i="2"/>
  <c r="BO115" i="2"/>
  <c r="BO116" i="2"/>
  <c r="BO117" i="2"/>
  <c r="BO118" i="2"/>
  <c r="BO119" i="2"/>
  <c r="BO120" i="2"/>
  <c r="BO121" i="2"/>
  <c r="BO122" i="2"/>
  <c r="BO123" i="2"/>
  <c r="BO124" i="2"/>
  <c r="BO125" i="2"/>
  <c r="BO126" i="2"/>
  <c r="BO127" i="2"/>
  <c r="BO128" i="2"/>
  <c r="BO129" i="2"/>
  <c r="BO130" i="2"/>
  <c r="BO131" i="2"/>
  <c r="BO132" i="2"/>
  <c r="BO133" i="2"/>
  <c r="BO134" i="2"/>
  <c r="BO135" i="2"/>
  <c r="BO136" i="2"/>
  <c r="BO137" i="2"/>
  <c r="BO138" i="2"/>
  <c r="BO139" i="2"/>
  <c r="BO140" i="2"/>
  <c r="BO141" i="2"/>
  <c r="BO142" i="2"/>
  <c r="BO143" i="2"/>
  <c r="BO144" i="2"/>
  <c r="BO68" i="2"/>
  <c r="BO69" i="2"/>
  <c r="BO70" i="2"/>
  <c r="BO71" i="2"/>
  <c r="BO149" i="2"/>
  <c r="BO148" i="2"/>
  <c r="BO150" i="2"/>
  <c r="BO151" i="2"/>
  <c r="BO26" i="2"/>
  <c r="BO27" i="2"/>
  <c r="BO28" i="2"/>
  <c r="BO29" i="2"/>
  <c r="BO30" i="2"/>
  <c r="BO156" i="2"/>
  <c r="BO157" i="2"/>
  <c r="BO158" i="2"/>
  <c r="BO159" i="2"/>
  <c r="BO160" i="2"/>
  <c r="BO161" i="2"/>
  <c r="BO162" i="2"/>
  <c r="BO163" i="2"/>
  <c r="BO164" i="2"/>
  <c r="BO165" i="2"/>
  <c r="BO166" i="2"/>
  <c r="BO167" i="2"/>
  <c r="BO168" i="2"/>
  <c r="BO169" i="2"/>
  <c r="BO170" i="2"/>
  <c r="BO171" i="2"/>
  <c r="BO172" i="2"/>
  <c r="BO173" i="2"/>
  <c r="BO174" i="2"/>
  <c r="BO175" i="2"/>
  <c r="BO176" i="2"/>
  <c r="BO177" i="2"/>
  <c r="BO186" i="2"/>
  <c r="BO197" i="2"/>
  <c r="BO195" i="2"/>
  <c r="BO187" i="2"/>
  <c r="BO194" i="2"/>
  <c r="BO193" i="2"/>
  <c r="BO198" i="2"/>
  <c r="BO182" i="2"/>
  <c r="BO190" i="2"/>
  <c r="BO185" i="2"/>
  <c r="BO192" i="2"/>
  <c r="BO184" i="2"/>
  <c r="BO178" i="2"/>
  <c r="BO183" i="2"/>
  <c r="BO181" i="2"/>
  <c r="BO179" i="2"/>
  <c r="BO180" i="2"/>
  <c r="BO188" i="2"/>
  <c r="BO189" i="2"/>
  <c r="BO196" i="2"/>
  <c r="BO191" i="2"/>
  <c r="BE153" i="2"/>
  <c r="BE154" i="2"/>
  <c r="BE155" i="2"/>
  <c r="BE11" i="2"/>
  <c r="BE12" i="2"/>
  <c r="BE13" i="2"/>
  <c r="BE14" i="2"/>
  <c r="BE15" i="2"/>
  <c r="BE16" i="2"/>
  <c r="BE17" i="2"/>
  <c r="BE18" i="2"/>
  <c r="BE20" i="2"/>
  <c r="BE21" i="2"/>
  <c r="BE22" i="2"/>
  <c r="BE23" i="2"/>
  <c r="BE24" i="2"/>
  <c r="BE6" i="2"/>
  <c r="BE7" i="2"/>
  <c r="BE9" i="2"/>
  <c r="BE10" i="2"/>
  <c r="BE25" i="2"/>
  <c r="BE31" i="2"/>
  <c r="BE32" i="2"/>
  <c r="BE33" i="2"/>
  <c r="BE34" i="2"/>
  <c r="BE35" i="2"/>
  <c r="BE36" i="2"/>
  <c r="BE37" i="2"/>
  <c r="BE38" i="2"/>
  <c r="BE39" i="2"/>
  <c r="BE40" i="2"/>
  <c r="BE41" i="2"/>
  <c r="BE42" i="2"/>
  <c r="BE43" i="2"/>
  <c r="BE44" i="2"/>
  <c r="BE45" i="2"/>
  <c r="BE46" i="2"/>
  <c r="BE47" i="2"/>
  <c r="BE48" i="2"/>
  <c r="BE49" i="2"/>
  <c r="BE50" i="2"/>
  <c r="BE51" i="2"/>
  <c r="BE52" i="2"/>
  <c r="BE53" i="2"/>
  <c r="BE54" i="2"/>
  <c r="BE55" i="2"/>
  <c r="BE56" i="2"/>
  <c r="BE57" i="2"/>
  <c r="BE58" i="2"/>
  <c r="BE59" i="2"/>
  <c r="BE60" i="2"/>
  <c r="BE61" i="2"/>
  <c r="BE62" i="2"/>
  <c r="BE63" i="2"/>
  <c r="BE64" i="2"/>
  <c r="BE65" i="2"/>
  <c r="BE66" i="2"/>
  <c r="BE67" i="2"/>
  <c r="BE145" i="2"/>
  <c r="BE146" i="2"/>
  <c r="BE147" i="2"/>
  <c r="BE72" i="2"/>
  <c r="BE73" i="2"/>
  <c r="BE74" i="2"/>
  <c r="BE75" i="2"/>
  <c r="BE76" i="2"/>
  <c r="BE77" i="2"/>
  <c r="BE78" i="2"/>
  <c r="BF79" i="2"/>
  <c r="BE80" i="2"/>
  <c r="BE81" i="2"/>
  <c r="BE82" i="2"/>
  <c r="BE83" i="2"/>
  <c r="BE84" i="2"/>
  <c r="BE85" i="2"/>
  <c r="BE86" i="2"/>
  <c r="BE87" i="2"/>
  <c r="BE88" i="2"/>
  <c r="BE89" i="2"/>
  <c r="BE90" i="2"/>
  <c r="BE91" i="2"/>
  <c r="BE92" i="2"/>
  <c r="BE93" i="2"/>
  <c r="BE94" i="2"/>
  <c r="BE95" i="2"/>
  <c r="BE96" i="2"/>
  <c r="BE97" i="2"/>
  <c r="BE98" i="2"/>
  <c r="BE99" i="2"/>
  <c r="BE100" i="2"/>
  <c r="BE101" i="2"/>
  <c r="BE102" i="2"/>
  <c r="BE103" i="2"/>
  <c r="BE104" i="2"/>
  <c r="BE105" i="2"/>
  <c r="BE106" i="2"/>
  <c r="BE107" i="2"/>
  <c r="BE108" i="2"/>
  <c r="BE109" i="2"/>
  <c r="BE110" i="2"/>
  <c r="BE111" i="2"/>
  <c r="BE112" i="2"/>
  <c r="BE113" i="2"/>
  <c r="BE114" i="2"/>
  <c r="BE115" i="2"/>
  <c r="BE116" i="2"/>
  <c r="BE117" i="2"/>
  <c r="BE118" i="2"/>
  <c r="BE119" i="2"/>
  <c r="BE120" i="2"/>
  <c r="BE121" i="2"/>
  <c r="BE122" i="2"/>
  <c r="BE123" i="2"/>
  <c r="BE124" i="2"/>
  <c r="BE125" i="2"/>
  <c r="BE126" i="2"/>
  <c r="BE127" i="2"/>
  <c r="BE128" i="2"/>
  <c r="BE129" i="2"/>
  <c r="BE130" i="2"/>
  <c r="BE131" i="2"/>
  <c r="BE132" i="2"/>
  <c r="BE133" i="2"/>
  <c r="BE134" i="2"/>
  <c r="BE135" i="2"/>
  <c r="BE136" i="2"/>
  <c r="BE137" i="2"/>
  <c r="BE138" i="2"/>
  <c r="BE139" i="2"/>
  <c r="BE140" i="2"/>
  <c r="BE142" i="2"/>
  <c r="BE143" i="2"/>
  <c r="BE144" i="2"/>
  <c r="BE68" i="2"/>
  <c r="BE69" i="2"/>
  <c r="BE70" i="2"/>
  <c r="BE71" i="2"/>
  <c r="BE149" i="2"/>
  <c r="BE148" i="2"/>
  <c r="BE150" i="2"/>
  <c r="BE151" i="2"/>
  <c r="BE26" i="2"/>
  <c r="BE27" i="2"/>
  <c r="BE28" i="2"/>
  <c r="BE29" i="2"/>
  <c r="BE30" i="2"/>
  <c r="BE156" i="2"/>
  <c r="BE157" i="2"/>
  <c r="BE158" i="2"/>
  <c r="BE159" i="2"/>
  <c r="BE160" i="2"/>
  <c r="BE161" i="2"/>
  <c r="BE162" i="2"/>
  <c r="BE163" i="2"/>
  <c r="BE164" i="2"/>
  <c r="BE165" i="2"/>
  <c r="BE166" i="2"/>
  <c r="BE167" i="2"/>
  <c r="BE168" i="2"/>
  <c r="BE169" i="2"/>
  <c r="BE170" i="2"/>
  <c r="BE171" i="2"/>
  <c r="BE172" i="2"/>
  <c r="BE173" i="2"/>
  <c r="BE174" i="2"/>
  <c r="BE175" i="2"/>
  <c r="BE176" i="2"/>
  <c r="BE177" i="2"/>
  <c r="BE186" i="2"/>
  <c r="BE197" i="2"/>
  <c r="BE195" i="2"/>
  <c r="BE187" i="2"/>
  <c r="BE194" i="2"/>
  <c r="BE193" i="2"/>
  <c r="BE198" i="2"/>
  <c r="BE182" i="2"/>
  <c r="BE190" i="2"/>
  <c r="BE185" i="2"/>
  <c r="BF192" i="2"/>
  <c r="BE184" i="2"/>
  <c r="BE178" i="2"/>
  <c r="BE183" i="2"/>
  <c r="BE181" i="2"/>
  <c r="BE179" i="2"/>
  <c r="BE180" i="2"/>
  <c r="BE188" i="2"/>
  <c r="BE189" i="2"/>
  <c r="BE196" i="2"/>
  <c r="BE191" i="2"/>
  <c r="AU153" i="2"/>
  <c r="AU154" i="2"/>
  <c r="AU155" i="2"/>
  <c r="AU11" i="2"/>
  <c r="AU12" i="2"/>
  <c r="AU13" i="2"/>
  <c r="AU14" i="2"/>
  <c r="AU15" i="2"/>
  <c r="AU16" i="2"/>
  <c r="AU17" i="2"/>
  <c r="AU18" i="2"/>
  <c r="AU19" i="2"/>
  <c r="AU20" i="2"/>
  <c r="AU21" i="2"/>
  <c r="AU22" i="2"/>
  <c r="AU23" i="2"/>
  <c r="AU24" i="2"/>
  <c r="AU6" i="2"/>
  <c r="AU7" i="2"/>
  <c r="AU8" i="2"/>
  <c r="AU9" i="2"/>
  <c r="AU10" i="2"/>
  <c r="AU25" i="2"/>
  <c r="AU31" i="2"/>
  <c r="AU32" i="2"/>
  <c r="AU33" i="2"/>
  <c r="AU34" i="2"/>
  <c r="AU35" i="2"/>
  <c r="AU36" i="2"/>
  <c r="AU37" i="2"/>
  <c r="AU38" i="2"/>
  <c r="AU39" i="2"/>
  <c r="AU40" i="2"/>
  <c r="AU41" i="2"/>
  <c r="AU42" i="2"/>
  <c r="AU43" i="2"/>
  <c r="AU44" i="2"/>
  <c r="AU45" i="2"/>
  <c r="AU46" i="2"/>
  <c r="AU47" i="2"/>
  <c r="AU48" i="2"/>
  <c r="AU49" i="2"/>
  <c r="AU50" i="2"/>
  <c r="AV51" i="2"/>
  <c r="AU52" i="2"/>
  <c r="AU53" i="2"/>
  <c r="AU54" i="2"/>
  <c r="AU55" i="2"/>
  <c r="AU56" i="2"/>
  <c r="AU57" i="2"/>
  <c r="AU58" i="2"/>
  <c r="AU59" i="2"/>
  <c r="AU60" i="2"/>
  <c r="AU61" i="2"/>
  <c r="AU62" i="2"/>
  <c r="AU63" i="2"/>
  <c r="AU64" i="2"/>
  <c r="AU65" i="2"/>
  <c r="AU66" i="2"/>
  <c r="AU67" i="2"/>
  <c r="AU145" i="2"/>
  <c r="AU146" i="2"/>
  <c r="AU147" i="2"/>
  <c r="AU72" i="2"/>
  <c r="AU73" i="2"/>
  <c r="AU74" i="2"/>
  <c r="AU75" i="2"/>
  <c r="AU76" i="2"/>
  <c r="AU77" i="2"/>
  <c r="AU78" i="2"/>
  <c r="AU79" i="2"/>
  <c r="AU80" i="2"/>
  <c r="AU81" i="2"/>
  <c r="AU82" i="2"/>
  <c r="AU83" i="2"/>
  <c r="AU84" i="2"/>
  <c r="AU85" i="2"/>
  <c r="AU86" i="2"/>
  <c r="AU87" i="2"/>
  <c r="AU88" i="2"/>
  <c r="AU89" i="2"/>
  <c r="AU90" i="2"/>
  <c r="AU91" i="2"/>
  <c r="AU92" i="2"/>
  <c r="AU93" i="2"/>
  <c r="AU94" i="2"/>
  <c r="AU95" i="2"/>
  <c r="AU96" i="2"/>
  <c r="AU97" i="2"/>
  <c r="AU98" i="2"/>
  <c r="AU99" i="2"/>
  <c r="AU100" i="2"/>
  <c r="AU101" i="2"/>
  <c r="AU102" i="2"/>
  <c r="AU103" i="2"/>
  <c r="AU104" i="2"/>
  <c r="AU105" i="2"/>
  <c r="AU106" i="2"/>
  <c r="AU107" i="2"/>
  <c r="AU108" i="2"/>
  <c r="AU109" i="2"/>
  <c r="AU110" i="2"/>
  <c r="AU111" i="2"/>
  <c r="AU112" i="2"/>
  <c r="AU113" i="2"/>
  <c r="AU114" i="2"/>
  <c r="AU115" i="2"/>
  <c r="AU116" i="2"/>
  <c r="AU117" i="2"/>
  <c r="AU118" i="2"/>
  <c r="AU119" i="2"/>
  <c r="AU120" i="2"/>
  <c r="AU121" i="2"/>
  <c r="AU122" i="2"/>
  <c r="AU123" i="2"/>
  <c r="AU124" i="2"/>
  <c r="AU125" i="2"/>
  <c r="AU126" i="2"/>
  <c r="AU127" i="2"/>
  <c r="AU128" i="2"/>
  <c r="AU129" i="2"/>
  <c r="AU130" i="2"/>
  <c r="AU131" i="2"/>
  <c r="AU132" i="2"/>
  <c r="AU133" i="2"/>
  <c r="AU134" i="2"/>
  <c r="AU135" i="2"/>
  <c r="AU136" i="2"/>
  <c r="AU137" i="2"/>
  <c r="AU138" i="2"/>
  <c r="AU139" i="2"/>
  <c r="AU140" i="2"/>
  <c r="AU141" i="2"/>
  <c r="AU142" i="2"/>
  <c r="AU143" i="2"/>
  <c r="AU144" i="2"/>
  <c r="AU68" i="2"/>
  <c r="AU69" i="2"/>
  <c r="AU70" i="2"/>
  <c r="AU71" i="2"/>
  <c r="AU149" i="2"/>
  <c r="AU148" i="2"/>
  <c r="AU150" i="2"/>
  <c r="AU151" i="2"/>
  <c r="AU26" i="2"/>
  <c r="AU27" i="2"/>
  <c r="AU28" i="2"/>
  <c r="AU29" i="2"/>
  <c r="AU30" i="2"/>
  <c r="AU156" i="2"/>
  <c r="AU157" i="2"/>
  <c r="AU158" i="2"/>
  <c r="AU159" i="2"/>
  <c r="AU160" i="2"/>
  <c r="AU161" i="2"/>
  <c r="AU162" i="2"/>
  <c r="AU163" i="2"/>
  <c r="AU164" i="2"/>
  <c r="AU165" i="2"/>
  <c r="AU166" i="2"/>
  <c r="AU167" i="2"/>
  <c r="AU168" i="2"/>
  <c r="AU169" i="2"/>
  <c r="AU170" i="2"/>
  <c r="AU171" i="2"/>
  <c r="AU172" i="2"/>
  <c r="AU173" i="2"/>
  <c r="AU174" i="2"/>
  <c r="AU175" i="2"/>
  <c r="AU176" i="2"/>
  <c r="AU177" i="2"/>
  <c r="AU186" i="2"/>
  <c r="AU197" i="2"/>
  <c r="AU195" i="2"/>
  <c r="AU187" i="2"/>
  <c r="AU194" i="2"/>
  <c r="AU193" i="2"/>
  <c r="AU198" i="2"/>
  <c r="AU182" i="2"/>
  <c r="AU190" i="2"/>
  <c r="AU185" i="2"/>
  <c r="AU192" i="2"/>
  <c r="AU184" i="2"/>
  <c r="AU178" i="2"/>
  <c r="AU183" i="2"/>
  <c r="AU181" i="2"/>
  <c r="AU179" i="2"/>
  <c r="AU180" i="2"/>
  <c r="AU188" i="2"/>
  <c r="AU189" i="2"/>
  <c r="AU196" i="2"/>
  <c r="AU191" i="2"/>
  <c r="AK153" i="2"/>
  <c r="AK154" i="2"/>
  <c r="AK155" i="2"/>
  <c r="AK11" i="2"/>
  <c r="AK12" i="2"/>
  <c r="AK13" i="2"/>
  <c r="AK14" i="2"/>
  <c r="AK15" i="2"/>
  <c r="AK16" i="2"/>
  <c r="AK17" i="2"/>
  <c r="AK18" i="2"/>
  <c r="AK19" i="2"/>
  <c r="AK20" i="2"/>
  <c r="AK21" i="2"/>
  <c r="AK22" i="2"/>
  <c r="AK23" i="2"/>
  <c r="AK24" i="2"/>
  <c r="AK6" i="2"/>
  <c r="AK7" i="2"/>
  <c r="AK8" i="2"/>
  <c r="AK9" i="2"/>
  <c r="AK10" i="2"/>
  <c r="AK25" i="2"/>
  <c r="AK31" i="2"/>
  <c r="AK32" i="2"/>
  <c r="AK33" i="2"/>
  <c r="AK34" i="2"/>
  <c r="AK35" i="2"/>
  <c r="AK36" i="2"/>
  <c r="AK37" i="2"/>
  <c r="AK38" i="2"/>
  <c r="AK39" i="2"/>
  <c r="AK40" i="2"/>
  <c r="AK41" i="2"/>
  <c r="AK42" i="2"/>
  <c r="AK43" i="2"/>
  <c r="AK44" i="2"/>
  <c r="AK45" i="2"/>
  <c r="AK46" i="2"/>
  <c r="AK47" i="2"/>
  <c r="AK48" i="2"/>
  <c r="AK49" i="2"/>
  <c r="AK50" i="2"/>
  <c r="AK51" i="2"/>
  <c r="AK52" i="2"/>
  <c r="AK53" i="2"/>
  <c r="AK54" i="2"/>
  <c r="AK55" i="2"/>
  <c r="AK57" i="2"/>
  <c r="AK58" i="2"/>
  <c r="AK59" i="2"/>
  <c r="AK60" i="2"/>
  <c r="AK61" i="2"/>
  <c r="AK62" i="2"/>
  <c r="AK63" i="2"/>
  <c r="AK64" i="2"/>
  <c r="AK65" i="2"/>
  <c r="AK66" i="2"/>
  <c r="AK67" i="2"/>
  <c r="AK145" i="2"/>
  <c r="AK146" i="2"/>
  <c r="AK147" i="2"/>
  <c r="AK72" i="2"/>
  <c r="AK73" i="2"/>
  <c r="AK74" i="2"/>
  <c r="AK75" i="2"/>
  <c r="AK76" i="2"/>
  <c r="AK77" i="2"/>
  <c r="AK78" i="2"/>
  <c r="AK79" i="2"/>
  <c r="AK80" i="2"/>
  <c r="AK81" i="2"/>
  <c r="AK82" i="2"/>
  <c r="AK83" i="2"/>
  <c r="AK84" i="2"/>
  <c r="AK85" i="2"/>
  <c r="AK86" i="2"/>
  <c r="AK87" i="2"/>
  <c r="AK88" i="2"/>
  <c r="AK89" i="2"/>
  <c r="AK90" i="2"/>
  <c r="AK91" i="2"/>
  <c r="AK92" i="2"/>
  <c r="AK93" i="2"/>
  <c r="AK94" i="2"/>
  <c r="AK95" i="2"/>
  <c r="AK96" i="2"/>
  <c r="AK97" i="2"/>
  <c r="AK98" i="2"/>
  <c r="AK99" i="2"/>
  <c r="AK100" i="2"/>
  <c r="AK101" i="2"/>
  <c r="AK102" i="2"/>
  <c r="AK103" i="2"/>
  <c r="AK104" i="2"/>
  <c r="AK105" i="2"/>
  <c r="AK106" i="2"/>
  <c r="AK107" i="2"/>
  <c r="AK108" i="2"/>
  <c r="AK109" i="2"/>
  <c r="AK110" i="2"/>
  <c r="AK111" i="2"/>
  <c r="AK112" i="2"/>
  <c r="AK113" i="2"/>
  <c r="AK114" i="2"/>
  <c r="AK115" i="2"/>
  <c r="AK116" i="2"/>
  <c r="AK117" i="2"/>
  <c r="AK118" i="2"/>
  <c r="AK119" i="2"/>
  <c r="AK120" i="2"/>
  <c r="AK121" i="2"/>
  <c r="AK122" i="2"/>
  <c r="AK123" i="2"/>
  <c r="AK124" i="2"/>
  <c r="AK125" i="2"/>
  <c r="AK126" i="2"/>
  <c r="AK127" i="2"/>
  <c r="AK128" i="2"/>
  <c r="AK129" i="2"/>
  <c r="AK130" i="2"/>
  <c r="AK131" i="2"/>
  <c r="AK132" i="2"/>
  <c r="AK133" i="2"/>
  <c r="AK134" i="2"/>
  <c r="AK135" i="2"/>
  <c r="AK136" i="2"/>
  <c r="AK137" i="2"/>
  <c r="AK138" i="2"/>
  <c r="AK139" i="2"/>
  <c r="AK140" i="2"/>
  <c r="AK141" i="2"/>
  <c r="AK142" i="2"/>
  <c r="AK143" i="2"/>
  <c r="AK144" i="2"/>
  <c r="AK68" i="2"/>
  <c r="AK69" i="2"/>
  <c r="AK70" i="2"/>
  <c r="AK71" i="2"/>
  <c r="AK149" i="2"/>
  <c r="AK148" i="2"/>
  <c r="AK150" i="2"/>
  <c r="AK151" i="2"/>
  <c r="AK26" i="2"/>
  <c r="AK27" i="2"/>
  <c r="AK28" i="2"/>
  <c r="AK29" i="2"/>
  <c r="AK30" i="2"/>
  <c r="AK156" i="2"/>
  <c r="AK157" i="2"/>
  <c r="AK158" i="2"/>
  <c r="AK159" i="2"/>
  <c r="AK160" i="2"/>
  <c r="AK161" i="2"/>
  <c r="AK162" i="2"/>
  <c r="AK163" i="2"/>
  <c r="AK164" i="2"/>
  <c r="AK165" i="2"/>
  <c r="AK166" i="2"/>
  <c r="AK167" i="2"/>
  <c r="AK168" i="2"/>
  <c r="AK169" i="2"/>
  <c r="AK170" i="2"/>
  <c r="AK171" i="2"/>
  <c r="AK172" i="2"/>
  <c r="AK173" i="2"/>
  <c r="AK174" i="2"/>
  <c r="AK175" i="2"/>
  <c r="AK176" i="2"/>
  <c r="AK177" i="2"/>
  <c r="AK186" i="2"/>
  <c r="AK197" i="2"/>
  <c r="AK195" i="2"/>
  <c r="AK187" i="2"/>
  <c r="AK194" i="2"/>
  <c r="AK193" i="2"/>
  <c r="AK198" i="2"/>
  <c r="AK182" i="2"/>
  <c r="AK190" i="2"/>
  <c r="AK185" i="2"/>
  <c r="AK192" i="2"/>
  <c r="AK184" i="2"/>
  <c r="AK178" i="2"/>
  <c r="AK183" i="2"/>
  <c r="AK181" i="2"/>
  <c r="AK179" i="2"/>
  <c r="AK180" i="2"/>
  <c r="AK188" i="2"/>
  <c r="AK189" i="2"/>
  <c r="AK196" i="2"/>
  <c r="AK191" i="2"/>
  <c r="P4" i="2"/>
  <c r="P5" i="2"/>
  <c r="P2" i="2"/>
  <c r="AL189" i="2" l="1"/>
  <c r="AL181" i="2"/>
  <c r="AL192" i="2"/>
  <c r="AL198" i="2"/>
  <c r="AL195" i="2"/>
  <c r="AL176" i="2"/>
  <c r="AL172" i="2"/>
  <c r="AL168" i="2"/>
  <c r="AL164" i="2"/>
  <c r="AL156" i="2"/>
  <c r="AL27" i="2"/>
  <c r="AL148" i="2"/>
  <c r="AL69" i="2"/>
  <c r="AL142" i="2"/>
  <c r="AL138" i="2"/>
  <c r="AL134" i="2"/>
  <c r="AL118" i="2"/>
  <c r="AL114" i="2"/>
  <c r="AL102" i="2"/>
  <c r="AL86" i="2"/>
  <c r="AL65" i="2"/>
  <c r="AL57" i="2"/>
  <c r="AL52" i="2"/>
  <c r="AL20" i="2"/>
  <c r="AL153" i="2"/>
  <c r="AV188" i="2"/>
  <c r="AV183" i="2"/>
  <c r="AV197" i="2"/>
  <c r="AV175" i="2"/>
  <c r="AV171" i="2"/>
  <c r="AV163" i="2"/>
  <c r="AV149" i="2"/>
  <c r="AV68" i="2"/>
  <c r="AV141" i="2"/>
  <c r="AV137" i="2"/>
  <c r="AV133" i="2"/>
  <c r="AV129" i="2"/>
  <c r="AV125" i="2"/>
  <c r="AV113" i="2"/>
  <c r="AV109" i="2"/>
  <c r="AV85" i="2"/>
  <c r="AV64" i="2"/>
  <c r="AV56" i="2"/>
  <c r="AV40" i="2"/>
  <c r="AV9" i="2"/>
  <c r="AV16" i="2"/>
  <c r="BF188" i="2"/>
  <c r="BF183" i="2"/>
  <c r="BF197" i="2"/>
  <c r="BF175" i="2"/>
  <c r="BF171" i="2"/>
  <c r="BF163" i="2"/>
  <c r="BF149" i="2"/>
  <c r="BF68" i="2"/>
  <c r="BF136" i="2"/>
  <c r="BF132" i="2"/>
  <c r="BF124" i="2"/>
  <c r="BF108" i="2"/>
  <c r="BF104" i="2"/>
  <c r="BF100" i="2"/>
  <c r="BF72" i="2"/>
  <c r="BF63" i="2"/>
  <c r="BF47" i="2"/>
  <c r="BF43" i="2"/>
  <c r="BF39" i="2"/>
  <c r="BF8" i="2"/>
  <c r="BF19" i="2"/>
  <c r="BF15" i="2"/>
  <c r="BP191" i="2"/>
  <c r="BP180" i="2"/>
  <c r="BP178" i="2"/>
  <c r="BP186" i="2"/>
  <c r="BP174" i="2"/>
  <c r="BP166" i="2"/>
  <c r="BP162" i="2"/>
  <c r="BP151" i="2"/>
  <c r="BP136" i="2"/>
  <c r="BP132" i="2"/>
  <c r="BP108" i="2"/>
  <c r="BP100" i="2"/>
  <c r="BP63" i="2"/>
  <c r="BP55" i="2"/>
  <c r="AL188" i="2"/>
  <c r="AL183" i="2"/>
  <c r="AL197" i="2"/>
  <c r="AL175" i="2"/>
  <c r="AL167" i="2"/>
  <c r="AL163" i="2"/>
  <c r="AL149" i="2"/>
  <c r="AL141" i="2"/>
  <c r="AL129" i="2"/>
  <c r="AL125" i="2"/>
  <c r="AL121" i="2"/>
  <c r="AL117" i="2"/>
  <c r="AL113" i="2"/>
  <c r="AL109" i="2"/>
  <c r="AL105" i="2"/>
  <c r="AL85" i="2"/>
  <c r="AL77" i="2"/>
  <c r="AL73" i="2"/>
  <c r="AL145" i="2"/>
  <c r="AL64" i="2"/>
  <c r="AL47" i="2"/>
  <c r="AL43" i="2"/>
  <c r="AL39" i="2"/>
  <c r="AL8" i="2"/>
  <c r="AL23" i="2"/>
  <c r="AL15" i="2"/>
  <c r="AV191" i="2"/>
  <c r="AV180" i="2"/>
  <c r="AV178" i="2"/>
  <c r="AV186" i="2"/>
  <c r="AV174" i="2"/>
  <c r="AV166" i="2"/>
  <c r="AV162" i="2"/>
  <c r="AV29" i="2"/>
  <c r="AV151" i="2"/>
  <c r="AV136" i="2"/>
  <c r="AV132" i="2"/>
  <c r="AV124" i="2"/>
  <c r="AV104" i="2"/>
  <c r="AV100" i="2"/>
  <c r="AV92" i="2"/>
  <c r="AV76" i="2"/>
  <c r="AV72" i="2"/>
  <c r="AV67" i="2"/>
  <c r="AV63" i="2"/>
  <c r="AV47" i="2"/>
  <c r="AV43" i="2"/>
  <c r="AV8" i="2"/>
  <c r="AV19" i="2"/>
  <c r="AV15" i="2"/>
  <c r="BF191" i="2"/>
  <c r="BF180" i="2"/>
  <c r="BF186" i="2"/>
  <c r="BF174" i="2"/>
  <c r="BF166" i="2"/>
  <c r="BF162" i="2"/>
  <c r="BF29" i="2"/>
  <c r="BF151" i="2"/>
  <c r="BF139" i="2"/>
  <c r="BF131" i="2"/>
  <c r="BF107" i="2"/>
  <c r="BF99" i="2"/>
  <c r="BF91" i="2"/>
  <c r="BF87" i="2"/>
  <c r="BF83" i="2"/>
  <c r="BF66" i="2"/>
  <c r="BF54" i="2"/>
  <c r="BF50" i="2"/>
  <c r="BF46" i="2"/>
  <c r="BF42" i="2"/>
  <c r="BP196" i="2"/>
  <c r="BP187" i="2"/>
  <c r="BP177" i="2"/>
  <c r="BP169" i="2"/>
  <c r="BP165" i="2"/>
  <c r="BP139" i="2"/>
  <c r="BP107" i="2"/>
  <c r="BP99" i="2"/>
  <c r="BP91" i="2"/>
  <c r="BP87" i="2"/>
  <c r="BP79" i="2"/>
  <c r="BP66" i="2"/>
  <c r="BP25" i="2"/>
  <c r="BP7" i="2"/>
  <c r="AL191" i="2"/>
  <c r="AL180" i="2"/>
  <c r="AL178" i="2"/>
  <c r="AL190" i="2"/>
  <c r="AL186" i="2"/>
  <c r="AL174" i="2"/>
  <c r="AL166" i="2"/>
  <c r="AL162" i="2"/>
  <c r="AL29" i="2"/>
  <c r="AL151" i="2"/>
  <c r="AL71" i="2"/>
  <c r="AL136" i="2"/>
  <c r="AL132" i="2"/>
  <c r="AL124" i="2"/>
  <c r="AL120" i="2"/>
  <c r="AL112" i="2"/>
  <c r="AL108" i="2"/>
  <c r="AL104" i="2"/>
  <c r="AL100" i="2"/>
  <c r="AL92" i="2"/>
  <c r="AL76" i="2"/>
  <c r="AL54" i="2"/>
  <c r="AL50" i="2"/>
  <c r="AL46" i="2"/>
  <c r="AL7" i="2"/>
  <c r="AL18" i="2"/>
  <c r="AL155" i="2"/>
  <c r="AV196" i="2"/>
  <c r="AV179" i="2"/>
  <c r="AV184" i="2"/>
  <c r="AV182" i="2"/>
  <c r="AV187" i="2"/>
  <c r="AV177" i="2"/>
  <c r="AV169" i="2"/>
  <c r="AV165" i="2"/>
  <c r="AV143" i="2"/>
  <c r="AV139" i="2"/>
  <c r="AV135" i="2"/>
  <c r="AV131" i="2"/>
  <c r="AV123" i="2"/>
  <c r="AV111" i="2"/>
  <c r="AV107" i="2"/>
  <c r="AV103" i="2"/>
  <c r="AV87" i="2"/>
  <c r="AV79" i="2"/>
  <c r="AV66" i="2"/>
  <c r="AV54" i="2"/>
  <c r="AV50" i="2"/>
  <c r="AV46" i="2"/>
  <c r="AV18" i="2"/>
  <c r="BF196" i="2"/>
  <c r="BF179" i="2"/>
  <c r="BF182" i="2"/>
  <c r="BF187" i="2"/>
  <c r="BF177" i="2"/>
  <c r="BF169" i="2"/>
  <c r="BF165" i="2"/>
  <c r="BF122" i="2"/>
  <c r="BF110" i="2"/>
  <c r="BF106" i="2"/>
  <c r="BF102" i="2"/>
  <c r="BF86" i="2"/>
  <c r="BF74" i="2"/>
  <c r="BF65" i="2"/>
  <c r="BF61" i="2"/>
  <c r="BF53" i="2"/>
  <c r="BF45" i="2"/>
  <c r="BF10" i="2"/>
  <c r="BF6" i="2"/>
  <c r="BF21" i="2"/>
  <c r="BP181" i="2"/>
  <c r="BP195" i="2"/>
  <c r="BP176" i="2"/>
  <c r="BP156" i="2"/>
  <c r="BP148" i="2"/>
  <c r="BP110" i="2"/>
  <c r="BP102" i="2"/>
  <c r="BP74" i="2"/>
  <c r="BP65" i="2"/>
  <c r="BP57" i="2"/>
  <c r="BP53" i="2"/>
  <c r="BP45" i="2"/>
  <c r="BP33" i="2"/>
  <c r="AL196" i="2"/>
  <c r="AL179" i="2"/>
  <c r="AL184" i="2"/>
  <c r="AL182" i="2"/>
  <c r="AL187" i="2"/>
  <c r="AL177" i="2"/>
  <c r="AL173" i="2"/>
  <c r="AL169" i="2"/>
  <c r="AL165" i="2"/>
  <c r="AL161" i="2"/>
  <c r="AL150" i="2"/>
  <c r="AL143" i="2"/>
  <c r="AL139" i="2"/>
  <c r="AL135" i="2"/>
  <c r="AL131" i="2"/>
  <c r="AL123" i="2"/>
  <c r="AL119" i="2"/>
  <c r="AL115" i="2"/>
  <c r="AL111" i="2"/>
  <c r="AL107" i="2"/>
  <c r="AL103" i="2"/>
  <c r="AL99" i="2"/>
  <c r="AL95" i="2"/>
  <c r="AL91" i="2"/>
  <c r="AL83" i="2"/>
  <c r="AL66" i="2"/>
  <c r="AL49" i="2"/>
  <c r="AL45" i="2"/>
  <c r="AL41" i="2"/>
  <c r="AL6" i="2"/>
  <c r="AL21" i="2"/>
  <c r="AL17" i="2"/>
  <c r="AL154" i="2"/>
  <c r="AV189" i="2"/>
  <c r="AV181" i="2"/>
  <c r="AV192" i="2"/>
  <c r="AV176" i="2"/>
  <c r="AV164" i="2"/>
  <c r="AV156" i="2"/>
  <c r="AV148" i="2"/>
  <c r="AV142" i="2"/>
  <c r="AV138" i="2"/>
  <c r="AV134" i="2"/>
  <c r="AV126" i="2"/>
  <c r="AV122" i="2"/>
  <c r="AV118" i="2"/>
  <c r="AV110" i="2"/>
  <c r="AV86" i="2"/>
  <c r="AV74" i="2"/>
  <c r="AV61" i="2"/>
  <c r="AV53" i="2"/>
  <c r="AV33" i="2"/>
  <c r="AV10" i="2"/>
  <c r="AV21" i="2"/>
  <c r="BF189" i="2"/>
  <c r="BF181" i="2"/>
  <c r="BF195" i="2"/>
  <c r="BF164" i="2"/>
  <c r="BF156" i="2"/>
  <c r="BF148" i="2"/>
  <c r="BF142" i="2"/>
  <c r="BF129" i="2"/>
  <c r="BF85" i="2"/>
  <c r="BF64" i="2"/>
  <c r="BF56" i="2"/>
  <c r="BF52" i="2"/>
  <c r="BF9" i="2"/>
  <c r="BP188" i="2"/>
  <c r="BP175" i="2"/>
  <c r="BP149" i="2"/>
  <c r="BP133" i="2"/>
  <c r="BP125" i="2"/>
  <c r="BP109" i="2"/>
  <c r="BP56" i="2"/>
  <c r="BP52" i="2"/>
  <c r="BP122" i="2"/>
  <c r="BP86" i="2"/>
  <c r="AL61" i="2"/>
  <c r="AV106" i="2"/>
  <c r="AV102" i="2"/>
  <c r="AV57" i="2"/>
  <c r="AV6" i="2"/>
  <c r="AV154" i="2"/>
  <c r="BF176" i="2"/>
  <c r="AL75" i="2"/>
  <c r="AL25" i="2"/>
  <c r="AV99" i="2"/>
  <c r="AV83" i="2"/>
  <c r="AL72" i="2"/>
  <c r="AL67" i="2"/>
  <c r="AL63" i="2"/>
  <c r="AL59" i="2"/>
  <c r="AL55" i="2"/>
  <c r="AL51" i="2"/>
  <c r="AV120" i="2"/>
  <c r="BP51" i="2"/>
  <c r="AL171" i="2"/>
  <c r="AL68" i="2"/>
  <c r="AL137" i="2"/>
  <c r="AL133" i="2"/>
  <c r="AL126" i="2"/>
  <c r="AL122" i="2"/>
  <c r="AL110" i="2"/>
  <c r="AL106" i="2"/>
  <c r="AL87" i="2"/>
  <c r="AL79" i="2"/>
  <c r="AV150" i="2"/>
  <c r="BF22" i="2"/>
  <c r="BF18" i="2"/>
  <c r="AV195" i="2"/>
  <c r="AV168" i="2"/>
  <c r="AV45" i="2"/>
  <c r="AV25" i="2"/>
  <c r="AV22" i="2"/>
  <c r="BF178" i="2"/>
  <c r="BF141" i="2"/>
  <c r="BF133" i="2"/>
  <c r="BF125" i="2"/>
  <c r="BF109" i="2"/>
  <c r="BF101" i="2"/>
  <c r="BF57" i="2"/>
  <c r="AL40" i="2"/>
  <c r="AL9" i="2"/>
  <c r="AV77" i="2"/>
  <c r="AV73" i="2"/>
  <c r="AL53" i="2"/>
  <c r="AL42" i="2"/>
  <c r="AV49" i="2"/>
  <c r="AV42" i="2"/>
  <c r="AV155" i="2"/>
  <c r="BP64" i="2"/>
  <c r="AL56" i="2"/>
  <c r="AL19" i="2"/>
  <c r="AL16" i="2"/>
  <c r="AV55" i="2"/>
  <c r="AV52" i="2"/>
  <c r="AV23" i="2"/>
  <c r="BF23" i="2"/>
  <c r="BP101" i="2"/>
  <c r="BP22" i="2"/>
  <c r="AL74" i="2"/>
  <c r="AL33" i="2"/>
  <c r="AL10" i="2"/>
  <c r="AL22" i="2"/>
  <c r="AV91" i="2"/>
  <c r="AV65" i="2"/>
  <c r="AV7" i="2"/>
  <c r="BF7" i="2"/>
  <c r="BP47" i="2"/>
  <c r="AL88" i="2"/>
  <c r="AV112" i="2"/>
  <c r="AV108" i="2"/>
  <c r="AV101" i="2"/>
  <c r="AV39" i="2"/>
  <c r="BF55" i="2"/>
  <c r="BF51" i="2"/>
  <c r="BP54" i="2"/>
  <c r="BF25" i="2"/>
  <c r="BP83" i="2"/>
  <c r="AL101" i="2"/>
  <c r="BF33" i="2"/>
  <c r="Q63" i="2"/>
  <c r="Q64" i="2"/>
  <c r="Q5" i="2"/>
  <c r="Q25" i="2"/>
  <c r="Q47" i="2"/>
  <c r="Q3" i="2"/>
  <c r="Q4" i="2"/>
  <c r="Q152" i="2"/>
  <c r="Q153" i="2"/>
  <c r="Q154" i="2"/>
  <c r="Q155" i="2"/>
  <c r="Q11" i="2"/>
  <c r="Q12" i="2"/>
  <c r="Q13" i="2"/>
  <c r="Q14" i="2"/>
  <c r="Q39" i="2"/>
  <c r="Q40" i="2"/>
  <c r="Q41" i="2"/>
  <c r="Q42" i="2"/>
  <c r="Q52" i="2"/>
  <c r="Q53" i="2"/>
  <c r="Q54" i="2"/>
  <c r="Q55" i="2"/>
  <c r="Q48" i="2"/>
  <c r="Q49" i="2"/>
  <c r="Q50" i="2"/>
  <c r="Q51" i="2"/>
  <c r="Q36" i="2"/>
  <c r="Q37" i="2"/>
  <c r="Q38" i="2"/>
  <c r="Q43" i="2"/>
  <c r="Q44" i="2"/>
  <c r="Q45" i="2"/>
  <c r="Q46" i="2"/>
  <c r="Q20" i="2"/>
  <c r="Q21" i="2"/>
  <c r="Q22" i="2"/>
  <c r="Q23" i="2"/>
  <c r="Q24" i="2"/>
  <c r="Q31" i="2"/>
  <c r="Q32" i="2"/>
  <c r="Q33" i="2"/>
  <c r="Q34" i="2"/>
  <c r="Q35" i="2"/>
  <c r="Q6" i="2"/>
  <c r="Q7" i="2"/>
  <c r="Q8" i="2"/>
  <c r="Q9" i="2"/>
  <c r="Q10" i="2"/>
  <c r="Q15" i="2"/>
  <c r="Q16" i="2"/>
  <c r="Q17" i="2"/>
  <c r="Q18" i="2"/>
  <c r="Q19" i="2"/>
  <c r="Q56" i="2"/>
  <c r="Q57" i="2"/>
  <c r="Q58" i="2"/>
  <c r="Q59" i="2"/>
  <c r="Q60" i="2"/>
  <c r="Q61" i="2"/>
  <c r="Q62" i="2"/>
  <c r="Q99" i="2"/>
  <c r="Q122" i="2"/>
  <c r="Q100" i="2"/>
  <c r="Q101" i="2"/>
  <c r="Q83" i="2"/>
  <c r="Q102" i="2"/>
  <c r="Q135" i="2"/>
  <c r="Q136" i="2"/>
  <c r="Q137" i="2"/>
  <c r="Q138" i="2"/>
  <c r="Q103" i="2"/>
  <c r="Q104" i="2"/>
  <c r="Q105" i="2"/>
  <c r="Q106" i="2"/>
  <c r="Q111" i="2"/>
  <c r="Q112" i="2"/>
  <c r="Q113" i="2"/>
  <c r="Q114" i="2"/>
  <c r="Q80" i="2"/>
  <c r="Q81" i="2"/>
  <c r="Q82" i="2"/>
  <c r="Q84" i="2"/>
  <c r="Q85" i="2"/>
  <c r="Q86" i="2"/>
  <c r="Q87" i="2"/>
  <c r="Q95" i="2"/>
  <c r="Q96" i="2"/>
  <c r="Q97" i="2"/>
  <c r="Q98" i="2"/>
  <c r="Q127" i="2"/>
  <c r="Q128" i="2"/>
  <c r="Q129" i="2"/>
  <c r="Q130" i="2"/>
  <c r="Q107" i="2"/>
  <c r="Q108" i="2"/>
  <c r="Q109" i="2"/>
  <c r="Q110" i="2"/>
  <c r="Q65" i="2"/>
  <c r="Q66" i="2"/>
  <c r="Q67" i="2"/>
  <c r="Q123" i="2"/>
  <c r="Q124" i="2"/>
  <c r="Q125" i="2"/>
  <c r="Q126" i="2"/>
  <c r="Q145" i="2"/>
  <c r="Q146" i="2"/>
  <c r="Q147" i="2"/>
  <c r="Q92" i="2"/>
  <c r="Q93" i="2"/>
  <c r="Q94" i="2"/>
  <c r="Q115" i="2"/>
  <c r="Q116" i="2"/>
  <c r="Q117" i="2"/>
  <c r="Q76" i="2"/>
  <c r="Q77" i="2"/>
  <c r="Q78" i="2"/>
  <c r="Q79" i="2"/>
  <c r="Q118" i="2"/>
  <c r="Q119" i="2"/>
  <c r="Q120" i="2"/>
  <c r="Q121" i="2"/>
  <c r="Q88" i="2"/>
  <c r="Q89" i="2"/>
  <c r="Q90" i="2"/>
  <c r="Q91" i="2"/>
  <c r="Q72" i="2"/>
  <c r="Q73" i="2"/>
  <c r="Q74" i="2"/>
  <c r="Q75" i="2"/>
  <c r="Q131" i="2"/>
  <c r="Q132" i="2"/>
  <c r="Q133" i="2"/>
  <c r="Q134" i="2"/>
  <c r="Q156" i="2"/>
  <c r="Q175" i="2"/>
  <c r="Q176" i="2"/>
  <c r="Q174" i="2"/>
  <c r="Q68" i="2"/>
  <c r="Q69" i="2"/>
  <c r="Q70" i="2"/>
  <c r="Q71" i="2"/>
  <c r="Q161" i="2"/>
  <c r="Q162" i="2"/>
  <c r="Q163" i="2"/>
  <c r="Q164" i="2"/>
  <c r="Q169" i="2"/>
  <c r="Q170" i="2"/>
  <c r="Q171" i="2"/>
  <c r="Q172" i="2"/>
  <c r="Q173" i="2"/>
  <c r="Q26" i="2"/>
  <c r="Q27" i="2"/>
  <c r="Q28" i="2"/>
  <c r="Q29" i="2"/>
  <c r="Q30" i="2"/>
  <c r="Q140" i="2"/>
  <c r="Q141" i="2"/>
  <c r="Q142" i="2"/>
  <c r="Q143" i="2"/>
  <c r="Q144" i="2"/>
  <c r="Q157" i="2"/>
  <c r="Q158" i="2"/>
  <c r="Q159" i="2"/>
  <c r="Q160" i="2"/>
  <c r="Q149" i="2"/>
  <c r="Q148" i="2"/>
  <c r="Q150" i="2"/>
  <c r="Q151" i="2"/>
  <c r="Q165" i="2"/>
  <c r="Q166" i="2"/>
  <c r="Q167" i="2"/>
  <c r="Q168" i="2"/>
  <c r="Q177" i="2"/>
  <c r="Q139" i="2"/>
  <c r="Q186" i="2"/>
  <c r="Q197" i="2"/>
  <c r="Q195" i="2"/>
  <c r="Q187" i="2"/>
  <c r="Q194" i="2"/>
  <c r="Q193" i="2"/>
  <c r="Q198" i="2"/>
  <c r="Q182" i="2"/>
  <c r="Q190" i="2"/>
  <c r="Q185" i="2"/>
  <c r="Q192" i="2"/>
  <c r="Q184" i="2"/>
  <c r="Q178" i="2"/>
  <c r="Q183" i="2"/>
  <c r="Q181" i="2"/>
  <c r="Q179" i="2"/>
  <c r="Q180" i="2"/>
  <c r="Q188" i="2"/>
  <c r="Q189" i="2"/>
  <c r="Q196" i="2"/>
  <c r="Q191" i="2"/>
  <c r="Q2" i="2"/>
  <c r="BO152" i="2"/>
  <c r="BE152" i="2"/>
  <c r="AU152" i="2"/>
  <c r="AK152" i="2"/>
  <c r="AL152" i="2" l="1"/>
  <c r="AV152" i="2"/>
  <c r="L139" i="2"/>
  <c r="L36" i="2" l="1"/>
  <c r="L77" i="2"/>
  <c r="L165" i="2"/>
  <c r="L52" i="2"/>
  <c r="L123" i="2"/>
  <c r="L166" i="2"/>
  <c r="L72" i="2"/>
  <c r="L167" i="2"/>
  <c r="L68" i="2"/>
  <c r="L135" i="2"/>
  <c r="L43" i="2"/>
  <c r="L20" i="2"/>
  <c r="L95" i="2"/>
  <c r="L107" i="2"/>
  <c r="L115" i="2"/>
  <c r="L131" i="2"/>
  <c r="L111" i="2"/>
  <c r="L6" i="2"/>
  <c r="L73" i="2"/>
  <c r="L48" i="2"/>
  <c r="L169" i="2"/>
  <c r="L80" i="2"/>
  <c r="L84" i="2"/>
  <c r="L15" i="2"/>
  <c r="L149" i="2"/>
  <c r="L118" i="2"/>
  <c r="L76" i="2"/>
  <c r="L152" i="2"/>
  <c r="L140" i="2"/>
  <c r="L31" i="2"/>
  <c r="L65" i="2"/>
  <c r="L145" i="2"/>
  <c r="L88" i="2"/>
  <c r="L168" i="2"/>
  <c r="L39" i="2"/>
  <c r="L127" i="2"/>
  <c r="L92" i="2"/>
  <c r="L56" i="2"/>
  <c r="L11" i="2"/>
  <c r="L161" i="2"/>
  <c r="L26" i="2"/>
  <c r="L157" i="2"/>
  <c r="L60" i="2"/>
  <c r="L103" i="2"/>
  <c r="J153" i="2" l="1"/>
  <c r="J27" i="2"/>
  <c r="L27" i="2" s="1"/>
  <c r="L12" i="2"/>
  <c r="L57" i="2"/>
  <c r="L104" i="2"/>
  <c r="L162" i="2"/>
  <c r="L128" i="2"/>
  <c r="L146" i="2"/>
  <c r="L153" i="2"/>
  <c r="L16" i="2"/>
  <c r="L49" i="2"/>
  <c r="L132" i="2"/>
  <c r="L21" i="2"/>
  <c r="L53" i="2"/>
  <c r="L40" i="2"/>
  <c r="L66" i="2"/>
  <c r="L85" i="2"/>
  <c r="L74" i="2"/>
  <c r="L116" i="2"/>
  <c r="L44" i="2"/>
  <c r="L61" i="2"/>
  <c r="L119" i="2"/>
  <c r="L81" i="2"/>
  <c r="L7" i="2"/>
  <c r="L108" i="2"/>
  <c r="L136" i="2"/>
  <c r="L158" i="2"/>
  <c r="L32" i="2"/>
  <c r="L93" i="2"/>
  <c r="L89" i="2"/>
  <c r="L141" i="2"/>
  <c r="L148" i="2"/>
  <c r="L170" i="2"/>
  <c r="L112" i="2"/>
  <c r="L96" i="2"/>
  <c r="L69" i="2"/>
  <c r="L124" i="2"/>
  <c r="L37" i="2"/>
  <c r="L78" i="2"/>
  <c r="J28" i="2" l="1"/>
  <c r="L28" i="2" s="1"/>
  <c r="J154" i="2"/>
  <c r="L154" i="2" s="1"/>
  <c r="L79" i="2"/>
  <c r="L125" i="2"/>
  <c r="L97" i="2"/>
  <c r="L171" i="2"/>
  <c r="L142" i="2"/>
  <c r="L94" i="2"/>
  <c r="L33" i="2"/>
  <c r="L137" i="2"/>
  <c r="L8" i="2"/>
  <c r="L120" i="2"/>
  <c r="L45" i="2"/>
  <c r="L75" i="2"/>
  <c r="L67" i="2"/>
  <c r="L54" i="2"/>
  <c r="L133" i="2"/>
  <c r="L17" i="2"/>
  <c r="L147" i="2"/>
  <c r="L163" i="2"/>
  <c r="L58" i="2"/>
  <c r="L38" i="2"/>
  <c r="L70" i="2"/>
  <c r="L113" i="2"/>
  <c r="L150" i="2"/>
  <c r="L90" i="2"/>
  <c r="L159" i="2"/>
  <c r="L109" i="2"/>
  <c r="L82" i="2"/>
  <c r="L62" i="2"/>
  <c r="L117" i="2"/>
  <c r="L86" i="2"/>
  <c r="L41" i="2"/>
  <c r="L22" i="2"/>
  <c r="L50" i="2"/>
  <c r="L129" i="2"/>
  <c r="L105" i="2"/>
  <c r="L13" i="2"/>
  <c r="L64" i="2"/>
  <c r="L63" i="2"/>
  <c r="L174" i="2"/>
  <c r="L156" i="2"/>
  <c r="L122" i="2"/>
  <c r="L102" i="2"/>
  <c r="L99" i="2"/>
  <c r="L83" i="2"/>
  <c r="L47" i="2"/>
  <c r="L25" i="2"/>
  <c r="L5" i="2"/>
  <c r="L4" i="2"/>
  <c r="L100" i="2"/>
  <c r="L101" i="2"/>
  <c r="L175" i="2"/>
  <c r="L176" i="2"/>
  <c r="L2" i="2"/>
  <c r="L177" i="2"/>
  <c r="L3" i="2"/>
  <c r="J155" i="2" l="1"/>
  <c r="L155" i="2" s="1"/>
  <c r="J29" i="2"/>
  <c r="L164" i="2"/>
  <c r="L18" i="2"/>
  <c r="L55" i="2"/>
  <c r="L121" i="2"/>
  <c r="L138" i="2"/>
  <c r="L172" i="2"/>
  <c r="L126" i="2"/>
  <c r="L106" i="2"/>
  <c r="L23" i="2"/>
  <c r="L87" i="2"/>
  <c r="L110" i="2"/>
  <c r="L29" i="2"/>
  <c r="L151" i="2"/>
  <c r="L71" i="2"/>
  <c r="L59" i="2"/>
  <c r="L134" i="2"/>
  <c r="L46" i="2"/>
  <c r="L9" i="2"/>
  <c r="L34" i="2"/>
  <c r="L143" i="2"/>
  <c r="L98" i="2"/>
  <c r="L14" i="2"/>
  <c r="L130" i="2"/>
  <c r="L51" i="2"/>
  <c r="L42" i="2"/>
  <c r="L160" i="2"/>
  <c r="L91" i="2"/>
  <c r="L114" i="2"/>
  <c r="J30" i="2" l="1"/>
  <c r="L30" i="2" s="1"/>
  <c r="L144" i="2"/>
  <c r="L10" i="2"/>
  <c r="L24" i="2"/>
  <c r="L173" i="2"/>
  <c r="L19" i="2"/>
  <c r="L35" i="2"/>
</calcChain>
</file>

<file path=xl/comments1.xml><?xml version="1.0" encoding="utf-8"?>
<comments xmlns="http://schemas.openxmlformats.org/spreadsheetml/2006/main">
  <authors>
    <author>KB</author>
  </authors>
  <commentList>
    <comment ref="CF1" authorId="0" shapeId="0">
      <text>
        <r>
          <rPr>
            <b/>
            <sz val="9"/>
            <color indexed="81"/>
            <rFont val="Segoe UI"/>
            <family val="2"/>
          </rPr>
          <t>KB:aus Tabelle Übersicht Bewertung</t>
        </r>
        <r>
          <rPr>
            <sz val="9"/>
            <color indexed="81"/>
            <rFont val="Segoe UI"/>
            <family val="2"/>
          </rPr>
          <t xml:space="preserve">
aus Tabelle Übersicht Bewertung
</t>
        </r>
      </text>
    </comment>
  </commentList>
</comments>
</file>

<file path=xl/comments2.xml><?xml version="1.0" encoding="utf-8"?>
<comments xmlns="http://schemas.openxmlformats.org/spreadsheetml/2006/main">
  <authors>
    <author>KB</author>
  </authors>
  <commentList>
    <comment ref="BZ1" authorId="0" shapeId="0">
      <text>
        <r>
          <rPr>
            <b/>
            <sz val="9"/>
            <color indexed="81"/>
            <rFont val="Segoe UI"/>
            <family val="2"/>
          </rPr>
          <t>KB:aus Tabelle Übersicht Bewertung</t>
        </r>
        <r>
          <rPr>
            <sz val="9"/>
            <color indexed="81"/>
            <rFont val="Segoe UI"/>
            <family val="2"/>
          </rPr>
          <t xml:space="preserve">
aus Tabelle Übersicht Bewertung
</t>
        </r>
      </text>
    </comment>
  </commentList>
</comments>
</file>

<file path=xl/sharedStrings.xml><?xml version="1.0" encoding="utf-8"?>
<sst xmlns="http://schemas.openxmlformats.org/spreadsheetml/2006/main" count="15836" uniqueCount="3039">
  <si>
    <t>Themenschwerpunkt</t>
  </si>
  <si>
    <t>Präferenz</t>
  </si>
  <si>
    <t>TSPi</t>
  </si>
  <si>
    <t>Symposiums-ID</t>
  </si>
  <si>
    <t>Titel des Symposiums</t>
  </si>
  <si>
    <t>Titel des Beitrags</t>
  </si>
  <si>
    <t>Abstract</t>
  </si>
  <si>
    <t>A1-Anrede</t>
  </si>
  <si>
    <t>A1-Akad. Titel</t>
  </si>
  <si>
    <t>A1-Vorname</t>
  </si>
  <si>
    <t>A1-Nachname</t>
  </si>
  <si>
    <t>A1-Institution</t>
  </si>
  <si>
    <t>A1-E-Mail-Adresse</t>
  </si>
  <si>
    <t>A1-Interessenkonflikte</t>
  </si>
  <si>
    <t>A1-Angabe Interessenkonflikte</t>
  </si>
  <si>
    <t>A2-Anrede</t>
  </si>
  <si>
    <t>A2-Akad. Titel</t>
  </si>
  <si>
    <t>A2-Vorname</t>
  </si>
  <si>
    <t>A2-Nachname</t>
  </si>
  <si>
    <t>A2-Institution</t>
  </si>
  <si>
    <t>A2-E-Mail-Adresse</t>
  </si>
  <si>
    <t>A2-Interessenkonflikte</t>
  </si>
  <si>
    <t>A2-Angabe Interessenkonflikte</t>
  </si>
  <si>
    <t>A3-Anrede</t>
  </si>
  <si>
    <t>A3-Akad. Titel</t>
  </si>
  <si>
    <t>A3-Vorname</t>
  </si>
  <si>
    <t>A3-Nachname</t>
  </si>
  <si>
    <t>A3-Institution</t>
  </si>
  <si>
    <t>A3-E-Mail-Adresse</t>
  </si>
  <si>
    <t>A3-Interessenkonflikte</t>
  </si>
  <si>
    <t>A3-Angabe Interessenkonflikte</t>
  </si>
  <si>
    <t>A4-Anrede</t>
  </si>
  <si>
    <t>A4-Akad. Titel</t>
  </si>
  <si>
    <t>A4-Vorname</t>
  </si>
  <si>
    <t>A4-Nachname</t>
  </si>
  <si>
    <t>A4-Institution</t>
  </si>
  <si>
    <t>A4-E-Mail-Adresse</t>
  </si>
  <si>
    <t>A4-Interessenkonflikte</t>
  </si>
  <si>
    <t>A4-Angabe Interessenkonflikte</t>
  </si>
  <si>
    <t>A5-Anrede</t>
  </si>
  <si>
    <t>A5-Akad. Titel</t>
  </si>
  <si>
    <t>A5-Vorname</t>
  </si>
  <si>
    <t>A5-Nachname</t>
  </si>
  <si>
    <t>A5-Institution</t>
  </si>
  <si>
    <t>A5-E-Mail-Adresse</t>
  </si>
  <si>
    <t>A5-Interessenkonflikte</t>
  </si>
  <si>
    <t>A5-Angabe Interessenkonflikte</t>
  </si>
  <si>
    <t>Daten weiterer Autoren und Autorinnen</t>
  </si>
  <si>
    <t>Interessenskonflikte</t>
  </si>
  <si>
    <t>Angabe Interessenkonflikte</t>
  </si>
  <si>
    <t>Bemerkungen</t>
  </si>
  <si>
    <t>S011</t>
  </si>
  <si>
    <t>Vortrag</t>
  </si>
  <si>
    <t>Besondere Patientengruppen in Suchtforschung und -therapie</t>
  </si>
  <si>
    <t>TSP03</t>
  </si>
  <si>
    <t>Sucht und Migration</t>
  </si>
  <si>
    <t>Glücksspielprobleme bei türkeistämmigen Migranten</t>
  </si>
  <si>
    <t>Einleitung: Aus Repräsentativbefragungen ist bekannt, dass die Gruppe der türkeistämmigen Migranten einen überdurchschnittlich hohen Anteil von Personen mit einem pathologischen Spielverhalten aufweist. Gleichzeitig verweisen die Ergebnisse empirischer Studien darauf, dass die Raten der Inanspruchnahme von Hilfeangeboten sowie die Erfolgsquoten begonnener therapeutischer Maßnahmen reduziert sind. Welche Faktoren hierfür verantwortlich sind, ist bisher nur unzureichend wissenschaftlich untersucht worden. Ziele dieser Studie sind, (1) Ursachen eines vermehrten Auftretens von Glücksspielproblemen bei türkeistämmigen Migranten zu untersuchen, (2) Barrieren der Inanspruchnahme von Hilfe zu identifizieren und (3) Unterstützungsbedarfe zu ermitteln, um empirisch fundierte Empfehlungen für die Praxis abzuleiten zu können. Methodik: Diese vom Bundesministerium für Gesundheit geförderte Studie ist in Form von drei aufeinander folgenden Teilprojekten (TP) durchgeführt worden. TP1 beinhaltete Gespräche mit 10 Experten aus den Bereichen der Migrations-, Familien- und Suchtberatung. In TP2 wurden mittels Einzelinterviews acht aktuelle oder remittierte türkeistämmige pathologische Glücksspieler befragt. Das TP3 bestand aus einer quantitativen Befragung von insgesamt 160 türkeistämmigen Personen (Rekrutierung aus dem Hilfesystem sowie Selbstmelder), die dazu beitragen soll, die qualitativen Befunde zu validieren und gegebenenfalls zu ergänzen. Abschließend wurden die Ergebnisse der drei Teilprojekte im Rahmen eines halbtägigen Workshops hinsichtlich ihrer Relevanz für zukünftige Präventions- und Beratungs-/Behandlungsmaßnahmen diskutiert und bewertet. Ergebnisse: Erste Auswertungen machen deutlich, dass türkeistämmige Spieler dem klassischen Suchtkonzept – Spielsucht als eine psychische Erkrankung – häufig skeptisch bis ablehnend gegenüberstehen. Insbesondere das Suchtpotential der Sportwetten wird unterschätzt. Es bestehen eine Reihe von problematischen Fehlannahmen in Bezug auf das Versorgungs- und Hilfesystem. Als bedeutsames Motiv für die Glücksspielteilnahme und sich entwickelnde Spielprobleme erweisen sich insbesondere innerfamiliäre Konflikte im Kontext der Migrationskultur. Es lassen sich drei größere Spielergruppen darstellen: „Importbräutigame“, junge Sportwetter und ältere Automatenspieler. Schlussfolgerung: Die vorliegenden Befunde verweisen auf die Notwendigkeit der Entwicklung neuer bzw. Intensivierung bestehender Maßnahmen zur Aufklärung der türkeistämmigen Bevölkerung hinsichtlich der Risiken des Glücksspiels – mit besonderer Berücksichtigung von Sportwetten –, der Vermittlung von Problemlösekompetenzen sowie der Bekanntmachung von Möglichkeiten der Inanspruchnahme von Hilfe. Die besondere Bedeutung der Familie ist bei der Entwicklung von Präventions- und Spielerschutzmaßnahmen für diese Bevölkerungsgruppe zu berücksichtigen.</t>
  </si>
  <si>
    <t>Herr</t>
  </si>
  <si>
    <t>Sven</t>
  </si>
  <si>
    <t>Buth</t>
  </si>
  <si>
    <t>Institut für interdisziplinäre Sucht- und Drogenforschung (ISD)</t>
  </si>
  <si>
    <t>s.buth@isd-hamburg.de</t>
  </si>
  <si>
    <t>keine Interessenkonflikte.</t>
  </si>
  <si>
    <t>Dr.</t>
  </si>
  <si>
    <t>Jens</t>
  </si>
  <si>
    <t>Kalke</t>
  </si>
  <si>
    <t>j.kalke@isd-hamburg.de</t>
  </si>
  <si>
    <t>Frau</t>
  </si>
  <si>
    <t>Derya</t>
  </si>
  <si>
    <t>derya.Karakus2304@gmail.com</t>
  </si>
  <si>
    <t>Sascha</t>
  </si>
  <si>
    <t>Milin</t>
  </si>
  <si>
    <t>Zentrum für Interdisziplinäre Suchtforschung der Universität Hamburg (ZIS), UKE, Klinik für Psychiatrie und Psychotherapie</t>
  </si>
  <si>
    <t>s.milin@uke.de</t>
  </si>
  <si>
    <t>S012</t>
  </si>
  <si>
    <t>"MIRAS-Miteinander Rauchbelastung senken"- Erfahrungen und Ergebnisse einer aktuellen Explorationsstudie</t>
  </si>
  <si>
    <t>Einleitung: Diverse Untersuchungen zeigen, dass insbesondere Kinder stark unter Passivrauchen leiden. Dies betrifft insbesondere auch Kinder aus Familien mit niedrigem sozialen Status sowie Migrationshintergrund, die bislang von den vorhandenen gesundheitlichen Informations- und Unterstützungsangeboten ungenügend erreicht werden. In der deshalb vom Bundesministerium für Gesundheit (BMG) geförderten Explorationsstudie „MIRAS-Miteinander Rauchbelastung senken“ haben die Kölner Gesellschaft für Forschung und Beratung im Gesundheits- und Sozialbereich (FOGS) und das Zentrum für Interdisziplinäre Suchtforschung am UKE Hamburg (ZIS) in einem partizipativen Verfahren geeignete Zugangswege zu diesen sowie ansprechende Aufklärungsmaßnahmen für diese Zielgruppen entwickelt und hinsichtlich ihrer Akzeptanz getestet. Methode: In diesem Beitrag werden zunächst die Auswahl der Zielgruppen und Kooperationspartner sowie die Zielsetzungen und das methodische Verfahren der Studie genauer erläutert und begründet. Anschließend werden die Erfahrungen in Bezug auf die Rekrutierung von Interviewpartner*innen sowie das Erschließen von Zugangswegen und die partizipative Entwicklung zielgruppengerechter Maßnahmen dargestellt. Ergebnisse: Die partizipativ mit den Zielgruppen und Kooperationspartnern entwickelten Aufklärungsmaßnahmen und die Ergebnisse der Akzeptanztestphase werden präsentiert. Schlussfolgerungen: Aus den Erfahrungen und Ergebnissen der Explorationsstudie werden Schlussfolgerungen für die Erreichbarkeit von Familien mit niedrigem sozialen Status und Migrationshintergrund zur Verringerung der Passivrauchbelastung ihrer Kinder abgeleitet sowie Vorschläge für die breitere Dissemination und Evaluation von Aufklärungsmaßnahmen unterbreitet. Diese Schlussfolgerungen und Vorschläge werden abschließend zur Diskussion gestellt.</t>
  </si>
  <si>
    <t>Hermann</t>
  </si>
  <si>
    <t>Schlömer</t>
  </si>
  <si>
    <t>FISDe.V./ISD Hamburg</t>
  </si>
  <si>
    <t>hermann.schloemer@web.de</t>
  </si>
  <si>
    <t>Miriam</t>
  </si>
  <si>
    <t>Martin</t>
  </si>
  <si>
    <t>FOGS Köln</t>
  </si>
  <si>
    <t>miriam.martin@fogs-gmbh.de</t>
  </si>
  <si>
    <t>Dr. Heike Zurhold, ZIS/UKE Hamburg, zurhold@uke.de Martina Schu, FOGS/Köln, martina.schu@fogs-gmbh.de</t>
  </si>
  <si>
    <t>S013</t>
  </si>
  <si>
    <t>Problematischer Substanzkonsum von unbegleiteten minderjährigen Flüchtlingen – eine Befragung von Fachkräften</t>
  </si>
  <si>
    <t>Einleitung: Ziel der Studie ist es, Informationen zum Substanzkonsum von unbegleiteten minderjährigen Flüchtlingen (UMF) zu gewinnen. In Deutschland unterstanden im Jahr 2016 insgesamt 69.000 unbegleitete minderjährige Flüchtlinge und junge volljährige Geflüchtete der Zuständigkeit der Jugendhilfe. Der Anteil an UMF ist in den Ländern Bayern, Hessen und Hamburg (zusammen mit NRW und Baden-Württemberg) im Bundesvergleich am höchsten. Methodik: Es handelt sich um eine explorative Querschnittstudie, die in den drei Städten Hamburg, Frankfurt und München umgesetzt wird. Da zum Konsum psychotroper Substanzen unter UMF bislang kaum Informationen existieren, wurden in allen drei Städten Fachkräfte interviewt, die für die Inobhutnahme und Koordination der Jugendhilfe zuständig sind, in Betreuungseinrichtungen mit UMF arbeiten oder in der Jugendsuchthilfe tätig sind. Für die qualitativen Interviews wurde ein Leitfaden eingesetzt. Ergebnisse: Die UMF in Betreuung waren ausnahmslos männlich und kommen aus allen Teilen Asiens und Afrika. Im Hinblick auf die Herkunft lassen sich kaum Schwerpunktländer ausmachen. In der Regel sind die Jugendlichen zwischen 16-18 Jahre alt. Aus Sicht der Fachkräfte haben nur wenige der unbegleiteten minderjährigen Flüchtlinge einen Substanzkonsum entwickelt. Sofern Substanzen konsumiert werden, handelt es sich vor allem um Alkohol und Cannabis. Dominant sind vielmehr Belastungsstörungen der Jugendlichen, die aus der Flucht resultieren. Benötigen minderjährige Flüchtlinge eine drogenspezifische Hilfe, ist es aufgrund von Sprachbarrieren schwierig, Einrichtungen zu finden, die mit dieser Zielgruppe arbeiten. Das gilt für ambulante wie für den stationäre Behandlungseinrichtungen. Schlussfolgerungen: Die Einrichtungen der Jugendhilfe sind im Umgang mit Belastungsstörungen gut aufgestellt, da die meisten Fachkräfte Trauma-Schulungen besucht haben. Im Zusammenhang mit dem Substanzkonsum bestehen zumeist Wissenslücken. In den meisten Einrichtungen wird nicht zwischen dem Substanzkonsum an sich, einem regelmäßigen oder riskanten Konsum unterschieden. Jeglicher Konsum von psychotropen Substanzen ist für Jugendliche verboten und zieht entsprechende Sanktionen nach sich. Die Ergebnisse zeigen, dass die Fachkräfte durchaus einen Fortbildungsbedarf zum Thema psychotrope Substanzen haben, um Konsummuster besser einschätzen zu können und entsprechende Unterstützungsmaßnahmen in die Wege zu leiten. Zugleich müssen sich Suchthilfeeinrichtungen zunehmend auf dieses Klientel einstellen.</t>
  </si>
  <si>
    <t>Heike</t>
  </si>
  <si>
    <t>Zurhold</t>
  </si>
  <si>
    <t>Zentrum für Interdisziplinäre Suchtforschung (ZIS)</t>
  </si>
  <si>
    <t>zurhold@uke.de</t>
  </si>
  <si>
    <t>S014</t>
  </si>
  <si>
    <t>Menschen mit Migrationshintergrund in der Hamburger ambulanten Suchthilfe in den Jahren 2005 bis 2016</t>
  </si>
  <si>
    <t>Zum 31.12.2015 lebten in Hamburg fast 600.000 Menschen mit Migrationshintergrund. Der Anteil von Menschen mit Migrationshintergrund stieg von knapp 27% im Jahre 2005 auf 33% in 2015. Der Anteil der hamburgischen Bevölkerung mit Migrationshintergrund ist in der Altersgruppe der unter 18-Jährigen mit 49% am höchsten. Auch wenn die Gruppe der Bevölkerung mit Migrationshintergrund als stark heterogen einzustufen ist, kommt die Gesundheitsberichterstattung des Bundes 2015 unter anderem zu dem Schluss, dass Menschen mit Migrationshintergrund eine schlechtere seelische Gesundheit aufweisen, weniger Alkohol trinken und Gesundheitsleistungen seltener nutzen als Menschen ohne Migrationshintergrund. Vor diesem Hintergrund wird die Inanspruchnahme der ambulanten Suchthilfe in Hamburg durch Klientinnen und Klienten mit Migrationshintergrund untersucht. Im Datensatz der Hamburger Basisdatendokumentation für die Suchthilfe wird seit 2005 systematisch zu jeder Betreuung auch der Migrationshintergrund der Klientin/des Klienten erfasst. Über ein Klientenpseudonym lassen sich Betreuungen, die sich auf gleiche Personen beziehen, identifizieren und Auswertungen auf Personenebene vornehmen. Im Jahr 2005 hatten 18% der Klientinnen und Klienten in der ambulanten Suchthilfe einen Migrationshintergrund. Dieser Anteil stieg kontinuierlich auf 30% im Jahr 2016. Die weibliche Klientel weist mit 21% deutlich seltener einen Migrationshintergrund auf als die männliche mit 33%. In diesem Beitrag gehen wir der Frage nach, wie sich die Gesamtgruppe der Klientinnen und Klienten mit Migrationshintergrund in der Hamburger Suchthilfe durch ihre Inanspruchnahme, Suchtproblematik, psychischen und gesundheitlichen Belastungen und soziodemografischen Faktoren beschreiben lässt und inwieweit sich hierdurch spezifische Bedarfe ableiten lassen.</t>
  </si>
  <si>
    <t>Dipl.-Psych.</t>
  </si>
  <si>
    <t>Marcus-Sebastian</t>
  </si>
  <si>
    <t>Martens</t>
  </si>
  <si>
    <t>Zentrum für Interdisziplinäre Suchtforschung der Universität Hamburg (ZIS)</t>
  </si>
  <si>
    <t>martens@uni-hamburg.de</t>
  </si>
  <si>
    <t>Dipl.-Psych</t>
  </si>
  <si>
    <t>Eike</t>
  </si>
  <si>
    <t>Neumann-Runde</t>
  </si>
  <si>
    <t>eike.neumann@uni-hamburg.de</t>
  </si>
  <si>
    <t>S021</t>
  </si>
  <si>
    <t>Problematische Nutzung des Internets und der Computerspiele im Jugendalter</t>
  </si>
  <si>
    <t>Prävalenz von problematischem Internetgebrauch im Jugendalter aus Sicht der Erziehungsberechtigten: Ergebnisse der Befragung einer repräsentativen Elternstichprobe</t>
  </si>
  <si>
    <t>Einleitung: Nach den vorliegenden epidemiologischen Befunden ergeben sich in-ternational für problematischen Internetgebrauch im Jugendalter hohe Prävalenz-werte. In Deutschland berichten nach den publizierten Prävalenzschätzungen zwi-schen 1 und 5 Prozent der Jugendlichen ein derartiges Verhaltensmuster. Diese Befunde beruhen allerdings ausschließlich auf Selbsteinschätzungen, bislang war völlig unklar inwieweit ein Elternurteil ebenfalls zur Schätzung der Prävalenz ge-nutzt werden kann. Methodik: In einer epidemiologischen Studie wurde eine für Deutschland repräsen-tative Stichprobe von 1000 Eltern mit Kindern im Alter zwischen 12 und 17 Jahren untersucht. In einem standardisierten Fragebogen wurden der problematische In-ternetgebrauch der Jugendlichen und Daten zu familialen Aspekten mit einem standardisierten Fragebogen aus Sicht der Eltern erfasst. Es erfolgte eine Prä-valenzschätzung für jugendlichen problematischen Internetgebrauch mit einer la-tenten Klassenanalyse (LCA). Familiale Korrelate des problematischen Internetge-brauchs wurden mittels logistischer Regressionen bestimmt. Ergebnisse: Basierend auf dem Elternurteil ergab sich eine Prävalenzschätzung, die gut mit den publizierten Befunden (die auf Selbstbeurteilungen beruhen) zur Häufigkeit von problematischem Internetgebrauch im Jugendalter in Deutschland übereinstimmt. Hinsichtlich der assoziierten familialen Faktoren zeigten sich eben-falls substantielle Übereinstimmungen mit Ergebnissen aus Studien, die auf Selbsteinschätzungen von Jugendlichen beruhen. Schlussfolgerung: Die Ergebnisse der vorliegenden Untersuchung sprechen dafür, dass eine Elterneinschätzung geeignet sein könnte, die Prävalenz von proble-matischem Internetgebrauch im Jugendalter und assoziierte Faktoren zu bestim-men. Es erscheint vielversprechend, in diesem Forschungsfeld zukünftig für be-troffene Jugendliche die Elternbeurteilung zu erheben.</t>
  </si>
  <si>
    <t>Lutz</t>
  </si>
  <si>
    <t>Wartberg</t>
  </si>
  <si>
    <t>Deutsches Zentrum für Suchtfragen des Kindes- und Jugendalters, Universitätsklinikum Hamburg-Eppendorf</t>
  </si>
  <si>
    <t>lwartberg@uke.de</t>
  </si>
  <si>
    <t>PD Dr.</t>
  </si>
  <si>
    <t>Levente</t>
  </si>
  <si>
    <t>Kriston</t>
  </si>
  <si>
    <t>Institut und Poliklinik für Medizinische Psychologie, Universitätsklinikum Hamburg-Eppendorf</t>
  </si>
  <si>
    <t>l.kriston@uke.de</t>
  </si>
  <si>
    <t>Prof. Dr.</t>
  </si>
  <si>
    <t>Rainer</t>
  </si>
  <si>
    <t>Thomasius</t>
  </si>
  <si>
    <t>thomasius@uke.de</t>
  </si>
  <si>
    <t>S022</t>
  </si>
  <si>
    <t>Zusammenhänge zwischen Anpassungsstörungen und internetbezogenen Störungen im Jugendalter: Ergebnisse einer Längsschnittuntersuchung</t>
  </si>
  <si>
    <t>EINLEITUNG: Wiederholt konnte gezeigt werden, dass gerade unter Jugendlichen und jungen Erwachsenen erhöhte Raten exzessiver und problematischer/suchtartiger Internetnutzung festzustellen sind. Ebenso existiert eine empirische Evidenz dafür, dass die Erfüllung der Kriterien für Internetbezogene Störungen (IBS) mit einem geringeren psychosozialen Funktionsniveau, erhöhter psychopathologischer Belastung und geringerer subjektiver Lebensqualität einhergeht. Zum gegenwärtigen Zeitpunkt liegen nur unzureichende Erkenntnisse hinsichtlich möglicher Risikoindikatoren für die Entwicklung einer IBS vor. Frühere Studien haben verschiedentlich einen korrelativen Einfluss spezifischer Persönlichkeitsmerkmale auf IBS nachweisen können, jedoch sind diese Zusammenhänge bislang noch nicht näher erklärt worden. In der vorliegenden Studie wurde die Hypothese aufgestellt, dass IBS einerseits durch eine maladaptive Verarbeitung kritischer Lebensereignisse begünstigt wird und andererseits bestimmte Prädispositionen (Persönlichkeitsmerkmale) den Einfluss zwischen kritischen Lebensereignissen, Symptomen einer Anpassungsstörung und IBS moderieren. METHODIK: Das Projekt “Always On” stellt eine prospektive Fragebogenstudie mit 3 Messzeitpunkten an einer Stichprobe von 1489 Jugendlichen (Alter bei Welle 1: 12 - 16 Jahre) in Rheinland-Pfalz dar. IBS wird über die Skala zum Onlinesuchtverhalten (OSV-S) erhoben, Persönlichkeitsmerkmale über das Big-Five-Inventory (BFI-10), Anpassungsstörungen über die Anpassungsstörungs-Screeningskala (ADNM-6). ERGEBNISSE: Es wurde eine Prävalenz von 2.5% für IBS ermittelt. Kritische Lebensereignisse im vergangenen Jahr wurden von 70% der IBS-Gruppe und 42% der unauffälligen Jugendlichen berichtet (p&lt;.001). Die IBS-Gruppe wies mit M=3.6 (SD=1.44) signifikant höhere Werte auf der ADNM-Skala auf, als die Gruppe unauffälliger Jugendlicher (M=2.1, SD=1.44; p&lt;.001). Die berechnete logistische Regressionsanalyse wies auf signifikante Interkorrelationen zwischen den Persönlichkeitsmerkmalen Neurotizismus (p&lt;.01; OR=1.22) und Gewissenhaftigkeit (p&lt;.001; OR=0.72) und dem ADNM-Score bei der Vorhersage von IBS hin. SCHLUSSFOLGERUNG: Dysfunktionale Copingstrategien und unzureichende Anpassungsleistungen als Reaktion auf kritische Lebensereignisse scheinen eine Rolle bei der Entwicklung von IBS zu spielen. In Übereinstimmung mit früheren Studien wurden erhöhter Neurotizismus, sowie verminderte Gewissenhaftigkeit als Risikoindikatoren für IBS im Jugendalter identifiziert. Der Einfluss dieser Traits auf IBS konnte weiter spezifiziert werden: Im Zusammenhang mit Symptomen einer Anpassungsstörung scheint erhöhter Neurotizismus das Risiko für eine IBS zu erhöhen, wohingegen hohe Gewissenhaftigkeit als protektiver Faktor zu wirken scheint.</t>
  </si>
  <si>
    <t>Kai</t>
  </si>
  <si>
    <t>Müller</t>
  </si>
  <si>
    <t>Ambulanz für Spielsucht, Klinik für Psychosomatische Medizin und Psychotherapie, Universitätsmedizin Mainz</t>
  </si>
  <si>
    <t>muellka@uni-mainz.de</t>
  </si>
  <si>
    <t>Prof.</t>
  </si>
  <si>
    <t>Manfred</t>
  </si>
  <si>
    <t>Beutel</t>
  </si>
  <si>
    <t>manfred.beutel@unimedizin-mainz.de</t>
  </si>
  <si>
    <t>Leonard</t>
  </si>
  <si>
    <t>Reinecke</t>
  </si>
  <si>
    <t>Institut für Publizistik, Johannes Gutenberg-Universität Mainz</t>
  </si>
  <si>
    <t>quiring@uni-mainz.de</t>
  </si>
  <si>
    <t>Birgit</t>
  </si>
  <si>
    <t>Stark</t>
  </si>
  <si>
    <t>birgit.stark@uni-mainz.de</t>
  </si>
  <si>
    <t>Klaus</t>
  </si>
  <si>
    <t>Wölfling</t>
  </si>
  <si>
    <t>1Ambulanz für Spielsucht, Klinik für Psychosomatische Medizin und Psychotherapie, Universitätsmedizin Mainz</t>
  </si>
  <si>
    <t>woelfling@uni-mainz.de</t>
  </si>
  <si>
    <t>S023</t>
  </si>
  <si>
    <t>Internetnutzungskompetenz als Determinante einer Internetsucht bei Jugendlichen und jungen Erwachsenen</t>
  </si>
  <si>
    <t>Einleitung Verschiedene Onlineangebote und -anwendungen vereinfachen heutzutage die Kommunikation mit Freunden, ermöglichen die schnelle Informationssuche und bieten vielfache Unterhaltungsmöglichkeiten. Immer häufiger berichten Personen von alltäglichen negativen Konsequenzen aufgrund einer zeitintensiven Internetnutzung. Seit 20 Jahren steht die Internet-use disorder (IUD) im Fokus psychologischer Forschungsarbeiten. Grundlegend unterscheiden vergangene Arbeiten zwischen einer generalisierten IUD und spezifischen Formen, wie z.B. der Internet-gaming oder Internet-communication disorder. Dabei wurde die Internet-gaming disorder bereits als Forschungsdiagnose in das DSM-5 aufgenommen. Verschiedene theoretische Rahmenmodelle, wie zum Beispiel das I-PACE Modell (Brand et al., 2016), nehmen an, dass internetbezogene Kognitionen den Einfluss persönlicher Prädispositionen auf die Entwicklung einer IUD mediieren. Aufgrund der bisherigen Befundlage ist die Eruierung frühzeitiger präventiver Maßnahmen von bedeutsamer klinischer Relevanz. Inwiefern trainierbare Kompetenzen einen Einfluss bei der Entstehung einer IUD haben können, blieb bislang weitestgehend unerforscht. Methodik In verschiedenen Studien beantworteten Jugendliche und junge Erwachsene im Alter zwischen 14 und 29 Jahren Fragebögen zur Messung von Personenmerkmalen, Internetnutzungserwartungen, Symptomen einer IUD sowie verschiedenen Internetnutzungs- und Sozialkompetenzen. Ergebnisse Moderierte Regressions- und Mediationsanalysen konnten zeigen, dass einzelne Facetten der Internetnutzungskompetenz relevante Merkmale für die Entstehung und Aufrechterhaltung einer IUD darstellen können. So zeigte sich, dass selbstregulierende und reflektierende Fähigkeiten das Risiko einer IUD tendenziell vermindern können, wohingegen Anwendungskompetenzen, wie die kreative Produktion und Interaktion sowie technische Fertigkeiten, das Risiko eher erhöhen. Der Effekt persönlicher Prädispositionen, wie z.B. psychopathologischer Symptome, verminderte sich, wenn höhere regulierende und reflektierende Kompetenzen vorlagen. Zusätzlich konnten Sozialkompetenzen als einflussreicher Faktor bei Symptomen einer Internet-communication disorder eruiert werden. Schlussfolgerung In verschiedenen Stichproben stellten sich Facetten der Internetnutzungskompetenz als relevante Einflussfaktoren einer IUD heraus. So zeigt sich, dass Anwendungskompetenzen für eine kompetente und zielgerichtete Internetnutzung nicht genügen und ausgeprägte technische Kompetenzen vielmehr einen Risikofaktor darstellen können. Im Gegensatz dazu lassen die Ergebnisse darauf schließen, dass höhere reflektierende und selbstregulierende, sowie soziale Kompetenzen das Risiko der Entstehung einer IUD vermindern können. Es wird vorgeschlagen, diese Kompetenzfelder stärker in bestehende Präventionsmaßnahmen und Medienkompetenz-Curricula zu integrieren.</t>
  </si>
  <si>
    <t>M.Sc.</t>
  </si>
  <si>
    <t>Benjamin</t>
  </si>
  <si>
    <t>Stodt</t>
  </si>
  <si>
    <t>Allgemeine Psychologie: Kognition und Center for Behavioral Addiction Research (CeBAR), Universität Duisburg-Essen, Duisburg, Deutschland</t>
  </si>
  <si>
    <t>benjamin.stodt@uni-due.de</t>
  </si>
  <si>
    <t>Elisa</t>
  </si>
  <si>
    <t>Wegmann</t>
  </si>
  <si>
    <t>elisa.wegmann@uni-due.de</t>
  </si>
  <si>
    <t>Matthias</t>
  </si>
  <si>
    <t>Brand</t>
  </si>
  <si>
    <t>Allgemeine Psychologie: Kognition und Center for Behavioral Addiction Research (CeBAR), Universität Duisburg-Essen, Duisburg, Deutschland und Erwin L. Hahn Institute for Magnetic Resonance Imaging, Essen, Deutschland</t>
  </si>
  <si>
    <t>matthias.brand@uni-due.de</t>
  </si>
  <si>
    <t>S024</t>
  </si>
  <si>
    <t>Indizierte Prävention von Computerspiel- und Internetabhängigkeit im Schulsetting: 4-Monats Follow-Up einer randomisierten Wirksamkeitsstudie</t>
  </si>
  <si>
    <t>Einleitung: Die Reduktion der Erkrankungshäufigkeit von Computerspiel- und Internetabhängigkeit bei Jugendlichen ist aus gesundheits- und bildungspolitischer Sicht hochrelevant. Internet- und Computerspielabhängigkeit geht mit schweren Beeinträchtigungen des psychischen Wohlbefindens, interpersonellen Problemen und einem erhöhten Risiko für akademisches Versagen, zukünftiger Arbeitslosigkeit und Substanzmissbrauch einher. Schulbasierte Interventionen, die sich an Hochrisikogruppen richten (indizierte Prävention), ermöglichen einen niederschwelligen Zugang und erzielen potentiell größere Effekte als universelle Präventionsprogramme. Theoriebasierte, kognitiv-verhaltenstherapeutische Interventionen, die auf die Veränderung von modifizierbaren Risikofaktoren abzielen, zeigen die stärkste Evidenz. Auf dieser Basis wurde das PROTECT Trainingsprogramm für indizierte Prävention von Computerspiel- und Internetabhängigkeit im Schulsetting entwickelt. Methodik: Nach einem Risikoscreening an 5.549 Schülerinnen und Schülern aus 40 weiterführenden Schulen in der Metropolregion Rhein-Neckar wurden 459 Jugendliche (12-18 Jahre) randomisiert der a) PROTECT Trainingsgruppe oder b) einer Beobachtungs-Kontrollgruppe zugewiesen. Das Training beinhaltete eine vierwöchige, kognitiv-verhaltenstherapeutische Kurzintervention. Psychometrische follow-up-Messungen wurden nach einem, vier und 12 Monaten erhoben. Als Hauptzielkriterium wurde die 12-Monats-Inzidenzrate von Internet- und Computerspielabhängigkeit (erfasst über ein diagnostisches Interview) gewählt. Nebenzielkriterien waren die Reduktion von Symptomen der Internet- und Computerspielabhängigkeit, die Reduktion von komorbiden Symptomen und die Förderung von Problemlösefertigkeiten, kognitiver Umstrukturierung und Emotionsregulationsfertigkeiten. Ergebnisse: Die Befunde zeigen, dass sie selbstberichtete Symptombelastung in den ersten Wochen der Intervention zunimmt, im Verlauf über 4 Monate aber deutlich unter das Ausgangsniveau absinkt, während die Symptomverläufe der Kontrollgruppe unverändert bleiben. Schlussfolgerung: Die präventive Kurzintervention PROTECT hat das Potenzial, die Symptombelastung über einen Zeitraum von 4 Monaten deutlich zu reduzieren, obwohl kurzfristig zunächst ein Anstieg der Symptombelastung zu beobachten ist. Die Ergebnisse werden vor dem Hintergrund diskutiert, dass Prävention typischerweise vor dem Krankheitsausbruch ansetzt und möglicherweise durch die Intervention erstmalig ein Problembewusstsein entsteht, das zur langfristigen Verbesserung notwendig ist.</t>
  </si>
  <si>
    <t>Jun.-Prof. Dr.</t>
  </si>
  <si>
    <t>Katajun</t>
  </si>
  <si>
    <t>Lindenberg</t>
  </si>
  <si>
    <t>Institut für Psychologie, Pädagogische Hochschule Heidelberg</t>
  </si>
  <si>
    <t>lindenberg@ph-heidelberg.de</t>
  </si>
  <si>
    <t>Schoenmaekers</t>
  </si>
  <si>
    <t>Sophie</t>
  </si>
  <si>
    <t>schoenmaekers@ph-heidelberg.de</t>
  </si>
  <si>
    <t>Halasy</t>
  </si>
  <si>
    <t>Katharina</t>
  </si>
  <si>
    <t>halasy@ph-heidelberg.de</t>
  </si>
  <si>
    <t>S031</t>
  </si>
  <si>
    <t>Angehörige von Suchtkranken</t>
  </si>
  <si>
    <t>TSP01</t>
  </si>
  <si>
    <t>Addiction and the Family International Network Symposium</t>
  </si>
  <si>
    <t>The 5-Step Method for affected family members: principles and results</t>
  </si>
  <si>
    <t>Introduction: Amongst the principal harms from addiction are harms to affected family members (AFMs) including children, and to family life generally. These family harms have been relatively neglected. Being an AFM is a very common experience and constitutes a major contributor to the burden of ill-health globally. The 5-Step Method (5SM) for AFMs was first developed on the basis of in-depth interviews with AFMs in England and Mexico. Methods: 5SM has been tested in England, Mexico, Australia, Italy and India, mainly using pre-post and follow-up designs with one medium-sized and two pilot/small controlled trials and one economic analysis. Most studies have involved family members affected by excessive alcohol and/or drug use; one English study has involved those affected by excessive gambling. Regression analyses and qualitative analysis of interviews with AFMs and professionals have been used to study processes of change. A version of 5SM adapted for adolescents has been piloted in Northern Ireland. Results: Reductions in AFMs’ symptoms following 5SM have regularly been found. Follow-up, up to 12 months, has found changes to be maintained. One controlled trial in England found supervised use of a self-help manual version to be equally as effective as up to 5 sessions of professional-led counselling. A study in Mexico found the method to be cost-effective. Regression analyses suggest that reduction in emotional, controlling and tolerant ways of AFM coping constitutes a key change process. Qualitative analysis points to the importance of AFMs becoming more assertive; increasing focus on their own life and needs; and talking to others about the problem and being listened to. Conclusions: 5SM is a promising approach for helping AFMs in their own right. It has potential application in many countries, possibly including low and middle income countries.</t>
  </si>
  <si>
    <t>Jim</t>
  </si>
  <si>
    <t>Orford</t>
  </si>
  <si>
    <t>j.f.orford@bham.ac.uk</t>
  </si>
  <si>
    <t>Lorna</t>
  </si>
  <si>
    <t>Templeton</t>
  </si>
  <si>
    <t>University of Bath</t>
  </si>
  <si>
    <t>l.templeton@bath.ac.uk</t>
  </si>
  <si>
    <t>Richard</t>
  </si>
  <si>
    <t>Velleman</t>
  </si>
  <si>
    <t>r.d.b.velleman@bath.ac.uk</t>
  </si>
  <si>
    <t>S032</t>
  </si>
  <si>
    <t>Support on the Internet – Results of the web-based programme EfA for family members of disordered gamblers</t>
  </si>
  <si>
    <t>Introduction Various studies show that people seeking help because of a family members gambling disorder are exposed to highly stressful living conditions (Buchner et al., 2012; Hodgins et al., 2007). Often, professional help is only used after a long duration of the problem. Furthermore, there are different barriers hindering affected family members (AFMs) to seek help (Hing et al., 2013). A web-based programme could contribute to overcome those barriers and could be a low threshold means of support for this clientele. Methods The web-based psycho-educative programme EfA („Verspiel nicht mein Leben“ – Entlastung für Angehörige) with a modular design was developed as a low threshold initial support for AFMs. Those interested in participating were able to sign up for the programme on their own and anonymously. We examined whether there was a positive change regarding an action-specific aspect of perceived self-efficacy and regarding general life satisfaction. Results Over a time period of 36 months between 2013 and 2016, data of 387 AFMs participating in the programme were collected. Differences in an action-specific aspect of perceived self-efficacy and in general life satisfaction are reported. Conclusion Participants who attended the whole programme show positive changes in their perceived self-efficacy regarding their confidence to talk about the situation with their family and friends, their confidence to be better able to cope with stress due to the problem, and their confidence to be better able to set boundaries. Also, there are positive changes regarding their general life satisfaction. As a result, the web-based programme EfA is a good opportunity to provide low threshold support for AFMs. References Buchner UG, Arnold M, Koytek A, Gollrad T, Wodarz N (2012): Nicht nur Spieler brauchen Hilfe – Ergebnisse einer Pilotstudie zum Angehörigenprojekt ETAPPE. PPmP 62, 383-389 Hodgins, D.C., Shead, N.W. &amp; Makarchuk, K. (2007). Relationship satisfaction and psychological distress among concerned significant others of pathological gamblers. J Nerv Ment Dis 195(1), 65-71. Hing N, Tiyce M, Holdsworth L, Nuske E. All in the Family: Help-Seeking by Significant Others of Problem Gamblers. Int J Ment Health Addict 2013; 11(3): 396-408</t>
  </si>
  <si>
    <t>Dr. phil.</t>
  </si>
  <si>
    <t>Ursula Gisela</t>
  </si>
  <si>
    <t>Buchner</t>
  </si>
  <si>
    <t>H:G Hochschule für Gesundheit &amp; Sport, Technik &amp; Kunst; Bayerische Akademie für Sucht- und Gesundheitsfragen BAS Unternehmergesellschaft (haftungsbeschränkt), München</t>
  </si>
  <si>
    <t>ursula.buchner@my-campus-berlin.com</t>
  </si>
  <si>
    <t>Annalena</t>
  </si>
  <si>
    <t>Koytek</t>
  </si>
  <si>
    <t>Bayerische Akademie für Sucht- und Gesundheitsfragen BAS Unternehmergesellschaft (haftungsbeschränkt), München</t>
  </si>
  <si>
    <t>annalena.koytek@bas-muenchen.de</t>
  </si>
  <si>
    <t>Norbert</t>
  </si>
  <si>
    <t>Wodarz</t>
  </si>
  <si>
    <t>Zentrum für Klinische Suchtmedizin, Klinik und Poliklinik für Psychiatrie und Psychotherapie der Universität am Bezirksklinikum Regensburg</t>
  </si>
  <si>
    <t>norbert.wodarz@bzk.uni-regensburg.de</t>
  </si>
  <si>
    <t>Jörg</t>
  </si>
  <si>
    <t>Wolstein</t>
  </si>
  <si>
    <t>Institut für Psychologie, Otto-Friedrich-Universität Bamberg</t>
  </si>
  <si>
    <t>joerg.wolstein@uni-bamberg.de</t>
  </si>
  <si>
    <t>S033</t>
  </si>
  <si>
    <t>Burden and Social Support in Family Members of Relatives with Problematic Substance Use or Dementia</t>
  </si>
  <si>
    <t>Background: Living together with a chronically ill family member often puts enormous strain on the relatives. Higher rates of psychological and physiological impairment within family members of problematic substance users as well as within caregivers of people with dementia have been reported repeatedly. However, to date there is no evidence whether relatives of substance users are affected more strongly due to specific demanding characteristics of problematic substance use (e.g. stigmatizing of addiction, feelings of guilt) than those with family members with non-stigmatized illnesses e.g. caregivers of people with dementia. Methods: N=221 relatives of problematic substance user and N=322 caregivers of people with dementia were compared according to burden and professional and private social support. Depression, anxiety, physiological symptoms, quality of life and satisfaction with social support were assessed via questionnaires in both groups. Mean values were compared by multivariate ANOVAs. The mediating role of satisfaction with social support was explored by regression analyses. Findings: Compared to caregivers of people with dementia, relatives of problematic substance users showed higher rates of depression (p = .005), anxiety (p = .038), stomach discomfort (p &lt; .001), fatigue (p &lt; .001), and a lower quality of life (p &lt; .001). Furthermore, they were less satisfied with the perceived professional (p &lt; .001) and private social support (p &lt; .001), which both mediated the group-impairment relation (all p ? .029). Discussion: Family members of problematic substance might be affected more intensely by the illness of their relatives due to the stigmatization of problematic substance use per se as well as the ascribed familial responsibility (e.g. co-addiction). This could foster refraining from searching social support as well as receiving such.</t>
  </si>
  <si>
    <t>Renate</t>
  </si>
  <si>
    <t>Soellner</t>
  </si>
  <si>
    <t>Universität Hildesheim, Institut für Psychologie</t>
  </si>
  <si>
    <t>soellner@uni-hildesheim.de</t>
  </si>
  <si>
    <t>Christine</t>
  </si>
  <si>
    <t>Hofheinz</t>
  </si>
  <si>
    <t>hofheinz@uni-hildesheim.de</t>
  </si>
  <si>
    <t>S034</t>
  </si>
  <si>
    <t>Prevalence, functioning and treatment needs of family members affected by Addiction in Germany: Findings from the BEPAS study</t>
  </si>
  <si>
    <t>Background: Family members affected by addiction (FMA) have been found to report elevated levels of stress and strain. Due to the high prevalence of FMAs, this experience significantly contributes to the global burden of disease. The present study gives an overview on the prevalence of FMAs, their functioning and perceived treatment needs in Germany using a mixed-methods approach. Methods: In the German Health Update survey GEDA, being an FMA was assessed in a representative sample of 24.824 residents aged 15 years or more. In addition, health-related variables were assessed using standardized instruments. Functioning and treatment needs were assessed in a sample of 100 FMAs recruited from self-help groups, addiction services and by proactive screening in the general health system using standardized instruments and qualitative interviews. Qualitative data were analyzed following Grounded Theory. Results: In the general population, 9.5% of respondents reported being an FMA. Compared to non-FMAs, they reported significantly higher levels of depression and ill-health. Qualitative data showed that origins of stress varied by type of addiction, gender and relationship status towards the addicted individual. Being a parent was associated with the highest level of strain. Stigmatization, lack of availability and information on treatment offers were reported as being barriers for help seeking. Treatment needs most often endorsed were receiving behavioural guidelines for coping with the problem behavior of the addicted individual. Conclusions: FMAs are a substantial group in the general population that is characterised by ill-health and has not been adequately adressed by the addiction treatment system. Treatment offers and policy measures should adress barriers towards help seeking and provide evidence-based interventions adressing the needs of FMAs.</t>
  </si>
  <si>
    <t>Gallus</t>
  </si>
  <si>
    <t>Bischof</t>
  </si>
  <si>
    <t>Universität zu Lübeck</t>
  </si>
  <si>
    <t>gallus.bischof@uksh.de</t>
  </si>
  <si>
    <t>Johannes</t>
  </si>
  <si>
    <t>Berndt</t>
  </si>
  <si>
    <t>johannes.berndt@gmx.de</t>
  </si>
  <si>
    <t>Anja</t>
  </si>
  <si>
    <t>anja.bischof@uksh.de</t>
  </si>
  <si>
    <t>Bettina</t>
  </si>
  <si>
    <t>Besser</t>
  </si>
  <si>
    <t>bettina.besser@uksh.de</t>
  </si>
  <si>
    <t>Hans-Jürgen</t>
  </si>
  <si>
    <t>Rumpf</t>
  </si>
  <si>
    <t>hans-juergen.rumpf@uksh.de</t>
  </si>
  <si>
    <t>Bevorzugt Dienstag nachmittag</t>
  </si>
  <si>
    <t>S041</t>
  </si>
  <si>
    <t>Früherkennung und Frühintervention</t>
  </si>
  <si>
    <t>TSP06</t>
  </si>
  <si>
    <t>Problematischer Alkoholkonsum im Kindes- und Jugendalter</t>
  </si>
  <si>
    <t>Riskanter Alkoholkonsum und sexuelle Risiken: welche Zusammenhänge gibt es bei Jugendliche und jungen Erwachsenen zwischen 16 und 18 Jahren?</t>
  </si>
  <si>
    <t>Einleitung: Der Konsum von psychoaktiven Substanzen wie Alkohol und Drogen wird typischerweise im Jugendalter aufgegriffen. Eine andere Entwicklungsaufgabe, die es in diesem Lebensabschnitt zu lösen gilt, ist die Aufnahme erster partnerschaftlicher Kontakte sowie die Annahme des durch die Pubertät gereiften Körpers. Letztere Veränderungen sind gleichfalls mit der Aufnahme sexueller Aktivität bzw. der Erfahrung, auch von anderen als sexuelles Wesen wahrgenommen zu werden, verbunden. Sowohl Alkoholkonsum, als auch die Aufnahme sexueller Aktivität können mit verschiedenen gesundheitlichen Risiken verbunden sein: dazu gehören Trunkenheit, ungeschützte sexuelle Kontakte sowie sexuelle Übergriffe. Bisherige Studien geben Hinweise darauf, dass beide Verhaltenskomplexe miteinander verknüpft sind. Die vorliegende Datenauswertung beleuchtet, wie groß der Zusammenhang von riskantem Alkohol- und Drogenkonsum sowie sexuellen Risiken bei Jugendlichen und jungen Erwachsenen tatsächlich ist. Methodik: Im Rahmen einer europäischen Studie zu einer web-basierten Kurzintervention gegen jugendlichen Substanzkonsum (WISEteens) wurden insgesamt n = 1349 Jugendliche und junge Erwachsene im Alter zwischen 16 und 18 Jahren aus Belgien, Schweden, der Tschechischen Republik und Deutschland, die riskanten Substanzkonsum betrieben, befragt. Die Datenerhebung erfolgte online. In der Auswertung wurden Prävalenzen, deren Konfidenzintervalle sowie logistische Regressionen herangezogen. Ergebnisse: Es werden Ergebnisse hinsichtlich der Aufnahme sexueller Aktivität unter Substanzeinfluss, der Nutzung von Kondomen sowie die Prävalenzen zu sexueller Belästigung und sexuellen Übergriffen jeweils unter dem Einfluss von Alkohol oder Drogen berichtet. Geschlechtsunterschiede werden betrachtet. Weiterhin wird untersucht, ob es spezifische Konsummuster gibt, die mit einer erhöhten Prävalenz sexueller Risiken einhergeht. Schlussfolgerungen: Die Studie kann Aufschluss darüber geben, inwiefern Substanzkonsum mit den oben genannten sexuellen Risiken verknüpft ist. Sie liefert dabei insbesondere Informationen darüber, ob es sich lohnt, in Präventionsmaßnahmen gegen riskanten Substanzkonsum im Jugendalter auch sexuelle Risiken zu thematisieren.</t>
  </si>
  <si>
    <t>Christiane</t>
  </si>
  <si>
    <t>Baldus</t>
  </si>
  <si>
    <t>Deutsches Zentrum für Suchtfragen des Kindes- und Jugendalters</t>
  </si>
  <si>
    <t>cbaldus@uke.de</t>
  </si>
  <si>
    <t>Nicolas</t>
  </si>
  <si>
    <t>Arnaud</t>
  </si>
  <si>
    <t>n.arnaud@uke.de</t>
  </si>
  <si>
    <t>Prof. Dr. med.</t>
  </si>
  <si>
    <t>S042</t>
  </si>
  <si>
    <t>Sweet Sixteen? Legales Erwerbsalter und Alkoholkonsum in Deutschland</t>
  </si>
  <si>
    <t>Einleitung. Alkoholkonsum im Jugendalter wird in Deutschland seit langer Zeit kontrovers diskutiert. Denn neben positiv konnotierten sozial-adaptiven Funktionen wird Alkoholkonsum auch ein erhöhtes Risiko für kurz- und langfristige Schädigungen zugeschrieben; dies gilt insbesondere für riskante Konsumformen wie Rauschtrinken. Ansätze der Verhältnisprävention, wie das Anheben des legalen Erwerbsalters für Alkohol auf 21 Jahre, führen nachweislich zu einer Reduktion alkoholbedingter Unfälle bei jungen Menschen. In Deutschland können Alkoholika wie Bier oder Wein jedoch bereits ab 16 Jahren erworben werden. Anhand einer Stichprobe deutscher Jugendlicher soll nun untersucht werden, ob im Übergang vom 15. zum 16. Lebens¬jahr ein Anstieg des riskanten Alkoholkonsums – und damit des Risikos für alkoholbedingte Folgeschäden – zu beobachten ist. Methodik. 1.490 Jugendliche (55,2 % weiblich) zwischen 15 und 16 Jahren wurden zu zwei Zeitpunkten (4. Quartal 2015 und 2. Quartal 2016) zu ihrem Alkoholkonsum (u. a. Häufigkeit des Konsums und des Rauschtrinkens, problematischer Konsum mittels Screening-Verfahren BASIC und CRAFFT-d) befragt. Die Veränderung des Konsumverhaltens wurde in Abhängigkeit des Alters betrachtet, zugleich wurden zentrale Kovariaten wie Geschlecht, Alkoholkonsum der Freunde und sozioökonomischer Status statistisch kontrolliert. Ergebnisse. Insgesamt war ein Anstieg der Häufigkeit des Konsums und des Rauschtrinkens festzustellen, dabei zeigten sich signifikante Interaktionen mit dem Alter. Für Jugendliche, die im Laufe der Erhebungen 16 Jahre alt wurden, war im Vergleich zu solchen, die zu beiden Zeit¬punkten 15 Jahre alt waren, ein stärkerer Anstieg des Alkoholkonsums zu beobachten. Der Konsum in der erstgenannten Altersgruppe war zum zweiten Zeitpunkt vergleichbar mit dem Konsum Jugendlicher, die zu beiden Zeitpunkten 16 Jahre alt waren. Schlussfolgerung. In Einklang mit Repräsentativerhebungen zeigt sich im Längsschnitt ebenfalls ein besonders starker Anstieg des Alkoholkonsums zwischen dem 15. und dem 16. Lebensjahr. Diese Zunahme bleibt signifikant, wenn der Einfluss zentraler Kovariaten kontrolliert wird. Daher ist zu vermuten, dass die erhöhte Verfügbarkeit von Alkohol in dieser Altersgruppe den erhöhten Konsum mit bedingt. Dies konnte auch für riskante Konsumformen wie Rauschtrinken beobachtet werden. Mithin sollten Jugendliche in dieser Lebensphase gezielt adressiert und zu einem verantwortungsvollen Umgang mit Alkohol angeregt werden. Förderhinweis. Gefördert von der Bundeszentrale für gesundheitliche Aufklärung im Auftrag des Bundesministeriums für Gesundheit.</t>
  </si>
  <si>
    <t>Samuel</t>
  </si>
  <si>
    <t>Tomczyk</t>
  </si>
  <si>
    <t>Institut für Therapie- und Gesundheitsforschung, IFT-Nord gGmbH</t>
  </si>
  <si>
    <t>tomczyk@ift-nord.de</t>
  </si>
  <si>
    <t>Barbara</t>
  </si>
  <si>
    <t>Isensee</t>
  </si>
  <si>
    <t>isensee@ift-nord.de</t>
  </si>
  <si>
    <t>Reiner</t>
  </si>
  <si>
    <t>Hanewinkel</t>
  </si>
  <si>
    <t>hanewinkel@ift-nord.de</t>
  </si>
  <si>
    <t>S043</t>
  </si>
  <si>
    <t>Psychosoziale Merkmale von Jugendlichen, die wegen einer Alkoholintoxikati-on im Krankenhaus behandelt wurden</t>
  </si>
  <si>
    <t>Einleitung: Nach aktuellen epidemiologischen Studien ist problematischer Alkoholkonsum bei deutschen Jugendlichen nach wie vor weit verbreitet. Jedes Jahr wird in Deutschland eine substanzielle Anzahl von Jugendlichen wegen einer akuten Alkoholintoxikation in der Notaufnahme behandelt. Es liegen allerdings bislang nur wenige Untersuchungen vor, in denen diese Jugendlichen näher hinsichtlich psychosozialer, suchtpsychiatrischer und psychopathologischer Aspekte beschrieben werden. Methodik: In der vorliegenden Studie wurden 316 Jugendliche (die wegen einer Alkoholintoxikation stationär aufgenommen worden waren) im Krankenhaus mit einem standardisierten Fragebogen zu einem problematischen Gebrauch von Alkohol und illegalen Drogen, ihren Alkoholkonsummustern, alkoholbezogenen Problemen und ihrer psychischen Befindlichkeit befragt. Neben einer Beschreibung der Gesamtstichprobe erfolgte zusätzlich eine Teilung in zwei Gruppen nach dem Ergebnis in einem Screening-Instrument für problematischen Alkoholkonsum (CRAFFT-d). Zum Vergleich beider Gruppen wurden t-Tests für unabhängige Stich-proben, Chi-Quadrat-Tests und logistische Regressionen berechnet. Ergebnisse: Die Jugendlichen mit einem positiven Screening-Befund im CRAFFT-d berichteten im Vergleich zu Personen mit einem negativen Screening-Ergebnis sowohl problematischere Muster des Alkoholkonsums als auch häufiger einen problematischen Konsum illegaler Drogen sowie eine stärkere psychopathologische Belastung. Psychopathologische Belastung erwies sich als wichtigster Faktor für die Zugehörigkeit zur Gruppe mit positivem Screening-Befund. Schlussfolgerung: Der Einsatz eines Screening-Instruments zu problematischem Alkoholkonsum scheint im Notfallsetting ein vielversprechender Ansatz zur Identifikation von Jugendlichen mit einer allgemein höheren psychosozialen Belastung zu sein. Dieser Ansatz sollte in weiteren Studien in Deutschland überprüft werden, da bislang dazu vor allem Ergebnisse aus Studien aus den USA vorliegen.</t>
  </si>
  <si>
    <t>Silke</t>
  </si>
  <si>
    <t>Diestelkamp</t>
  </si>
  <si>
    <t>s.diestelkamp@uke.de</t>
  </si>
  <si>
    <t>S044</t>
  </si>
  <si>
    <t>Technologiebasierte Kurzintervention für Jugendliche mit riskantem Alkoholkonsum – Studiendesign einer randomisiert-kontrollierten Studie zur Evaluation von wöchentlichen Boostern</t>
  </si>
  <si>
    <t>Einleitung: Technologiebasierte alkoholbezogene Kurzinterventionen haben das Potential eine große Zahl von Rezipienten mit einem individualisierbaren Angebot zu erreichen. Insbesondere für Jugendliche stellen technologiebasierte Interventionen eine Möglichkeit dar, die Zielgruppe altersgerecht anzusprechen und sie im Sinne einer „ecological momentary intervention“ in ihrem Lebenskontext zu erreichen. Vorgestellt wird das Studiendesign zur Evaluation der Wirksamkeit von individualisierten SMS-basierten Boostern, die im Anschluss an eine web-basierte Kurzintervention zur Reduktion riskanten Alkoholkonsums bei Jugendlichen eingesetzt werden. Methodik: In einer multizentrischen randomisiert-kontrollierten Studie wird die Wirksamkeit einer vollautomatisierten webbasierten Kurzintervention mit wöchentlichen individualisierten SMS-basierten Boostern über einen Zeitraum von 12 Wochen untersucht werden. Eingeschlossen werden Kinder und Jugendliche im Alter von 12 bis 17 Jahren, die in einem schulbasierten Screening ein positives Ergebnis für riskanten Alkoholkonsum erhalten haben. Die individualisierten Booster beinhalten unter anderem die Abfrage von Trinkintentionen vor Zeitfenstern mit erhöhtem Risiko für riskanten Alkoholkonsum und nachfolgend die Abfrage der tatsächlichen Trinkmenge mit entsprechendem Feedback. Die Wirksamkeit der Intervention wird in einem 4-armigen Studiendesign mit den Kontrollgruppen (1) webbasierte Kurzintervention mit wöchentlicher Erhebung der Trinkmenge, (2) webbasierte Kurzintervention und (3) keine Intervention verglichen. Insgesamt sollen N = 1076 Kinder und Jugendliche (intention-to-treat) in die Studie eingeschlossen werden, die jeweils 3, 6 und 9 Monate nach Studieneinschluss nachbefragt werden. Ergebnisse: Als primärer Endpunkt wird die Wirksamkeit der Intervention auf die Reduktion eines AUDIT-C basierten Indexwertes analysiert, der sowohl Häufigkeit und Menge des Alkoholkonsums als auch die Häufigkeit episodisch exzessiven Alkoholkonsums abbildet. Als sekundäre Endpunkte werden Nutzungsmuster der Booster, alkoholbezogene Probleme, Konsum weiterer Substanzen und die Vermittlung in weiterführende Hilfsangebote ausgewertet. Schlussfolgerung: Die Ergebnisse dieser Studie können Erkenntnisse zur Steigerung der Effektivität von webbasierten Alkohol-Kurzinterventionen für Kinder und Jugendliche durch den Einsatz von wöchentlichen individualisierten Boostern liefern.</t>
  </si>
  <si>
    <t>S051</t>
  </si>
  <si>
    <t>Suchtprävention und Suchtpolitik</t>
  </si>
  <si>
    <t>TSP09</t>
  </si>
  <si>
    <t>20 Jahre "Be Smart - Don't Start" in Deutschland: Eine schulbasierte Maßnahme zur Förderung des Nichtrauchens</t>
  </si>
  <si>
    <t>Erfolge in der Tabakprävention in Deutschland in den letzten 20 Jahren auf Grundlage aktueller Studienergebnisse der Bundeszentrale für gesundheitliche Aufklärung (BZgA)</t>
  </si>
  <si>
    <t>Einleitung: Die Erfolge der Tabakprävention in Deutschland lassen sich insbesondere an der historisch niedrigen Raucherquote bei Jugendlichen und jungen Erwachsenen abbilden. Sie sind im Wesentlichen das Ergebnis einer wirksamen Kombination von verhaltens- und verhältnispräventiven Maßnahmen. Hierbei spielen internationale Regelungen und das in 2003 formulierte Nationale Gesundheitsziel „Tabakkonsum reduzieren“ eine Rolle. Zuletzt wurde in 2016 die EU-Richtlinie 2014/40/EU umgesetzt, die Text-Bild-Warnhinweise auf Tabakprodukten zusammen mit einem Hinweis auf die kostenfreie Telefonberatung der BZgA zum Rauchstopp vorschreibt. Begleitet wurden die tabakpräventiven gesetzlichen Änderungen durch vielfältige verhaltenspräventive Maßnahmen. Hier sind neben der BZgA mit ihrem Präventionsprogramm auf Bundesebene auch die Maßnahmen auf regionaler und kommunaler Ebene zu nennen. Die „rauchfrei“-Kampagne der BZgA wird seit 2003 durchgeführt und richtet sich in zwei Teilkampagnen gezielt an Jugendliche und Erwachsene. Vorrangiges Ziel ist es, die Raucherquote zu senken, den Rauchstopp zu fördern und den Schutz vor Passivrauch sicherzustellen. Besondere Zielgruppen sind daher auch Multiplikatoren wie Eltern, Lehrkräfte und Ärzteschaft. Die Aufklärung über die Risiken des Rauchens wird ergänzt durch qualitätsgesicherte Angebote der individuellen Unterstützung beim Rauchstopp. Um Jugendliche in ihrer Lebenswelt zu erreichen, setzt die BZgA daneben in Schulen interaktive Mitmachangebote um. Den mehrfach evaluierten Klassenwettbewerb „Be Smart - Don’t Start“ unterstützt die BZgA seit vielen Jahren. Methoden: Analyse der Effekte von tabakpräventiven Maßnahmen anhand von aktuellen Daten zum Tabakkonsum in der Bundesrepublik Deutschland. Ergebnisse: Die aktuelle Drogenaffinitätsstudie der BZgA zeigt mit 7,8 % respektive 26,8 % einen historischen Tiefstand bei den Raucherquoten von Jugendlichen und jungen Erwachsenen. Geschlechtsunterschiede spielen dabei kaum noch eine Rolle, wohl aber der Sozialgradient. Dieser findet sich auch im Rauchverhalten der erwachsenen Bevölkerung im Alter von 18 bis 64 Jahren. Die Raucherquote beträgt in dieser Altersgruppe aktuell 25,8 % (ESA 2015). Diskussion: Aktuelle Daten zum Rauchverhalten von Jugendlichen und jungen Erwachsenen zeigen, dass der Policy Mix aus verhältnis- und verhaltenspräventiven Maßnahmen in den vergangenen 20 Jahren insbesondere bei den Heranwachsenden in Deutschland Erfolge gezeigt hat. Bei den 18- bis 64-Jährigen ist im selben Zeitraum vor allem bei den Männern die Raucherquote zurückgegangen, von 43 % auf 28,1 %. Um das in der Nachhaltigkeitsstrategie der Bundesregierung 2016 festgelegte Präventionsziel einer Raucherquote von 19 % bis zum Jahr 2030 zu erreichen, wird es auch in Zukunft erforderlich bleiben, unter Berücksichtigung einer zielgruppenspezifischen Ansprache über die Risiken des Rauchens intensiv aufzuklären und bereits Rauchende beim Rauchstopp mit qualitätsgeprüften Angeboten zu unterstützen.</t>
  </si>
  <si>
    <t>Michaela</t>
  </si>
  <si>
    <t>Goecke</t>
  </si>
  <si>
    <t>Bundeszentrale für gesundheitliche Aufklärung (BZgA)</t>
  </si>
  <si>
    <t>michaela.goecke@bzga.de</t>
  </si>
  <si>
    <t>Kathrin</t>
  </si>
  <si>
    <t>Duhme</t>
  </si>
  <si>
    <t>kathrin.duhme@bzga.de</t>
  </si>
  <si>
    <t>Boris</t>
  </si>
  <si>
    <t>Orth</t>
  </si>
  <si>
    <t>boris.orth@bzga.de</t>
  </si>
  <si>
    <t>S052</t>
  </si>
  <si>
    <t>„Be Smart – Don’t Start“: Ergebnisse zur Evaluation eines Wettbewerbs für rauchfreie Schulklassen</t>
  </si>
  <si>
    <t>Einleitung: Seit 1989 wird in Finnland und seit 1997 in Deutschland und weiteren europäischen Staaten ein Wettbewerb für rauchfreie Schulklassen angeboten. Kernelement dieser Maßnahme ist die Selbstverpflichtung der Klasse mittels Contract Managements, ein halbes Jahr eine rauchfreie Klasse zu sein. Die Rauchfreiheit wird regelmäßig dokumentiert und unter erfolgreichen Klassen werden nach Ende des Wettbewerbs Preise verlost. In Deutschland ist dieser Wettbewerb unter dem Titel „Be Smart – Don’t Start“ in den letzten 20 Jahren zur wohl größten Maßnahme zur schulischen Tabakprävention geworden. Methodik: Literaturübersicht zu kontrollierten Evaluationsstudien des Ansatzes von „Be Smart – Don’t Start“ bzw. eines Einsatzes von Incentives zur Förderung des Nichtrauchens und zur Primärprävention des Rauchens. Ergebnisse: Es wurden fünf kontrollierte Studien zum originären Ansatz von „Be Smart – Don’t Start“ (Selbstverpflichtung der Klasse und Verstärkung über Preise) identifiziert und drei weitere zu verwandten Maßnahmen. Zudem liegen eine Cochrane-Übersicht sowie eine Metaanalyse vor. Die Ergebnisse der Primärstudien und Übersichtsarbeiten sind – bei unterschiedlicher Operationalisierung und Definition des Outcomes sowie unterschiedlicher Katamneselänge – uneinheitlich und reichen von Effekten auf den Einstieg und das aktuelle Rauchen über eine Beeinflussung der Progression bis zu fehlenden Auswirkungen der Maßnahmen. Schlussfolgerung: Gemäß der bisherigen Evidenz sind von der niederschwelligen Maßnahme eines Wettbewerbs für Schulklassen umgrenzte kurzfristige Effekte primär auf die Progression des Rauchens zu erwarten.</t>
  </si>
  <si>
    <t>Institut für Therapie- und Gesundheitsforschung IFT-Nord gGmbH</t>
  </si>
  <si>
    <t>S053</t>
  </si>
  <si>
    <t>„Be Smart – Don’t Start“: Langfristige Effekte</t>
  </si>
  <si>
    <t>Einleitung: Schulbasierte Maßnahmen mit dem Ziel, den Einstieg in das Rauchen zu verhüten, sind gut untersucht. Allerdings ist wenig über mittel- und langfristige Wirkungen bekannt. Ziel der Untersuchung war, die langfristige Wirksamkeit des Nichtraucherwettbewerbs „Be Smart – Don’t Start“ zu untersuchen. Methodik: 2006 nahmen 3.490 Schüler der 7. Klassenstufe aus 84 Schulen des Landes Sachsen-Anhalt an einer cluster-randomisierten Studie zur Prüfung der kurzfristigen Wirksamkeit des Nichtraucherwettbewerbs „Be Smart – Don’t Start“ teil. Diese Stichprobe wurde 2015, neun Jahre nach der Eingangserhebung, erneut kontaktiert. Ergebnisse: 60 Schulen (71,4% der Ausgangsstichprobe) und 896 Studienteilnehmer (25,7% der Ausgangsstichprobe) konnten wieder erreicht werden. Von 688 Personen (19,7% der Ausgangsstichprobe) lagen Daten der Eingangs- und der Follow-up-Erhebung vor. Diese waren 2015 im Durchschnitt 21,2 Jahre alt. In der Nachuntersuchung konnten generell vor allem Personen mit niedrigem Risikoprofil erreicht wurden. Es zeigte sich darüber hinaus ein differentieller Bias, wonach in der Nachuntersuchung in der Kontrollgruppe überzufällig häufig Personen mit niedrigem Risikoprofil erreicht wurden. In Bezug auf das jemalige und tägliche Rauchen sowie den Raucheinstieg wiesen Be Smart-Teilnehmer numerisch günstigere, statistisch allerdings nicht bedeutsam niedrigere Werte auf. Be Smart-Teilnehmer, die mit dem Rauchen begannen, beendeten das Rauchen signifikant schneller als Personen der Kontrollgruppe. Schlussfolgerung: Aufgrund der selektiven Attrition sind verallgemeinernde Schlussfolgerungen zu langfristigen Effekten einer Wettbewerbsteilnahme nur mit großer Vorsicht zu ziehen.</t>
  </si>
  <si>
    <t>IFT-Nord</t>
  </si>
  <si>
    <t>Matthis</t>
  </si>
  <si>
    <t>Morgenstern</t>
  </si>
  <si>
    <t>morgenstern@ift-nord.de</t>
  </si>
  <si>
    <t>S054</t>
  </si>
  <si>
    <t>,Experiment Nichtrauchen‘: Ergebnisse zweier in der Schweiz durchgeführter Studien zum Rauchstatus und den Einstellungen gegenüber präventiven, strukturellen Massnahmen</t>
  </si>
  <si>
    <t>Einleitung Tabakkonsum ist eine der wichtigsten Ursachen für chronische Erkrankungen und frühzeitige Todesfälle in Europa. Der Schulklassenwettbewerb ‚Experiment Nichtrauchen‘ ist ein Präventionsprogramm, welches darauf abzielt, einen (frühzeitigen) Einstieg in den Tabakkonsum zu verhindern bzw. bereits rauchende Schülerinnen und Schüler zum Aufhören zu motivieren. Zielgruppe sind Klassen der obligatorischen Sekundarstufe, die meisten der teilnehmenden Schülerinnen und Schüler sind zwischen 12 und 15 Jahre alt. Anhand zweier Studien wurden folgende Fragestellungen untersucht: (a) Zusammenhang der Teilnahme am Programm mit dem Rauchstatus (Studie 1 und 2); (b) der moderierende Einfluss der Peer-Gruppe auf den Erfolg der Massnahme (Studie 1); (c) der Zusammenhang zwischen einer Teilnahme am Programm und den Einstellung gegenüber präventiven, strukturellen Massnahmen (i.e. Preiserhöhungen, Werbeeinschränkungen an Verkaufsstellen, generelles Werbeverbot; Studie 2). Methodik Anhand von Regressionsanalysen wurden Gruppenunterschiede (Teilnahme bis am Ende des Wettbewerbs resp. Teilnahme mit Abbruch des Wettbewerbs vs. Nichtteilnehmende) untersucht. In Studie 1 wurden basierend auf Daten eines quasiexperimentellen Designs Mehrebenenanalysen durchgeführt (1‘034 Schülerinnen und Schüler aus 64 Schulklassen, mittleres Alter 13.3 Jahre). Studie 2 basierte auf Regressionsanalysen von national repräsentativen Querschnittsdaten zu einer ehemaligen Teilnahme am Wettbewerb (N=2‘669, 19.3 Jahre). Ergebnisse Studie 1 ergab, dass eine Teilnahme am ,Experiment Nichtrauchen‘ nur dann zu einer verminderten Rauchprävalenz führte, wenn in der Peer-Gruppe noch nicht geraucht wurde (OR=0.3; CI=0.2–0.5; p&lt;.001). Hingegen nahm in Klassen mit rauchenden Peers die Rauchprävalenz sogar zu (OR=3.7; CI=1.7–8.2; p&lt;.01). In Studie 2 konnte gezeigt werden, dass eine ehemalige Teilnahme am ,Experiment Nichtrauchen‘ mit einem geringeren Anteil täglich Rauchender zum Zeitpunkt des Surveys einherging (OR=0.57; CI=0.44-0.74; p&lt;.001). Teilnehmende und Nichtteilnehmende am Programm unterschieden sich nicht in ihren Einstellungen gegenüber präventiven, strukturellen Massnahmen. Schlussfolgerung In beiden Studien liess sich ein Zusammenhang zwischen der Teilnahme am Programm und dem Rauchstatus in die vom Programm intendierte Richtung nachweisen, auch wenn die Ergebnisse aufgrund methodologischer Einschränkungen vorsichtig interpretiert werden sollten. Da in jüngeren Klassen der Sekundarstufe das Rauchen und somit rauchende Peers noch nicht stark verbreitet sind, sollte bereits eine frühzeitige Teilnahme am ,Experiment Nichtrauchen‘ angestrebt werden. Hingegen konnte kein Zusammenhang zwischen einer Teilnahme am Wettbewerb und den Einstellungen gegenüber präventiven, strukturellen Massnahmen festgestellt werden.</t>
  </si>
  <si>
    <t>Stephanie</t>
  </si>
  <si>
    <t>Stucki</t>
  </si>
  <si>
    <t>Sucht Schweiz, Lausanne, Schweiz</t>
  </si>
  <si>
    <t>sstucki@addictionsuisse.ch</t>
  </si>
  <si>
    <t>Aurélie</t>
  </si>
  <si>
    <t>Archimi</t>
  </si>
  <si>
    <t>Amt für Gesundheit des Kantons Freiburg</t>
  </si>
  <si>
    <t>aurelie.archimi@fr.ch</t>
  </si>
  <si>
    <t>Sandra</t>
  </si>
  <si>
    <t>Kuntsche</t>
  </si>
  <si>
    <t>skuntsche@addictionsuisse.ch</t>
  </si>
  <si>
    <t>S061</t>
  </si>
  <si>
    <t>Versorgungsaspekte</t>
  </si>
  <si>
    <t>TSP11</t>
  </si>
  <si>
    <t>Ambulante Suchtkrankenversorgung. Beratung – Behandlung – Netzwerkarbeit</t>
  </si>
  <si>
    <t>Ambulante Versorgung in vielfältigen Netzwerkbezügen</t>
  </si>
  <si>
    <t>Im Grundsatz stellt die moderne Suchthilfe die Bedarfe an Beratung und Behandlung der Klientinnen und Klienten in den Mittelpunkt. Damit ist der individuelle Hilfebedarf Ausgangspunkt für angebotene Leistungen. Dem Hilfesystem stellt sich damit die Anforderung, ein differenziertes und flexibles Repertoire an Leistungselementen anbieten zu können. Der Beitrag zielt darauf ab, eine strukturierte Übersicht der ambulanten Leistungen und Hilfen zu geben, die Suchtkranke in Anspruch nehmen. Dabei soll der Blick neben der Suchtkrankenhilfe im engeren Sinne auch auf andere Bereiche von Sozialleistungen und medizinischer Versorgung gerichtet werden. So beziehen Abhängige beispielsweise sehr unterschiedliche Leistungen in haus- und fachärztlichen Praxen und Ambulanzen, Rehabilitationseinrichtungen, Eingliederungshilfen und arbeitsfördernde Maßnahmen, Angebote der Jugendhilfe oder betrieblicher Gesundheitsförderung, der Sucht-Selbsthilfe oder in Einrichtungen der ambulanten Altenpflege. Diese Leistungen werden parallel aber auch unabhängig von Angeboten der ambulanten Suchtberatung, Akutbehandlung und Suchtrehabilitation wahrgenommen. Die Übersicht zeigt auf, in welchen Bereichen der Suchthilfe im engeren Sinne und der öffentlichen Daseinsvorsorge im weiteren Sinne Menschen mit Abhängigkeitserkrankungen erreicht werden. Für vielfältige und sehr unterschiedliche Leistungsanbieter ergibt sich dadurch ein hoher Aufwand an Koordination und Abstimmung. Für Betroffene bedeutet das, einen einfachen und akzeptablen Zugang zum Hilfesystem zu finden. Der Zugang zum Hilfesystem erfolgt über unterschiedliche Wege, Suchtberatungsstellen sind ein zentraler Weg zu weiterführenden Hilfen. Die Bedeutung der Vernetzung erlangt vor diesem Hintergrund nachdrücklich an Gewicht: Denn nicht alle Leistungen werden aus derselben Kasse bezahlt. Als Kosten- und Leistungsträger kommen zahlreiche Institutionen ins Spiel. Kommunen (Finanzierung der meisten ambulanten Hilfen), Gesetzliche Krankenkassen (Akutbehandlung), Sozialhilfe (Eingliederungshilfe, z.T. auch Arbeitsförderung), Gesetzliche Rentenversicherung (medizinische Rehabilitation) usw. Es ist leicht vorstellbar, dass das ‚Schnittstellenmanagement’ in diesem stark gegliederten System nicht immer ganz einfach und für den Betroffenen ohne professionelle Unterstützung kaum zu bewältigen ist. Eine mögliche Antwort darauf sind Verbundsysteme und Netzwerke. Sie sind dadurch gekennzeichnet, dass sich verschiedene Leistungserbringer zusammenschließen und dabei ihre Behandlungs- und Hilfekonzepte aufeinander abstimmen, ergänzende oder alternative Leistungen „aus einer Hand“ anbieten und eine Behandlungskontinuität gewährleisten.</t>
  </si>
  <si>
    <t>Peter</t>
  </si>
  <si>
    <t>Raiser</t>
  </si>
  <si>
    <t>Deutsche Hauptstelle für Suchtfragen e.V.</t>
  </si>
  <si>
    <t>raiser@dhs.de</t>
  </si>
  <si>
    <t>S062</t>
  </si>
  <si>
    <t>Einleitung: Suchtkranke werden überwiegend akut und stationär, am häufigsten in der (Sucht)Psychiatrie behandelt. Institutsambulanzen übernehmen zunehmend die Akutbehandlung Suchtkranker. Die spezifische Behandlung in Beratungsstellen, die die größte Kontaktdichte umfasst, wird als Beratung und nicht im Sinne des SGB V als Akutbehandlung bewertet. Methode: Die Aufgaben der ambulanten Akutbehandlung werden aus der S3-LL abgeleitet. Konkretisiert werden sie durch den Qualitätsbericht der bayerischen Institutsambulanzen und den Ergebnissen einer differenzierten Analyse des Ressourceneinsatzes in der PIA einer psychiatrischen Versorgungsklinik. Ergebnisse: Der Anteil Suchtkranker liegt in den bayerischen Institutsambulanzen (n=83.601, 2012) bei 10,1%. Sie kommen zu 50% ohne Zuweisung, d.h. als Krisen bzw. Notfälle oder spontan in Behandlung. Sie sind zu 16% in psychiatrischer Vorbehandlung. Eine suchtspezifische Vorbehandlung findet in 9% statt, an Beratungsstellen angebunden sind ca. 2% der Patienten. Der ärztliche Aufwand pro Quartal lag in der speziell untersuchten PIA im Schnitt bei 72 min, der nicht-ärztliche Anteil bei 120 min. Ein höherer Aufwand wurde bei poststationärer Nachbehandlung beobachtet. Der Aufwand korrelierte ferner mit der Anzahl der stationären Akutbehandlungen. Daten aus dem System der vertragsärztlichen Versorgung der KV sind selten. Im 1. Quartal 2012 wurden von der KV-Bayern 157.785 Behandlungsfälle wegen Sucht (ohne F17) berichtet, darunter 105.308 Personen (66,7%) wegen alkoholbezogener Störungen und 38.451 Fälle (24,4%) wegen anderer (illegaler) suchtbezogener Störungen. Diskussion: Suchtkranke werden im Vergleich zu anderen psychisch Kranken weniger häufig in den PIAs ambulant erreicht. Sie werden darüber hinaus schwerpunktmäßig anders versorgt als andere psychisch Kranke. Es besteht ein hoher „Nachholbedarf“ in der spezifischen ambulanten Akutversorgung. Vermutlich wird der akute Behandlungsbedarf eines Großteils der Patienten von den Beratungsstellen aufgefangen, mit denen nur eine geringe Überschneidung der Patientenkollektive zu bestehen scheint. Dies wirft u.a. Fragen nach einer nicht diskriminierenden Finanzierung von Beratungsstellen auf, da diese überwiegend aus öffentlichen Mitteln institutionell gefördert sind und keine Leistungen aus der Krankenversicherung erhalten.</t>
  </si>
  <si>
    <t>Heribert</t>
  </si>
  <si>
    <t>Fleischmann</t>
  </si>
  <si>
    <t>DHS</t>
  </si>
  <si>
    <t>heribert.fleischmann@t-online.de</t>
  </si>
  <si>
    <t>S063</t>
  </si>
  <si>
    <t>Ambulante Grundversorgung Sucht in der Region</t>
  </si>
  <si>
    <t>Ambulante Grundversorgung Sucht in der Region Aus den Dokumentationen zur Deutschen Suchthilfestatistik für das Jahr 2015 geht hervor, dass es 344.292 ambulante Betreuungen gegeben hat durch die am Dokumentationsverfahren beteiligten 858 ambulanten Einrichtungen der Grundversorgung Sucht (sogenannte „Suchtberatungsstellen“), somit Menschen, die direkt oder indirekt von Sucht betroffen waren. Eine Hochrechnung für alle etwa 1400 ambulanten Einrichtungen der Grundversorgung Sucht in Deutschland ergibt eine Gesamtzahl von mehr als einer halben Million Betreuungsfällen für das Jahr 2015. In diesem Bereich der Suchtversorgung in Deutschland sind schätzungsweise 7000 Fachkräfte tätig, die regional in den Kommunen und bundesweit flächendeckend Leistungen der Grundversorgung Sucht anbieten. Die Mehrzahl der Einrichtungen der ambulanten Grundversorgung Sucht sind in Trägerschaft der Freien Wohlfahrtspflege oder anderer gemeinnütziger Träger. Ambulante Grundversorgung Sucht steht für die sie nutzenden Bürgerinnen und Bürger kostenfrei, anonym, unbürokratisch und zuerst unabhängig von möglichen leistungsrechtlichen Ansprüchen, unmittelbar im Sozialraum, zeitnah und personenorientiert zur Verfügung. Dazu ist eine hinreichende Anzahl von Fachkräften vor Ort in einer Versorgungsregion erforderlich, wie z.B. der Rahmenplan für Beratungs- und Behandlungsstellen für Suchtkranke und deren Angehörige der Deutschen Hauptstelle für Suchtfragen (DHS) ausweist. In der Analyse „Suchthilfe und Versorgungssituation in Deutschland“ hat die DHS auf die zentrale Rolle der ambulanten Grundversorgung Sucht hingewiesen (DHS, 2015), eine Fortführung dieser Analyse ist in Arbeit. Die ambulante Grundversorgung in der Region ist in einzelne Elemente (Arbeitsbereiche) gegliedert, sie ist aber nur als Gesamtsystem realisierbar und wirksam. Für die Versorgung von Menschen mit Suchtproblemen vor Ort ist die politische Kommune (Kreis, kreisfreie Stadt) zuständig. Die Grundprinzipien ambulanter Suchthilfe in der Region als Grundversorgung im Rahmen der kommunalen Daseinsvorsorge werden definiert und mit den Daten der Deutschen Suchthilfestatistik auf der Grundlage des Deutschen Kerndatensatzes in ihrer Struktur und ihren Ergebnissen auf deskriptivem Niveau dargestellt. Weiterentwicklungspotenziale werden abschließend erörtert und zur Diskussion gestellt.</t>
  </si>
  <si>
    <t>Theo</t>
  </si>
  <si>
    <t>Wessel</t>
  </si>
  <si>
    <t>Gesamtverband für Suchthilfe - Fachverband der Diakonie Deutschland</t>
  </si>
  <si>
    <t>wessel@sucht.org</t>
  </si>
  <si>
    <t>S064</t>
  </si>
  <si>
    <t>Ambulante medizinische Rehabilitation Suchtkranker im Kontext des integrierten Gesamtkonzepts – Wirkungen und Behandlungsergebnisse auf der Grundlage von Katamnesen</t>
  </si>
  <si>
    <t>Die ambulante medizinische Rehabilitation Suchtkranker (ARS) hat sich in den 26 Jahren seit ihrer Einführung und Anerkennung durch die Rehabilitationsträger als eine spezifische Behandlungsform bewährt und etabliert. Die Rehabilitanden können – auf Grundlage eines ärztlichen Befundberichtes und eines Sozialberichtes - bei Vorliegen der entsprechenden persönlichen Voraussetzungen während der Behandlung in ihrem familiären und beruflichen Umfeld verbleiben, dort auftretende Probleme können in Gruppen- und Einzelgesprächen unmittelbar bearbeitet werden. Die ARS steht dabei nicht isoliert, sondern ist verbindlich einzubinden in ein integriertes Gesamtkonzept der Behandlungsstelle. Eine zentrale Maßnahme zur Qualitätssicherung und zur bedarfsgerechten Weiterentwick-lung sind Nachweise über die Wirkung und den Erfolg der Behandlung auf der Grundlage von Katamnesen. Der Deutsche Caritasverband und der Gesamtverband für Suchthilfe, Fachverband der Diakonie Deutschland arbeiten seit 2011 gemeinsam an der bundesweiten Implementierung und Durchführung von Ein-Jahres-Katamnesen in ambulanten Behandlungsstellen von Caritas und Diakonie. In 2017 werden Katamnese-Daten des fünften Entlass-Jahrganges erhoben und ausgewertet. Die Durchführung der Untersuchung orientiert sich an den „Standards zur Durchführung von Katamnesen bei Abhängigen“ der Deutschen Gesellschaft für Suchtforschung und Suchttherapie DGSS (1985, 1992, 2001). Differenziert werden die Behandlungsformen „ambulant ohne stationäre Beteiligung“ und „ambulant mit stationärer Beteiligung“. Zusätzlich werden die Daten aus der Nachsorge erhoben. Im Mittelpunkt der Auswertung stehen Klient(inn)en mit einer alkoholbezogenen Störung bzw. Abhängigkeit. Nach den Standards der DGSS lassen sich vier verschiedene Abstinenzquoten berechnen, die sich jeweils auf unterschiedliche Klienten-Gruppen (z.B. in der Untersuchung Erreichte oder planmäßig Entlassene) beziehen. In dem Beitrag werden folgende Themen behandelt. - Darstellung der Ambulanten Rehabilitation Sucht, Entwicklung der Inanspruchnahme/Vermittlungen, konzeptionelle und strukturelle Rahmenbedingungen der ARS - Präsentation und Erläuterung der Ergebnisse aus der verbandsübergreifenden Katamnesen ARS aus 4 bzw. 5 Entlass-Jahrgängen - Ergebnisse einer vertiefendenden Interferenzstatistik zum Item Erwerbstatus in mehreren Entlass-Jahrgängen - Darstellung von Katamnese-Ergebnissen im internationalen Vergleich (aus den USA, Großbritannien und den Niederlanden).</t>
  </si>
  <si>
    <t>Walter-Hamann</t>
  </si>
  <si>
    <t>Deutscher Caritasverband e.V. und Deutsche Hauptstelle für Suchtfragen e.V.</t>
  </si>
  <si>
    <t>renate.walter-hamann@caritas.de</t>
  </si>
  <si>
    <t>S071</t>
  </si>
  <si>
    <t>Therapie und Rehabilitation bei Suchterkrankungen</t>
  </si>
  <si>
    <t>TSP10</t>
  </si>
  <si>
    <t>Aktuelle Studien zur Suchtrehabilitation: Förderung des Zugangs, Charakteristika von Frühabbrechern, Abschätzung der Wirksamkeit</t>
  </si>
  <si>
    <t>Charakteristika von Nichtantretern einer Entwöhnungsbehandlung und Schlussfolgerungen für eine Optimierung des Antrittsverhaltens</t>
  </si>
  <si>
    <t>Hintergrund und Stand der Literatur/Zweck der Untersuchung: Der Nichtantritt von Maßnahmen der Suchtrehabilitation führt zu einer Chronifizierung des Krankheitsgeschehens und zur einem hohen Risiko andauernder Erwerbsunfähigkeit mit dem Risiko frühzeitiger Berentung wegen Erwerbsminderung. Wirtschaftlich wie gesundheitspolitisch stellt dies ein erhebliches Risiko dar. Köhler et al. (2007) fanden Nichtantrittsquoten bei Alkohol- von 17 %, bei Drogen- von 20 %. bei Mehrfachabhängigkeit von 24 % und bei Medikamentenabhängigkeit von 23 %. In einer Befragung der Suchtverbände 2009 lag die Nichtantrittsquote von Alkohol- und Medikamentenabhängigkeit bei ca. 26 % und für Drogenabhängigkeit bei ca. 37 %. Methodik: In einer Stichtagsbefragung werden alle Patienten der AHG Kliniken Daun schriftlich sowohl zu Hinderungsgründen im Vorfeld der gegenwärtigen Indexbehandlung als auch hinsichtlich möglicher Hinderungsgründe bzw. Nichtantritt zurückliegender medizinischer Rehabilitationsbehandlungen Sucht befragt. Abgefragt werden u. a. soziale und familiäre Gründe, neue gesundheitliche, insbesondere suchtbezogene, Probleme, Berücksichtigung des Wunsch- und Wahlrechtes sowie Fragen zum Schnittstellenmanagement zwischen Akut- und Rehabilitationsbehandlung. Die Befragung erfolgt freiwillig. Die Stichprobengrößen umfassen 117 Patienten mit Alkohol- und Medikamentenabhängigkeit und 34 Patienten mit Drogenabhängigkeit. Vergleichend werden auch 71 Patienten mit psychosomatischer Rehabilitationsdiagnose untersucht. Ergebnisse: Es werden Variablen, die das (potentielle) Nichtantrittsverhalten erklären können, identifiziert. Neben soziodemografischen Variablen werden krankheits- und gesundheitsbezogene und strukturelle Variablen (unzureichende Reha-Fallbegleitung, defizitäres Case- und Schnittstellenmanagement, Verbesserungsbedarf der organisatorischen und zeitlichen Abläufe zwischen Bewilligung und Antritt) identifiziert. Nichtantreter bei früheren Rehabilitationsmaßnahmen und ‚Risikorehabilitanden’ hinsichtlich des Antritts bei der Indexbehandlung werden mit ‚unproblematischen’ Antretern hinsichtlich ausgewählter Variablen der Basisdokumentation verglichen. Schlussfolgerung: In Kooperation von Leistungsträgern und Leistungserbringer sollen langfristig die Nichtantrittsquoten zur Entwöhnungsbehandlung gesenkt werden. Hierzu sind differenzierte Analysen entsprechender Gründe erforderlich, die wiederum Grundlage für die Entwicklung von Maßnahmen zur Gegensteuerung sein können. Hierzu werden erste Schlussfolgerungen und Hinweise gegeben, die auch auf andere Reha-Einrichtungen übertragbar sind.</t>
  </si>
  <si>
    <t>Missel</t>
  </si>
  <si>
    <t>AHG Kliniken Daun</t>
  </si>
  <si>
    <t>pmissel@ahg.de</t>
  </si>
  <si>
    <t>Gunnar</t>
  </si>
  <si>
    <t>Regenbrecht</t>
  </si>
  <si>
    <t>gregenbrecht@ahg.de</t>
  </si>
  <si>
    <t>Arnold</t>
  </si>
  <si>
    <t>Wieczorek</t>
  </si>
  <si>
    <t>AWieczorek@ahg.de</t>
  </si>
  <si>
    <t>Stefanie</t>
  </si>
  <si>
    <t>Bick-Dresen</t>
  </si>
  <si>
    <t>sbick@ahg.de</t>
  </si>
  <si>
    <t>S072</t>
  </si>
  <si>
    <t>Neuer ärztlich-psychotherapeutischer Befundbericht im Zugang zur Suchtrehabilitation. Ergebnisse eines Praxistests</t>
  </si>
  <si>
    <t>Hintergrund Die S3-Leitlinie alkoholbezogene Störungen empfiehlt, nahtlos an die Entzugsphase anschließende Postakutbehandlungen wie medizinische Rehabilitationen anzubieten (AWMF, 2015). Allerdings deuten geringe Vermittlungsquoten von Entzugsphase in die Entwöhnung und weitere Befunde auf bestehende Barrieren im Zugang zur Suchtrehabilitation hin (Weithmann, 2005). Daher wurde in einem ersten Schritt ein ärztlich-psychotherapeutischer Befundbericht entwickelt und in einem Delphi-Verfahren durch Experten evaluiert, um ergänzend ein weiteren Zugangsweg in die Suchtrehabilitation zu erschließen (Brünger, 2015). In einem zweiten Schritt soll die Praktikabilität und Akzeptanz der Pilotversion des Befundberichts unter Alltagsbedingungen im Rahmen eines Praxistests untersucht werden. Methodik Niedergelassene Fachärzte, Hausärzte sowie Ärztliche und Psychologische setzen im Rahmen des Praxistests die Pilotversion des Befundberichts bei jeweils 5 bis 10 Patienten mit Indikation für eine Suchtrehabilitation testweise ein. Die Pilotversion umfasst fünf Seiten plus einen zweiseitigen fakultativen Anhang. Die Fassung des Befundberichts für Hausärzte besteht aus zwei Seiten. Die qualitative Evaluation erfolgt mithilfe von semistrukturierten schriftlichen Evaluationsbogen und mit leitfaden-gestützten telefonischen Interviews, welche inhaltsanalytisch ausgewertet wurden. Ergebnisse Der Aufbau des ärztlich-psychotherapeutischen Befundberichts wurde als sinnvoll eingeschätzt. Es zeigten sich keine Hinweise auf Probleme im Verständnis der einzelnen Items. Das Ausfüllen der Fragen bereitete kaum Schwierigkeiten. Als schwieriger wurde die Beantwortung des fakultativen Anhangs zu Partizipation und Kontextfaktoren eingeschätzt, wenn keine ICF-Vorkenntnisse vorlagen. Die Anwender gaben an, dass alle wesentlichen Informationen zur sozialmedizinischen Begutachtung im Befundbericht erfasst würden. Ein Kürzungspotenzial wurde nicht gesehen, da die allermeisten Fragen im Befundbericht als relevant erachtet wurden. Kontroverser wurde der Aufwand zum Ausfüllen beurteilt. Von den beteiligten Ärzten und Psychotherapeuten wurden Vorschläge für Modifikationen und Ergänzungen an der Pilotversion gemacht. Schlussfolgerung Die Bewertung des Befundberichts durch die teilnehmenden Ärzte und Psychotherapeuten fiel insgesamt positiv aus. Mögliche Zielgruppen für die Nutzung des Befundberichts sind nach Einschätzung der Studienteilnehmer niedergelassene Ärzte und Psychotherapeuten sowie Fachambulanzen, jedoch auch Betriebs- und Werksärzte sowie Akutkliniken. Die Etablierung eines ergänzenden Zugangswegs in die Suchtrehabilitation auf Basis einer qualifizierten Befundung durch Ärzte bzw. Psychotherapeuten wurde begrüßt. Mit einem direkten Zugang analog zur psychosomatischen Rehabilitation könnten Schnittstellen-Probleme reduziert und Patientengruppen erschlossen werden, welche trotz vorliegender Indikation für eine Suchtrehabilitation keine Entwöhnungsbehandlung in Anspruch nehmen.</t>
  </si>
  <si>
    <t>Brünger</t>
  </si>
  <si>
    <t>Charité - Universitätsmedizin Berlin</t>
  </si>
  <si>
    <t>martin.bruenger@charite.de</t>
  </si>
  <si>
    <t>Karla</t>
  </si>
  <si>
    <t>Spyra</t>
  </si>
  <si>
    <t>karla.spyra@charite.de</t>
  </si>
  <si>
    <t>S073</t>
  </si>
  <si>
    <t>Behandlungsabbruch in der medizinischen Rehabilitation bei Abhängigkeitserkrankten. Charakteristika von Frühabbrechern und ihr Zusammenhang zum Behandlungsergebnis.</t>
  </si>
  <si>
    <t>Einleitung Ein vorzeitiger Behandlungsabbruch durch den Patienten gilt allgemein als prognostisch ungünstiges Ereignis, wobei die meisten Behandlungsabbrüche in einer frühen Phase stattfinden, in welcher der Behandlungszielfestlegung und Etablierung einer belastbaren Arbeitsbeziehung eine besondere Bedeutung zukommt. Diese Studie fokussiert auf Charakteristika sowie Folgen von Behandlungsabbrüchen in der Frühphase einer stationären Entwöhnungsbehandlung von Abhängigkeitserkrankungen. Dazu wurden patienten- und behandlungsbezogene Prädiktoren für das Auftreten und den Zeitpunkt eines Abbruches sowie Zusammenhänge zum katamnestischen Behandlungserfolg untersucht. Da Teile des Patientenklientels eine Vorbehandlung zur Motivation und Stabilisierung im selben stationären Setting der Entwöhnungsbehandlung durchlaufen hatten, ließ sich der Einfluss dieser Vorschaltphase auf Behandlungsabbrüche untersuchen. Methodik Die vorliegende Studie basiert auf den Daten aus fünf Entlassjahrgängen (2012-2016) mit N=3.617 Rehabilitanden, die sich wegen Alkohol-, Medikamenten- oder Drogenabhängigkeit in stationärer medizinischer Rehabilitation befanden. In der Analyse wurde die Gruppe der sog. Frühabbrecher (innerhalb der ersten 14 Behandlungstage; N=173; 4,8%) anhand soziodemografischer, behandlungsbezogener und katamnestischer Merkmale verglichen mit Spätabbrechern (letztes Quartal der Behandlung; N=98; 2,7%) bzw. regulären Beendern (N=1806; 49,9%). Um den Einfluss durch eine motivationale Vorbehandlung auf das Auftreten von Behandlungsabbrüchen zu untersuchen, wurden im gleichen Untersuchungsdesign die Subgruppe der Patienten, welche diese Behandlung durchlaufen hatten (N=315, 8,7%), mit der restlichen Patientenklientel verglichen. Ergebnisse Frühabbrecher wiesen im Vergleich zu Spätabbrechern einen höheren Anteil an Drogenabhängigkeit auf, waren signifikant häufiger weiblich und ohne Ausbildungsabschluss. Dagegen wiesen Spätabbrecher signifikant bessere katamnestische Daten auf, insbesondere eine um das Vierfache höhere Abstinenzquote. Patienten mit motivationaler Vorbehandlung wiesen keine signifikanten Unterschiede bei der Häufigkeit von Abbrüchen auf, jedoch fanden die Abbrüche zu einem signifikant späteren Zeitpunkt der Behandlung statt. Schlussfolgerung Die Studie impliziert, dass eine längere Behandlungsdauer sich in jedem Fall positiv auf das Behandlungsergebnis auswirkt, selbst wenn die Behandlung letztlich von Seiten des Patienten vorzeitig abgebrochen wurde. Zudem konnten Risikomerkmale für einen Behandlungsabbruch bestätigt werden, auch wenn kein einzelner, spezifischer Indikator für einen Frühabbruch identifiziert werden konnte. Der Wechsel aus einer motivationalen Vorbehandlung ging nicht mit einem erhöhten Anteil von Frühabbrüchen einher.</t>
  </si>
  <si>
    <t>Strie</t>
  </si>
  <si>
    <t>Kliniken Wied, Mühlental, D-57629 Wied</t>
  </si>
  <si>
    <t>matthias.strie@kliniken-wied.de</t>
  </si>
  <si>
    <t>Wilma</t>
  </si>
  <si>
    <t>Funke</t>
  </si>
  <si>
    <t>wilma.funke@kliniken-wied.de</t>
  </si>
  <si>
    <t>S074</t>
  </si>
  <si>
    <t>Was ist mit den Non-Respondern in der Suchtkatamnese?</t>
  </si>
  <si>
    <t>Einleitung Katamnestische Routinebefragungen 12 Monate nach Behandlungsende sind ein wichtiges Mittel zur Beurteilung der Ergebnisqualität in der Suchtrehabilitation. Der Anteil an Rehabilitanden, der nicht auf diese Befragungen antwortet (Non-Responder) ist jedoch hoch und liegt bei ca. 45% (Bachmeier et al., 2016). Das birgt die Gefahr einer Fehleinschätzung (Non-Response-Bias) der längerfristigen Wirksamkeit von Suchtbehandlungen, besonders dann, wenn sich die Gruppe der Antworter im Abstinenzverhalten systematisch von der Gruppe der Nichtantworter unterscheidet und der zugrundeliegende Mechanismus nicht zufällig ist (Schnell, 1997). Bislang gibt es keine Studien zu diesen möglichen Unterschieden für die deutsche Suchtrehabilitation. Methodik In der prospektiven Studie wurde eine multimodale Non-Response-Befragung realisiert, die sich an die routinemäßig durchgeführte Katamnese der Kliniken anschloss. Die beteiligten Kliniken übergaben regelmäßig diejenigen Studienteilnehmenden an die Charité, die nicht auf die Routinekatamnese geantwortet hatten. Es startete eine zweiarmige Befragung, die zunächst per Post mit einem Kurzfragebogen und dann telefonisch durchgeführt wurde. Der Fragebogen wurde parallel auch als Online-Variante angeboten, und die Studienteilnehmer erhielten bis zu zwei Erinnerungen per SMS und/oder E-Mail, um den Rücklauf zu erhöhen (insgesamt bis zu acht Kontaktversuche). Ergebnisse Von November 2014 bis Mai 2015 willigten 3.859 Teilnehmende in 50 Studienkliniken zur Studienteilnahme ein. In der Nachbefragung der Charité (Februar 2016 – Januar 2017) wurden 700 Teilnehmende befragt. Bei der Deskription der Daten zeigten sich in der Nachbefragung Unterschiede im Antwortmodus (Post, Online, Telefon) nach Geschlecht. Es zeigten sich ebenfalls Unterschiede bei den Quoten der berichteten dauerhaften und 30-Tage-Abstinenz in Abhängigkeit davon, wie und damit auch wann die Personen geantwortet haben. Es werden Regressionsanalysen durchgeführt, um den Einfluss unterschiedlicher Prädiktoren in den verschiedenen Responder-Gruppen zu vergleichen. Ziel ist es zu ermitteln, welchen Einfluss die gewählten Prädiktoren auf die Abstinenz und das Antwortverhalten der Studienteilnehmer haben. Schlussfolgerung Die bisherigen Ergebnisse der Non-Responder-Befragung zeigen, dass eine Vielzahl an primären Non-Respondern doch noch erreicht werden konnte. Die telefonische Nachbefragung erreichte ähnlich hohe Rückläufe wie die postalische Befragung mit einem Kurzbefragungsinstrument. Die Ergebnisse werden eine genauere Abschätzung des Abstinenzverhaltens dieser Gruppe ermöglichen. Aus den genannten Gründen für das primäre Nichtantworten werden Strategien zur Erhöhung der Antwortquote der Routinekatamnese abgeleitet. Verglichen mit den veröffentlichten Rücklaufquoten der Routinekatamnese (Bachmeier et al., 2016) konnte mit der intensiven, systematischen und multimodalen Nachbefragung eine erhöhte Ausschöpfungsquote in der Studienpopulation erreicht werden.</t>
  </si>
  <si>
    <t>Dipl.-Päd. (Rehab.)</t>
  </si>
  <si>
    <t>Tim</t>
  </si>
  <si>
    <t>Krüger</t>
  </si>
  <si>
    <t>Charité – Universitätsmedizin Berlin</t>
  </si>
  <si>
    <t>tim.krueger@charite.de</t>
  </si>
  <si>
    <t>Sebastian</t>
  </si>
  <si>
    <t>Bernert</t>
  </si>
  <si>
    <t>sebastian.bernert@charite.de</t>
  </si>
  <si>
    <t>S081</t>
  </si>
  <si>
    <t>Ätiologie und Risikofaktoren von Suchterkrankungen</t>
  </si>
  <si>
    <t>TSP02</t>
  </si>
  <si>
    <t>Wertbasiertes Entscheiden: Risikofaktor für oder Konsequenz des Alkoholkonsums</t>
  </si>
  <si>
    <t>Einleitung: Es ist allgemein anerkannt, dass Impulsivität ein Risikofaktor für und Merkmal von Suchterkrankungen darstellt. Allerdings ist Impulsivität ein sehr vielschichtiges Konzept und die spezifische Rolle einzelner Komponenten wird weniger gut verstanden. Im Bereich des impulsiven Entscheidens konnte vor allem eine Assoziation von ausgeprägter Diskontierung verzögerter Belohnungen gezeigt werden. Andere Facetten wie die Risikoscheu, Risikobereitschaft oder Verlustaversion wurden bislang kaum untersucht. Methodik: In zwei Studien untersuchten wir impulsives Entscheidungsverhalten mit einer computerisierten Aufgabenbatterie für Wertbasierten Entscheiden (Value-Based Decision-Making Battery), die basierend auf binären Entscheidungen Parameter für temporale Diskontierung, probabilistische Diskontierung (sowohl für monetäre Gewinne als auch für Verluste) und Verlustaversion berechnet. In Studie 1 untersuchten wir die Assoziation des Trinkverhaltens von 198 jungen Erwachsenen mit den vier genannten Parametern und Impulsivitätsfragebögen. Zusätzlich untersuchten wir, ob Veränderungen des Alkoholkonsums nach einem Jahr durch die Parameter des Entscheidungsverhaltens vorhergesagt werden können. In Studie 2 wurde das Entscheidungsverhalten von 114 Alkoholabhängigen und 98 Gesunden verglichen. Zudem wurde untersucht, ob impulsives Entscheidungsverhalten mit dem Rückfallrisiko bei Patienten assoziiert ist. Ergebnisse: In Studie 1 war die temporale Diskontierungsrate und die selbstberichtete Impulsivität mit dem Trinkverhalten der jungen Erwachsenen assoziiert. Andere Parameter zeigten keine Zusammenhänge; die Veränderung des Trinkverhaltens über ein Jahr war mit keinem der erhobenen Impulsivitätsmaße assoziiert. In Studie 2 zeigten Alkoholabhängige eine stärkere temporale Diskontierung, eine geringere probabilistische Diskontierung, und eine verminderte Verlustaversion. Daneben war eine geringe probabilistsche Diskontierung von Verlusten mit einem erhöhten Rückfallrisiko verknüpft. Schlussfolgerung: Alle vier untersuchten Facetten impulsiven Entscheidungsverhaltens waren bei Patienten deutlich verändert. Da die Zusammenhänge mit dem Trinkverhalten junger Erwachsener deutlich geringer ausgeprägt waren, vermuten wir, dass die beobachteten Veränderungen bei Alkoholabhängigen eher eine Folge des langjährigen und hohen Alkoholkonsums als Ausdruck vorherbestehender, prädisponierender Unterschiede sind.</t>
  </si>
  <si>
    <t>Michael</t>
  </si>
  <si>
    <t>Smolka</t>
  </si>
  <si>
    <t>Technische Universität Dresden</t>
  </si>
  <si>
    <t>michael.smolka@tu-dresden.de</t>
  </si>
  <si>
    <t>Stephan</t>
  </si>
  <si>
    <t>Nebe</t>
  </si>
  <si>
    <t>Nadine</t>
  </si>
  <si>
    <t>Bernhard</t>
  </si>
  <si>
    <t>Shakoor</t>
  </si>
  <si>
    <t>Pooseh</t>
  </si>
  <si>
    <t>Prof</t>
  </si>
  <si>
    <t>Ulrich</t>
  </si>
  <si>
    <t>Zimmermann</t>
  </si>
  <si>
    <t>Herr Prof. Andreas Heinz, Charité Berlin</t>
  </si>
  <si>
    <t>S082</t>
  </si>
  <si>
    <t>Dysfunktionales Lernen und Alkoholgebrauchsstörungen: Pavlovian-to-Instrumental-Transfer in jungen sozialen Trinkern und langjährig alkoholabhängigen Patienten</t>
  </si>
  <si>
    <t>Einleitung: Pawlowsche Kontextreize können Entscheidungen beeinflussen und Verhalten steuern. Dies kann als Teil dysfunktionaler Lernvorgänge ein Risikofaktor für die Entstehung und Aufrechterhaltung von Alkoholkonsumstörungen sein. Experimentell lässt sich dieser Prozess mittels Pavlovian-to-Instrumental-Transfer-Aufgaben (PIT) abbilden, welche den Einfluss von konditionierten Kontextreizen auf instrumentell gelerntes Verhalten messen (PIT-Effekt). Wir untersuchten, ob 1.) die Stärke des PIT-Effekts mit dem Trinkverhalten bei jungen Erwachsenen assoziiert ist (prädisponierender Risikofaktor), ob 2.) sich die Stärke des PIT-Effekts zwischen alkoholabhängigen Patienten und Kontrollen unterscheidet und ob 3.) dieser Einfluss mit Rückfällen von Patienten assoziiert ist (aufrechterhaltender Risikofaktor). Methoden: Untersucht wurden zwei Stichproben: 18-jährige Hoch- und Niedrigrisikotrinker sowie alkoholabhängige Patienten und alters- und geschlechtsgematchte Kontrollen. Alle Probanden wurden zu ihrem Trinkverhalten befragt und bearbeiteten eine PIT-Aufgabe im MRT Scanner. Während des instrumentellen Trainings erhielten Probanden Geldgewinne bei korrekter Reaktion auf positive und negative Stimuli bzw. Geldverluste bei falscher Reaktion. Als verhaltensmodifizierende Hintergrundreize wurden abstrakte Bilder präsentiert, die unmittelbar zuvor gemäß Pawlow mit Geldgewinnen/ -verlusten konditioniert worden waren. Alkoholabhängige Patienten und gematchte Kontrollprobanden bearbeiteten zudem deine Delay Discounting Aufgabe zur Erfassung impulsiven Entscheidungsverhaltens. Im Anschluss wurde der Alkoholkonsum von Patienten über einen Nachuntersuchungszeitraum von 1 Jahr erfasst. Ergebnisse: In der Kohorte von 18-jährigen sozialen Trinkern zeigten Hochrisikotrinker einen verstärkten PIT-Effekt mit neuronalem Korrelat im der Amygdala. In der Stichprobe der alkoholabhängigen Patienten und gematchten Kontrollprobanden zeigten sich signifikant stärkere PIT-Effekte bei Patienten im Vergleich zu Kontrollprobanden. Dies galt insbesondere für hochimpulsive Patienten. Im Nachuntersuchungszeitraum rückfällige Patienten zeigten ein stärkeres neuronales Korrelat des PIT-Effekts im Nucleus Accumbens im Vergleich zu abstinenten Patienten. Schlussfolgerung: Der stärkere Einfluss von konditionierten Kontextreizen bei Hochrisikotrinkern in der Kohorte der 18-jährigen sozialen Trinker deutet darauf hin, dass die Anfälligkeit für den Einfluss verhaltensmodifizierender Kontextreize ein prädisponierender Risikofaktor bei der Entstehung problematischer Alkoholkonsummuster darstellen kann. Die stärkeren PIT-Effekte in Patienten mit Alkoholabhängigkeit im Vergleich zu Kontrollen, sowie die stärkere neuronale Aktivierung rückfälliger im Vergleich zu abstinenten Patienten lassen zudem vermuten, dass dysfunktionale Lernmechanismen auch bei der Aufrechterhaltung von Alkoholkonsumstörungen eine wichtige Rolle spielen und somit stärker in der Therapie berücksichtigt werden sollten.</t>
  </si>
  <si>
    <t>Christian</t>
  </si>
  <si>
    <t>Sommer</t>
  </si>
  <si>
    <t>Universitätsklinikum Carl Gustav Carus Dresden</t>
  </si>
  <si>
    <t>christian.sommer@uniklinikum-dresden.de</t>
  </si>
  <si>
    <t>Maria</t>
  </si>
  <si>
    <t>Garbusow</t>
  </si>
  <si>
    <t>maria.garbusow@charite.de</t>
  </si>
  <si>
    <t>Stephan.Nebe@tu-dresden.de</t>
  </si>
  <si>
    <t>Sebold</t>
  </si>
  <si>
    <t>mariam.sebold@charite.de</t>
  </si>
  <si>
    <t>Soeren</t>
  </si>
  <si>
    <t>Kuitunen-Paul</t>
  </si>
  <si>
    <t>soeren.kuitunen-paul@tu-dresden.de</t>
  </si>
  <si>
    <t>Herr; Prof.; Hans-Ullrich; Wittchen; Technische Universität Dresden; wittchen@psychologie.tu-dresden.de; Herr; Prof.; Michael N.; Smolka; Technische Universität Dresden; michael.smolka@tu-dresden.de; Herr; Prof.; Michael A.; Rapp; Universität Potsdam; Michael.Rapp@uni-potsdam.de; Herr; Dr.; Quentin J.M.; Huys; Universität Zürich; qh@quentinhuys.com; Herr; Dr.; Florian; Schlagenhauf; Max Planck Institute for Human Cognitive and Brain Sciences; florian.schlagenhauf@charite.de; Herr; Prof.; Andreas; Heinz; Charité – Universitätsmedizin Berlin; andreas.heinz@charite.de; Herr; Prof.; Ullrich S.; Zimmermann; Universitätsklinikum Carl Gustav Carus Dresden;</t>
  </si>
  <si>
    <t>S083</t>
  </si>
  <si>
    <t>Die Resting-State-Konnektivität des Nucleus Accumbens ist assoziiert mit Alkoholkonsum bei jungen Erwachsenen</t>
  </si>
  <si>
    <t>Einleitung: Der Nucleus Accumbens (Nacc) spielt eine wichtige Rolle bei der positiven Evaluation alkoholbezogener Reize und stellt somit eine Schlüsselregion in der Pathogenese der Alkoholabhängigkeit (AUD) dar. Wir haben untersucht, inwiefern die funktionelle Konnektivität des Nucleus Accumbens junger Erwachsener im Resting-State mit deren bisherigem Trinkverhalten assoziiert ist und ob diese Konnektivität ihren Alkoholkonsum während eines einjährigen Follow-Up Zeitraums vorhersagen kann. Methodik: Es wurden Resting-State-MRT Daten von insgesamt 184 gesunden, 18-jährigen Männern erhoben. Für den linken und rechten Nacc wurden sog. Seed-Based Korrelationsanalysen durchgeführt. Eine breite Palette an selbstberichteten Trinkvariablen wurde zur Berechnung eines Lifetime Drink Scores genutzt. Ebenso wurde ein Drink Score für den einjährigen Follow-Up Zeitraum berechnet (n=143). Hierbei wurden jedoch alle Variablen ausgeschlossen, die sich auf die gesamte Lebensspanne bezogen (die sog. Lifetime Variablen). Zusammenhänge zwischen der Nacc Konnektivität und dem Lifetime Drink Score wurden mithilfe nichtparametrischer, statistischer Verfahren getestet. Abschließend wurden jene Regionen, die mit der Nacc Konnektivität assoziiert waren, genutzt, um den ein-Jahres-Follow-Up Drink Score vorherzusagen, wobei für den Lifetime Drink score korrigiert wurde. Ergebnisse: Eine reduzierte Konnektivität des linken Nacc mit dem bilateralen dorsolateralen präfrontalen Kortex (dlPFC) und dem inferioren frontalen Gyrus war mit einem erhöhten Alkoholkonsum über die gesamte, bisherige Lebenszeit assoziiert (p &lt; .05, für das gesamte Gehirn FWE korrigiert) Zudem war eine schwächere Konnektivität zwischen dem linken Nacc und dem dlPFC mit einem erhöhten Alkoholkonsum während des einjährigen Follow-Up Zeitraums assoziiert (p = .012). Schlussfolgerung: Unsere Ergebnisse deuten auf einen neuronalen Kreislauf hin, der eng mit dem Trinkverhalten in Zusammenhang steht und einen potentiellen Marker zur Früherkennung eines späteren Alkoholmissbrauchs darstellen könnte. Da es sich bei unseren Ergebnissen statistisch gesehen um Korrelationen handelt, könnte vermehrtes Trinken sowohl ursächlich für eine reduzierte Konnektivität als auch ein Resultat derer sein. Diese beiden Faktoren könnten ebenso auch in Wechselwirkung zueinander stehen. Weitere Studien sind notwendig, um diese Frage zu beantworten, indem sowohl der initiale Kontakt mit Alkohol als auch der Übergang vom „normalen“ Genuss zum Missbrauch festgehalten werden.</t>
  </si>
  <si>
    <t>Ilya</t>
  </si>
  <si>
    <t>Veer</t>
  </si>
  <si>
    <t>Charité - Universitätsmedizin Berlin, Psychiatrie und Psychotherapie, Campus Mitte</t>
  </si>
  <si>
    <t>ilya.veer@charite.de</t>
  </si>
  <si>
    <t>Paul</t>
  </si>
  <si>
    <t>Jetzschmann</t>
  </si>
  <si>
    <t>Herr; Dipl.-Psych.; Robin; Frank; Charité - Universitätsmedizin Berlin, Psychiatrie und Psychotherapie, Campus Mitte Frau; Dr.; Eva; Friedel; Charité - Universitätsmedizin Berlin, Psychiatrie und Psychotherapie, Campus Mitte Herr; Prof.; Andreas; Heinz; Charité - Universitätsmedizin Berlin, Psychiatrie und Psychotherapie, Campus Mitte Herr; Prof.; Michael; Smolka; Technische Universität Dresden Herr; Prof.; Henrik; Walter; Charité - Universitätsmedizin Berlin, Psychiatrie und Psychotherapie, Campus Mitte</t>
  </si>
  <si>
    <t>S084</t>
  </si>
  <si>
    <t>Multivariate Prädiktion von Trinkverhalten: Das Ganze ist weniger als die Summe seiner Teile</t>
  </si>
  <si>
    <t>Einleitung: Die multivariate Prädiktion von Trinkverhalten erfolgt traditionell in variablenzentrierten Ansätzen, bei denen auf der Ebene von Mittelwerten über Gruppen hinweg Vorhersagen getroffen werden. Es könnte jedoch auch sein, dass in unterschiedlichen Konstellationen von Verhaltensmerkmalen und neurobiologische Risikomarkern unterschiedliche Prädiktoren wirksam sind. Methodik: Mittels latenten Clusteranalysen wurden aus zwei relevanten Stichproben (IMAGEN Kohorte, DFG Forschergruppe LeAD) homogene Cluster anhand von Verhaltensvariablen und neurobiologischen Merkmalen definiert. Dabei wurde das Zielkriterium Trinkverhalten in den Analysen nicht berücksichtigt. In einem zweiten Schritt wurden innerhalb dieser homogenen Cluster spezifische Risikoprädiktoren auf ihrer Validität bezüglich des Zielkriteriums Trinkverhalten hin mittels Regressionsanalysen überprüft. Ergebnisse: Ausgehend von Verhaltensvariablen und neurobiologischen Variablen lassen sich mittels der latenten Clusteranalyse valide homogene Gruppen sowohl bei gesunden Kontrollpersonen, Personen mit riskanten Alkoholkonsum, als auch Personen mit bestehender Alkoholabhängigkeit definieren. Innerhalb dieser Gruppen sind wiederum unterschiedliche Prädiktoren bezüglich des Zielkriteriums Trinkverhalten wirksam. Schlussfolgerung: Über Variablenzentrierte Ansätze hinaus zeigt die Kombination einer latenten Clusteranalyse mit nachfolgender Prädiktion von Trinkverhalten unterschiedliche Risikokonstellation auf, die auf dem Weg hin zu individualisierten Präventions- und Interventionsansätzen bedeutsam sein können.</t>
  </si>
  <si>
    <t>Prof. Dr. Dr.</t>
  </si>
  <si>
    <t>Rapp</t>
  </si>
  <si>
    <t>Universität Potsdam</t>
  </si>
  <si>
    <t>mrapp@uni-potsdam.de</t>
  </si>
  <si>
    <t>Mira</t>
  </si>
  <si>
    <t>Tschorn</t>
  </si>
  <si>
    <t>mira.tschorn@uni-potsdam.de</t>
  </si>
  <si>
    <t>Charité Universitätsmedizin Berlin</t>
  </si>
  <si>
    <t>miriam.sebold@charite.de</t>
  </si>
  <si>
    <t>TU Dresden</t>
  </si>
  <si>
    <t>andreas.heinz@charite.de</t>
  </si>
  <si>
    <t>Herr; Porf. Dr. Dr.; Andreas; Heinz; Charité Universitätsmedizin Berlin; andreas.heinz@charite.de</t>
  </si>
  <si>
    <t>S091</t>
  </si>
  <si>
    <t>Stoffungebundene Süchte</t>
  </si>
  <si>
    <t>TSP07</t>
  </si>
  <si>
    <t>Internetsucht - neue Phänomene, Symptomausprägung und Behandlungsergebnisse</t>
  </si>
  <si>
    <t>Abhängigkeit von sozialen Netzwerken: Erkenntnisse empirischer Forschung</t>
  </si>
  <si>
    <t>Hintergrund und Ziele: Online soziale Netzwerke (SNW) sind virtuelle Gemeinschaften, die es Nutzern ermöglichen, individuelle öffentliche Profile zu erstellen, mit Followern und Freunden zu interagieren, und auf gemeinsamen Interessen basierend Menschen zu treffen. Diese Seiten werden als globales Konsumentenphänomen angesehen, da sie weitläufig und vielfältig genutzt werden. Während die soziale Netzwerk- und soziale Mediennutzung weltweit steigt, kommen Bedenken auf, dass die exzessive Nutzung dieser Netzwerke möglicherweise schädliche Auswirkungen auf die mentale Gesundheit der Nutzer haben kann, was bis hin zum Erlebnis suchtähnlicher Symptome führen kann. Dieser Vortrag wird eine Einführung zur problematischen sozialen Mediennutzung und Abhängigkeit von sozialen Netzwerken bieten. Methoden: Aktuelle Studien werden diskutiert und Ergebnisse präsentiert. Ergebnisse: Die Nutzung von sozialen Medien und sozialen Netzwerken ist assoziiert mit Selbsteinschätzungen von Internetsucht in Stichproben von niederländischen Jugendlichen (Kuss et al., 2013a) und britischen Universitätsstudenten (Kuss et al., 2013b). Eine Studie mit norwegischen Erwachsenen zeigt, dass ADHS, Zwangserkrankungen, Angststörungen und Depressionen abhängige soziale Mediennutzung vorhersagen (Andreassen et al., 2016). Weiterhin zeigt eine aktuelle Studie mit britischen Erwachsenen (Donnelly &amp; Kuss, 2016), dass die Nutzung des sozialen Netzwerks Instagram besonders problematisch sein kann, da sie stärker mit Depression und Abhängigkeit assoziiert ist als die Nutzung von Facebook, Twitter und Snapchat. Diskussion und Fazit: Die Abhängigkeit der Nutzung von sozialen Netzwerken und sozialen Medien erscheint als potenzielles Störungsbild, welches distinkt ist von anderen potenziell problematischen technologischen Abhängigkeiten, wie z.B. Spielsucht, und ist mit unterschiedlichen psychopathologischen Symptomen assoziiert. Forschungsimplikationen beinhalten die Erforschung von unterschiedlichen Formen der sozialen Netzwerknutzung, und die qualitative Erforschung von möglicher Abhängigkeit von der Perspektive des Nutzers und dessen Nutzungsmotivation.</t>
  </si>
  <si>
    <t>Daria</t>
  </si>
  <si>
    <t>Kuss</t>
  </si>
  <si>
    <t>Nottingham Trent University</t>
  </si>
  <si>
    <t>daria.kuss@ntu.ac.uk</t>
  </si>
  <si>
    <t>S092</t>
  </si>
  <si>
    <t>Klinische Validierung von diagnostischen Merkmalen der Internetsucht</t>
  </si>
  <si>
    <t>EINLEITUNG: Mit der Veröffentlichung des DSM-5 wurden erstmals verbindliche diagnostischen Kriterien zur Internet Gaming Disorder, welche als häufig auftretende Variante Internetbezogener Störungen (IBS) aufgefasst wird, festgelegt. In der Zwischenzeit wurden erste empirische Untersuchungen zur diagnostischen Validität dieser Kriterien durchgeführt, die zu teils unterschiedlichen Schlussfolgerungen kommen. Unsicherheiten hinsichtlich der diagnostischen Güte ergeben sich hinsichtlich Toleranzentwicklung, Entzugserleben und Verheimlichung des Konsums. Gleichzeitig wurde angeregt, dass eine Ergänzung des Kriterienkatalogs um das Kriterium Craving eine Erhöhung der diagnostischen Güte zur Folge haben könnte. Das Ziel der vorliegenden Studie bestand in einer klinischen Validierung der vorgeschlagenen Kriterien, ergänzt um Craving, an einer klinischen Stichprobe. METHODIK: Die Datenauswertung erfolgte anhand einer konsekutiven Stichprobe von 156 Patienten, die sich wegen des Verdachts auf Internetsucht in einer Spezialambulanz vorstellten. Die Datensammlung erfolgte standardisiert und basierte auf Fragebogenverfahren zu IBS (Skala zum Onlinesuchtverhalten; Compulsive Internet Use Scale), sowie auf Protokollen der diagnostischen Erstgespräche. Ergänzend wurden qualitative Angaben der Patienten hinsichtlich geschilderter IBS-Symptome ausgewertet. Als Referenz zur Bestimmung der diagnostischen Eignung einzelner Kriterien diente die diagnostische Einschätzung über das Vorliegen einer IBS durch den Diagnostiker nach dem Erstgespräch. ERGEBNISSE: Das Patientenkollektiv wies eine Altersspanne von 17 – 56 Jahre auf (95% männlich). 69% der Patienten erfüllten die Kriterien einer IBS; entsprechend war bei 31% ein zwar intensiver bis exzessiver, nicht jedoch suchtartiger Konsum feststellbar. Die Kriterien Kontrollverlust, Fortführung des Konsums trotz negativer Konsequenzen und Eingenommenheit vom Verhalten wiesen hohe Korrelationen mit dem nach dem Erstgespräch getroffenen diagnostischen Urteil auf. Im Selbstbericht der Patienten korrelierten Eingenommenheit, Kontrollverlust, sowie Fortführung des Konsums trotz negativer Konsequenzen am höchsten mit der diagnostischen Einschätzung nach dem Erstgespräch. Das Kriterium Entzug wurde nur bei 47% der IBS-Patienten festgestellt, wies jedoch eine hohe Trennschärfe zu der Gruppe der nicht-pathologischen Intensivnutzer auf. Die Kriterien Gefährdung wichtiger Beziehungen, sowie Verheimlichung des Konsums klärten nach Kontrolle des Kriteriums Fortführung des Konsums keine zusätzliche Varianz auf. SCHLUSSFOLGERUNG: Die Ergebnisse deuten darauf hin, dass die vorgeschlagenen DSM-Kriterien geeignet erscheinen, um IBS zu diagnostizieren. Gleichzeitig erscheint eine Abstufung bzw. unterschiedliche Gewichtung der Kriterien sinnvoll. Eine konkrete Anwendung der Ergebnisse erfolgte in der Entwicklung eines halbstandardisierten klinischen Interviews (AICA-SKI:IBS) zur Abklärung einer IBS im klinischen Kontext.</t>
  </si>
  <si>
    <t>S093</t>
  </si>
  <si>
    <t>Ergebnisse einer randomisierten klinischen Studie zu Wirksamkeit und Effektivität von ambulanten Kurzzeitbehandlungen bei Internet- und Computerspielsucht (STICA)</t>
  </si>
  <si>
    <t>Einleitung: Klinische Erfahrungen sowie in der internationalen Forschungsliteratur publizierte Kasuistiken weisen aus, dass Patienten mit Internet- und Computerspielsucht ähnliche psychopathologische Muster (Toleranzentwicklung, Entzugssymptome, interpersonale Konflikte, dysfunktionale Stimmungsregulation durch den Gebrauch und Rückfallgeschehen), wie Patienten mit klassischen substanzgebundenen Suchterkrankungen aufweisen. Das psychologische Kernsymptom von Internetsucht wird oft mit dem unwiderstehlichen Drang nach der Internetnutzung beschrieben, welcher sich im Verlauf verselbständigt und zu deutlichen psychosozialen Einschränkungen führt. Das exzessive bzw. abhängige Verhaltensmuster wird dabei durch positive und negative Verstärkung etabliert. Verschiedene repräsentative epidemiologische Studien zeigen zudem, dass Internetsucht in der Allgemeinbevölkerung kein seltenes Phänomen ist: die Prävalenzschätzungen reichen von 0.5-1% in der Allgemeinbevölkerung und höheren Raten in Hochrisikopopulationen. Methode: Unter Berücksichtigung, dass Internetsucht zunehmend ein allgemeines Gesundheitsproblem darstellt, wurde an der Uniklinik Mainz eine manualisierte störungsspezifische Kurzzeitbehandlung (drei Monate dauernde kombinierte Gruppen- und Einzelbehandlung) auf der Basis der Kognitiven Verhaltenstherapie entwickelt. Die Wirksamkeit und Effektivität der Intervention sowie die Stabilität der Behandlungserfolge (6-Monats-Kattamnese) wurden unter strengen Bedingungen der good clinical praxis (GCP) in einer multizentrischen randomisierten klinischen Studie (STICA, www.clinicaltrials.gov) untersucht. Ergebnisse: Eine Analyse der ersten Ergebnisse ergab, dass annähernd 70% der Behandlungssuchenden Patienten in dieser Studie das Behandlungsende regulär erreichten. Die Wahrscheinlichkeit für Teilnehmer der Interventionsgruppe am Ende der Therapie symptomfrei bezogen auf das Störungsbild Internet- und Computerspielsucht zu sein, war 14.7 mal höher als in der Kontrollgruppe (Wartekontrollgruppe). Diskussion: Die vielversprechenden Ergebnisse zeigen, dass eine signifikante Verringerung der Internetnutzung und eine Reduktion der begleitenden psychopathologischen Symptome durch die Intervention erreicht werden können.</t>
  </si>
  <si>
    <t>Dipl.-Soz.</t>
  </si>
  <si>
    <t>Dreier</t>
  </si>
  <si>
    <t>michael.dreier@uni-mainz.de</t>
  </si>
  <si>
    <t>Klinik für Psychosomatische Medizin und Psychotherapie, Universitätsmedizin Mainz</t>
  </si>
  <si>
    <t>manfed.beutel@unimedizin-mainz.de</t>
  </si>
  <si>
    <t>S094</t>
  </si>
  <si>
    <t>Modell des Therapieerfolges in einer manualisierten Kurzzeittherapie für Internet- und Computerspielsucht. Was erklärt den Unterschied?</t>
  </si>
  <si>
    <t>Einleitung: Zur Identifikation von Risikofaktoren und begünstigenden Faktoren des Therapieerfolges bei Computerspiel- und Internetsucht wurde ein qualitativer Analyseansatz gewählt. Die identifizierten Faktoren und das Modell zum Therapieerfolg werden vorgestellt. Methodik: Verhaltenstherapeutische Gruppensitzungen der Pilot-Studie zu STICA wurden qualitativ bezüglich der Risikofaktoren einer Computerspiel- oder Internetsucht sowie therapieerfolgsprognostizierender Mechanismen untersucht. Dazu wurden die Gruppensitzungen der verhaltenstherapeutischen Kurzzeitintervention (14 Gruppensitzungen und 8 Einzelsitzungen), von sechs therapiesuchenden männlichen Patienten, blind analysiert. Zur Analyse diente ein hybrider qualitativer Ansatz (theoretisches Sampling der Grounded Theory und Thematische Analyse). Ergebnisse: Das Modell des Therapieerfolges berücksichtigt relevante Risikofaktoren und besteht aus den Stufen 1) Veränderungswille, 2) Problemverständnis und 3) Coping-Erfahrung. Es wird detailliert dargestellt und diskutiert. Patienten, welche diese drei Stufen durchlaufen, zeigen ein erfolgreiches Therapieergebnis. Dabei kommt der abschließenden Stufe der positiven Coping-Erfahrung eine wesentliche Bedeutung für den Therapieerfolg zu. Schlussfolgerung: Verhaltenstherapeutische Interventionen für Computerspiel- und Internetsucht sollten den beschrieben Mechanismen und der positiven alternativen Coping-Erfahrung einen besonderen Stellenwert zuschreiben.</t>
  </si>
  <si>
    <t>Ambulanz für Spielsucht - Schwerpunkt Medizinische Psychologie &amp; Medizinische Soziologie - Klinik und Poliklinik für Psychosomatische Medizin und Psychotherapie UNIVERSITÄTSMEDIZIN der Johannes Gutenberg-Universität Mainz</t>
  </si>
  <si>
    <t>Michael.Dreier@uni-mainz.de</t>
  </si>
  <si>
    <t>MSc</t>
  </si>
  <si>
    <t>Anita</t>
  </si>
  <si>
    <t>Kusay</t>
  </si>
  <si>
    <t>anita.kusay@me.com</t>
  </si>
  <si>
    <t>Univ.-Prof. Dr. med. Dipl.-Psych.</t>
  </si>
  <si>
    <t>Manfred E.</t>
  </si>
  <si>
    <t>Klinik und Poliklinik für Psychosomatische Medizin und Psychotherapie UNIVERSITÄTSMEDIZIN der Johannes Gutenberg-Universität Mainz</t>
  </si>
  <si>
    <t>Manfred.Beutel@unimedizin-mainz.de</t>
  </si>
  <si>
    <t>Dr. Dipl.-Psych.</t>
  </si>
  <si>
    <t>Kai W.</t>
  </si>
  <si>
    <t>S101</t>
  </si>
  <si>
    <t>Patientenzentrierte Suchthilfe: Erfolgsmessung und mögliche Interventionen</t>
  </si>
  <si>
    <t>Wirkt sich das Ausmaß an Beteiligung an der Behandlungsentscheidung auf die Annahme einer Weiterbehandlung nach dem qualifizierten Entzug aus?</t>
  </si>
  <si>
    <t>Einleitung Die Beteiligung von Patienten an medizinischen Entscheidungsprozessen wird vermehrt gefordert (AWMF, 2015) und kann zu positiven Effekten u.a. auf Adhärenz führen (Coulter &amp; Magee, 2003). Die Übereinstimmung von gewünschter und erlebter Beteiligung aus Patientenperspektive variiert beträchtlich (Brom et al., 2014). Ebenso zeigen Skalen zur Erfassung der Beteiligung auf Patienten-, Behandler- und Beobachterseite eine große Varianz auf (Scholl et al., 2012). Gerade Patienten mit alkoholbedingten Störungen möchten in Entscheidungen bzgl. ihrer Behandlung involviert werden (Friedrichs et al., 2015). Wie sich der Einfluss der erlebten Beteiligung auf die Annahme einer Weiterbehandlung nach dem qualifizierten Alkoholentzug auswirkt gibt es bislang keine Studien. Ziel der Studie war die Überprüfung der Effekte der wahrgenommenen Beteiligung der Patienten-, Behandler- und Beobachterperspektiven auf die Annahme einer Weiterbehandlung nach dem qualifizierten Alkoholentzug. Methodik Die Studie ist Teil der randomisiert kontrollierten Studie "Allocation of patients with alcohol use disorders to appropriate levels of care according to a decision algorithm based on a standardized intake assessment". Die Datenerhebung fand von Juni 2003 bis Mai 2014 in vier qualifizierten Entzugsstationen statt. Patienten mit einer Alkoholabhängigkeit, die im qualifizierten Entzug behandelt wurden und eine Einverständniserklärung unterzeichnet haben, wurden eingeschlossen. Die Beteiligungspräferenz wurde mit der Control Preference Scale (Degner, 1997) und die erfolgte Beteiligung wurde mit der Patient Perception Scale (Janz et al., 2004) erhoben. Die wahrgenommene Beteiligung wurde aus drei Perspektiven erhoben: für Patienten mit dem Fragebogen zur Partizipativen Entscheidungsfindung (PEF-FB; Scholl et al., 2011), für Behandler mit dem PEF-FB-Doc (Scholl et al., 2012) und für die Beobachter mit der Observing Patient Involvement Scale (Elwyn et al., 2004). Das Antreten einer Weiterbehandlung wurde mit dem Client Sociodemograhic and Service Receipt Inventory (Roick et al., 2001) 6 Monate nach Ende der aktuellen qualifizierten Entzugsbehandlung erhoben. Ergebnisse Insgesamt wurden N= 114 Patienten in die Studie aufgenommen, von denen zur Katamnese n= 79 Patienten (69,3 %) erreicht wurden. N= 75 (65,8%) der Patienten waren männlich, die Patienten waren im Mittel 45,67 (SD 10,76) Jahre alt. Eine aktive Beteiligung an Behandlungsentscheidungen wünschten sich 87,8% der Patienten. Auf einer Skala von 0-100 gaben Patienten und Behandler ein hohes Ausmaß an Beteiligung an (M (PEF-FB) = 81,70, SD 16,94; M (PEF-FB-DOC) = 77,96. SD 10,32) während geschulte Rater ein geringeres Ausmaß an Beteiligung beobachteten (M (OPTION) = 22,10, SD =11,31). Schlussfolgerung Die Relevanz der Ergebnisse auf die Annahme einer Weiterbehandlung nach dem qualifizierten Entzug wird vor dem Hintergrund der Versorgungssituation und methodischer Aspekte diskutiert.</t>
  </si>
  <si>
    <t>Anke</t>
  </si>
  <si>
    <t>Friedrichs</t>
  </si>
  <si>
    <t>Universitätsklinikum Hamburg-Eppendorf</t>
  </si>
  <si>
    <t>an.friedrichs@uke.de</t>
  </si>
  <si>
    <t>Angela</t>
  </si>
  <si>
    <t>Buchholz</t>
  </si>
  <si>
    <t>a.buchholz@uke.de</t>
  </si>
  <si>
    <t>S102</t>
  </si>
  <si>
    <t>Benzodiazepine und Z-Substanzen im Alter- Entwicklung eines Konzepts zur Risikoreduktion beim Langzeitkonsum auf Basis der Partizipativen Entscheidungsfindung</t>
  </si>
  <si>
    <t>Eine Langzeiteinnahme von Benzodiazepinen (BZD) und Z-Substanzen ist insbesondere bei älteren Menschen mit einem erhöhten Sturzrisiko sowie kognitiven Beeinträchtigungen verbunden. Häufig fehlt den älteren Patienten das Bewusstsein über diese Risiken. Durch den aktiven Einbezug der Patienten in die Behandlungsplanung, mittels der Methode der Partizipative Entscheidungsfindung (PEF), kann möglicherweise die Entscheidung für oder gegen die Einnahme beeinflusst werden. Im Rahmen eines BMG-Projektes wurden eine PEF-Schulung und eine Patienteninformation entwickelt und evaluiert. Es wurden drei PEF Schulungen durchgeführt (Hamburg (N=15), Münster (N=7). Jede Schulung dauerte 240 Minuten und bestand aus einem Theorie- sowie einem Praxisteil. Im Anschluss an die Schulung (T1) und auch 2 Monate später (Follow-Up) erfolgte eine Evaluation (u.a. bzgl. der Qualität der Inhalte und der Umsetzbarkeit des PEF-Konzepts). Die Patienteninformation wurde aus Sicht derjenigen Patienten evaluiert, die über die an der Schulung teilnehmenden Ärzte rekrutiert worden waren. Die Befragung wurde in einem pilotierten randomisiert-kontrollierten Design geplant, in die ältere Menschen mit einem aktuellen Konsum von BZD aufgenommen wurden. Insgesamt nahmen an der Evaluation zu T1 20 Ärzte und zu FU 8 Ärzte teil. Die Schulung weist eine gute bis sehr gute Qualität auf. Die vorhandenen Erwartungen wurden größtenteils erfüllt und ihre Kompetenzen erweitert. Die Anwendbarkeit von PEF wurde als sinnvoll bewertet. Dabei wurde auch der Bedarf nach weiteren Informationen geäußert. Trotz der insgesamt positiven Rückmeldungen ließ sich in der FU-Befragung feststellen, dass nur wenige PEF-Gespräche in der Praxis durchgeführt worden waren. Interessant war jedoch, dass das PEF-Konzept in anderen Gesprächssituationen Einsatz gefunden hatte. Aufgrund einer sehr niedrigen Rücklaufquote (N=6) konnte lediglich eine deskriptive Auswertung durchgeführt werden. Dabei zeigte sich, dass die Inhalte als verständlich und übersichtlich eingestuft wurden. Außerdem enthielt die Broschüre nützliche Tipps zum Umgang mit den Beschwerden wie auch zur Vorbereitung auf das Arzt-Patienten-Gespräch. Es lässt sich jedoch eine hohe Unsicherheit bei älteren Patienten feststellen, die vorgeschlagenen Alternativen auszuprobieren. Eine ähnliche Rückmeldung betrifft das Absetzen der Medikamente. Insgesamt wurde die entwickelte PEF-Schulung sowie die Patienteninformation von den Teilnehmenden als positiv bewertet und befürwortet. Der PEF-Ansatz stellt eine Möglichkeit dar, den leitliniengerechten Einsatz von BZD und Z-Substanzen zu fördern. Neben bereits vorhandenen Studien zeigt auch diese Erfahrung, dass das Konzept sowohl von Seiten der Ärzte als auch auf Patientenseite positiv bewertet wird. Die Umsetzung im Praxisalltag scheint aber mit vielen Schwierigkeiten behaftet zu sein. Aufgrund der geringen Stichprobengrößen ist die Interpretierbarkeit allerdings stark eingeschränkt.</t>
  </si>
  <si>
    <t>Aliaksandra</t>
  </si>
  <si>
    <t>Mokhar</t>
  </si>
  <si>
    <t>Institut für Medizinische Psychologie am Universitätsklinikum Hamburg-Eppendorf</t>
  </si>
  <si>
    <t>a.mokhar@uke.de</t>
  </si>
  <si>
    <t>Dirmaier</t>
  </si>
  <si>
    <t>Härter</t>
  </si>
  <si>
    <t>Uwe</t>
  </si>
  <si>
    <t>Verthein</t>
  </si>
  <si>
    <t>Zentrum für Interdisziplinäre Suchtforschung (ZIS) Universitätsklinikum Hamburg-Eppendorf</t>
  </si>
  <si>
    <t>Kuhn</t>
  </si>
  <si>
    <t>S103</t>
  </si>
  <si>
    <t>Patientenzentrierte Interventionen zur Verringerung der inadäquaten Einnahme und Verschreibung von Benzodiazepinen: eine systematische Übersichtsarbeit</t>
  </si>
  <si>
    <t>Benzodiazepine sind hochwirksame, verschreibungspflichtige Medikamente, die bei einem bestimmungsgemäßen, kurzfristigen Gebrauch sicher und problemlos einsetzbar sind. Eine inadäquate Einnahme dieser Medikamente ist mit einer Reihe unerwünschter Nebenwirkungen sowie mit dem Risiko einer Abhängigkeitsentwicklung verbunden. Um den Konsum von Benzodiazepinen zu reduzieren, wurden u.a. Interventionen im Sinne einer patientenzentrierten Versorgung entwickelt. Ziel der vorliegenden systematischen Übersichtsarbeit war es, diese Interventionen im Einzelnen zu identifizieren und sie auf ihre Wirksamkeit zu überprüfen. Für die Auffindung der Studien wurden die Datenbanken PubMed, EMBASE, PsychInfo, Psyndex und Cochrane Library benutzt, bis einschließlich Oktober 2014. Die Artikelsuche wurde begrenzt auf die Faktoren „Erwachsene ab dem 45 Lebensjahr aufwärts“ und „kontrolliertes Studiendesign“. Relevante Informationen aus den Studien wurden extrahiert; die Bewertung der Studienqualität basierte auf dem Risk of Bias-Tool der Cochrane Collaboration. Insgesamt wurden 7068 Studien identifiziert, von denen am Ende 21 in die systematische Übersichtsarbeit aufgenommen wurden. Neun Interventionen konzentrierten sich auf die Patienten und überprüften die patientenzentrierte Dimension „Patienteninformation“. Diese Studien zeigten eine deutliche Reduzierung des BZD-Konsums als Folge der jeweiligen Intervention. Weitere zehn Studien befassten sich mit medizinischen Fachkräften, und zwar innerhalb der patientenzentrierten Dimension der Kenntnis- und Fähigkeitserweiterung von Behandlern. Es wird sichtbar, dass diese komplexeren Interventionen (kombinierte Maßnahmen) für das medizinische Personal eine höhere Wahrscheinlichkeit haben, BZD-Konsum und -Verschreibung zu reduzieren. Des Weiteren wurden zwei Interventionen identifiziert, die sowohl Patienten als auch Behandler betrafen und einen deutlichen positiven Einfluss auf die Einnahme sowie die Verschreibung von BZD gezeigt haben. Die Qualität dieser Studien ist jedoch insgesamt als moderat zu bewerten. Studien, die einen patientenorientierten Ansatz nutzten, in Form von Patienten-Informationen oder umfangreichen Bildungsstrategien für die Gesundheitsberufe, haben den vergleichsweise größten und nachhaltigsten Effekt erreicht. Es scheint, dass Aufklärung von Patienten über Benzodiazepine sowie die Optimierung von Wissen und Fähigkeiten des Fachpersonals zu einer Verbesserung führen kann bezüglich Gebrauch und Verschreibung der Medikamente. Interventionen mit dem Ziel einer Verbesserung der patientenzentrierten Gesundheitsversorgung steigern die Chance auf die Reduktion von inadäquater Einnahme und Verschreibung von Benzodiazepinen.</t>
  </si>
  <si>
    <t>Janine</t>
  </si>
  <si>
    <t>Topp</t>
  </si>
  <si>
    <t>Institut für Versorgungsforschung in der Dermatologie und bei Pflegeberufen (IVDP) am Universitätsklinikum Hamburg-Eppendorf</t>
  </si>
  <si>
    <t>S104</t>
  </si>
  <si>
    <t>Die gesundheitsbezogene Lebensqualität von Opiatsubstituierten: Ergebnisse der bundesweiten ECHO-Studie</t>
  </si>
  <si>
    <t>Einleitung: Die aktuelle ECHO-Studie (Epidemiologie der Hepatitis-C-Virus Infektion bei Opioidsubstituierten) ermöglicht anhand einer bundesweiten Stichprobe von Substitutionseinrichtungen die gesundheitsbezogene Lebensqualität von Patienten in der Opioidsubstitution (OST) zu beschreiben. Methoden: Analyse von Daten zur gesundheitsbezogenen Lebensqualität (SF-12), Soziodemographie, psychischen (BSI-18) und körperlichen Gesundheit (OTI-HSS) sowie zur Informations- und Beteiligungspräferenz (API-Dm) von OST-Patienten. Zuordnung und Analyse von klinischen Daten aus der Regelversorgung (OST, Infektiologie, klinischem Gesamteindruck (CGI-S), Funktionsniveau (GAF)). Die Ersetzung von fehlenden SF-12 Werten erfolgte auf Grundlage von Perneger &amp; Burnand (2005). Ergebnisse: Von 2176 OST-Patienten (87,9%) lagen ausreichende Daten für eine Auswertung der gesundheitsbezogenen Lebensqualität vor. Die Patienten waren überwiegend männlich (72,3%), durchschnittlich 41,9 Jahre alt (SD 9,0) und befanden sich im Mittel seit 6,3 Jahren (SD 5,3) in der aktuellen OST. Hinsichtlich der körperlichen (KSK) und psychischen Summenskala (PSK) war die gesundheitsbezogene Lebensqualität der Patienten gegenüber der deutschen Allgemeinbevölkerung (Normstichprobe 1998, T-Skalen) deutlich reduziert (KSK: 44,6 ± 9,8 vs. 48,2 ± 8,8; PSK: 41,8 ± 11,4 vs. 51,4 ± 8,6). Frauen zeigten stärkere Beeinträchtigungen in der PSK als Männer (40,4 ± 12,0 vs. 42,3 ± 9,1), r = -.075) und ältere Patienten stärkere Einschränkungen in der KSK (r = -.293). Eine chronische Hepatitis C Infektion war mit Einbußen in der KSK (r = -.153) und der PSK (r = -.094) assoziiert. Beide Summenskalen standen mit der Anzahl patientenberichteter körperlicher Symptome (OTI-HSS) in deutlichem Zusammenhang (KSK: r = -.483, PSK: r = -.496), ebenso mit der psychischen Beeinträchtigung laut BSI-18 (KSK: r = -.406, PSK r = -.668). Auch mit den ärztlichen Ratingskalen CGI-S (KSK: r = -.229, PSK: r = -.397) und GAF (KSK: r = .346, PSK: r = .366) zeigten sich Übereinstimmungen. Zusammenhänge von Beteiligungs- und Informationspräferenz mit gesundheitsbezogener Lebensqualität bestanden nicht. Schlussfolgerung: Die Daten der ECHO-Studie ermöglichen eine erste umfassende und differenzierte Analyse der körperlichen und psychischen Lebensqualität in einer großen bundesweiten Stichprobe von Patienten in OST. Die gesundheitsbezogene Lebensqualität der Patienten ist aufgrund der Suchterkrankung und der Vielzahl von psychischen und somatischen Begleiterkrankungen deutlich reduziert. Die gesundheitsbezogene Lebensqualität ist als multidimensionales Konstrukt dazu geeignet, die Wahrnehmung der Patienten auf ihre gelebte Gesundheit zu messen und so die OST sowie die Behandlung von Begleiterkrankungen durch spezifische, patientenzentrierte Interventionen zu verbessern. Möglichkeiten und Grenzen der Implementierung von Instrumenten zur Erfassung von patientenzentrierten Ergebnisvariablen im Setting OST werden diskutiert.</t>
  </si>
  <si>
    <t>Bernd</t>
  </si>
  <si>
    <t>Schulte</t>
  </si>
  <si>
    <t>UKE - Klinik für Psychiatrie und Psychotherapie, Zentrum für Interdisziplinäre Suchtforschung (ZIS)</t>
  </si>
  <si>
    <t>b.schulte@uke.de</t>
  </si>
  <si>
    <t>die nachfolgend genannten Interessenkonflikte:</t>
  </si>
  <si>
    <t>Die ECHO Studie wird von Janssen-Cilag GmbH finanziell unterstützt. Der Autor hat Vortrags- und Beratungshonorare von AbbVie Deutschland erhalten.</t>
  </si>
  <si>
    <t>Lisa</t>
  </si>
  <si>
    <t>Strada</t>
  </si>
  <si>
    <t>l.strada@uke.de</t>
  </si>
  <si>
    <t>Schmidt</t>
  </si>
  <si>
    <t>c.schmidt@uke.de</t>
  </si>
  <si>
    <t>Prof. Dr.med.</t>
  </si>
  <si>
    <t>Reimer</t>
  </si>
  <si>
    <t>reimer@uke.de</t>
  </si>
  <si>
    <t>S111</t>
  </si>
  <si>
    <t>„Nicht ganz freiwillig" - Wie finden Jugendliche zur Suchthilfe?</t>
  </si>
  <si>
    <t>Einleitung: Die Erreichung von Jugendlichen mit Suchtproblemen stellt ein praktisches und theoretisches Problem dar. Der Beitrag behandelt verschiedene Wege ins Suchthilfesystem und stellt das Konzept des „locus of initiative“ und insbesondere der geteilten Initiative vor. Dies besagt, dass signifikante Andere, eine entscheidende Rolle beim Zugang zu Suchthilfesystemen haben. Hierzu gehören die Eltern, aber auch andere Personen. Mögliche Mechanismen der „geteilten Initiative“ werden diskutiert und die Folgen unterschiedlicher Initiativen dargestellt. Methodik: Es werden 421 Zugänge zum Modellprojekt „Designerdrogen-Sprechstunde“ analysiert, das 1998-2003 in Rostock stattfand. Die hauptsächlich konsumierte Substanz waren Cannabis (63%) und Nikotin (79%), gefolgt von Alkohol (25%) und Ekstasy (5%). 37% aller Zugänge erfolgten auf eigene Initiative, 37% auf geteilte Initiative (Eltern, Freunde, Kollegen etc.) und 26% auf externe Initiative (Jugendgericht etc.) hin. Ergebnisse: Die PatientInnen mit eigener Initiative waren überwiegend Erwachsene (Alter 19.6 Jahre), von denen bei etwa einem Drittel eine Suchterkrankungen diagnostiziert wurde, und die überwiegend (84%) vom Angebot profitierten. PatientInnen mit geteilter Initiative waren zwei Jahre jünger (17.5 Jahre), stärker mit Suchterkrankungen belastet (44%) und ebenfalls Profiteure des Angebots (78%). PatientInnen, die auf Weisung kamen, waren durchschnittlich 18.4 Jahre alt, am seltensten erkrankt (28%), und profitierten dennoch überwiegend vom Programm (69%). Die Art der Intervention unterschied sich für einige Arten. Während alle PatientInnen ungefähr gleich oft Beratung suchten, kamen PatientInnen vor allen dann selbst, wenn sie eine Krise hatten. Entgiftungen waren bei geteilter Initiative verhältnismäßig seltener als bei eigener oder externer Initiative. Was Konsummuster betraf, so waren PatientInnen mit externer Initiative häufiger Poly-User, während die Jugendlichen mit geteilter Initiative vor allem CannabiskonsumentInnen waren. Schlussfolgerung: Der Zugang von Jugendlichen zum untersuchten niedrigschwelligen Angebot erfolgte überwiegend über eine geteilte Initiative. Damit scheint dieser „nicht ganz freiwilligen“ Art des Zuganges die größte Bedeutung zuzukommen. Gemessen an dieser Bedeutung sind sowohl das Suchthilfesystem als auch die Prävention noch zu sehr auf die Jugendlichen als Individuen zugeschnitten. Eltern spielen in dieser Art des Zugangs eine wichtige – aber nicht die einzige Rolle.</t>
  </si>
  <si>
    <t>Olaf</t>
  </si>
  <si>
    <t>Reis</t>
  </si>
  <si>
    <t>Klinik für Psychiatrie, Neurologie, Psychosomatik und Psychotherapie im Kindes- und Jugendalter, Universitätsmedizin Rostock</t>
  </si>
  <si>
    <t>olaf.reis@med.uni-rostock.de</t>
  </si>
  <si>
    <t>S112</t>
  </si>
  <si>
    <t>Wie erleben Eltern die Kontakte ihrer Kinder zur Suchthilfe und Therapie?</t>
  </si>
  <si>
    <t>Einleitung: Ergänzen muss man die Überschrift der Vollständigkeit halber um den Halbsatz „…so die Kinder denn bereits Kontakt haben“. Wie so oft fängt die eigentliche Geschichte lange vor der Geschichte an – dieses gilt insbesondere für die Suche nach Unterstützung und Begleitung noch minderjähriger und gerade volljähriger Jugendlicher bzw. junger Erwachsener. Allein die Suche nach den „richtigen“ (sich zuständig fühlenden) Ansprechpartnern zum Thema „Suchtmittelmissbrauch bei jungen Menschen“ gestaltet sich schwierig. Eher die Regel als die Ausnahme ist es, zunächst keinen adäquaten Ansprechpartner als Rat- und Hilfe-suchender Elternteil zu finden. Schulen, Gesundheitsämter mit ihrem Sozialpsychiatrischen Diensten, Erziehungsberatungsstellen, Jugendämter, Sucht- und Drogenberatungen und auch die kinder- und jugendpsychiatrische Versorgung (ambulant wie stationär) zeichnen sich oftmals nicht dadurch aus, dass sie, einer auf Kooperation ausgerichteten „kommunalen Suchthilfeplanung“ folgend, ein klares institutionsübergreifendes „Hilfekonzept“ für Ratsuchende anbieten. „Altershürden der Betroffenen“, „Zuständigkeiten bei den Institutionen“, „mutmaßlich fehlende Motivation bei den Betroffenen“ sind nicht selten Abweisungsgründe, die Angehörige ratlos sein lassen. Methodik: Im Rahmen des Vortrags im Symposium soll die Perspektive der Eltern als Angehörige suchtmittelkonsumierender Jugendlicher und junger Erwachsener aus Sicht der Elternselbsthilfe betrachtet werden. Die Arbeit der Elternkreise wird anhand von Chancen, Möglichkeiten und Grenzen basierend auf Untersuchungen der letzten Jahre vorgestellt. Ergebnisse: Will man über das Erleben von Eltern bezüglich der Kontakte ihrer Kinder zur Suchthilfe und Therapie sprechen, gehören die in der Einleitung beschriebenen Probleme und Hindernisse im Zugang zum Helfersystem unbedingt mit dazu. Hierdurch wird häufig eine Beziehungsdynamik zwischen „Betroffenem“ und seinen „Angehörigen“ aufgeladen, die stark davon geprägt ist, dass Bemühungen und Versuche der Anbahnung von Suchthilfe und Therapie, gerade in der Vorstellung der Eltern, nicht scheitern dürfen. Zu fragil erscheint der Weg bis zur ersten ernsthaften therapeutischen Versorgung – zu groß die Gefahr, durch Widerstand, Rückfall oder Abbruch des Kontaktes wieder vollständig am Anfang der Bemühungen zu landen. Eltern als Angehörige der Betroffenen stehen hier in der Gefahr der kontinuierlichen Überforderung und eines massiven Drucks. Schlussfolgerung: Da es Eltern im Kern um das Anliegen einer guten hilfreichen Versorgung ihres Kindes geht, in der im Idealfall auch sie hilfreich wirken können, ist es nützlich, Hilfe- und Behandlungssysteme so zu planen und aufeinander abzustimmen, dass sie dem Betroffenen, seinem psychosozialen Umfeld und den Angehörigen eine gute Leitlinie und Gestaltungsräume bieten. Untersuchungen und Befragungen der letzten Jahre zeigen übereinstimmende Entwicklungsrichtungen auf.</t>
  </si>
  <si>
    <t>Ronald</t>
  </si>
  <si>
    <t>Meyer</t>
  </si>
  <si>
    <t>Bundesverband der Elternkreise suchtgefährdeter und suchtkranker Söhne und Töchter e.V.</t>
  </si>
  <si>
    <t>info@bvek.org</t>
  </si>
  <si>
    <t>"In Sorge, frustriert und irgendwie den Kontakt verloren." Zur Situation von Eltern jugendlicher Drogenkonsumenten.</t>
  </si>
  <si>
    <t>Dr. med.</t>
  </si>
  <si>
    <t>Tobias</t>
  </si>
  <si>
    <t>Julia</t>
  </si>
  <si>
    <t>S115</t>
  </si>
  <si>
    <t>Multifamilientherapie mit Familien drogenabhängiger Jugendlicher in der suchtmedizinischen Rehabilitationsstation</t>
  </si>
  <si>
    <t>Einleitung: Schädigender Suchtmittelkonsum hat immer auch Auswirkungen auf das Zusammenleben in der Familie. Erste Rauscherfahrungen mit legalen und illegalen Substanzen werden im Jugendalter meistens in der Peer-Group unter Ausschluss von Erwachsenen gemacht. Sobald sich Eltern diesbezüglich positionieren, wird der Alkohol- und Drogenkonsum der Kinder Gegenstand von Erziehung und familiärer Absprache zwischen den Generationen. Riskant konsumierende Jugendliche lösen Konflikte darüber häufig durch Entzug elterlicher Steuerungsfähigkeit bzw. intransparenter Beziehungsgestaltung auf mehreren Ebenen, was im Endeffekt zu Misstrauen, Vertrauensverlusten und Kränkungen führt. Familien von Jugendlichen in einer Drogentherapie sind häufig diesen Weg gegangen und stehen jetzt vor einem Neuanfang bzw. einer Neuorientierung ihrer gegenseitigen Beziehungen. Methodik: Vorgestellt wird das „Familienseminar“ als ein Baustein der suchtmedizinischen Rehabilitationsbehandlung für Jugendliche und junge Erwachsene (16 - 23 Jahre) in der LWL Universitätsklinik Hamm. Hierbei werden auf der Grundlage der Multifamilientherapie Elemente systemischer Einzel- und Gruppentherapie eingesetzt, um verschiedene Familien, deren Kinder in einer stationären Drogenbehandlung sind, in der Therapie zusammen zu bringen. Im Vortrag wird darüber hinaus das Konzept der suchtmedizinischen Rehabilitation in Kurzform für die Altersgruppe vorgestellt. Ergebnisse: Die Multifamilientherapie schafft Möglichkeiten, gleich mehrere Außenperspektiven auf das (Familien-)Thema zu erhalten sowie in einer Atmosphäre von gegenseitiger Anteilnahme Verstehen und Transparenz zu fördern. Scham und Stigmatisierungsängste können reduziert und eine Offenheit für Veränderungen gefördert werden. Eltern melden zurück, sie fühlen sich in die Therapie der jungen PatientInnen vermehrt einbezogen, gleichzeitig ergeben sich für die BehandlerInnen neue diagnostische und therapeutische Blickwinkel im Seminar. Auch die jugendlichen PatientInnen reagieren sehr positiv auf die Mitarbeit der Eltern, was wiederum die gesamte Therapie stabilisieren kann. Schlussfolgerung: Die Zusammenarbeit mit der Familie lohnt sich in der Suchttherapie von Jugendlichen und jungen Erwachsenen, wo es umsetzbar ist, immer. Eltern als engste Angehörige nehmen einen hohen Stellenwert in der eigenen und äußeren Therapiemotivation von jugendlichen SuchtpatientInnen ein. Gleichzeitig benötigt eine Wiederannäherung zur Familie häufig Unterstützung, Mut und neue Perspektiven. Hierbei hat sich das Familienseminar mit Elementen der Multifamilientherapie als integrativer Baustein in einem bestehenden suchtrehabilitativen Therapiekonzept für die betroffenen Familien als sehr hilfreich und entlastend erwiesen.</t>
  </si>
  <si>
    <t>Moritz</t>
  </si>
  <si>
    <t>Noack</t>
  </si>
  <si>
    <t>LWL-Universitätsklinik Hamm, Klinik für Kinder- und Jugendpsychiatrie Psychotherapie und Psychosomatik</t>
  </si>
  <si>
    <t>moritz.noack@lwl.org</t>
  </si>
  <si>
    <t>Teilnahme an einem von der EU finanzierten Forschungsprojekt Vortragshonorar von der Firma Medice</t>
  </si>
  <si>
    <t>S121</t>
  </si>
  <si>
    <t>Gaming and Gambling - Neue Entwicklungen und diagnostische Möglichkeiten</t>
  </si>
  <si>
    <t>Messinstrumente zur Verlaufsbeurteilung Pathologischen PC-/Internet- Gebrauchs</t>
  </si>
  <si>
    <t>Einleitung Bisher vorliegende Verfahren zur Quantifizierung Pathologischen PC- /Internetgebrauchs (PPC) sind für Verlaufsmessungen stationärer Behandlungen nicht geeignet. Daher wurden zur Evaluierung von Therapieverläufen zwei Selbsteinschätzungsfragebögen mit 4-stufigen Skalen entwickelt. Der VPC (Fragebogen zum Verhalten bei PPC) fragt hier ähnlich wie etablierte Verfahren nach dem Auftreten von Symptomverhalten in der letzten Woche. Der EPC (Fragebogen zum Erleben bei PPC) erhebt hingegen Einstellungen und Erwartungen des Patienten in Bezug auf die Erfüllung von Grundbedürfnissen (vgl. Grawe, 2004) durch den PC-Gebrauch. Dieser Fragebogen ist aufgrund seiner Unabhängigkeit von gezeigtem Symptomverhalten für die Messung von Therapieerfolg im stationären Setting geeignet. Die Verfahren wurden auf ihre Testgüte untersucht und erste Patientennormdaten erhoben. Methodik Patientennormen wurden anhand einer Stichprobe von Patienten der AHG Kliniken Schweriner See und Münchwies (S1, N=103) erhoben. Itemanalysen und Reliabilitätsanalysen (Cronbachs Alpha, Retestreliabilität) sowie Berechnungen des Reliable Change Index (Jacobsen &amp; Truax, 1991) wurden an den Daten einer gesunden Stichprobe (S2, N=123) vorgenommen. Zur Validitätsschätzung wurden anhand einer zweiten gesunden Stichprobe (S3, N=111) im Sinne einer konvergenten Validität die Korrelationen mit einem etablierten Instrument (CIUS, Merkeerk et al., 2009) und im Sinne einer divergenten Validität der Zusammenhang mit einem Maß Sozialer Ängstlichkeit (SASKO, Kolbeck &amp; Maß, 2009) und einer Selbstwertskala (MSWS, Schütz &amp; Sellin, 2006) sowie mit Alter und PC-Nutzungsjahren betrachtet. Ergebnisse Die Itemschwierigkeiten bewegten sich im mittleren bis hohen Bereich. Die interne Konsistenz (Cronbachs Alpha) lag für beide Verfahren im mittleren Bereich (EPC ?=0,87, VPC ?=0,844). Ebenso lag die Retestreliabilität im mittleren Bereich (EPC r=0,895 und VPC r=0,821). Kritische Punktdifferenzen betrugen für den EPC 5,358 und den VPC 5,295. Für beide Verfahren liegt somit die klinisch bedeutsame Differenz bei 6 Punkten. Die VPC- und EPC-Werte weisen erwartungsgemäß einen hohen Zusammenhang zu einem alternativen Maß für PC- und Internetnutzungspathologie auf, einen mittleren zur bekanntermaßen häufig komorbiden sozialen Ängstlichkeit sowie Selbstwertproblemen und keinen Zusammenhang zu Maßen wie Alter und Nutzungsdauer. Schlussfolgerungen Mit dem EPC und VPC werden zwei Instrumente zur Quantifizierung des PPC vorgestellt, die praktikabel sind, deren Testgüte in Bezug auf Reliabilität und Validität in einer ersten Untersuchung als zufriedenstellend bewertet werden kann und deren Itemschwierigkeit und Veränderungssensitivität sie zu geeigneten Werkzeugen einer Verlaufsbeurteilung in der stationären Rehabilitationsbehandlung machen. Wünschenswert für die Zukunft wäre eine Erhebung von Normdaten für beide Verfahren an einer großen gesunden Stichprobe.</t>
  </si>
  <si>
    <t>Sobottka</t>
  </si>
  <si>
    <t>AHG Klinik Schweriner See</t>
  </si>
  <si>
    <t>bsobottka@ahg.de</t>
  </si>
  <si>
    <t>Holger</t>
  </si>
  <si>
    <t>Feindel</t>
  </si>
  <si>
    <t>AHG Klinik Münchwies</t>
  </si>
  <si>
    <t>hfeindel@ahg.de</t>
  </si>
  <si>
    <t>Meinke</t>
  </si>
  <si>
    <t>ameinke@ahg.de</t>
  </si>
  <si>
    <t>Monika</t>
  </si>
  <si>
    <t>Vogelgesang</t>
  </si>
  <si>
    <t>mvogelgesang@ahg.de</t>
  </si>
  <si>
    <t>Thomas</t>
  </si>
  <si>
    <t>Fischer</t>
  </si>
  <si>
    <t>tfischer@ahg.de</t>
  </si>
  <si>
    <t>S122</t>
  </si>
  <si>
    <t>Ich will doch nur spielen! Zwischen digitalen Spielewelten und problematischem Glücksspiel</t>
  </si>
  <si>
    <t>Unabhängig von rechtlichen Rahmenbedingungen gewinnen Glücksspielangebote im Internet zunehmend an Bedeutung. Im Internet verschwimmen die Grenzen zwischen Gaming und Gambling. So bieten Computerspiele immer öfter auch Geldeinsätze zum Spielfortschritt an oder haben Glücksspiel angelehnte Angebote integriert. Deshalb ist davon auszugehen, dass die ersten Berührungen mit Glücksspielen oder glücksspielähnlichen Produkten vermehrt im Internet stattfinden. Erschwerend kommt hinzu, dass Glücksspiele im Internet nicht immer als solche direkt erkennbar sind. Es gibt Unterformen, bei denen Onlinespiele erst kostenlos spielbar und nach einiger Zeit des Trainings dann auch Geldeinsätze mit realen Gewinnen und Verlusten in das Spiel integrierbar sind. Das Angebot reicht von „Skill-Games“ wie bspw. Skat über Spiele gegen reale Gegner um Geld bis hin zu „Skin-Lotterien“ bei denen Waffen erworben und verkauft werden können. Oftmals wird der Glücksspielcharakter zugunsten eines angeblichen Wettkampfes, bei dem es vor allem auf die Fähigkeiten der Mitspieler ankommt, verschleiert. Hauptintention des Beitrags ist es einen Einblick in aktuelle Spielewelten zu geben, bei denen sich Computerspiele und Glücksspiel vermischen. Daneben soll auf Spielanreize und Risiken von Online-Glücksspielen eingegangen werden. Ebenfalls werden aktuelle empirische Befunde herangezogen, inwiefern solche Angebote die Neugier auf Glücksspiele wecken und einen Übergang vom Online-Gaming zum Online-Gambling schaffen. Das vielfältige Angebot an Spielen im Internet, die hohe Ereignisdichte, die permanente Verfügbarkeit, Anonymität und unzureichende rechtliche Rahmenbedingungen unterstützen problematisches Spielverhalten – mit oder ohne Geldeinsatz.</t>
  </si>
  <si>
    <t>Colette</t>
  </si>
  <si>
    <t>See</t>
  </si>
  <si>
    <t>Sucht.Hamburg gGmbH</t>
  </si>
  <si>
    <t>see@sucht-hamburg.de</t>
  </si>
  <si>
    <t>S123</t>
  </si>
  <si>
    <t>Erscheinungsbild, Entstehungsmerkmale und Risiken der „Onlineglücksspielsucht“ in Adoleszenz und Erwachsenenalter</t>
  </si>
  <si>
    <t>Einleitung: Aktuelle epidemiologische Studien, statistische Daten aus der 16 regionalen Fachstellen der Suchthilfe in Rheinland-Pfalz sowie konsekutiv gewonnene Daten aus der Klinik für Psychosomatische Medizin und Psychotherapie weisen aus, dass neben dem Spielen an Glücksspielautomaten die zunehmende Nutzung internetbasierter Glücksspielangebote unter Jugendlichen mit problematischem, suchtbezogenem Verhalten und Erleben assoziiert ist. Speziell Angebote, wie Internetcasinos, Internetsportwetten und Online-Poker sind unter Jugendlichen mit problematischem Spielverhalten besonders beliebt. Eine weitere Nutzungsform in diesem Bereich stellen sog. „glücksspielnahe Internetapplikationen“ und (free-to-play) Browsergames mit Monetarisierungsanteilen dar, die möglicherweise ein erhöhtes, immanentes Suchtpotential besitzen Methode: In einer übergreifenden Analyse verschiedener Datenquellen (konsekutives klinisches Sample, Breitenbefragung unter Jugendlichen, Daten aus 16 spezialisierten regionalen Fachstellen der Suchtberatung in Rheinland-Pfalz) werden diese miteinander im Hinblick auf das „Onlineglücksspielsucht“ verglichen und analysiert. Ergebnisse: Regressionsanalytisch gewonnene Daten aus zwei Breitenbefragungen in der Adoleszenz weisen darauf hin, dass die Nutzung internetbasierter Glücksspielangebote das Auftreten einer suchtartigen Glücksspielnutzung unter Jugendlichen zuverlässig vorhersagte. Die Verbreitung von sogenannten free-to-play-Browsergames, die auf dem Prinzip einer paywall (Bezahlschranke) basieren, senkt zudem die Hürden bei Jugendlichen, Geld im Internet einzusetzen. Eine Untersuchung der Psychosomatischen Klinik Mainz zum Glücksspielverhalten des Patientenklientels der Ambulanz für Spielsucht ergab u.a., dass sowohl unter Patienten mit der Diagnose „Pathologisches Glücksspielen“ signifikant mehr Geld für free-to-play-Browsergames im Vergleich zu nur problematischen hilfesuchenden Internet- und Glücksspielnutzern ausgegeben wurde. Analysen der Beratungssuchenden der Suchthilfe zeigen, dass die Formen von monetarisiertem Computerspiel und Onlineglücksspiel in beiden Formen als problematische Nutzung nicht selten sind und mit einer erhöhten Schulden- und Problemlast auf der psychischen Ebene einhergehen. Diskussion: Die Ergebnisse aus unterschiedlichen Datenquellen mit klinischem, epidemiologischem und versorgungsbezogenem Hintergrund zeigen, dass „Onlineglücksspiel“ und verwandte Subformen (glücksspielnahe Internetapplikationen) in den unterschiedlichen Populationen zunehmend auftauchen und dabei mit erhöhtem Geldaufwand und verstärkten psychosozialen Folgen einhergehen.</t>
  </si>
  <si>
    <t>S124</t>
  </si>
  <si>
    <t>Ist Glücksspiel als Unterhaltung vereinbar mit der Idee des ‚informierten Spielers‘?</t>
  </si>
  <si>
    <t>Einleitung Substanzkonsum und Verhaltensweisen mit Suchtpotenzial haben meist sowohl positive als auch negative Aspekte: Bei moderatem Umgang stehen positive Aspekte im Vordergrund, während bei problematischem bzw. pathologischem Umgang die negativen Effekte erheblich überwiegen. Für viele Menschen bedeutet ein Glas Bier oder Wein zum Essen oder eine Zigarette zum Kaffee Genuss. Auch ein Videospiel am Computer/Smartphone oder ein Casino-Abend im Freundeskreis kann eine angenehme Unterhaltung darstellen. Außer Frage steht dabei, dass exzessiver Alkoholkonsum, regelmäßiges Zigarettenrauchen, intensives Computerspielen oder hohe Geldverluste im Casino Probleme verursachen, die die positiven Aspekte um ein Vielfaches übersteigen. Im Zusammenhang mit Automatenglückspiel drängt sich die Frage auf, ob es auch hier Unterhaltungseffekte bei verantwortungsbewusstem Spielen geben kann oder ob die Spielmotivation ausschließlich in der Erwartung längerfristiger Gewinne liegt – einer Erwartung, die angesichts der Rahmenbedingungen beim Automaten¬glücksspiel völlig unrealistisch ist und auf einem grundlegenden Denkfehler basiert. Wer präventiv über die gesundheitlichen Gefahren des Alkohols, des Tabaks und die Problematik des exzessiven Computer- oder Glücksspielens aufgeklärt wird und diese Informationen positiv aufnimmt, kann trotzdem in vertretbarem Ausmaß Alkohol trinken, Tabak rauchen, Computerspiele spielen oder manchmal mit überschaubaren Einsätzen ein Casino besuchen. Ist es hingegen denkbar, dass jemand, der die wahrscheinlichkeitstheoretischen Grundlagen des Automatenspiels wirklich versteht, sich an einen Glückspielautomaten setzt? Ginge es nur um das Spielen an sich, wäre „Simulated Gambling“, also Spielen ohne monetären Gewinn oder Verlust, eine weit rationalere Option. Methodik Zur Annäherung an dieses Thema wurden die wahrscheinlichkeitstheoretischen Grundlagen des Automatenglücksspiels analysiert und Gespräche mit Angestellten in Automatenbetrieben geführt. Ergebnisse Aufgrund der Rahmenbedingungen für Automatenglücksspiel ist es in Österreich derzeit unmöglich, auf längere Sicht Gewinne zu machen. Die Vorstellung, dass Automatenspieler/innen zwar wissen, dass sie längerfristig nicht gewinnen können, aber die Zeit im Automatensalon als Unterhaltung ähnlich wie einen Theater- oder Kinobesuch sehen und bereit sind, dafür zu bezahlen, scheint Angestellten von Automatenbetrieben absurd. Schlussfolgerung Im Zuge der (schulischen) Suchtprävention werden Kinder und Jugendliche nicht nur über Gefahren in Zusammenhang mit unterschiedlichen psychoaktiven Substanzen aufgeklärt, es wird ihnen auch ein verantwortungsbewusster Umgang damit nahegelegt. In Bezug auf Automatenglückspiel ist hingegen mit großer Wahrscheinlichkeit zu erwarten, dass das Verstehen der zugrundliegenden Prinzipien dazu führt, dass diese Angebote nicht mehr in Anspruch genommen werden, weil der primäre Grund für das Spielen wegfällt, wenn keine Gewinnerwartung besteht.</t>
  </si>
  <si>
    <t>Alfred</t>
  </si>
  <si>
    <t>Uhl</t>
  </si>
  <si>
    <t>Gesundheit Österreich GmbH</t>
  </si>
  <si>
    <t>alfred.uhl@goeg.at</t>
  </si>
  <si>
    <t>Alexandra</t>
  </si>
  <si>
    <t>Puhm</t>
  </si>
  <si>
    <t>Alexandra.Puhm@goeg.at</t>
  </si>
  <si>
    <t>S125</t>
  </si>
  <si>
    <t>Zur Differenzierung der Behandlungsangebote in der stationären Rehabilitation pathologischer Glücksspieler</t>
  </si>
  <si>
    <t>Einleitung: Die Deutsche Suchthilfestatistik 2015 für stationäre Einrichtungen (Braun, Brand, Künzel, 2015) weist 2111 Einzeldiagnosen und 1040 Hauptdiagnosen in 189 stationären Einrichtungen aus. Eine Auswahl stationärer Einrichtungen, die sowohl Suchtfachkliniken als auch psychosomatische Fachkliniken und entsprechende Abteilungen einbezieht, beziffert die Anzahl behandelter Spieler 2015 auf insgesamt 2432 Personen (vgl. DHS Jahrbuch Sucht, 2017). Es stellt sich die Frage, ob im Rahmen der stationären Rehabilitation behandelte Glücksspieler auch differentiell einzelnen Behandlungsmodulen zugewiesen werden sollen. Methode: Im Rahmen der Gespräche der Suchtfachverbände mit der Deutschen Rentenversicherung in 2015 und 2016 wurde die Frage der differentiellen Zuweisung für die so genannten Behandlungsindikationen A, B, C und D intensiv diskutiert. Hierbei geht es primär um die Zuweisung in Abteilungen bzw. Suchtfachkliniken für pathologische Glücksspieler mit begleitender stoffgebundener Abhängigkeit bzw. spezifischen ‚Persönlichkeitsprofilen’, oder die Zuweisung in psychosomatische Einrichtungen bei komorbider, beispielsweise depressiver Störung, oder sonstigen psychosomatischen Erkrankungen. In diesem Zusammenhang wurden u. a. durch den Fachverband Sucht e.V. und den Unterzeichner vorläufige Indikationskriterien als Hinweise entwickelt. Diese sollen in dem Beitrag vorgestellt werden. Ergänzend werden die differentiellen Behandlungsangebote der AHG Kliniken Daun für pathologischer Glücksspieler exemplarisch für stationäre Einrichtungen expliziert, z. B. pathologisches Glücksspiel und Drogenabhängigkeit, pathologisches Glücksspiel bei russischsprachigen Aussiedlern, pathologisches Glücksspiel bei Personen mit türkischem Migrationshintergrund, pathologische Glücksspieler mit komorbider stoffgebundener Abhängigkeit, pathologische Glücksspieler in Suchtfachabteilungen bzw. psychosomatischen Abteilungen. Ergebnisse/Schlussfolgerungen: Die stationäre Behandlung pathologischer Glücksspieler bedarf differentieller Behandlungsangebote sowie differentieller Hinweise für eine fachgerechte Zuweisung entsprechender Klientel. Schlüsselwörter: Stationäre Rehabilitation, Pathologische Glücksspieler, Differentielle Indikation für Behandlungsmodule Korrespondenzadresse Dipl.-Psych. Peter Missel Psychologischer Psychotherapeut Leitender Psychologe AHG Kliniken Daun Schulstr. 6, 54550 Daun Tel: 06592/201-1230, Fax: 06592 / 201-1235 E-Mail: pmissel@ahg.de</t>
  </si>
  <si>
    <t>Dieter</t>
  </si>
  <si>
    <t>Bingel-Schmitz</t>
  </si>
  <si>
    <t>dbingel-schmitz@ahg.de</t>
  </si>
  <si>
    <t>S131</t>
  </si>
  <si>
    <t>Aspekte der Versorgung Suchtkranker</t>
  </si>
  <si>
    <t>Diagnostische und therapeutische Implikationen der komorbiden Fetalen Alkoholspektrumstörungen unter Abhängigkeitskranken</t>
  </si>
  <si>
    <t>Mit den neuen S-3-Leitlinien kann in Deutschland seit Februar 2016 das Fetale Alkoholsyndrom (FAS) diagnostiziert werden, auch wenn der mütterliche Alkoholkonsum während der Schwangerschaft nicht nachgewiesen ist. Dies bedeutet, dass ab sofort bei Abhängigkeitskranken in vielen Fällen ein komorbides FAS allein aufgrund der Anamnese und der körperlichen Untersuchung definitiv festgestellt werden kann. Die Teilnehmer erhalten die dafür erforderlichen Informationen und Materialien zur operationalisierten Erfassung der typischen facialen Auffälligkeiten und der weiteren diagnostischen Kriterien des FAS. Auch die diagnostischen Kriterien des partiellen Fetalen Alkoholsyndroms (pFAS) und der alkoholbedingten entwicklungsneurologischen Störung (ARND) werden dargestellt. Die Diagnose einer komorbiden angeborenen Alkoholspektrumstörung kann für die therapeutische Beziehung und für die individuelle Therapieplanung sehr relevant sein. Sie hat oft auch erhebliche Bedeutung für die patientenseitige Auseinandersetzung mit der eigenen Biographie und der Entwicklung der eigenen Abhängigkeitserkrankung. Etwaige Impulskontrollstörungen oder Begrenzungen der eigenen Leistungsbreite werden oft neu verstehbar. Literatur: Landgraf, M.N.; Heinen, F.: Diagnose der Fetalen Alkoholspektrumstörungen FASD. AWMF- Registernr.: 022-025, ab Februar 2016 Becker, G.; Hennicke, K.; Klein, M.(Hrsg.): Suchtgefährdete Erwachsene mit Fetalen Alkoholspektrumstörungen. De Gruyter, 2015</t>
  </si>
  <si>
    <t>PD Dr. med.</t>
  </si>
  <si>
    <t>Gerhard</t>
  </si>
  <si>
    <t>Reymann</t>
  </si>
  <si>
    <t>LWL-Klinik Dortmund</t>
  </si>
  <si>
    <t>gerhard.reymann@ruhr-uni-bochum.de</t>
  </si>
  <si>
    <t>Von Überlebenshilfe zu besserer Lebensqualität</t>
  </si>
  <si>
    <t>Kuhlmann</t>
  </si>
  <si>
    <t>Psychosomatische Klinik Bergisch Gladbach</t>
  </si>
  <si>
    <t>S133</t>
  </si>
  <si>
    <t>Integrierte tagesklinische Behandlung der Angehörigen von Suchtkranken</t>
  </si>
  <si>
    <t>Einleitung: Sucht ist eine Familienkrankheit. Neben den Abhängigkeitserkrankten sind im hohen Maße Kinder, Partner und andere Angehörige mit betroffen oder erkranken aufgrund der Belastung. Methode: Bestehende Hilfsangebote für die Angehörigen von Suchtkranken werden beschrieben, ebenso wird die Bedeutung des Einbezugs von Angehörigen in die Therapie Abhängigkeitskranker dargestellt. Das Gütersloher Modell der integrierten tagesklinischen Behandlung von Angehörigen in der Suchttagesklinik (ITKBAS) wird vorgestellt: Hierbei werden in die Gruppe suchtkranker Männer und Frauen Angehörige (anderer Suchtkranker) mit aufgenommen und in einem gemeinsamen Therapieprogramm behandelt. Ergebnis: Die integrierte tagesklinische Behandlung Angehöriger von Suchtkranken (ITKBAS) kann nach ersten empirischen Erfahrungen als erfolgreiche Methode zur Behandlung der Angehörigen von Suchtkranken mit reaktiver Belastungsstörung und affektiver Störung angesehen werden. Unter einer public health Perspektive schließt die ITKBAS als gemeindenahes Angebot eine Versorgungslücke. Suchtkranke profitieren durch den direkten Austausch mit familienfremden Angehörigen sowohl unter tiefenpsychologischen Aspekten durch günstige Übertragungsphänomene sowie von Lerneffekten im Sinne des verhaltenstherapeutischen Settings. Schlussfolgerung: ITKBAS kann als wirksames Element in der Behandlung von Abhängigkeitskranken und ihrer Angehörigen angesehen werden. Dieses Behandlungsangebot sollte an weiteren Suchtkliniken einer Praxisüberprüfung unterzogen werden.</t>
  </si>
  <si>
    <t>Kemper</t>
  </si>
  <si>
    <t>LWL-Klinikum Gütersloh/Bernhard-Salzmann-Klinik</t>
  </si>
  <si>
    <t>u.kemper@lwl.org</t>
  </si>
  <si>
    <t>S134</t>
  </si>
  <si>
    <t>Einfluss des Tabakrauchens auf die Rückfallrate bei Alkoholabhängigen – Ergebnisse einer prospektiven Studie</t>
  </si>
  <si>
    <t>Einleitung: Tabakabhängigkeit ist einer der stärksten Prädiktoren für eine Progression vom ersten Alkoholkonsum zur Alkoholabhängigkeit. Entsprechend sind nur ca. 20-30% der Alkoholabhängigen Nichtraucher. Ziel der Arbeit war es, zu überprüfen, welche Bedeutung der Rauchstatus auf das Risiko für einen Alkoholrückfall bei Alkoholabhängigen nach einer qualifizierten Entzugsbehandlung in den folgenden 12 Monaten hat. Methodik: Dazu untersuchten wir 300 alkoholabhängige Patienten, die sich einer qualifizierten Entzugsbehandlung unterzogen, prospektiv über einen Zeitraum von 12 Monaten. Mittels eines Cox Regressionsmodells evaluierten wir potentielle Risikofaktoren, welche die Zeit bis zum Alkoholrückfall verkürzen können. Ergebnisse: 75% der eingeschlossenen Alkoholabhängigen waren Raucher. Für den Beobachtungszeitraum von 12 Monaten erhöht Rauchen das Risiko für einen Alkoholrückfall (hazard ratio = 3,96, 95% CI 1,58 – 9,92). Unerwarteterweise lässt sich diese Risikoerhöhung durch Konsum von mehr Zigaretten wieder leicht, aber signifikant reduzieren (hazard ratio per cigarette = 0.986, 95% CI 0.976-0.995), ohne das Rückfallrisiko der Vergleichsgruppe aus nicht-rauchenden Alkoholabhängigen erreichen zu können. Zusammenfassung: Strukturierte und gezielte Angebote zur Nikotinentwöhnung in der Postakutbehandlung Alkoholabhängiger könnten bei erfolgreichem Verlauf auch zu einer Verbesserung der Prognose der Alkoholabhängigkeit beitragen</t>
  </si>
  <si>
    <t>Klinik und Poliklinik für Psychiatrie und Psychotherapie der Universität am Bezirksklinikum Regensburg</t>
  </si>
  <si>
    <t>norbert.wodarz@medbo.de</t>
  </si>
  <si>
    <t>Frick</t>
  </si>
  <si>
    <t>Döpfer Hochschulen, Köln</t>
  </si>
  <si>
    <t>Ridinger</t>
  </si>
  <si>
    <t>Klinik und Poliklinik für Psychiatrie und Psychotherapie der Universität Regensburg am Bezirksklinikum</t>
  </si>
  <si>
    <t>Anna</t>
  </si>
  <si>
    <t>Hufnagel</t>
  </si>
  <si>
    <t>S135</t>
  </si>
  <si>
    <t>Chronisch alkoholkrank - die „Drehtür“, ein Maß für den Chronifizierungsprozess?</t>
  </si>
  <si>
    <t>Einleitung: Der Begriff „chronisch“ wird bei Suchtkranken unpräzise und vieldeutig verwendet. Die S3-Leitlinie“ greift ihn fast ausschließlich in Bezug auf das Konsum-verhalten auf. Nur am Rande wird das therapeutische Risiko über das Konzept „CMA“ gestreift. Suchterkrankungen gelten undifferenziert per se als chronisch und werden nicht zuletzt deshalb einer medizinischen Rehabilitation zugeführt. Anderer-seits erfüllen gerade chronische Patienten häufig nicht die Kriterien für Rehafähigkeit. Im Unterschied dazu wird bei somatischen Erkrankungen der chronische Verlauf als eigenständige Entität mit speziellen Interventionsstrategien versorgt. Methode: Die in der Literatur diskutierten Konzepte des Begriffs werden kritisch hin-terfragt. Unter der Hypothese, dass die Behandlungsfrequenz ein klinisch relevantes Maß für Chronizität ist (Surrogatparameter), wurden mittels einer vergleichenden Beobachtungsstudie über einen Zeitraum von 7 Jahren Häufigkeit und Dynamik der Inanspruchnahme von stationären Interventionen untersucht. Ergebnisse: Im Beobachtungszeitraum wurden 6042 Behandlungsepisoden (BE) für Patienten der Diagnosegruppe F10.2 erfasst. 3324 BE (55%) waren Wiederho-lungsbehandlungen. 1531 Patienten (56%) waren nur einmal in Behandlung. Wie-derholungsbehandlungen nutzten 1187 Patienten (44%). Aus der Patientenperspek-tive wurden 2/3 der Patienten zu „Wiederholern“. Patienten mit mehr als 4 BE nah-men von 4,5% auf 20,9% zu („Chronifizierungsrisiko“). Aus der Behandler- bzw. Ein-richtungsperspektive nahmen Behandlungen von Patienten mit 4 oder mehr Wieder-aufnahmen von 14,3% auf 34,3% zu („Belastungsrisiko“). Die Wiederaufnahmeraten unterschieden sich bei Klassifikation in Reha-, QE- und CMA-Patienten signifikant. Diskussion: Das Ausmaß der Chronifizierung, das mittels eines ökonomisch relevan-ten Versorgungsparameters gemessen wurde, erscheint nicht sehr hoch. Kenntnisse über Patientenmerkmale der Chronifizierung, ihre Dynamik, begünstigende und Resi-lienz fördernde Faktoren sowie zum Behandlungsbedarf liegen kaum vor. Zu unter-scheiden wären In der Person liegende Faktoren wie Besonderheiten der Krank-heitsüberzeugung, Erbfaktoren, Selbstermächtigung statt Hilfeakzeptanz einerseits und problematische Kontextfaktoren wie soziale Lebenswelt, Arbeitssituation, famili-äre Traditionen andererseits. Die Versorgungsangebote für diese Patientengruppe erscheinen defizitär (Abstinenzfokussierung, Reha-Orientierung, Ignorierung). Chronifizierung ist über den individuellen Leidenskontext hinaus ein Problem für die versorgenden Einrichtungen und zunehmend ein ökonomisches Risiko für die Versi-chertengemeinschaft und für die Kliniken. Letztere stehen aufgrund unzureichender Ressourcen zunehmend vor der Frage, die Behandlung vorzeitig zu beenden und damit die Drehtür zu beschleunigen mit dem Risiko der Fallklammer oder qualitativ problematische „low care“ Angebote umzusetzen.</t>
  </si>
  <si>
    <t>S141</t>
  </si>
  <si>
    <t>Positionen zu Internetbezogenen Störungen: State-of-the-Art</t>
  </si>
  <si>
    <t>Wie viel Theorie braucht die Internetsuchtforschung? Der (mühsame) Weg von theoretischen Modellen in die klinische Anwendung</t>
  </si>
  <si>
    <t>Einleitung: In der vorangegangenen Dekade wurden zunehmend Studien zum Thema Internet-gaming disorder (IGD) und anderen spezifischen Internet-use disorders (IUD) publiziert. Dabei wurden konsistent verschiedene Vulnerabilitätsfaktoren und komorbide Störungen, z.B. Depression und soziale Ängstlichkeit, berichtet. Auch gibt es bereits Ansätze für spezifische Therapien, die sich an Interventionen bei substanzgebundenen Süchten orientieren. Allerdings gibt es auch Positionen, die argumentieren, die Verhaltenssuchtforschung sei wenig theoretisch fundiert und methodisch eindimensional, was den Transfer von Studienergebnissen in die klinische Anwendung erschwere und sogar eine Überpathologisierung von Alltagsverhaltensweisen begünstige. Methoden: Für den vorliegenden Beitrag wurde eine Sichtung aktueller Arbeiten zu theoretischen Modellen einer Internetbezogenen Störung (IGD und andere IUD) vorgenommen. Ebenso wurde die in diversen Studien eingesetzte Methodik betrachtet. Ergebnisse: Es existieren seit über 15 Jahren theoretische Modelle zu IUD und auch spezifische Modelle zu IGD. Diese Modelle nehmen konsistent an, dass zwischen prädisponierenden Faktoren und Moderatoren/Mediatoren als Erklärungsvariablen für die Entstehung und Aufrechterhaltung einer IUD unterschieden werden sollte. Dennoch ist zu verzeichnen, dass die überwiegende Anzahl an Studien zum Thema vorranging Haupteffekte im Sinne von bivariaten Korrelationen zwischen prädisponierenden Variablen und Symptomen einer IUD analysieren oder/und Gruppenvergleiche zwischen Patienten mit einer IUD und Kontrollgruppen berichten. Interaktionen zwischen verschiedenen Variablen und vermittelnden Prozesse im Sinne von Mechanismen der Entstehung und Aufrechterhaltung einer IUD werden vergleichsweise wenig analysiert. Schlussfolgerung: Zukünftige Studien zum Thema IGD und anderen spezifischen IUD sollten stärker vermittelnde Prozesse zwischen Vulnerabilitätsfaktoren und der Ausbildung der entsprechenden Symptome berücksichtigen. Vorhandene theoretische Modelle sollten dabei zur Formulierung klarer Forschungshypothesen herangezogen werden. Da insbesondere die vermittelnden Prozesse wie cue-reactivity und Craving sowie implizite und explizite internetbezogene Kognitionen im Kontext einer kognitiven Verhaltenstherapie adressierbar sind, kann die theoriegeleitete Prüfung solcher vermittelnden Prozesse für die Weiterentwicklung therapeutischer Interventionen hilfreich sein. Gleichzeitig sollten die bestehenden theoretischen Modelle entsprechend aktueller Befunde weiterentwickelt werden, um die Entstehung und den Verlauf einer IUD wirklichkeitsnah abzubilden. Eine enge Interaktion zwischen Grundlagenforschung und klinischer Anwendung ist dafür zwingend notwendig und sollte weiter ausgebaut werden.</t>
  </si>
  <si>
    <t>Universität Duisburg-Essen</t>
  </si>
  <si>
    <t>S142</t>
  </si>
  <si>
    <t>Internetsucht = Internetsucht? Spezifika und Gemeinsamkeiten verschiedener Formen internetbezogener Störungen</t>
  </si>
  <si>
    <t>Was benötigen wir für eine solide Diagnostik der Internetbezogenen Störung? Aktueller Stand und Blick in die Zukunft</t>
  </si>
  <si>
    <t>Einleitung: Internetbezogene Störungen erfahren eine vermehrte Aufmerksamkeit in Forschung und Praxis. In den letzten Jahren sind zahlreiche Studien zu Prävalenz, Bedingungs- und Begleitfaktoren sowie Auswirkungen exzessiver Internetnutzung publiziert worden. Grundlage solcher Forschungsansätze sollte stets eine valide und reliable Charakterisierung der zugrundeliegenden Störung sein. Eine Fülle von Verfahren wurden hierzu entwickelt, die in diesem Beitrag auf Güte geprüft werden. Methode: Auf Basis einer Literaturübersicht wird der Stand der diagnostischen Güte im Bereich Erfassung der Internetbezogenen Störungen dargestellt. Dieser wird in Beziehung zu dem Stand bei Substanzbezogenen Störungen gesetzt. Ergebnisse: Im Bereich der Internetbezogenen Störungen ist eine Vielzahl von Instrumenten entwickelt worden, die in der Regel aus Fragebogen-Verfahren zur Selbstbeurteilung bestehen. Diese Tests haben unterschiedliche Störungsmodelle als Grundlage. Zu den häufigen Grundlagen gehören die Merkmale des Pathologischen Glücksspielens aus dem DSM-IV und die Kriterien der Internet Gaming Disorders des DSM-5 sowie die Merkmale des Sechs-Komponenten-Modells von Griffith. Abhängig vom jeweiligen Modell werden in der Regel alle enthaltenen Kriterien mit einem oder zwei Items abgefragt. Die Validierung der Verfahren ist häufig ungenügend und erfolgt meist ausschließlich faktorenanalytisch, Außenkriterien - insbesondere klinische Merkmale oder Beeinträchtigungsmaße - werden selten genutzt. Die Reliabilität wird fast ausschließlich über die interne Konsistenz und nicht über Test-Retest-Verfahren bestimmt. Auch die Screeningverfahren bilden in der Regel alle Kriterien des Modells ab, was jedoch für einen Siebtest nicht erforderlich ist und seine diskriminatorischen Eigenschaften verschlechtern kann. Klinische halb- oder vollstrukturierte Interviews sind selten. Damit bleibt die Forschung im Bereich der Internetbezogenen Störungen hinter den Standards zurück, die bei der Diagnostik von Substanzbezogenen Störungen oder auch anderen psychischen Erkrankungen üblich sind. Schlussfolgerung: Die diagnostischen Ansätze bei Internetbezogenen Störungen sind in der Vielzahl der Studien als methodisch schwach anzusehen. Es fehlen gute Validierungsstudien an repräsentativen Samples und mit klinischen Außenkriterien. Insbesondere fehlt es an klinischen Interviews. Die meisten Verfahren sind eher als Screening zu verstehen und beinhalten damit falsch negative, insbesondere aber auch falsch positive Befunde, was zu einem deutlichen Bias insbesondere in Prävalenzstudien aber auch anderen Analysen führen kann. Weiterhin ist die Nutzung einheitlicher Verfahren dringend geboten um die Vergleichbarkeit von Studien zu ermöglichen. Die Überwindung der klassifikatorischen und diagnostischen Schwächen wird als eine der wichtigen Herausforderungen für die zukünftige Erforschung dieser neuen Störungen angesehen.</t>
  </si>
  <si>
    <t>PD Dr. phil.</t>
  </si>
  <si>
    <t>Universität zu Lübeck, Klinik für Psychiatrie und Psychotherapie</t>
  </si>
  <si>
    <t>S143</t>
  </si>
  <si>
    <t>Haben Internetsüchtige eigentlich Spaß? Medienpsychologische Perspektiven auf das Verhältnis von Online-Entertainment und exzessiver Nutzung</t>
  </si>
  <si>
    <t>Einleitung Integrierte Modelle der Internetsucht enthalten die Gratifikationen, die Betroffene aus dem (exzessiven, unkontrollierten) Gebrauch von Online-Medien für sich schöpfen, als zentralen motivationalen Faktor. Aus Sicht der Medienpsychologie entstehen diese Gratifikationen zunächst aus dem spezifischen Anreizpotenzial des genutzten Medienangebots, etwa den Eigenschaften, die ein Online-Computerspiel unterhaltsam werden lassen. Allerdings tragen die Nutzerinnen und Nutzer entscheidend dazu bei, dass das seitens des Mediums ermöglichte Rezeptionsvergnügen auch eintritt, beispielsweise durch die Art, wie sie die dargebotenen Informationen aus einer sozialen Netzwerkseite verarbeiten. Vor diesem Hintergrund befasst sich der Beitrag mit der Frage, ob Personen mit suchtartiger Internetnutzung die gleichen Gratifikationen beim Online-Gebrauch erreichen können (und wollen) wie unauffällige Personen. Denn die typischen Eigenschaften von Online-Süchtigen, etwa Komorbiditäten oder der Verlust des Moments der Freiwilligkeit in der Befassung mit einem Online-Angebot, disponieren sie möglicherweise so, dass eine Positiv-Gratifikation im Sinne von Unterhaltungserleben weder die Erfahrung ist, die sie suchen noch die Erfahrungsqualität darstellt, die sie erreichen können. Methodik Aus einer medienpsychologischen Perspektive wird daher die Frage diskutiert, wie man das Verhältnis zwischen Nutz-Spaß (positive Unterhaltungsgratifikation) und der kompensatorischen Erleichterungserfahrung des Süchtigen beim Kontakt mit seinem Suchtgegenstand konzeptualisieren könnte. Einander gegenübergestellt werden die Vorstellungen persönlichkeitsbezogener Unterschiede zwischen Süchtigen und Nicht-Süchtigen (wonach Online-Süchtige "von vorn herein" nicht die gleichen Nutzungsgratifikationen suchen oder erreichen können, weil ihre persönliche Disposition dies nicht zulässt) und des "Kippens" von zunächst erreichten und geschätzten Positiv-Gratifikationen in ein für Süchtige charakteristisches Erleben des Vermeidens aversiver Eigenzustände durch Online-Gebrauch. Ergebnisse und Schlussfolgerung Die Betrachtung der Gratifikationsperspektive legt eine Unterscheidung in zwei Formen problematischen Internetgebrauchs nahe: eine im Kern pathologische, die nicht getrieben vom Streben nach Positiv-Gratifikationen ist, sondern ihren Ursprung in bestehenden psychischen Problemen (Komorbiditäten, Schwierigkeiten mit der Selbstregulation) hat sowie eine vorübergehende Form, wie sie für jugendliche Computerspieler beschrieben wurde, bei der aus starken Positiv-Gratifikationen eine exzessive Nutzungsweise erwächst, die aber wegen der Abwesenheit grundlegender psychischer Probleme auch wieder ohne Intervention abebbt, wenn sich entweder die bevorzugten Gratifikationen abnutzen („hedonic adaptation“) oder andere Verhaltensweisen neue, entwicklungsbedingt attraktivere Gratifikationen bieten.</t>
  </si>
  <si>
    <t>Christoph</t>
  </si>
  <si>
    <t>Klimmt</t>
  </si>
  <si>
    <t>Hochschule für Musik, Theater und Medien Hannover</t>
  </si>
  <si>
    <t>christoph.klimmt@ijk.hmtm-hannover.de</t>
  </si>
  <si>
    <t>S151</t>
  </si>
  <si>
    <t>Faktoren für die Entwicklung und soziale Auswirkungen von Glücksspielsucht</t>
  </si>
  <si>
    <t>Glücksspiel-, Substanz- und Medienkonsum - Verhaltenszusammenhänge und konsumerhöhende Bedingungen unter Bremer Schülerinnen und Schülern</t>
  </si>
  <si>
    <t>Einleitung: Vor dem Hintergrund rasanter Fortschritte der Unterhaltungs- und Kommunikationstechnologien erfreuen sich unter Jugendlichen und Heranwachsenden Video- und Computerspiele, Glücksspiele und sogenannte simulierte Glücksspiele (glücksspielähnliche Produkte ohne verpflichtenden Geldeinsatz) zunehmender Beliebtheit. Zum Zwecke zielgerichteter schulischer und außerschulischer Prävention problematischen oder exzessiven Konsums derartiger Angebote bedarf es einer genauen Kenntnis der Zusammenhänge mit anderen Konsumverhaltensweisen, wie z.B. mit Substanzkonsum, sowie der individuellen konsumerhöhenden Risikofaktoren. Ziel dieser Studie war es, diese Fragen anhand empirischer Daten zu beantworten und möglichst präzise Hinweise für zukünftige, zielgerichtete Präventionsmaßnahmen zu liefern. Methode: In einer Sekundärdatenanalyse einer aktuellen Schüler*innenbefragung (6.-10. Klassen; N = 964) im Bundesland Bremen zum Glücksspiel-, Substanz- und Medienkonsum wurden mittels Kreuzvalidierung sowie explorativer und konfirmatorischer Faktorenanalysen Messmodelle für fünf latente Konsumverhaltensmerkmale extrahiert ([1] Glücksspiel, [2] Simuliertes Glücksspiel, [3] Computer- und Videospiel, [4] Alkohol und Cannabis, [5] Medikamente), die im Anschluss durch Strukturgleichungsmodellierung untersucht wurden auf ihre Zusammenhänge untereinander und ihre Beeinflussung durch die manifesten Risikofaktoren Geschlecht, Klassenstufe, Migrationshintergrund, Belohnungsaufschub und Schulform. Diskussion/Ergebnisse: Die fünf Messmodelle und das finale Strukturgleichungsmodell zeigten angemessene Modellgüte. Die multivariate Analyse der fünf latenten Substanz- und Medienkonsumverhaltensweisen zeigte, dass trotz Berücksichtigung zahlreicher Risikofaktoren mehrere Konsumvariablen signifikant positiv assoziiert waren, z.B. der Konsum von (1) Alkohol und Medikamenten, (2) Alkohol und Glücksspielen, (3) Videospielen und simulierten Glücksspielen sowie (4) Glücksspielen und simulierten Glücksspielen. Ferner zeigten sich pro Konsumverhaltensweise teilweise sehr spezifische Risikofaktorkonstellationen, die den Erfolg unspezifischer Präventionsansätze erschweren dürften. Schlussfolgerung: Der Beitrag bietet empirisch gestützte Hinweise für konsumreduzierende Präventionsmaßnahmen in ausgewählten stoffgebundenen und stoffungebundenen Teilbereichen, um Gruppen mit erhöhten Konsumrisiken gezielt anzusprechen.</t>
  </si>
  <si>
    <t>Brosowski</t>
  </si>
  <si>
    <t>Universität Bremen [Institut für Psychologie und Kognitionsforschung]</t>
  </si>
  <si>
    <t>timbro@uni-bremen.de</t>
  </si>
  <si>
    <t>S152</t>
  </si>
  <si>
    <t>Die Rolle von Emotionsregulation bei Glücksspielverhalten und glücksspielbezogenen Problemen: Ergebnisse aus der MIGUEL Studie</t>
  </si>
  <si>
    <t>Einleitung: Die Regulation von Emotionen erlangte in den letzten Jahren in der klinischen Erforschung und psychotherapeutischen Behandlung psychischer Störungen eine hohe Bedeutung. Psychische Störungen, wie beispielsweise depressive Störungen oder die Borderline-Persönlichkeitsstörung, werden mit Defiziten in der Emotionsregulation assoziiert. Bislang ist allerdings wenig über den Zusammenhang zwischen Emotionsregulation und Glücksspielverhalten sowie glücksspielbezogenen Problemen bekannt. Methode: Die Daten basieren auf der Studie “Migration und Glücksspielsucht: Untersuchung der Entwicklung im Längsschnitt“ (MIGUEL). In insgesamt 11 Berufsschulen in Schleswig-Holstein wurden 6719 Schüler/innen systematisch proaktiv gescreent. Zur Erfassung von Emotionsregulation wurde die deutsche validierte Version des Affective Style Questionnaire (ASQ) eingesetzt. Glücksspielverhalten wurde mit Fragen zur Häufigkeit und Arten von Glücksspiel in den letzten 12 Monaten erfasst. Für die Erhebung von glücksspielbezogenen Problemen wurde der Fragebogen von Stinchfield eingesetzt, der anhand der DSM-IV Kriterien für pathologisches Glücksspiel entwickelt und für die vorliegende Studie an die DSM-5 Kriterien angepasst wurde. Weiterhin wurden soziodemographische Faktoren in die Analysen mit einbezogen. Ergebnisse: Eine erste Analyse mit n=5440 Probanden zeigte keinen Einfluss des ASQ-Summenscores auf die Wahrscheinlichkeit, in den letzten 12 Monaten überhaupt Glücksspiel betrieben zu haben. Allerdings konnte ein signifikanter Effekt auf die Wahrscheinlichkeit, pathologisches Glücksspiel (? 4 DSM-5 Kriterien, n=186) zu betreiben, gefunden werden (Odds Ratio, OR= 0.970, 95%-Konfidenzintervall, KI=.96-.99). Die Regressionsanalyse zeigte, dass dieser Effekt unabhängig vom Geschlecht der Probanden besteht. Schlussfolgerung: Wie schon bei anderen psychischen Störungen wurde ein Zusammenhang zwischen einer defizitären Emotionsregulation und glücksspielbezogenen Problemen festgestellt. Eine gute Emotionsregulation scheint demnach einen protektiven Faktor insbesondere für pathologisches Glücksspiel darzustellen. Als therapeutische Implikation für Prävention und Therapie ergibt sich aus dem Befund, dass Skills zur Emotionsregulation zu berücksichtigen sind.</t>
  </si>
  <si>
    <t>Svenja</t>
  </si>
  <si>
    <t>Orlowski</t>
  </si>
  <si>
    <t>Universität Lübeck, Ratzeburger Allee 160, 23538 Lübeck</t>
  </si>
  <si>
    <t>Svenja.Orlowski@uksh.de</t>
  </si>
  <si>
    <t>Anja.Bischof@uksh.de</t>
  </si>
  <si>
    <t>Bettina.Besser@uksh.de</t>
  </si>
  <si>
    <t>Gallus.Bischof@uksh.de</t>
  </si>
  <si>
    <t>Hans-Juergen.Rumpf@uksh.de</t>
  </si>
  <si>
    <t>S153</t>
  </si>
  <si>
    <t>Glücksspielen und Geld: Der Einfluss individueller Einstellungen zu Geld auf das Spielverhalten junger Männer</t>
  </si>
  <si>
    <t>Einleitung: Die inhaltliche Analyse der DSM-5 Diagnosekriterien für eine Störung durch Glücksspielen (GD) zeigt, dass die Thematik Geld bei vier von neun Kriterien eine Rolle spielt (American Psychiatric Association, 2013). Im Kontext des Glücksspielens kann Geld als primärer Motivator verstanden werden (Neighbors et al., 2002), welcher vor allem bei niederen Einkommensschichten gravierenden Einfluss auf das Spielverhalten haben kann (Tabri et al., 2015). Um Verluste auszugleichen, kann sich ein dringendes Bedürfnis zum Weiterspielen mit immer höheren Wetteinsätzen, das so genannte „Chasing“, entwickeln (APA, 2013). Folglich geht die Diagnose Störung durch Glücksspielen meist mit einer hohen Verschuldung der Betroffenen einher (Braun et al., 2013; Meyer, 2016). Die zentrale Rolle der Geldthematik bei Glücksspielenden ist bereits wohl etabliert. Ob sich auch zwischen spezifischen Spielergruppen Unterschiede in Bezug zur Einstellung zu Geld ergeben, soll durch die vorliegende Studie geklärt werden. Methodik: Die Analysen erfolgten auf Basis einer Online-Studie zur Erfassung von Spielercharakteristika und Entwicklungen des Spielverhaltens bei 18- bis 25-jährigen Männern (Münchener Freizeit Studie), an der insgesamt n=2.739 Männer teilnahmen (Sleczka et al., 2016). Erhoben wurden unter anderem sozioökonomische Faktoren, Spielverhalten, Symptome von GD, Glücksspielmotive und die Einstellung zu Geld (Kurz-Fragebogen „Einstellung zu Geld“ mit drei Skalen: „Erfolg“, „Haushalten“, „Übel“; Sleczka et al., in Vorbereitung). Gruppenunterschiede in Bezug auf die Einstellung zu Geld zwischen den Gruppen „Kein-Glücksspielen“ (n=1.343), „Unproblematisches-Glücksspielen“ (n=1.169), „Problematisches-Glücksspielen“ (1-3 erfüllte DSM-5-Kriterien, n=120) und „Störung durch Glücksspielen“ (Diagnose GD, n=44) wurden mittels Varianzanalysen untersucht. Zudem wurde eine Analyse von Zusammenhängen der Einstellung zu Geld zu anderen Variablen, z.B. Motive für Glücksspielen, vorgenommen. Ergebnisse: Erste Ergebnisse deuten darauf hin, dass es signifikante Unterschiede zwischen den einzelnen Spielergruppen in Bezug auf die drei Skalen des Kurz-Fragebogens „Einstellung zu Geld“ gibt. Die Gruppen „Problematisches-Glücksspielen“ und „Störung durch Glücksspielen“ zeigten höhere Scores auf der Skala „Erfolg“ als die übrigen Spielergruppen. Außerdem wiesen sie niedrigere Werte auf der Skala „Haushalten“ auf als die Gruppen „Unproblematisches-“ oder „Kein-Glücksspielen“. Schlussfolgerung: Offenbar geht ein problematisches oder pathologisches Glücksspielverhalten mit eher erfolgsorientierten Einstellungen zu Geld einher. Möglicherweise spiegelt sich darin die Hoffnung wider, dass Glücksspielen eine Option für sozioökonomischen Aufstieg sein könnte. Fraglich ist, ob verschiedene geldspezifische Einstellungsmerkmale für die Entwicklung einer Störung durch Glücksspielen eine Rolle spielen oder aber problematisches Glücksspielen selbst zu einer Einstellungsänderung zu Geld führt.</t>
  </si>
  <si>
    <t>Winner</t>
  </si>
  <si>
    <t>IFT Institut für Therapieforschung, München</t>
  </si>
  <si>
    <t>winner@ift.de</t>
  </si>
  <si>
    <t>Pawel</t>
  </si>
  <si>
    <t>Sleczka</t>
  </si>
  <si>
    <t>BAS Bayrische Akademie für Sucht- und Gesundheitsfragen, München</t>
  </si>
  <si>
    <t>Pawel.Sleczka@bas-muenchen.de</t>
  </si>
  <si>
    <t>Grüne</t>
  </si>
  <si>
    <t>gruene@ift.de</t>
  </si>
  <si>
    <t>Prof. Dr. phil.</t>
  </si>
  <si>
    <t>Ludwig</t>
  </si>
  <si>
    <t>Kraus</t>
  </si>
  <si>
    <t>IFT Institut für Therapieforschung, München; SoRAD Centre for Social Research on Alcohol and Drugs, Stockholm</t>
  </si>
  <si>
    <t>kraus@ift.de</t>
  </si>
  <si>
    <t>Braun</t>
  </si>
  <si>
    <t>BraunBarbara@ift.de</t>
  </si>
  <si>
    <t>Literatur: American Psychiatric Association. (2013). Diagnostic and statistical manual of mental disorders (5th ed.). Arlington, VA: American Psychiatric Publishing. Braun, B., Ludwig, M., Kraus, L., Kroher, M. &amp; Bühringer, G. (2013). Ambulante Suchthilfe für pathologische Glücksspieler in Bayern: Passung zwischen Behandlungsbedarf und -angebot. Suchttherapie 14: 37-45. Meyer, G. (2016). Glücksspiel – Zahlen und Fakten. In Deutsche Hauptstelle für Suchtfragen (Hrsg.), Jahrbuch Sucht 2016 (S. 126-145). Lengerich: Pabst. Neighbors, C., Lostutter, T. W., Cronce, J. M., &amp; Larimer, M. E. (2002). Exploring college student gambling motivation. Journal of Gambling Studies, 18(4), 361-370. Sleczka, P., Braun, B., Grüne, B., Bühringer, G., &amp; Kraus, L. (2016). Proactive coping and gambling disorder among young men. Journal of Behavioral Addictions, 5(4), 639-648. Sleczka, P., Winner, T., Grüne, B., Kraus, L., &amp; Braun, B. (in Vorbereitung). Entwicklung eines Kurzfragebogens zur Einstellung zu Geld (EZG). Tabri, N., Dupuis, D. R., Kim, H. S., &amp; Wohl, M. J. (2015). Economic mobility moderates the effect of relative deprivation on financial gambling motives and disordered gambling. International Gambling Studies, 15(2), 309-323.</t>
  </si>
  <si>
    <t>S154</t>
  </si>
  <si>
    <t>Angehörige von pathologischen Glücksspielern und Alkoholabhängigen: Vergleich von Belastungen und Copingstrategien - Ergebnisse der BEPAS Studie</t>
  </si>
  <si>
    <t>Einleitung: Schätzungen zufolge sind mehr als 18 Millionen Menschen in Deutschland als Angehörige von Suchtkranken von den Auswirkungen des Suchtmittelkonsums betroffen. Sie leiden in Folge dessen unter schwerwiegenden Belastungen wie affektiven und psychophysiologischen Erkrankungen. Studien haben gezeigt, dass diese Auswirkungen zu erhöhten medizinischen Behandlungskosten führen. Bislang ist wenig bekannt über suchtspezifische Unterschiede bei Belastungen und Copingstrategien bei Angehörigen von Suchtkranken. Methode: Die Daten basieren auf der Studie “Belastungen und Perspektiven Angehöriger Suchtkranker” (BEPAS), in der 100 Angehörige von Suchtkranken quantitativ und qualitativ befragt wurden. Rekrutiert wurden die Teilnehmer zum Teil in Selbsthilfegruppen und Beratungsstellen, zum Teil proaktiv in Arztpraxen. Für die vorliegende Analyse wurden 15 Angehörige von pathologischen Glücksspielern und 15 Angehörige von Alkoholabhängigen gematcht. Die qualitativen Leitfaden-Interviews wurden nach der Grounded Theory ausgewertet. Ergebnisse: Beide Angehörigengruppen litten unter starken Beeinträchtigungen im familiären, sozialen und psychophysiologischen Bereich. Während Angehörige pathologischer Glücksspieler häufiger finanzielle Schwierigkeiten, Diebstahl und Betrug als Belastung benannten, litten Angehörige Alkoholabhängiger eher unter verbaler Aggression und emotionaler Unberechenbarkeit. Als Copingstrategien wandten Angehörige von Glücksspielern häufiger Kontroll- und Beeinflussungsmechanismen an, während Angehörige Alkoholabhängiger sich häufiger abzugrenzen versuchten. Beide Angehörigengruppen beklagten mangelnde Hilfeangebote. Schlussfolgerung: Die Daten zeigen, dass beide Angehörigengruppen stark belastet sind, die Belastungen und Bewältigungsstrategien sich aber in Abhängigkeit von der Suchtkrankheit unterscheiden. Der Wunsch nach stärkerer Präsenz des Hilfesystems und einem öffentlichen Bewusstsein von Suchterkrankungen spiegelt den erhöhten Bedarf von Angehörigen Suchtkranker wider.</t>
  </si>
  <si>
    <t>Universität Lübeck, Klinik für Psychiatrie und Psychotherapie</t>
  </si>
  <si>
    <t>Ruijl</t>
  </si>
  <si>
    <t>anna-ruijl@web.de</t>
  </si>
  <si>
    <t>Vanja</t>
  </si>
  <si>
    <t>Poels</t>
  </si>
  <si>
    <t>vanjapoels@yahoo.de</t>
  </si>
  <si>
    <t>Herr PD Dr. Hans-Jürgen Rumpf, Universität Lübeck, Klinik für Psychiatrie und Psychotherapie, hans-juergen.rumpf@uksh.de Herr Dr. Gallus Bischof, Universität Lübeck, Klinik für Psychiatrie und Psychotherapie, gallus.bischof@uksh.de</t>
  </si>
  <si>
    <t>S161</t>
  </si>
  <si>
    <t>Aufgabenfelder in der Suchtpolitik - Symposium des Dachverbands der Suchtfachgesellschaften Deutschlands</t>
  </si>
  <si>
    <t>Zur Arbeit des Dachverbands der Suchtfachgesellschaften Deutschlands</t>
  </si>
  <si>
    <t>Am 17.02.2016 fand die konstituierende Sitzung des Dachverbandes der Suchtfachgesellschaften (Deutsche Gesellschaft für Suchtforschung und Suchttherapie DD-Sucht, die Deutsche Gesellschaft für Suchtmedizin (DGS) sowie die Deutsche Gesellschaft für Suchtpsychologie (dgsps).Ziel des Zusammenschlusses ist es, in partnerschaftlicher Zusammenarbeit die gemeinsamen Interessen in der Prävention, Forschung, Behandlung und Entstigmatisierung von Suchtkrankheiten zu bündeln 4 (www.dachverband-sucht.de). In diesem Symposium des Dachverbandes werden aus der Arbeit der beteiligten Fachgesellschaften entwickelte Leitlinien zur Behandlung suchtbezogener Störungen vorgestellt. Die S3-Leitlinien zur Behandlung der alkoholbezogenen Störung sowie der tabakbezogenen Störung entstand in einem gemeinsamen Prozess von mehr als 50 Fachgesellschaften. Zudem erschien im Jahre 2015 die S3-Leitlinie zu den Metamphetamin-bezogenen Störungen. In diesem ersten Vortrag werden die Dachgesellschaft, deren Anliegen und Arbeit dargestellt.</t>
  </si>
  <si>
    <t>Anil</t>
  </si>
  <si>
    <t>Batra</t>
  </si>
  <si>
    <t>Universitätsklinik für Psychiatrie und Psychotherapie, Sektion Suchtforschung und Suchtmedizin</t>
  </si>
  <si>
    <t>anil.batra@med.uni-tuebingen.de</t>
  </si>
  <si>
    <t>Pfizer, Alkermes, Janssen, MEG, Novartis</t>
  </si>
  <si>
    <t>S162</t>
  </si>
  <si>
    <t>Positionspapier der Dachgesellschaft: Reduziertes Trinken</t>
  </si>
  <si>
    <t>Unterschiede in der Therapiezielfindung bei der Behandlung von Alkoholkonsumstörungen, die sich zwischen völliger Abstinenz, vermindertem Konsum (Schadensvermeidung) und „kontrolliertem Konsum“ aufspannen, werden seit vielen Jahren z. T. kontrovers diskutiert. Ziel der Stellungnahme der Dachgesellschaft Sucht ist es, vorhandene empirische Erkenntnisse zu diesem Themenbereich zusammenzutragen und daraus eine Stellungnahme zum Umgang mit dem Themenbereich abzuleiten. An dieser Stellungnahme haben sich Vertreter der DG Suchtmedizin, der DG Suchtforschung und Suchttherapie sowie die Deutsche Gesellschaft für Suchtpsychologie beteiligt. Ausgehend von aktuellen Studien hinsichtlich Therapiemotivation, -zielfindung und verschiedenen psychotherapeutischen und psychopharmakologischen Ansätzen werden konkrete Empfehlungen für Therapieziele, Setting, Methoden und geeigneten Indikationen entwickelt.</t>
  </si>
  <si>
    <t>Ulrich W.</t>
  </si>
  <si>
    <t>Vitos-Klinikum Herborn, MLU Halle-Wittenberg</t>
  </si>
  <si>
    <t>ulrich.preuss@medizin.uni-halle.de</t>
  </si>
  <si>
    <t>PD Dr. phil</t>
  </si>
  <si>
    <t>Klinik für Psychiatrie und Psychotherapie, Universität Lübeck</t>
  </si>
  <si>
    <t>Dipl.Psych.</t>
  </si>
  <si>
    <t>Nikolaus</t>
  </si>
  <si>
    <t>Lange</t>
  </si>
  <si>
    <t>Fachklinik Eußerthal</t>
  </si>
  <si>
    <t>nikolaus.lange@fachklinik-eusserthal.de</t>
  </si>
  <si>
    <t>hans-juergen.rumpf@uksh.de.</t>
  </si>
  <si>
    <t>S163</t>
  </si>
  <si>
    <t>Lübecker Memorandum zur Zukunft der Suchtkrankenversorgung</t>
  </si>
  <si>
    <t>Hintergrund: Suchterkrankungen verursachen hohe Kosten für die Gesellschaft und beträchtliches Leid bei Betroffenen und deren Familien. Das Suchthilfesystem leistet eine hervorragende Arbeit und erreicht diejenigen, die Behandlung aufsuchen, gut und effizient. Die Mehrheit der Suchtkranken - je nach konsumiertem Suchtstoff in unterschiedlichem Ausmaß - sucht jedoch von sich aus keine Hilfe auf und ist somit für das Suchthilfesystem derzeit nicht erreichbar. Methode: Eine Expertinnen- und Expertengruppe hat eine Zukunftsvision für die Suchtkrankenversorgung erarbeitet. Dabei wurde die Methode der Zukunftswerkstatt eingesetzt. Die 35 Experten kamen aus unterschiedlichen Disziplinen und Bereichen, dazu gehörten u.a. Suchtkrankenhilfe, Suchtforschung, Selbsthilfe, Gesundheitsökonomie, Allgemeinmedizin und Soziale Arbeit. Das Projekt wurde durch Mittel des Bundesministeriums für Gesundheit ermöglicht. Die Ergebnisse wurden in einem Memorandum zusammengeführt, konsentiert und publiziert. Ergebnisse: Die folgenden vier Themenbereiche standen im Vordergrund: 1) Nahtlose und zugeschnittene Hilfen: Menschen mit Suchterkrankungen werden in allen wichtigen Bereichen des Lebens erkannt und erhalten die für sie geeignete Hilfe, die von Frühintervention über Beratung und Therapie bis hin zu kontinuierlicher Betreuung reicht und Angebote der Selbsthilfe einschließt. Bereiche der medizinischen und psychosozialen Versorgung sind mit der Suchthilfe vernetzt und bieten gemeinschaftlich nahtlose Hilfe an. Die Finanzierung ist vereinfacht und gesichert. 2) Frühzeitige, umfassende und wirksame Prävention: Präventionsstrategien beinhalten eine fru?hzeitige und lebensweltorientierte Berücksichtigung von problematischen Gesundheits-Verhaltensweisen. Sucht, schädlicher und riskanter Konsum haben hier eine Schlüsselstellung. Es werden über den gesamten Lebensverlauf Hilfen zur Verbesserung des Gesundheitsverhaltens angeboten. 3) Vorurteilfreies Klima und fördernde Grundhaltung: Die Stigmatisierung ist wirksam reduziert. Sucht, schädlicher und riskanter Konsum werden wertfrei als optimier- und veränderbare Verhaltensweisen angesehen. Der Umgang mit Betroffenen ist geprägt von Partnerschaftlichkeit, Akzeptanz, Mitgefu?hl und motivierender Förderung. 4) Freier Zugang zu einem Spektrum wirksamer Hilfen: Es ist gesichert, dass die bestwirksamen Behandlungsformen qualifiziert angeboten werden. Die Betroffenen werden durch eine unabhängige Beratung darin unterstützt, selbstbestimmt daraus die für ihre spezifische Problematik passende Wahl zu treffen. Schlussfolgerung: Die Ergebnisse weisen Änderungsbedarf in mehreren Bereichen auf und schlagen zukünftige Entwicklungen vor. Die entwickelten Ideen sollen nun in einem fortlaufenden Prozess umgesetzt werden. Hierzu wird eine Kommission mit verschiedenen Arbeitsgruppen gegründet. Es wird eine Zusammenarbeit mit Politik, Verbänden, Praxis und Forschung erfolgen.?</t>
  </si>
  <si>
    <t>Eva</t>
  </si>
  <si>
    <t>Hoch</t>
  </si>
  <si>
    <t>Ludwig-Maximilian-Universität München, Klinik und Poliklinik für Psychiatrie und Psychotherapie</t>
  </si>
  <si>
    <t>Eva.Hoch@med.uni-muenchen.de</t>
  </si>
  <si>
    <t>S164</t>
  </si>
  <si>
    <t>Effektivität der Suchtbehandlung unter Berücksichtigung des Behandlungssettings - Ergebnisse einer Einjahreskatamnese</t>
  </si>
  <si>
    <t>Einleitung: Die Qualitätssicherung von Behandlungsangeboten für Abhängigkeitserkrankte ist ein wichtiger Bestandteil in der Behandlung von alkoholabhängigen Menschen. Wert wird dabei auf Struktur-, Prozess- und Ergebnisqualität gelegt. Die Erhebung einer Basisdokumentation sowie Durchführung von Katamnesen bilden wesentliche Grundsteine zur Bewertung der Ergebnisqualität. Methode: Es werden Ergebnisse der Basisdokumentations- und Katamnesedaten des Fachverbandes Sucht aus dem Jahr 2014 bezüglich alkohol- und medikamentenabhängiger Patienten im ambulanten, ganztägig ambulanten und stationären Behandlungsetting dargestellt. Die Katamnesen (Ein-Jahres-Katamnesen) wurden jeweils als Totalerhebung durchgeführt und orientieren sich an den Standards zur Durchführung von Katamnesen der Deutschen Gesellschaft für Suchtforschung und Suchttherapie. Die Datensätze von 388 ambulanten, 336 ganztägig ambulanten und 11.033 stationären Behandlungen basieren dabei auf der Basisdokumentation von 2014. Ergebnisse: Der Vergleich von Patientenmerkmalen in den drei Behandlungssettings (ambulant, ganztägig ambulant und stationär) zeigt in den Variablen Geschlecht, Alter bei Aufnahme und Abhängigkeitsdauer kaum Unterschiede. Dahingegen ergeben sich beim Vergleich der Patientenmerkmale der soziodemografischen Variablen Familienstand, Partnerbeziehung, höchste Schulbildung und Erwerbssituation bei Behandlungsbeginn teilweise erhebliche Unterschiede bei ambulanter, ganztägig ambulanter und stationärer Behandlungsform. Des Weiteren zeigen sich Unterschiede innerhalb der Patientenmerkmale beim Vergleich der drei Behandlungsformen in den Variablen Vermittler, bislang durchgeführte Entzugsbehandlungen, Entlassungsform und Behandlungsdauer. Die katamnestischen Erfolgsquoten nach DGSS 4 liegen mit 52,9% bei ambulanten Behandlungen deutlich über den Erfolgsquoten ganztägig ambulanter und stationärer Behandlungen mit 40,5% und 40,9%. Da sich die settingbezogenen Ausschöpfungsquoten deutlich mit 62,7% bei ambulanten, 48,2% bei ganztägig ambulanten und 54,4% bei stationären Behandlungen unterscheiden ergeben sich dadurch auch Effekte auf die Ergebnisse nach der Berechnungsform DGSS 4. Schlussfolgerung: Die Daten der Basisdokumentation und der Katamnese 2014 zeigen teilweise beträchtliche Unterschiede hinsichtlich soziodemografischer Merkmale und Behandlungsmerkmale der Patienten. Die Therapieerfolgsquoten für die drei Behandlungssettings zeigen ebenso unterschiedliche Ergebnisse. Insgesamt belegen die Daten mit katamnestischen Therapieerfolgsquoten zwischen 52,9% und 40,5% die hohe Effektivität der Suchtbehandlung.</t>
  </si>
  <si>
    <t>Deutsche Rentenversicherung Rheinland-Pfalz Fachklinik Eußerthal</t>
  </si>
  <si>
    <t>nikolaus.lange@drv-rlp.de</t>
  </si>
  <si>
    <t>Rudolf</t>
  </si>
  <si>
    <t>Bachmeier</t>
  </si>
  <si>
    <t>Johannesbad Holding AG &amp; Co. KG</t>
  </si>
  <si>
    <t>rudolf.bachmeier@johannesbad.de</t>
  </si>
  <si>
    <t>Schneider</t>
  </si>
  <si>
    <t>AHG Gesundheitsdienste Koblenz</t>
  </si>
  <si>
    <t>BSchneider@ahg.de</t>
  </si>
  <si>
    <t>S165</t>
  </si>
  <si>
    <t>Rüther</t>
  </si>
  <si>
    <t>S171</t>
  </si>
  <si>
    <t>Ansätze für eine verbesserte Tabakprävention und -behandlung - Symposium des WAT e.V.</t>
  </si>
  <si>
    <t>Passivrauchbelastung bei Kleinkindern – eine Frage Stadtteils?</t>
  </si>
  <si>
    <t>Einleitung: Es besteht ein Zusammenhang zwischen der Tolerierung des Tabakrauchens in Wohnräumen (TTiW), der damit potenziell einhergehenden Passivrauchbelastung bei Kleinkindern und einem niedrigeren Sozialstatus des Haushalts. Gleichzeitig lassen sich Stadtteile nach Merkmalen des Sozialstatus` ihrer Bewohner differenzieren. In der Studie wird untersucht inwieweit die Sozialstruktur definierter Stadteile mit der Passivrauchbelastung der hier lebenden Kinder in Zusammenhang steht. Methodik: In einer definierten Region wurde eine Vollerhebung zum Rauchverhalten in 3570 Haushalten, mit mindestens einem Kind jünger als 4 Jahre, durchgeführt (Teilnahmerate= 74,5 %). Das Einschlusskriterium der Studie, tägliches Tabakrauchen mindestens eines Elternteils in den letzten 4 Wochen, erfüllten 1282 Haushalte, 915 (71,3%) erklärten ihr Einverständnis zur Studienteilnahme. Im persönlichen Interview wurden Angaben zum Alter sowie Kitabesuch des jüngsten Kindes (Indexkind), zur TTiW sowie zur Anzahl erwachsener Raucher im Haushalt erfragt. Eine Urinprobe des Indexkindeswurde auf Kotinin untersucht (Detektionslimit 10 ng/ml). Der Sozialstatus wurde über die Quote erwerbsfähiger hilfebedürftiger Personen im Alter von 15 bis 65 Jahren (eHb-Quote) operationalisiert. Die eingeschränkte Verfügbarkeit der Daten zur eHb-Quote für die Studienregionen Stralsund und Greifswald, reduzierte das Analysesample auf 573 Haushalte. Die Daten der eHb-Quote für die Stadtteile wurden in drei Kategorien (&lt;12,0%, 12,0%-26,7% und &gt;26,7%) zusammengefasst. Die Datenanalyse erfolgte mittels logistischer Regressionen. Modell 1 beinhaltete als abhängige Variable „Kotinin im Urin“ (0= nein, 1= ja) und als unabhängige Variable die „eHb-Quote“. Das Modell wurde erweitert um die Variablen „TTiW“ (Modell 2), und „Anzahl erwachsener Raucher im Haushalt“ (Modell 3). Die Modelle wurden für Alter und Kitabesuch des Indexkindes sowie das Quartal der Datenerhebung adjustiert. Ergebnisse: Alle Modelle zeigten positive Assoziationen zwischen dem Nachweis von Kotinin und der eHB-Quote. Bei Kindern aus Haushalten in Stadtteilen mit einer eHb-Quote zwischen 12,0% und 26,7% bestand eine höhere Wahrscheinlichkeit des Passivrauchnachweises, verglichen mit Gleichaltrigen aus Haushalten in Stadtgebieten mit einer eHb-Quote &lt; 12% [OR= 1.89, 95%-KI= 1,19; 3,01]. Dieser Zusammenhang zeigte sich auch für den Vergleich der Passivrauchbelastung aus Stadtteilen mit einer eHb-Quote &gt;26,7% und jener, aus Stadtteilen mit einer eHb-Quote &lt; 12% [OR= 2.78, 95%-KI= 1,81; 4,26]. Die Analysen zeigten darüber hinaus mediierende Effekte der Variablen TTiW (Modell 2) und Anzahl erwachsener Raucher im Haushalt (Modell 3). Schlussfolgerung: Den konsequenten Verzicht auf Tabakrauchen in Wohnräumen, besonders unter dem Aspekt der potenziellen Schädigungen durch Passivrauch zu thematisieren, scheint in Haushalten mit Kleinkindern und Wohnsitz in Stadtteilen mit höherer eHb-Quote besonders angezeigt.</t>
  </si>
  <si>
    <t>Sabina</t>
  </si>
  <si>
    <t>Ulbricht</t>
  </si>
  <si>
    <t>Universitätsmedizin Greifswald, Institut für Sozialmedizin und Prävention</t>
  </si>
  <si>
    <t>ulbricht@uni-greifswald.de</t>
  </si>
  <si>
    <t>Baumann</t>
  </si>
  <si>
    <t>sophie.baumann@uni-greifswald.de</t>
  </si>
  <si>
    <t>chmeyer@uni-greifswald.de</t>
  </si>
  <si>
    <t>Ullrich</t>
  </si>
  <si>
    <t>John</t>
  </si>
  <si>
    <t>ujohn@uni-greifswald.de</t>
  </si>
  <si>
    <t>S172</t>
  </si>
  <si>
    <t>Bildliche Warnhinweise - Herausforderungen und Chancen für eine Telefonberatung zur Rauchentwöhnung</t>
  </si>
  <si>
    <t>Einleitung: Telefonische Raucherberatung mit Rückrufen während der Ausstiegsphase ist ein leicht zugängliches Ausstiegsangebot und eine evidenzbasierte Form der Tabakentwöhnung. Die Tabakleitlinie fordert mit dem höchsten Empfehlungsgrad, dass telefonische Beratung in der medizinischen und psychosozialen Gesundheitsversorgung zur Erreichung des Rauchstopps angeboten werden soll. Die Bundeszentrale für gesundheitliche Aufklärung (BZgA) bietet eine täglich erreichbare Telefonberatung. Seit der Einführung der bildlichen Warnhinweise im Rahmen der „Verordnung zur Umsetzung der Richtlinie über Tabakerzeugnisse“ ab Mai 2016 ist auf der Vorderseite jeder Zigarettenpackung folgender Text aufgedruckt. „Wollen Sie aufhören? Die BZgA hilft: Tel.: 0800 8 313131 (kostenfrei), www.rauchfrei-info.de". Methodik: Durch die Umstellung auf die bildlichen Warnhinweise kam es zu einem sehr stark gestiegenen Anrufvolumen. Um möglichst viele Anrufe persönlich entgegennehmen zu können, war eine Anpassung des bewährten Beratungsprotokolls notwendig: Neben den intensiveren, etwa 20 min dauernden Beratungsgesprächen wurden insbesondere für Anrufer mit unklarer Änderungsbereitschaft verstärkt auch Kurzintervention vermittelt. Zudem wurde eine Reduktion der proaktiven Beratung von fünf auf vier Folgekontakte vorgenommen. Für die in Zusammenhang mit den bildlichen Warnhinweisen geäußerten Beschwerden wurde eine geeignete Vorgehensweise erarbeitet. Ergebnisse: Erste Auswertungen lassen vermuten, dass sich die Bedarfe der Anrufer ab Juni 2016 im Vergleich zu den vorangegangen Jahren verändert haben. So gibt es verstärkt Anrufe von jüngeren Raucherinnen und Rauchern oder von solchen ohne konkrete Änderungsabsicht. Dargestellt werden die wichtigsten anamnestischen Daten der ausstiegswilligen Anrufenden und die ersten Ergebnisse der Nachbefragungen drei und 12 Monate nach Erstanruf. Schlussfolgerung: Telefonberatung zur Tabakentwöhnung, insbesondere mit proaktiver Folgeberatung ist eine wirksame Ausstiegsmaßnahme. Bildliche Warnhinweise auf der Zigarettenpackung in Verbindung mit einer gut sichtbaren Telefonnummer führen zu einem sehr stark gestiegenen Anrufvolumen, und erreichen neue Zielgruppen. Dies stellt eine Herausforderung, aber auch Chancen für eine Telefonberatung zur Rauchentwöhnung dar.</t>
  </si>
  <si>
    <t>Lindinger</t>
  </si>
  <si>
    <t>WAT e.V.</t>
  </si>
  <si>
    <t>PLindinger@t-online.de</t>
  </si>
  <si>
    <t>S173</t>
  </si>
  <si>
    <t>Rauchen als Selbstbehandlung gegen depressive Symptomatik bei rauchenden COPD-Patienten</t>
  </si>
  <si>
    <t>Hintergrund: Bei der tabakassoziierten Erkrankung COPD besteht eine ausgeprägte psychische Komorbidität mit affektiven Störungen. Die überdurchschnittliche Raucherquote bei depressiven Ptn. lässt sich u.a. darauf zurückführen, dass Nikotin antidepressive Effekte besitzt und von Patienten zur „Selbstbehandlung“ ihrer depressiven Symptome eingesetzt wird. Bislang ist empirisch ungeklärt, inwieweit die koinzidente depressive Symptomatik bei COPD-Ptn. deren Rauchverhalten verstärkt und den Rauchstopperfolg beeinträchtigt. Methode: Der Zusammenhang COPD-Rauchen-Depression wurde anhand einer unselegierten Stichprobe von N=561 Ptn. einer pneumologischen Rehabilitationsklinik untersucht. Ergebnisse: Diese Ptn-Gruppe bestand zu 98% aus Jemalsrauchern, (39% aktive und 59% Exraucher). Insgesamt 66% aller Ptn. zeigte erhöhte Depressivitätswerte (PHQ dim.): leichte Ausprägung (34,2%), mittlere Ausprägung (20,1%), schwere Ausprägung (11,4%). Bei 14% aller Ptn. wurde nach PHQ (kat.) eine Verdachtsdiagnose Depression festgestellt, und bei ebenfalls 14% bestand eine entsprechende Vordiagnose in der Anamnese. Unter den aktuellen Rauchern fiel die Quote der Verdachtsdiagnosen (17% vs. 14%) deutlich und der Depressivitätswerte geringfügig (68% vs. 66%) höher aus als in der Gruppe der Exraucher. Bei den mittel- bis starken aktuellen Rauchern lag der Anteil der Ptn. mit Depressivität signifikant höher (45% vs. 31%). COPD-Ptn. mit einer kategorialen Verdachtsdiagnose Depression waren wesentlich häufiger aktuelle Raucher (46%) als Ptn. ohne Depressionsverdacht (38%). In gleicher Weise lag der Anteil aktueller Raucher unter COPD-Ptn. mit erhöhten Depressivitätswerten höher (40%) als bei Ptn. ohne depressive Symptomatik (36%). Diskussion: Die Resultate bestätigen den vermuteten Zusammenhang zwischen Rauchverhalten und Depressivität bei COPD-Patienten. Diese sollten systematischer psychodiagnostisch untersucht und antidepressiv behandelt werden, um den Rauchstopp zu erleichtern.</t>
  </si>
  <si>
    <t>Mühlig</t>
  </si>
  <si>
    <t>TU Chemnitz</t>
  </si>
  <si>
    <t>stephan.muehlig@psychologie.tu-chemnitz.de</t>
  </si>
  <si>
    <t>Vortragshonorare von Pfizer, Mundipharma, Ostdeutsche Psychotherapeutenkammer, Sächsische Krebsgesellschaft, IFT</t>
  </si>
  <si>
    <t>Konrad</t>
  </si>
  <si>
    <t>Schultz</t>
  </si>
  <si>
    <t>LVA Klinik Bad reichenhall</t>
  </si>
  <si>
    <t>konrad.schultz@klinik-bad-reichenhall.de</t>
  </si>
  <si>
    <t>Schuler</t>
  </si>
  <si>
    <t>Universität Würzburg</t>
  </si>
  <si>
    <t>M.Sc. Psychologie</t>
  </si>
  <si>
    <t>Franziska</t>
  </si>
  <si>
    <t>Loth</t>
  </si>
  <si>
    <t>franziska.loth@psychologie.tu-chemnitz.de</t>
  </si>
  <si>
    <t>Meik</t>
  </si>
  <si>
    <t>Eppert</t>
  </si>
  <si>
    <t>M.Sc. Psychologie; Jeanine; Paulick; TU Chemnitz;jeanine.paulick@psychologie.tu-chemnitz.de</t>
  </si>
  <si>
    <t>S174</t>
  </si>
  <si>
    <t>IRIS - Ansätze für die Weiterentwicklung einer Beratungsplattform für Schwangere</t>
  </si>
  <si>
    <t>Einleitung: Der Konsum von Tabak oder Alkohol während der Schwangerschaft kann zu erheblichen körperlichen und psychischen Beeinträchtigungen beim Kind führen. Dennoch ändern nicht alle Schwangeren ihre Konsumgewohnheiten. Mangelnde Aufklärung, motivationale Schwierigkeiten, fehlende soziale Unterstützung, die individuelle Funktionalität des Konsums oder Zugangsbarrieren zu Hilfsangeboten bzw. mangelnde Eignung der Hilfen könnten mögliche Ursachen sein. Im Zuge aktueller gesundheitspolitischer Bemühungen zur Prävention alkohol- und tabakassoziierter Folgeschäden bei speziellen Risikogruppen wie Schwangeren ist der Einsatz moderner Medien für eine bessere Erreichbarkeit der Zielgruppe zu prüfen. Zu diesem Zweck wurde IRIS – eine Beratungsplattform für alkohol- und tabakkonsumierende Schwangere geschaffen. Methode: IRIS bietet drei 12 wöchige Programme (für Tabak, Alkohol- und kombinierten Konsum). Die kontrollierte randomisierte Studie sollte den Frage nachgehen, ob eine Beratungsplattform, die zusätzlich durch einen Experten moderiert wird (sog. E-Coaching), eine höhere Compliance und Abstinenzquote der beratenen Schwangeren zur Folge hat, und welche Verbesserungspotentiale aufgrund der Rückmeldungen und den Nutzungsverhalten der Teilnehmerinnen zu sehen sind. Ergebnisse und Diskussion: Den ersten Auswertungen zufolge scheint das Internet ein vielversprechendes Medium zu sein, um Alkohol- oder Tabakkonsumierende Schwangere für eine substanzbezogene Online-Beratung gewinnen zu können. Erreicht werden v.a. Raucherinnen, so dass in die gelungene Ansprache der Alkoholkonsumentinnen weitere Anstrengungen gelegt werden müssen. Die meisten Teilnehmerinnen waren im Tabakprogramm zu verzeichnen (85%), gefolgt vom Kombiprogramm (12,2%). Dem Alkoholprogramm wurden 2,8% zugeordnet. Hauptzugangsweg auf die Plattform war für knapp die Hälfte (48,1%) aller Nutzerinnen das Internet (Verlinkungen, Internetsuche, Facebook), weitere 27,8% wurden durch Ärzte und Hebammen angesprochen. Die E-Coach-Gruppe ist insgesamt zufriedener mit der Anwendbarkeit (p=0,07) und dem Behandlungsangebot insgesamt. Schwangeren kann der Konsumstopp mit Hilfe eines Online-Programms gelingen, die noch nicht abgeschlossenen Subgruppenanalysen werden weitere Aufschlüsse bringen. Das E-Coaching scheint zu einem erfolgreichen Verzicht beizutragen. Weitere Optimierungen der Beratungs- und Behandlungsplattform IRIS und der angebotenen Inhalte auf Basis der Rückmeldung der Schwangeren sind geplant.</t>
  </si>
  <si>
    <t>Pfizer, MEG, Alkermes, Janssen, Novartis</t>
  </si>
  <si>
    <t>Anette</t>
  </si>
  <si>
    <t>Stiegler</t>
  </si>
  <si>
    <t>anette.stiegler@med.uni-tuebingen.de</t>
  </si>
  <si>
    <t>Linny</t>
  </si>
  <si>
    <t>Bieber</t>
  </si>
  <si>
    <t>linny.bieber@med.uni-tuebingen.de</t>
  </si>
  <si>
    <t>Kern</t>
  </si>
  <si>
    <t>stephanie.kern@med.uni-tuebingen.de</t>
  </si>
  <si>
    <t>Kay Uwe</t>
  </si>
  <si>
    <t>Petersen</t>
  </si>
  <si>
    <t>kay.petersen@med.uni-tuebingen.de</t>
  </si>
  <si>
    <t>S181</t>
  </si>
  <si>
    <t>Achtsamkeitsübungen in der familienbasierten Suchtprävention am Beispiel des Strengthening-Families-Program-Ansatzes</t>
  </si>
  <si>
    <t>Einleitung: Trotz Fortschritte im Verständnis der Entwicklung von Substanzkonsumstörungen sind die Effekte von Prävention insgesamt vergleichsweise gering und neue Ansätze erforderlich. Risiko- und Schutzfaktoren auf Ebene der Familie sowie neurobehaviorale Voraussetzungen wie Impulsivität, Fähigkeiten zur Selbstregulation und Stressreagibilität spielen eine zentrale Rolle für die Entwicklung von Substanzkonsumstörungen. Eine wachsende Literatur zeigt, dass diese entwicklungsrelevanten Faktoren durch achtsamkeitsbasierte Interventionen bei Kindern und Jugendlichen günstig beeinflusst werden können und die Integration achtsamkeitsbasierter Übungen in familienbasierte Präventionsprogramme gelingen kann. Ob Achtsamkeitsübungen substanzkonsumbezogene Risiken verringern und Effekte über selbstregulatorische Variablen vermittelt werden ist jedoch bislang unklar. Methodik: In der geplanten randomisiert-kontrollierten Studie sollen substanzkonsumbezogene Effekte des durch achtsamkeitsbasierte Elemente erweiterten SFP 10-14 (Strengthgening Families Program 10-14) bei 188 teilnehmenden Familien mit Kindern und Jugendlichen zwischen 10 und 14 Jahren, bei denen frühe Verhaltensauffälligkeiten vorliegen, bis zu 18 Monate nach der Programmteilnahme untersucht werden. Zudem soll geprüft werden, ob die erwarteten Effekte der achtsamkeitsbasierten Interventionselemente durch neurobehaviorale bzw. selbstregulatorische Variablen, die auf neurokognitiver und Verhaltensebene erfasst und im Forschungsverbund harmonisiert werden, vermittelt werden. Die Intervention soll in das evidenzbasierte SFP 10-14 integriert werden und beinhaltet neu zu entwickelnde und bereits existierende Achtsamkeitsübungen für Eltern und deren Kinder. Ergebnisse: Ziel des Projektes ist es, entwicklungsangemessene Achtsamkeitsübungen für die adressierte Zielgruppe zu adaptieren, in das evidenzbasierte SFP 10-14 zu integrieren und die Durchführbarkeit und Effektivität für substanzkonsumbezogene outcomes sowie individuelle und familienbezogene Risiko- und Schutzfaktoren im Vergleich zur bisherigen Standardversion von SFP 10-14 zu überprüfen. Ein Hauptaugenmerk liegt dabei auf der Untersuchung der konzeptuell gut belegten Zusammenhänge zwischen Achtsamkeit und Selbstregulation als wesentlichem Vorläufer von Substanzkonsumstörungen. Schlussfolgerungen: Die geplante Studie untersucht die Relevanz von selbstregulatorischen Zielparametern und die Nützlichkeit der Implementierung von achtsamkeitsbasierten Übungen im Rahmen von familienbasierter Prävention, um frühen und akzelerierten Substanzkonsum bei Kindern und Jugendlichen zu verhindern. Die zentralen Messungen erfolgen innerhalb eines breiten Forschungsverbundes weitgehend harmonisiert. Damit kann die geplante Studie einen wichtigen translatorischen Beitrag zur Nutzbarkeit neurobiologisch inspirierter Grundlagenforschung und einen Fortschritt für die entwicklungsorientierte Prävention von Substanzkonsumstörungen liefern.</t>
  </si>
  <si>
    <t>Deutsches Zentrum für Suchtfragen des Kindes- und Jugendalters (DZSKJ), Universitätsklinikum Hamburg-Eppendorf</t>
  </si>
  <si>
    <t>S182</t>
  </si>
  <si>
    <t>Achtsamkeitsübungen in der Suchttherapie und -prävention: Forschungsverbund IMAC-Mind (BMBF)</t>
  </si>
  <si>
    <t>Prävention von Substanzmissbrauch und psychischen Störungen bei Kindern suchtkranker Eltern mit dem achtsamkeitsbasierten erweiterten Trampolin-Programm: Trampolin-Mind</t>
  </si>
  <si>
    <t>Ein hoher Anteil der Kinder von alkohol- oder drogensüchtigen Eltern entwickelt selbst später eine substanzbezogene oder andere psychische Störungen. Kinder aus suchtbelasteten Familien, die sich bereits wegen anderer psychischer Störungen in psychiatrischer Behandlung befinden, stellen eine Hochrisikogruppe dar, für die ein besonderer Bedarf für suchtpräventive Maßnahmen besteht. Wissenschaftliche Befunde sprechen für die Wirksamkeit achtsamkeitsbasierter Interventionen (z.B. achtsamkeitsbasierte Stressreduktion) auf Maße der Selbstregulation und Stressreaktivität, auch auf neurobehavioraler Ebene. In einer randomisierten klinischen Studie wird die Wirksamkeit des um achtsamkeitsbasierte Elemente erweiterten und evidenzbasierten „Trampolin“-Gruppenprogramms für Kinder aus suchtbelasteten Familien getestet. Die Stichprobe umfasst 366 Kinder zwischen 8 und 12 Jahren, die sich in psychiatrischer, jedoch nicht suchtbezogener Behandlung befinden und von deren Eltern mindestens ein Elternteil eine substanzbezogene Störung aufweist. Es wird erwartet, dass Trampolin-Mind im Vergleich zum originalen Trampolin eine stärkere Verbesserung hinsichtlich des Einsatzes von Stressbewältigungsstrategien, internalisierenden und externalisierenden Verhaltensauffälligkeiten, und der psychischen Belastung durch die elterliche Suchterkrankung erzielt. Evaluiert werden neben Wirksamkeit von Trampolin-Mind die Durchführbarkeit und Akzeptanz der Intervention. Die Ergebnisse der Studie leisten einen wesentlichen Beitrag zur Weiterentwicklung der evidenzbasierten, selektiven Suchtprävention in Risikopopulationen.</t>
  </si>
  <si>
    <t>Klein</t>
  </si>
  <si>
    <t>Katholische Hochschule NRW</t>
  </si>
  <si>
    <t>Mikle@katho-nrw.de</t>
  </si>
  <si>
    <t>Ise</t>
  </si>
  <si>
    <t>k.ise@katho-nrw.de</t>
  </si>
  <si>
    <t>Dr. rer. nat., M.Sc.</t>
  </si>
  <si>
    <t>Diana</t>
  </si>
  <si>
    <t>Mösgen</t>
  </si>
  <si>
    <t>d.moesgen@katho-nrw.de</t>
  </si>
  <si>
    <t>Nuri</t>
  </si>
  <si>
    <t>Wieland</t>
  </si>
  <si>
    <t>n.wieland@katho-nrw.de</t>
  </si>
  <si>
    <t>S183</t>
  </si>
  <si>
    <t>Achtsamkeitsbasierte Stressreduktion in der Schwangerschaft: Mögliche Strategie in der Suchtprävention?</t>
  </si>
  <si>
    <t>Einleitung: Entspannungstraining während der Schwangerschaft verbessert die prä- und perinatale Gesundheit der Mütter und ihrer Kinder (u.a. weniger stationäre Aufnahmen und Geburtskomplikationen, höheres Geburtsgewicht). Erste Studien deuten eine Verbindung von höherem maternalen Stress während der Schwangerschaft mit höherer intrauteriner Androgenexposition des ungeborenen Kindes an (Biomarker: kleineres relatives Zeige-/Ringfingerlängenverhältnis [2D:4D]). Eine höhere pränatale Androgenlast (kleineres 2D:4D) ist wiederum mit einem gesteigerten Risiko für spätere substanzgebundene und substanzungebundene Suchterkrankungen sowie andere psychische Erkrankungen assoziiert. Stressreduktion während der Schwangerschaft könnte daher durch Modulation der intrauterinen Androgenlast das Risiko für Suchterkrankungen im späteren Leben vermindern. Aus den derzeit verfügbaren Studien lässt sich jedoch nicht ableiten, ob die oben beschriebenen Zusammenhänge kausal sind. Damit bleibt unklar, ob sich diese tatsächlich zur Etablierung eines präventiven Ansatzes eignen. Methodik und Ergebnisse: Im Kontext des IMAC-Mind Netzwerkes (Improving Mental Health and Reducing Addiction in Childhood and Adolescence through Mindfulness: Mechanisms, Prevention and Treatment) soll in diesem Forschungsprojekt ein 15-wöchiges, kombiniertes online-App-basiertes und direktes achtsamkeitsorientiertes verhaltenstherapeutisches Programm zur Verminderung von Stress sowie Alkohol- und Tabakkonsum bei schwangeren Frauen etabliert werden und dessen Wirksamkeit zur Reduktion intrauteriner Androgenlast beim ungeborenen Kind in einem kontrollierten Studiendesign untersucht werden. Die pränatale Androgenlast soll mit mehreren Biomarkern (u.a. 2D:4D) gemessen werden. Außerdem soll erforscht werden, ob das achtsamkeitsorientierte verhaltenstherapeutische Programm die Selbstregulation, die postnatale Entwicklung und die psychische Gesundheit der Säuglinge verbessern kann. Schlussfolgerung: Bei erfolgreicher Validierung des achtsamkeitsorientierten verhaltenstherapeutischen Programms ergeben sich Ansätze für weiterführende longitudinale Studien und wichtige Implikationen zur Prävention von Suchterkrankungen.</t>
  </si>
  <si>
    <t>Lenz</t>
  </si>
  <si>
    <t>Friedrich-Alexander-Universität Erlangen-Nürnberg, Psychiatrische und Psychotherapeutische Klinik</t>
  </si>
  <si>
    <t>bernd.lenz@uk-erlangen.de</t>
  </si>
  <si>
    <t>Eichler</t>
  </si>
  <si>
    <t>Friedrich-Alexander-Universität Erlangen-Nürnberg, Kinder- und Jugendabteilung für Psychische Gesundheit</t>
  </si>
  <si>
    <t>anna.eichler@uk-erlangen.de</t>
  </si>
  <si>
    <t>PD Dr. sc. hum.</t>
  </si>
  <si>
    <t>Hartmut</t>
  </si>
  <si>
    <t>Heinrich</t>
  </si>
  <si>
    <t>Hartmut.Heinrich@uk-erlangen.de</t>
  </si>
  <si>
    <t>Kehl</t>
  </si>
  <si>
    <t>Friedrich-Alexander-Universität Erlangen-Nürnberg, Frauenklinik</t>
  </si>
  <si>
    <t>Sven.Kehl@uk-erlangen.de</t>
  </si>
  <si>
    <t>Peter Andreas</t>
  </si>
  <si>
    <t>Fasching</t>
  </si>
  <si>
    <t>Peter.Fasching@uk-erlangen.de</t>
  </si>
  <si>
    <t>Herr; Prof. Dr. med.; Johannes; Kornhuber; Friedrich-Alexander-Universität Erlangen-Nürnberg, Psychiatrische und Psychotherapeutische Klinik; johannes.kornhuber@uk-erlangen.de</t>
  </si>
  <si>
    <t>S184</t>
  </si>
  <si>
    <t>Achtsamkeitsbasierte Psychotherapie bei Jugendlichen mit Substanzgebrauchsstörungen</t>
  </si>
  <si>
    <t>Einleitung: Schätzungen zufolge leiden 10 bis 15% der Jugendlichen und jungen Erwachsenen im Alter zwischen 14 und 24 Jahren an einer Alkoholgebrauchsstörung und 5,5 bis 2,2 % an einer Cannabisgebrauchsstörung. Die Folgekosten für Abhängigkeitserkrankungen im Jugendalter sind hoch, die Auswirkungen auf das weitere Leben, insbesondere auch in Hinblick auf die berufliche Entwicklung sind dysfunktional. Die Erfolge derzeit angebotener Therapien bleiben verbesserungswürdig: 50 bis 81% der ambulant oder stationär behandelten jungen Patienten erleiden Rückfälle. Methodik: Im Rahmen des Forschungsverbundes „IMAC-Mind“ (Improving Mental Health and Reducing Addiction in Childhood and Adolescence through Mindfulness: Mechanisms, Prevention and Treatment) wird im Rahmen eines Teilprojekts der Effekt einer um achtsamkeitsbasierte Elemente ergänzte bzw. erweiterte Therapie von Minderjährigen mit Substanzgebrauchsstörungen untersucht. Die Entwicklung der Intervention erfolgt auf Grundlage erster Erfahrungen mit achtsamkeitsbasierten Rückfallpräventionsprogrammen für abhängigkeitserkrankte Jugendliche in den USA. Die Evaluation umfasst eine Pilotphase sowie eine randomisiert-kontrollierte Evaluation (n = 246) an der LWL-Universitätsklinik Hamm und dem Universitätsklinikum Hamburg-Eppendorf. Ergebnisse: Bisherige Erfahrungen aus den USA zeigen, dass achtsamkeitsbasierte Interventionsangebote auch bei Jugendlichen sicher sind und mit Erfolg angewandt werden können. Ziel achtsamkeitsbasierter Interventionen ist dabei insbesondere, eigene Gefühle und Bedürfnisse aus einer akzeptierenden, nicht wertenden Haltung heraus zu betrachten. Es wird dabei Wert darauf gelegt, aufkommende negative Kognitionen oder Craving mit Abstand wahrnehmen zu können, anstatt sich mit negativen Kognitionen direkt zu identifizieren oder Impulsen zum Substanzkonsum unmittelbar nachgeben zu müssen. Weiterhin erhöht Achtsamkeit nachweislich die Stresstoleranz, was einer dauerhaften Abstinenz gleichfalls zuträglich ist. Schlussfolgerungen: Die Studie kann Aufschluss darüber geben, inwiefern achtsamkeitsbasierte Therapien von Substanzgebrauchsstörungen im Jugendalter in Deutschland effektiv sind und wie gut sie von Betroffenen angenommen werden.</t>
  </si>
  <si>
    <t>Tanja</t>
  </si>
  <si>
    <t>Legenbauer</t>
  </si>
  <si>
    <t>LWL-Universitätsklinik Hamm</t>
  </si>
  <si>
    <t>tanja.legenbauer@lwl.org</t>
  </si>
  <si>
    <t>S185</t>
  </si>
  <si>
    <t>Achtsamkeitsbasierte Ansätze für suchtgefährdete Jugendliche mit einer Intelligenzminderung</t>
  </si>
  <si>
    <t>Einleitung: Nach eigenen Ergebnissen haben männliche Jugendliche mit einer Lernbehinderung (LB, IQ &lt; 85) ein erhöhtes Risiko, Alkohol auf riskante Weise zu konsumieren, wenn sie einmal mit dem Konsum begonnen haben. In kürzerer Zeit als Mädchen mit einer LB berichten sie über mehr Trunkenheitserlebnisse und Konflikte mit dem Gesetz. Gleichzeitig sind verringerte kognitive Kapazitäten ein Risiko für beeinträchtigte Emotions- und Verhaltensregulation. Diese Mechanismen spielen in der Entstehung riskanter Konsummuster eine Rolle und werden in der beschriebenen Population oft pharmakologisch behandelt. Nicht-pharmakologische Interventionen, wie etwa achtsamkeitsbasierte Übungen, bieten eine vielversprechende Alternative, sind bisher jedoch nicht auf Machbarkeit bei Jugendlichen und für Alkohol untersucht worden. Das Projekt verfolgt daher das Ziel, mittels achtsamkeitsbasierter Übungen in ebendieser Übergangsphase zwischen dem Erstkonsum und der Eskalation letztere möglichst zu verzögern. Methodik: Vorgestellt wird eine zweiphasige Machbarkeitsstudie, die im ersten Teil mittels adaptiver Trials herkömmliche Präventionsmaßnahmen für Jugendliche mit Lernbehinderung (12-16 Jahre) erarbeiten soll. Die Übungen zielen auf eine Verbesserung kognitiv-affektiver Verhaltensregulation und sollen im Feld (Ambulanz, Schule, Einrichtungen der Jugendhilfe) mit einem personalisierten Ansatz (Einzeltraining) durchführbar sein. In einer zweiten Phase (Proof of Concept) werden die Übungen auf Wirksamkeit geprüft, indem in einem randomisiert-kontrollierten Design eine Interventionsgruppe (n = 27) gegen eine Gruppe mit Sham-Intervention (n = 27) getestet wird. Im Training soll auf spezielle Probleme und Ziele lernbehinderter Jugendlicher abgehoben werden. Interventionseffekte sollten verhaltensnah und in natürlichen Umwelten erhoben werden. Primäre abhängige Variable ist die Dauer zwischen Training und Trunkenheitserlebnissen während der letzten Woche, gemessen über wöchentliche Rückmeldung via SmartPhone App über ein Jahr. Ergebnisse: Es wird zunächst erwartet, dass eine Anpassung achtsamkeitsbasierter Übungen an die Bedürfnisse der Studienpopulation möglich ist. Für die zweite Phase erwarten wir eine relative Überlegenheit der Interventionsgruppe (längere Dauer bis zu Trunkenheitserlebnissen, geringere Anzahl von Trunkenheiten und konsumierten Zigaretten) gegenüber der Sham-Interventionsgruppe. Schlussfolgerung: Sollte es gelingen, via achtsamkeitsbasierter Übungen nicht nur Emotions- und Verhaltensregulationen, sondern auch Konsummuster zu ändern, hätte dies weitreichende Folgen für die Forschung zur Drogenprävention bei Lernbehinderten. Achtsamkeitsbasierte Ansätze ließen sich dann auch für Jugendliche mit Lernbehinderung und in der Alkoholprävention empfehlen und die Durchführung klinischer Studien erschiene erfolgversprechend.</t>
  </si>
  <si>
    <t>Die Studie soll für vier Jahre vom BMBF gefördert werden, wobei die zweite Phase von den Ergebnissen der ersten Phase abhängt.</t>
  </si>
  <si>
    <t>Da es sich im Symposium um Einreichungen innerhalb des Konsortiums handelt und die Bezeichnung der verwendeten Konstrukte noch nicht abschließend geklärt ist, behalte ich mir eventuelle harmonisierende Änderungen am Abstract vor.</t>
  </si>
  <si>
    <t>S191</t>
  </si>
  <si>
    <t>Das Stigma von Suchtkrankheiten verstehen und überwinden</t>
  </si>
  <si>
    <t>Das Stigma von Suchtkrankheiten verstehen und überwinden - Vorstellung eines Memorandums</t>
  </si>
  <si>
    <t>Einleitung: Suchtkrankheiten werden im vergleich zu anderen psychischen Krankheiten besonders stark stigmatisiert. Methodik: Im Rahmen einer vom Bundesministerium für Gesundheit geförderten Klausurwoche in Greifswald kamen Vertreter wurde ein Memorandum erstellt. Ergebnisse: Stigmatisierung schadet den Betroffenen und verstärkt Suchtprobleme. Sie ist ein Hindernis auf dem Weg zur Hilfe, führt zu schlechterer Behandlung und vergrößert die sozialen und gesundheitlichen Folgen einer Suchtkrankheit. Das gilt sowohl für die individuellen Folgen als auch für die gesellschaftlichen einschließlich der öffentlichen Gesundheitskosten. Zudem ist Stigmatisierung ein ethisches Problem, weil sie eine bestimmte Gruppe benachteiligt und die Menschenwürde der Betroffenen angreift. Ein stigmafreier Umgang mit Suchtkrankheiten ist möglich. Entstigmatisierung bedeutet, bessere Lösungen für Suchtprobleme zu finden und verfügbar zu machen. Nicht Abwertung, Ausgrenzung und Disziplinierung, sondern Wertschätzung und Befähigung (Empowerment) müssen im Zentrum von Prävention, Behandlung sowie dem alltäglichen Umgang mit Suchtkrankheiten stehen. Schlussfolgerung: Es werden Empfehlungen ausgesprochen, wie ein stigmafreier Umgang mit Suchkrankheiten erreicht werden kann.</t>
  </si>
  <si>
    <t>Georg</t>
  </si>
  <si>
    <t>Schomerus</t>
  </si>
  <si>
    <t>Universitätsmedizin Greifswald, Klinik für Psychiatrie</t>
  </si>
  <si>
    <t>georg.schomerus@uni-greifswald.de</t>
  </si>
  <si>
    <t>S192</t>
  </si>
  <si>
    <t>Entstigmatisierung in der Präventionsarbeit</t>
  </si>
  <si>
    <t>Einleitung: Entsprechend des Memorandums wird empfohlen, dass Präventionsmaßnahmen routinemäßig auf mögliche stigmatisierende Effekte hin geprüft werden sollten. Es wird herausgestellt, dass Gesundheitsförderung und Prävention durch abschreckende, stereotypisierende Elemente stigmatisierend wirken und die Zielgruppen ausgrenzt bzw. abgewertet werden können. Im Rahmen selektiver Prävention besteht die Gefahr, dass allein durch eine erhöhte Risikoexposition, die Zielgruppe, ohne dass sie Verhaltensauffälligkeiten zeigt, schon als „Risikoträger identifiziert wird“. Wicki et al (Zürich, 2000) ermittelten anhand einer Literaturrecherche bei 25% der sekundärpräventiven Programme eine Zunahme des Substanzkonsums der Jugendlichen und begründeten den negativen Effekt durch Etikettierung der Zielgruppe als Risikojugendliche und den vermehrten Kontakten mit anderen riskant konsumierenden Peers. Als Ursache für unerwünschte Programmergebnisse (Dishion, 1999) wird der „deviant talk“ benannt, wodurch sich die Jugendlichen gegenseitig innerhalb der Gruppe in ihrem abweichenden Verhalten bestärken. Trotzdem die Ressourcenorientierung in der Suchtprävention zunimmt, überwiegen Konzepte für Risikogruppen, die anhand von Risikofaktoren ermittelt werden. Sobald Präventionsfachkräfte im Rahmen der Risikobewertung Zusammenhänge konstruieren und Werturteile fällen, greifen soziale Stigmata und Gefährdungsannahmen unreflektiert ineinander. Mit diesen Labeling- und Stigmatisierungseffekten muss eine zeitgemäße stigmafreie Suchtprävention sich auseinandersetzen. Die Suchtpräventionsstelle der Stadt Zürich hat im Jahr 2012 (Berger) hierfür eine Stigma-Checkliste entwickelt. Inwieweit diese in der präventiven Praxis in Deutschland Anwendung findet ist unbekannt. Methode: In Anlehnung an diese checklistenbasierte Strategie wird im Rahmen von Leitfaden gestützten Experten-Interviews ein erster Stand entstigmatisierender Suchtprävention ermittelt. Der Fokus liegt hierbei auf Ressourcenorientierung, Partizipation und Empowerment weg von einer defizitorientierten Sichtweise hin zu einer resilienzfördernden Prävention. Anstelle negativer Bewertungen müssen ressourcenfördernde Ansätze im Mittelpunkt stehen. Bei den AdressatInnen präventiver Maßnahmen können durch die Reflexion über Ressourcen und Fähigkeiten, die vorhanden sind, um schwierige Situationen zu meistern, resilienzfördernde Impulse entstehen. Ergebnisse: Die Interviews erfolgen im Frühjahr 2017, die Ergebnisse werden erstmalig im September auf dem Deutschen Suchtkongress präsentiert. Schlussfolgerung: Abhängig von den Ergebnissen sollten im Sinne des Memorandums qualitative Verbesserungen im Rahmen der Prävention angestrebt werden: Implementierung von Anti-Stigma-Kompetenz im Studium bzw. in der Ausbildung sowie eine standardisierte Überprüfung der suchtpräventiven Praxis auf stigmatisierende Effekte mit daraus resultierenden Konsequenzen.</t>
  </si>
  <si>
    <t>Regina</t>
  </si>
  <si>
    <t>Kostrzewa</t>
  </si>
  <si>
    <t>MSH Medical School Hamburg</t>
  </si>
  <si>
    <t>regina.kostrzewa@medicalschool-hamburg.de</t>
  </si>
  <si>
    <t>S193</t>
  </si>
  <si>
    <t>Barrieren zum Alkoholscreening bei Patienten mit Hypertonus. Die Rolle von Stigma</t>
  </si>
  <si>
    <t>Ziel. Alkohol gilt als einer der Hauptrisikofaktoren für Gesundheitsbelastung weltweit. Maßnahmen zur Reduktion negativer alkoholbezogener gesundheitlicher Folgen wie Screening und Kurzinterventionen in der medizinischen Regelversorgung wurden als (kosten-) effektive bewertet. Allerdings besteht Nachholbedarf bezüglich der Implementierung, was sich in geringen Anteilen von Screenings bei Patienten mit einem riskanten Trinkverhalten widerspiegelt. Als Gründe für den mangelnden Einsatz von Alkoholscreenings wurde von niedergelassenen Ärzten u.a. mangelnde Zeit und geringer finanzieller Anreiz berichtet. Zudem empfanden sie ein Screening aller Patienten als unangemessen. Da Bluthochdruck in hohem Masse von Alkohol versursacht wird und die Behandlung in der Regelversorgung fest verankert ist, stellt sich die Frage, (1) welche Hindernisse für ein Routinescreening bei Patienten mit Bluthochdruck vorliegen, und (2) welche Rolle die Stigmatisierung von Personen mit alkoholbezogenen Störungen dabei spielt. Methode. Es wurde eine web-basierte Befragung des medizinischen Personals in der Primärversorgung (n=3.081) in Frankreich, Deutschland, Italien, Spanien, und dem Vereinigten Königreich durchgeführt. Die Fragen zu möglichen Hindernissen von Alkoholscreenings wurden als Freitext erhoben. Diese wurden von zwei Ratern unabhängig voneinander kategorisiert. Mit Hilfe logistischer Regressionen wurden stigmabezogene Hindernisse durch die Variablen Ausbildung, Wissen zu alkoholbezogenen Risiken und die Häufigkeit von Alkoholscreenings vorhergesagt. Ergebnisse. Während in Frankreich und Italien die Hälfte aller berichteten Hindernisse stigmabezogen war, wurden in Spanien und dem Vereinigten Königreich am häufigsten Zeitprobleme als Gründe genannt. In Deutschland unterschätzte jeder zweite Teilnehmer die Bedeutung von Alkoholscreening bei Bluthochdruck. Die Einschätzungen, dass Screening unangemessen, zu aufwändig und unnötig sei, und dass die Befragten unzureichend über Screening informiert seien, wurden als weitere Barrieren angegeben. Die berufliche Ausbildung zum Thema Alkohol wurde durchwegs als schlechter beurteilt als die Ausbildung zum Thema Bluthochdruck, und nur eine Minderheit war über die Rolle von Alkohol als Risikofaktor für Bluthochdruck informiert. Stigmabezogene Hindernisse konnten nicht signifikant mit den Variablen Ausbildung, Wissen zu alkoholbezogenen Risiken und die Häufigkeit von durchgeführten Alkoholscreenings vorausgesagt werden. Diskussion. Regelmäßiges Alkoholscreening bei Patienten mit Bluthochdruck scheint weitestgehend akzeptiert zu sein (Deutschland), aber Fortbildung (Deutschland) und strukturelle Unterstützung (Spanien, Vereinigtes Königreich) könnten zu einer weiteren Verbreitung von Alkoholscreenings beitragen. In Frankreich und Italien könnte die Rate von Alkoholscreenings mit effektiven Strategien zur Reduzierung von Stigma verbessert werden.</t>
  </si>
  <si>
    <t>Dr. phil. habil.</t>
  </si>
  <si>
    <t>Franz</t>
  </si>
  <si>
    <t>Hanschmidt</t>
  </si>
  <si>
    <t>Department of Psychosomatic Medicine, University of Leipzig, Leipzig</t>
  </si>
  <si>
    <t>Jakob</t>
  </si>
  <si>
    <t>Manthey</t>
  </si>
  <si>
    <t>Institute of Clinical Psychology and Psychotherapy, Technische Universität Dresden</t>
  </si>
  <si>
    <t>Emanuele</t>
  </si>
  <si>
    <t>Scafato</t>
  </si>
  <si>
    <t>WHO Collaborating Center for Health Promotion and Research on Alcohol and Alcohol-related Health Problems, Rom</t>
  </si>
  <si>
    <t>Antoni</t>
  </si>
  <si>
    <t>Gual</t>
  </si>
  <si>
    <t>Addictions Unit, Psychiatry Department, Neurosciences Institute, Hospital Clinic, Barcelona</t>
  </si>
  <si>
    <t>Herr Dr Carsten Grimm, General Practitioner, Bradford, UK; Herr Dr. phil. habil. Jürgen Rehm, Institute for Mental Health Policy Research, Centre for Addiction and Mental Health, Toronto</t>
  </si>
  <si>
    <t>S194</t>
  </si>
  <si>
    <t>Einstellungen der Fachleute zu Menschen mit Suchtkrankheiten</t>
  </si>
  <si>
    <t>Hintergrund: Angehörige von Gesundheitsberufen teilen mit der Allgemeinheit eine Reihe von Urteilen und Vorurteilen. Das gilt auch hinsichtlich psychischer Erkrankungen allgemein und hinsichtlich Suchtkranker im Besonderen. Methode: Review der Studien zu Einstellungen, Vorurteilen und damit in Zusammenhang stehenden Stigmatisierungen und Diskriminierungen von Suchtkranken durch das Fachpersonal in stationären und ambulanten medizinischen Einrichtungen (Kliniken, Reha für Suchtkranke, niedergelassene Praxen usw.) sowie Beratungs- und Anlaufstellen für Suchtkranke. Ergebnis: Die Zahl der Studien, die die Einstellungen des Fachpersonals zu Menschen mit Suchtkrankheiten untersucht haben, ist begrenzt. Sie zeigen jedoch, dass das Fachpersonal Vorurteile gegenüber Suchtkranken hat, allerdings in deutlich geringerem Umfang als die Allgemeinbevölkerung. Am deutlichsten ausgeprägt sind Vorurteile und damit einhergehende Stigmatisierungen und Diskriminierungen gegenüber Männern und Frauen, die mit Opioiden (z.B. Methadon) behandelt werden und zusätzlich Straßendrogen konsumieren, die eine HC- und/oder eine HI-Virus-Infektion haben. Chronisch drogenabhängige Frauen werden stärker diskriminiert als chronisch drogenkonsumierende Männer. Folgen: Fachpersonal mit Vorurteilen gegenüber Suchtkranken setzt sich weniger für diese Patienten und Patientinnen ein. Das kann u.a. dazu führen, dass diese die Behandlungen frühzeitig abbrechen, wodurch Rückfälle begünstigt und zusätzliche Erkrankungen nicht optimal behandelt werden.</t>
  </si>
  <si>
    <t>Irmgard</t>
  </si>
  <si>
    <t>Vogt</t>
  </si>
  <si>
    <t>Istitut für Suchtforschung, Frankfurt University of Applied Sciences</t>
  </si>
  <si>
    <t>S195</t>
  </si>
  <si>
    <t>Elger</t>
  </si>
  <si>
    <t>S201</t>
  </si>
  <si>
    <t>Wasserpfeifenkonsum (Shisha-Rauchen) und E-Zigaretten im Jugendalter: Verbreitung, Gesundheitsgefahren und Präventionsansätze</t>
  </si>
  <si>
    <t>Entwicklung des Shisha- und E-Zigarettenkonsums bei Jugendlichen 2007-2016: Ergebnisse aus BZgA-Repräsentativerhebungen und Präventionsangebote der BZgA</t>
  </si>
  <si>
    <t>Einleitung. Shishas (Wasserpfeifen) sowie E-Zigaretten oder E-Shishas sind im Vergleich zur Tabak-Zigarette neue Produkte. Ihr Rauch bzw. Dampf enthält gesundheitsschädliche Stoffe, kann Nikotin enthalten und somit abhängig machen. Erkenntnisse über die Verbreitung des Konsums dieser Produkte unter Jugendlichen sind deshalb aus präventiver Sicht von Bedeutung. Von Interesse ist insbesondere, wie viele Jugendliche Shishas oder E-Produkte aber keine Tabak-Zigaretten konsumieren, wie stark durch diese Gruppe die Prävalenz des Rauchens erhöht wird und wie sich das auf die seit Beginn der 2000er Jahre allgemein rückläufige Verbreitung des Rauchens auswirkt. Methodik. Die Bundeszentrale für gesundheitliche Aufklärung (BZgA) führt seit 1973 regelmäßig wiederholte, repräsentative Querschnittsbefragungen zum Substanzkonsum unter 12- bis 25-jährigen Jugendlichen und jungen Erwachsenen in Deutschland durch. Die Befragungen beinhalten neben Alkohol und illegale Drogen das Tabakrauchen, seit 2007 außerdem den Konsum von Wasserpfeifen, seit 2012 den von E-Zigaretten und seit 2014 den von E-Shishas. Die letzte Befragung fand im Jahr 2016 statt. Ergebnisse. Es werden einzelne und zusammengefasste Trends der Konsumprävalenzen von Tabak-Zigaretten, Shishas, E-Zigaretten und E-Shishas für 12- bis 17-jährige Jugendliche und 18- bis 25-jährige junge Erwachsene untersucht. Das Präventionskonzept und -angebot der BZgA zu Shishas, E-Zigaretten und E-Shishas wird dargestellt. Schlussfolgerung. Der Konsum von Wasserpfeifen, E-Zigaretten und E-Shishas unter Jugendlichen und jungen Erwachsenen ist eine neue, bedeutende Aufgabe in der Prävention. Ihm sollte mit Maßnahmen begegnet werden, die in eine umfassende Strategie zur Prävention des Rauchens eingebettet sind.</t>
  </si>
  <si>
    <t>S202</t>
  </si>
  <si>
    <t>Shisha- und E-Zigarettengebrauch bei 14- bis 17-jährigen Jugendlichen: Ergebnisse aus der SCHULBUS-Studie</t>
  </si>
  <si>
    <t>Einleitung Die Ergebnisse der aktuellen Prävalenzstudien in Deutschland deuten darauf hin, dass die Verbreitung des Zigarettenkonsums in der Bevölkerung spürbar rückläufig ist (vgl. Baumgärtner &amp; Hiller 2016; Kraus et al. 2016; Ort 2016; Piontek et al. 2016). Allerdings verdichten sich auch die Hinweise darauf, dass insbesondere unter den Jugendlichen und jungen Erwachsenen der Gebrauch von Shishas und E-Zigaretten immer beliebter wird. Es stellt sich hier die Frage, ob und inwieweit das so genannte Dampfen alternativ zum Zigarettenrauchen oder als eine zusätzliche Form des inhalativen Konsums betrieben wird. Darüber hinaus ist es von Interesse zu erfahren, wie sich die betroffenen Jugendlichen hinsichtlich bestimmter soziodemografischer und weiterer Merkmale charakterisieren lassen. Methodik Auf der Basis der seit 2004 in Hamburg und zuletzt in 2015 auch in anderen Regionen Deutschlands durchgeführten Schüler- und Lehrerbefragungen zum Umgang mit Suchtmitteln (SCHULBUS) wurden verschiedene Analysen zu den Erfahrungen von 14- bis 17-Jährigen im Umgang mit Tabakprodukten, E-Zigaretten und (E-)Shishas durchgeführt. Ergebnisse Es zeigt sich u.a., dass die E-Zigaretten von den Jugendlichen selten alternativ, sondern meist zusätzlich geraucht werden, insbesondere unter den männlichen Jugendlichen beliebt sind und von jenen 14- bis 17-Jährigen bevorzugt werden, die sich mit ihrer gesundheitlichen, schulischen und familiären Situation als weniger zufrieden erweisen. Schlussfolgerung Der zweifellos erfreuliche Rückgang der Verbreitung des Tabakkonsums unter den Jugendlichen in Deutschland stellt keinen Grund dafür dar, bei den Bemühungen zur Vorbeugung des Rauchens nachzulassen. Vielmehr geht es darum, die erfolgreichen Präventionsansätze und gesetzlichen Regelungen in Bezug auf den Tabakkonsum zukünftig auch auf den Gebrauch von E-Zigaretten und E-Shishas auszudehnen, da ihr Gebrauch weder als ungefährlich noch als tatsächliche Ausstiegshilfe aus dem Tabakkonsum eingestuft werden kann.</t>
  </si>
  <si>
    <t>Baumgärtner</t>
  </si>
  <si>
    <t>baumgaertner@sucht-hamburg.de</t>
  </si>
  <si>
    <t>S203</t>
  </si>
  <si>
    <t>Forschungsstand zu den gesundheitlichen Auswirkungen des Shisha-Rauchens und der E-Zigarette im Jugendalter</t>
  </si>
  <si>
    <t>Einleitung Seit einigen Jahren erfreuen sich Wasserpfeifen insbesondere unter Jugendlichen zunehmender Beliebtheit. Die Vorstellung, dass der Tabakkonsum mittels Wasserpfeife weniger gesundheitsschädlich sei als das Rauchen von Zigaretten ist weit verbreitet. Der fruchtig-süße Geschmack des Shisha-Rauches macht Wasserpfeifen auch für tabak-unerfahrene Jugendliche attraktiv. Des Weiteren interessieren sich unter Jugendlichen verhältnismäßig viele Nie-Raucher für E-Inhalationsprodukte. Die 12- bis 15-Jährigen greifen eher zu E-Inhalationsprodukten als zu Tabakzigaretten. Sowohl für den Wasserpfeifen-konsum als auch für den Konsum von E-Inhalationsprodukten stellen sich Fragen hinsichtlich des Gesundheitsrisikos, des Sucht- und Abhängigkeitspotentials und einer Begünstigung des Einstiegs in das Zigarettenrauchen. Methodik Im Rahmen einer selektiver Literaturrecherche wurden internationale Studien (Systematische und nicht systematische Reviews, Metaanalysen, logitudinale Kohorten-Studien und Fall-Kohorten-Studien) hinsichtlich ihrer Befunde zu gesundheitlichen Risiken analysiert. Die Arbeiten wurden im Volltext auf Gesundheitsschäden durch Wasserpfeifenkonsum und des Konsums von E-Inhalationsprodukten beim Menschen hin analysiert und thematisch geordnet. Ergebnisse Der Betrag stellt den aktuellen wissenschaftlichen Kenntnisstand über die gesundheitlichen Risiken des Wasserpfeifenkonsums sowie des Konsums von E-Inhalationsprodukten im Jugendalter dar. Neben den kurzfristigen Folgen werden mittel- und langfristige Risiken aufgezeigt. Regelmäßige Shisha-Raucher weisen ein erhöhtes Risiko für Lungenkrebs, Atemwegserkrankungen, Herz-Kreislauferkrankungen sowie Beeinträchtigungen der Mund- und Zahngesundheit auf. Das Sucht- und Abhängigkeitspotential ist mit Zigarettenrauchen vergleichbar. In Relation zum konventionellen Zigarettenrauch ist die Schädlichkeit des Aerosols der E-Zigarette um ein Vielfaches geringer. Das Gefährdungspotential von E-Zigaretten muss weiter erforscht werden. Schlussfolgerung Über die Gesundheits- und Suchtgefahren des Shisha-Rauchens im Jugendalter muss besser aufgeklärt werden. Zum Jugendschutz und um einem - wenn auch seltenen - Einstieg in das Tabakrauchen über die E-Zigarette vorzubeugen, müssen präventive Maßnahmen auch jenseits von Verboten weiter ausgebaut werden.</t>
  </si>
  <si>
    <t>S204</t>
  </si>
  <si>
    <t>Präventionsansätze und Ausstiegshilfen für Tabak- und Nikotin-konsumierende Jugendliche</t>
  </si>
  <si>
    <t>Einleitung: In der Gruppe der 12- bis 17jährigen Jugendlichen ging der Tabakkonsum in den letzten Jahren deutlich zurück: erstmals werden aus Befragungen der Bundeszentrale für gesundheitliche Aufklärung (BZgA) Konsumprävalenzen von ca. 10% in dieser Altersgruppe berichtet (2001: 28%), der Anteil der Nieraucher stieg auf über 70 %. Schicht- und bildungsspezifische Unterschiede werden wie bei den Erwachsenen auch hier berichtet. Welche der Präventionsansätze diesen Erfolg ermöglich hat, ist schwer zu ermitteln: tatsächlich hat wohl das Gesamtpaket aller Maßnahmen, die international vereinbart und auch in Deutschland in weiten Teilen umgesetzt wurde, zu diesem Erfolg beigetragen: Werbeverbote, eingeschränktes Sponsoring, Steuererhöhungen, Verkaufsverbote an Jugendlichem, Nichtraucherschutzgesetze mit der Folge der Einschränkung des Rauchens in der Öffentlichkeit, sowie Warnhinweise, aber auch spezifische, schulisch verankerte Aufklärungsstrategien (Be smart don’t start, Klasse2000 u.a.) gehören zu den wichtigsten Maßnahmen. Beratungstelefone oder internet- und Smartphone-basierte Anwendungen gewinnen an Bedeutung, sind in ihrer Wirksamkeit allerdings schwer zu evaluieren. Kinder- und jugendspezifische Beratungs- und Therapieangebote sowie medikamentöse Ausstiegshilfen stehen nur begrenzt bzw. eingeschränkt zur Verfügung. Letztere sind bei Jugendlichen unter dem 18 Lebensjahr nicht nur wenig wirksam, sondern auch nicht zugelassen. Psychotherapeutische Programme sind inhaltlich eher auf die Bedürfnisse erwachsener Raucher abgestimmt und erfüllen die Bedürfnisse jugendlicher Raucher mit einer oftmals instabilen Motivationslage hinsichtlich der Beendigung des Konsums nicht. Zielsetzung: In diesem Übersichtsreferat werden folgende Ziele verfolgt: - Überblick verfügbarer Strategien der Verhältnisprävention im internationalen Vergleich - Darstellung der Problemlagen der Motivationsarbeit bei rauchenden Kindern und Jugendlichen - Überblick über vorhandene Ausstiegshilfen für die genannte Zielgruppe</t>
  </si>
  <si>
    <t>S211</t>
  </si>
  <si>
    <t>Früherkennung und Intervention bei Alkoholproblemen</t>
  </si>
  <si>
    <t>Führt ein Screening potentieller gesundheitlicher Risiken zu einer Veränderungsbereitschaft bzgl. eines riskanten Alkohol- und regelmäßigen Tabakkonsums?</t>
  </si>
  <si>
    <t>Alkohol- und Tabakkonsum stellen in der industrialisierten Welt die größten vermeidbaren Gesundheitsrisiken dar. Beide Substanzen werden häufig gemeinsam konsumiert. Dabei steigen die gesundheitsbezogenen Risiken wie beispielsweise das Risiko für Krebserkrankungen, Herz-Kreislauf-Erkrankungen oder neurokognitive Beeinträchtigungen im Falle eines kombinierten chronischen Gebrauchs von Alkohol und Tabak dramatisch. Umgekehrt senkt eine Reduktion der Konsummenge und -häufigkeit die mit dem Substanzkonsum in Beziehung stehenden Krankheitsrisiken nachweislich; im Hinblick auf die möglichen negativen Folgen anhaltenden Tabak- und Alkoholkonsums sind Dosis-Wirkungs-Zusammenhänge bekannt. Ungeachtet des Wissens um das Potential des sog. teachable moment in der medizinischen Grundversorgung gehören Interventionen zur Prävention oder Behandlung von schädlichem Alkohol- und/oder Tabakkonsum in Deutschland nicht zur Routine im klinischen oder primärärztlichen Setting. Methode: Die Studie folgt der Empfehlung, die Effizienz von onlinebasierten Interventionen zur Reduktion des Alkohol- und Tabakkonsums zu erforschen. In dieser Proof-of-Concept-Studie sollen u.a. Daten zur Machbarkeit, Akzeptanz, Selbstwirksamkeit und Veränderungsmotivation (readiness to change) erhoben werden. Zur Anwendung kommen soll im Rahmen der Studie eine neu entwickelte, onlinebasierte Computer- und Smartphone-Anwendung, die sich an Personen richtet, die regelmäßig rauchen und riskant Alkohol trinken. Hierzu sollen insgesamt N = 180 PatientInnen, die rauchen und riskant Alkohol trinken, im primärmedizinischen Setting rekrutiert werden und randomisiert entweder einer der beiden Online-Interventionen oder der Kontrollbedingung im Verhältnis 1:1:1 zugewiesen werden. Die Rekrutierung von Studienteilnehmern erfolgt zeitgleich an drei Standorten (Tübingen, Greifswald und Lübeck). Ergebnisse: in einer ersten Auswertung der Studienphase I zeigt sich, dass im Zeitraum vom 07.12.2015 bis zum 18.03.2016 zentrumsübergreifend n = 2450 Patient/innen in Hausarztpraxen und Krankenhäusern erreicht werden konnten. Darunter waren n = 98 (4,0 %) für die Intervention prinzipiell geeignete Personen und darunter n = 54 (2,2 %) Personen, die der Studienteilnahme zustimmten. Davon haben sich n = 29 auf der Website registriert. Ca. 28% aller in Frage kommenden Personen nehmen somit ein Beratungs- und Behandlungsangebot zur Konsumreduktion in Anspruch, sofern sie im Hausarzt- oder Krankenhaussetting bzgl. des Konsumverhaltens angesprochen werden. Diskussion: Auf der Basis dieser Ergebnisse, die ein Potential für eine Inanspruchnahme eines geeigneten Interventionsangebotes belegen, werden aktuell in einer Anschlussphase Effektivitäten einer online- und app-basierten Intervention mit und ohne therapeutische Begleitung eggen die Wirksamkeit einer TAU-Bedingung untersucht.</t>
  </si>
  <si>
    <t>Eck</t>
  </si>
  <si>
    <t>sandra.eck@med.uni-tuebingen.de</t>
  </si>
  <si>
    <t>Sara</t>
  </si>
  <si>
    <t>Hanke</t>
  </si>
  <si>
    <t>sara.hanke@med.uni-tuebingen.de</t>
  </si>
  <si>
    <t>S212</t>
  </si>
  <si>
    <t>Psychometrische Eigenschaften des AUDIT: Messinvarianz in verschiedenen Subpopulationen</t>
  </si>
  <si>
    <t>Einleitung: Der Alcohol Use Disorders Identification Test (AUDIT) ist ein international weitverbreitetes Selbstbeurteilungsverfahren zur Erfassung des problematischen Alkoholkonsums. Die Anwendung erfolgt für Screenings und als Outcome für Gruppenvergleiche. Allerdings können Unterschiede in den Messwerten nur dann sinnvoll als Unterschiede in der Ausprägung des Konstrukts interpretiert werden, wenn sichergestellt ist, dass der AUDIT in Personen aus unterschiedlichen Gruppen (z.B. Männer und Frauen; verschiedene Altersgruppen) das gleiche Konstrukt misst. Dies wird mittels Messinvarianzanalysen geprüft. Bisher wurden für den AUDIT lediglich Teilaspekte der Messinvarianz in wenigen Studien untersucht. In den vergangenen 15 Jahren wurden im Forschungsverbund EARLly INTerventions in health risk behaviors (EARLINT) AUDIT Daten in verschiedenen populationsbasierten Studien erhoben, die in der vorliegenden Arbeit für die Analyse der Messinvarianz genutzt werden. Methodik: Aus insgesamt sechs Erhebungen in der Allgemeinbevölkerung, in hausärztlichen Praxen und Allgemeinkrankenhäusern wurde ein gepoolter Datensatz mit 28.345 Probanden mit vollständigen AUDIT-Daten aufgebaut. Messinvarianz wurde zwischen Männern und Frauen, verschiedenen Alters- und Schulbildungsgruppen, unter Berücksichtigung der Projektzugehörigkeit untersucht. In einem ersten Schritt wurden Messmodelle für die einzelnen Gruppen mittels konfirmatorischer Faktorenanalyse (CFA) aufgestellt und untersucht, inwieweit von einer einheitlichen Faktorstruktur in allen Gruppen ausgegangen werden kann. Anschließend wurden Multigruppen CFAs durchgeführt, um schrittweise mit Hilfe von Gleichheitsrestriktionen das Vorliegen der Messinvarianz zu testen. Ergebnisse: Der AUDIT zeigte für alle Gruppen gute Modelfit Indizes (CFI &gt; .96, TLI &gt; .95, RMSEA &lt; .05) und hohe Faktorladungen (? = .44 - .93) für die eindimensionalen Messmodelle. Trotz hoher Faktorkorrelationen (? = .82-.90), zeigten sich zweidimensionale Messmodelle mit den Faktoren „Konsum“ und „Folgen“ als überlegen. Höhere Faktorkorrelationen traten in Populationen mit höherem Alkoholkonsum auf. Der AUDIT zeigte sich über alle Gruppen hinweg stark invariant (?CFI &lt; .01; ?RMSEA &lt; .005). Schlussfolgerung: Die Befunde deuten auf eine zweidimensionale Struktur des AUDIT hin. In Populationen mit erhöhtem Alkoholkonsum zeigt sich, übereinstimmend mit Vorbefunden, jedoch tendenziell auch für eine eindimensionale Faktorstruktur eine gute Modellanpassung. Zusammenfassend weisen die Befunde den AUDIT als psychometrisch reliables und messinvariantes Instrument aus. Implikationen für die Interpretation geschlechterspezifischer Ergebnisse, sowie Konsequenzen für die Betrachtung verschiedener Altersgruppen und Populationen mit unterschiedlicher Schulbildung werden auch in Hinsicht auf unterschiedliche Erhebungssettings diskutiert.</t>
  </si>
  <si>
    <t>Anne</t>
  </si>
  <si>
    <t>Möhring</t>
  </si>
  <si>
    <t>anne.moehring@uni-greifswald.de</t>
  </si>
  <si>
    <t>Jennis</t>
  </si>
  <si>
    <t>Freyer-Adam</t>
  </si>
  <si>
    <t>Universitätsmedizin Greifswald, Medizinische Psychologie</t>
  </si>
  <si>
    <t>freyer@uni-greifswald.de</t>
  </si>
  <si>
    <t>Ulfert</t>
  </si>
  <si>
    <t>Hapke</t>
  </si>
  <si>
    <t>Robert-Koch-Institut, Abteilung für Epidemiologie und Gesundheitsmonitoring</t>
  </si>
  <si>
    <t>U.Hapke@RKI.de</t>
  </si>
  <si>
    <t>Herr; PD Dr.; Hans-Jürgen; Rumpf; Universität zu Lübeck, Klinik für Psychiatrie und Psychotherapie; Hans-Juergen.Rumpf@uksh.de Herr; Prof. Dr.; Anil; Batra; Universitätsklinikum Tübingen, Sektion für Suchtmedizin und Suchtforschung; anil.batra@med.uni-tuebingen.de Herr; Kristian; Krause; Universitätsmedizin Greifswald, Institut für Sozialmedizin und Prävention; Kristian.Krause@uni-greifswald.de Frau; PD Dr.; Sabina; Ulbricht; Universitätsmedizin Greifswald, Institut für Sozialmedizin und Prävention; ulbricht@uni-greifswald.de Herr; Prof. Dr.; Ulrich; John; Universitätsmedizin Greifswald, Institut für Sozialmedizin und Prävention; ujohn@uni-greifswald.de Herr; Prof. Dr.; Christian; Meyer; Universitätsmedizin Greifswald, Institut für Sozialmedizin und Prävention; chmeyer@uni-greifswald.de</t>
  </si>
  <si>
    <t>S213</t>
  </si>
  <si>
    <t>Prädiktoren der Behandlungsaufnahme bei proaktiv rekrutierten Patienten mit DSM-5 Alkoholgebrauchsstörungen</t>
  </si>
  <si>
    <t>Einleitung Während Screening und Kurzinterventionen sich bei riskant Alkohol Konsumierenden als wirksam erwiesen haben, liegt keine Evidenz vor, dass die Inanspruchnahme suchztspezifischer Hilfen bei alkoholabhängigen Patienten durch proaktive Maßnahmen erhöht werden kann. Ziel der Analyse ist die Identifikation von Prädiktoren der Inanspruchnahme suchtspezifischer Hilfen bei proaktiv in Arztpraxen und Krankenhäusern rekrutierten Patienten der Studien “Stepped Care Intervention” SIP und “Expert-system Intervention” ExtrA. Methodik Es wurden 756 Studienteilnehmer eingeschlossen, von denen 493 nach Diagnostik mittels des M-CIDI eine Alkoholgebrauchsstörung nach DSM-5 aufwiesen. Von dieser Stichprobe nahmen 81 Probanden während des Untersuchungszeitraums suchtspezifische Hilfen in Anspruch. Mittels standardisierter Erhebungsinstrumente zur Baseline erfasste Prädiktoren und 12-Monats-outcomes wurden mittels logistischer Regression analysiert. Ergebnisse Patienten mit suchtspezifischer Behandlung wiesen zur Baseline eine höhere Problemschwere, niedrigere seelische Gesundheit, einen niedrigeren subjektiven Gesundheitsstatus sowie höhere Änderungs- und Behandlungsmotivation auf. Zum follow-up Zeitpunkt war die Trinkmenge bei der behandelten gegenüber der unbehandelten Stichprobe signifikant reduziert. Die Zuordnung zu einer Kurzintervention (vs. unbehandelte Kontrollgruppe) hatte hingegen keinen signifikanten Effekt auf Trinkmengenreduktion. In einer schrittweisen logistischen Regression mit Kontrolle des Rekrutierungssettings erwiesen sich Änderungs- und Behandlungsmotivation zur Baseline als signifikante Prädiktoren späterer Inanspruchnahme Schlussfolgerungen Die Ergebnisse weisen darauf hin, dass durch Kurzinterventionen potentiell beeinflussbare motivationale Aspekte für die Inanspruchnahme von Behandlung von entscheidender Bedeutung sind. Die Entwicklung und Evaluation entsprechender Interventionen erscheint vielversprechend.</t>
  </si>
  <si>
    <t>Universität Greifswald</t>
  </si>
  <si>
    <t>S214</t>
  </si>
  <si>
    <t>Entwicklung einer computergestützten Kurzintervention bei gesundheitsriskantem Alkoholkonsum und Depressivität: Ergebnisse einer multizentrischen Pilotstudie in der primärmedizinischen Versorgung</t>
  </si>
  <si>
    <t>Einleitung: Die medizinische Basisversorgung gilt als ein vielversprechendes Setting für die bevölkerungsweite Implementation von proaktiven Screening- und Beratungsangeboten. Entsprechende Interventionen wurden für verschiedene Gesundheitsrisiken bisher meist separat entwickelt, geprüft und disseminiert. Multibehaviorale Interventionsansätze könnten Probleme der Implementation reduzieren und synergistische Effekte erzeugen, sind aber bisher kaum erforscht. Im vorliegenden Beitrag wird die Entwicklung einer computergestützten Intervention vorgestellt, die simultan gesundheitsriskanten Alkoholkonsum und depressionspräventives Verhalten adressiert. Methodik: Für eine Prä-Post-Pilotstudie wurden konsekutive Patienten in hausärztlichen Praxen und Kliniken gescreent und 41 eligible Patienten identifiziert. Weitere 15 Probanden wurden über Medienaufrufe rekrutiert. Einschlusskriterien waren derzeit gesundheitsriskanter Alkoholkonsum, eine Episode mit depressiven Symptomen in den letzten 12 Monaten und Alter von 18-64 Jahren. An der Baselinebefragung nahmen 34 Probanden (44% männlich) teil. Die Intervention beinhaltet sechs individualisierte Beratungsbriefe und wöchentliche SMS- bzw. E-Mail-Nachrichten, die vollautomatisiert durch ein Computersystem auf Basis von drei Befragungen erstellt und über einen Zeitraum von 6 Monaten versandt wurden. Die Rückmeldung umfasst einzelne Feedbacks zum Trinkverhalten sowie zur Nutzung depressionspräventiver Strategien (Kontrolle negativen Denkens, Aktivierung, Stressmanagement, Bewegungsmehrung, Inanspruchnahme sozialer Unterstützung). Sechs Monate nach Baseline erfolgte eine standardisierte Nachbefragung (Erreichungsrate 83%) und ein Tiefeninterview via Telefon. Ergebnisse: Von den im Rahmen des Screenings identifizierten Baseline-Teilnehmern erhielten 76% alle vorgesehenen Interventionskomponenten. Die Studienteilnehmer beider Rekrutierungswege gaben zum 6-Monats-Follow-up eine signifikante Reduktion der Trinktage an (p=.003). Außerdem berichteten die medienrekrutierten Probanden eine Reduktion der Trinkmenge pro Tag (p=.034). In Bezug auf die Depressivität zeigte sich für alle Teilnehmer, verglichen mit der beeinträchtigendsten Episode in den letzten 12 Monaten vor Einschluss, eine Abnahme. Weiterhin nahm die Anzahl der berichteten depressionspräventiven Verhaltensweisen zu (p=.001). Im Tiefeninterview bewerten 87 % der Teilnehmer die Intervention als „gut“ oder „sehr gut“. Weiterhin gibt die Mehrheit der Teilnehmer an, dass sich die Teilnahme für sie (eher) gelohnt hätte und sie das Programm (eher) weiterempfehlen würden. Weitere qualitative Daten wurden zur partizipativen Optimierung der Intervention genutzt. Schlussfolgerungen: Die Ergebnisse der Pilotstudie belegen die Praktikabilität der Intervention und der Studienlogistik. In Vorbereitung auf eine Wirksamkeitsstudie wird derzeit eine randomisiert kontrollierte Studie begonnen, um mögliche Interventionseffekte zu explorieren.</t>
  </si>
  <si>
    <t>Institut für Sozialmedizin und Prävention, Universitätsmedizin Greifswald</t>
  </si>
  <si>
    <t>Kristian</t>
  </si>
  <si>
    <t>Kristian.Krause@uni-greifswald.de</t>
  </si>
  <si>
    <t>Gürtler</t>
  </si>
  <si>
    <t>Klinik für Psychiatrie und Psychotherapie, Zentrum für Integrative Psychiatrie (ZIP), Universität Lübeck</t>
  </si>
  <si>
    <t>Herr; Dr.; Gallus; Bischof; Klinik für Psychiatrie und Psychotherapie, Zentrum für Integrative Psychiatrie (ZIP), Universität Lübeck Herr; Prof. Dr.; Anil; Batra; Universitätsklinik für Psychiatrie und Psychotherapie Frau; PD Dr.; Sabina; Ulbricht; Institut für Sozialmedizin und Prävention, Universitätsmedizin Greifswald Herr; Prof. Dr.; Michael; Lucht; Klinik für Psychiatrie und Psychotherapie; Universitätsmedizin Greifswald Frau; PD Dr. Dr.; Jennis Freyer-Adam; Institut für Medizinische Psychologie, Universitätsmedizin Greifswald Herr; Prof. Dr.; Ulrich; John; Institut für Sozialmedizin und Prävention, Universitätsmedizin Greifswald</t>
  </si>
  <si>
    <t>S215</t>
  </si>
  <si>
    <t>Wirksamkeit von Kurzinterventionen zur Reduktion von gesundheitsriskantem Alkoholkonsum im Krankenhaus: Welche Rolle spielt die psychische Gesundheit der Patientinnen und Patienten?</t>
  </si>
  <si>
    <t>Hintergrund: In der Bevölkerung sind gesundheitsriskanter Alkoholkonsum und beeinträchtigte psychische Gesundheit weit verbreitet und treten häufig gemeinsam auf. Wenig ist darüber bekannt, ob Kurzinterventionen zur Reduktion gesundheitsriskanten Alkoholkonsums bei Personen mit beeinträchtigter psychischer Gesundheit genauso gut wirken wie bei psychisch gesünderen Personen. Ziel dieser Studie war zu untersuchen, ob die Wirksamkeit von persönlichen Beratungen und computergenerierten Rückmeldebriefen vom psychischen Gesundheitszustand moderiert wird. Methode: Im Rahmen der randomisierten Kontrollgruppenstudie „Die Bedeutung der Vermittlungsform für Alkoholinterventionen bei Allgemeinkrankenhauspatienten: Persönlich vs. Computerisiert, PECO“ (ClinicalTrials.gov NCT01291693) wurden über einen Zeitraum von 17 Monaten alle neuaufgenommenen Patientinnen und Patienten im Alter von 18 bis 64 Jahren am Klinikum der Universitätsmedizin Greifswald auf 13 Stationen der Fachabteilungen Innere Medizin, Chirurgie, Unfallchirurgie und Hals-Nasen-Ohren systematisch bezüglich ihres Alkoholkonsums gescreent. 961 Krankenhauspatienten mit gesundheitsriskantem Alkoholkonsum (75% Männer) wurden einer von drei Studienbedingungen zugeordnet: persönliche Beratung, computergenerierte Rückmeldung und Kontrolle. Die persönliche Beratung erfolgte über Studienmitarbeiterinnen; die computergenerierte Rückmeldung über individualisierte, theoriebasierte Briefe. Beide Interventionen erfolgten zu drei Zeitpunkten: zu Baseline, 1 und 3 Monate später und setzten zu jedem Zeitpunkt die Teilnahme an einer computergestützten Befragung voraus. Das Zielkriterium war selbstberichtete Alkoholkonsumreduktion nach 6, 12, 18 und 24 Monaten. Latente Wachstumskurvenmodelle wurden gerechnet. Der Summenscore des 5-Item Mental Health Inventars wurde als Moderator untersucht. Ergebnisse: Die psychisch gesünderen Patienten reduzierten in allen Gruppen nach dem Krankenhausaufenthalt ihren Alkoholkonsum (ps&lt;0,03). Die Patienten mit beeinträchtigtem psychischen Wohlbefinden reduzierten ihren Alkoholkonsum, wenn sie eine der beiden Interventionen erhalten hatten (ps&lt;0,05), nicht jedoch, wenn sie in der Kontrollgruppe waren. Schlussfolgerungen: Die Kurzinterventionen waren besonders wirksam bei gesundheitsriskant Alkohol konsumierenden Krankenhauspatienten mit beeinträchtigtem psychischem Wohlbefinden. Dabei erwiesen sich computergenerierte Rückmeldungen als mindestens genauso wirksam wie die persönlichen Beratungen. Funding: Deutsche Krebshilfe 108376, 109737, 110676, 110543, 111346</t>
  </si>
  <si>
    <t>Institut für Medizinische Psychologie, Universitätsmedizin Greifswald</t>
  </si>
  <si>
    <t>Katja</t>
  </si>
  <si>
    <t>Haberecht</t>
  </si>
  <si>
    <t>katja.haberecht@uni-greifswald.de</t>
  </si>
  <si>
    <t>Klinik für Psychiatrie und Psychotherapie, Universität zu Lübeck</t>
  </si>
  <si>
    <t>Herr; Prof. Dr. Ulrich John; Institut für Sozialmedizin und Prävention, Universitätsmedizin Greifswald; ujohn@uni-greifswald.de Frau; Dr. Beate Gaertner; Abteilung für Epidemiologie und Gesundheitsmonitoring, Robert Koch-Institut Berlin, GaertnerB@rki.de</t>
  </si>
  <si>
    <t>S221</t>
  </si>
  <si>
    <t>Alkoholstörungen: Forschung und Praxis</t>
  </si>
  <si>
    <t>Höhere Alkoholvulnerabilität bei Frauen - ein klassisches Simpson-Artefakt?</t>
  </si>
  <si>
    <t>Einleitung Bei Frauen verläuft die Entwicklung vom Beginn des problematischen Trinkens bis zur Alkoholabhängigkeit im Durchschnitt erheblich schneller als bei Männern. Alkoholabhängige Frauen sind durchschnittlicher psychopathologisch weit auffälliger als alkoholabhängige Männer. Manche Beobachter leiten daraus ab, dass Frauen in Bezug auf Alkohol generell vulnerabler seien als Männer. Diese Schlussfolgerung steht allerdings in krassem Widerspruch zum Faktum, dass die Wahrscheinlichkeit, alkoholabhängig zu werden, für Männer dreimal so hoch ist wie für Frauen, obwohl in Österreich beide Geschlechter mehr oder weniger regelmäßig Alkohol konsumieren. Methodik Anamnese- und Diagnosedaten von Frauen und Männern in stationärer Entzugsbehandlung wurden für primär und sekundär Alkoholabhängige getrennt ausgewertet, wobei die Zuordnung zu den Gruppen (primär bzw. sekundär alkoholabhängig) anhand einer ausführlichen leitfadengestützten Exploration erfolgte. Ausschlaggebend für die Zuordnung war, ob gravierende psychische Probleme bereits vor Beginn des exzessiven Trinkens vorhanden waren (sekundäre AlkoholikerInnen) oder nicht (primäre AlkoholikerInnen). Ergebnisse Primär Alkoholabhängige fangen durchschnittlicher früher an, exzessiv Alkohol zu trinken - meist als Jugendliche oder junge Erwachsene im sozialen Kontext -, die Trinkmenge bis zur Abhängigkeit wird langsamer gesteigert und das Gesamtausmaß an psychiatrischer Komorbidität ist nach Manifestation der Abhängigkeit geringer. Bei sekundär Alkoholabhängigen beginnt das problematische Trinken im Durchschnitt später - erst wenn in einer psychischen Krise Alkohol zur Selbstmedikation eingesetzt wird; die Trinkmenge wird erheblich schneller gesteigert, da die Alkoholwirkung hier wichtig ist und der Wirkungsverlust durch rasche Konsumsteigerung ausgeglichen wird; das Gesamtausmaß der psychiatrischen Komorbidität ist nach Manifestation der Alkoholabhängigkeit deutlich größer, denn zu den alkoholbedingten Symptomen kommt die ursprüngliche Problematik dazu. Die Anzahl männlicher und weiblicher sekundärer AlkoholikerInnen ist in Österreich ähnlich groß. Primäre weibliche Alkoholabhängige sind allerdings relativ selten, während es sehr viele männliche primär Alkoholabhängige gibt. Das durchschnittliche Profil der weiblichen Alkoholabhängigen entspricht daher eher dem der sekundär Alkoholabhängigen, während das durchschnittliche Profil der männlichen Alkoholabhängigen dem der primär Alkoholabhängigen ähnelt. Schlussfolgerung Der ursprünglich angesprochene Widerspruch entpuppt sich, sobald man zwischen primär und sekundär Alkoholabhängigen unterteilt und die Gruppen stratifiziert auswertet, als klassisches Simpson-Artefakt. Die Idee, dass Frauen im Umgang mit Alkohol erheblich vulnerabler sind, kann demnach mit Entschiedenheit zurückgewiesen werden.</t>
  </si>
  <si>
    <t>Kompetenzzentrum Sucht - Gesundheit Österreich GmbH</t>
  </si>
  <si>
    <t>S222</t>
  </si>
  <si>
    <t>"Rubik´s Cube": Differentielle Wirksamkeit der Alkoholismusbehandlung</t>
  </si>
  <si>
    <t>Einleitung Wirksamkeits- und Effizienzuntersuchungen sind in der Behandlung alkoholabhängiger Menschen guter Standard. Eingeführt in der medizinischen Rehabilitation in Deutschland sind Nachbefragungen ein Jahr nach Behandlungsende als Vollerhebung aller aufgenommenen Patienten. Die hier erzielten Abstinenzquoten und andere Erfolgsmerkmale (wie z.B. Lebenszufriedenheit oder Maß der sozialen und beruflichen Wiedereingliederung) werden meist geschlechts- und altersdifferenziert angegeben. Weitere differenzierte Analysen nach Schweregrad der Substanzgebrauchsstörung und Selbsteinschätzung der Patienten können dabei unterstützen, die Bewertung der Passung und des differentiellen Erfolgs von Behandlungsansätzen besser einzuschätzen und damit zu optimieren. Methodik In dieser Studie konnten die Daten aus sechs Entlassjahrgängen (2011-2016) einer medizinischen Rehabilitationseinrichtung mit einem integrierten stationären Behandlungskonzept einbezogen werden (N = 2687). Für fünf Jahrgänge lagen zum Auswertungszeitpunkt die Daten der katamnestischen Routineuntersuchung vor (N = 1986).Als differentialdiagnostisches Instrument wurde das Trierer Alkoholismusinventar (TAI) zu Beginn der der stationären Reha-Maßnahme durchgeführt, das neben den fünf Skalen zu Schweregrad und Funktionalität des Konsums eine clusteranalytisch begründete Klassifikation in fünf Alkoholabhängigkeitstypen erlaubt. Die differentielle Wirksamkeit der Behandlung wird für diese, auch getrennt nach den Geschlechtern, untersucht. Ergebnisse Sowohl für Männer (N = 1684) als auch für Frauen (N = 587), die sich wegen ihrer Alkoholabhängigkeit einer stationären Reha-Maßnahme unterzogen, ergaben sich differentiell unterschiedliche Erfolgsquoten (gemessen über durchgängige Abstinenz im Katamnesezeitraum von einem Jahr). Insbesondere weibliche Patienten, die zu Beginn der Behandlung wenig Einsicht in kritisches Konsumverhalten und negative Folgeerscheinungen zeigten, wiesen eine deutlich geringere Abstinenzquote auf im Vergleich zu Männern des gleichen Subtyps (42,1 % versus 54,8 %). Die im Sinne der Abstinenzaufrechterhaltung erfolgreichste Untergruppe waren Männer mit hoher sozialer Konsummotivation (66,4 %); auch die Frauen dieses Subtyps erreichten eine hohe Abstinenzstabilität (61,7 %). Schlussfolgerungen Aus der differenzierten Analyse der Subtypen alkoholabhängiger Patienten anhand von Therapieerfolgsdaten lassen sich wertvolle Hinweise für eine differentielle Therapieplanung und -umsetzung ableiten. Daher sollten Wirksamkeitsuntersuchungen die Klientel auch nach störungsspezifischen Merkmalen differenzieren. Literatur Funke, W., Funke, J., Klein, M. &amp; Scheller, R. (1987) Trierer Alkoholismusinventar (TAI). Göttingen: Hogrefe.</t>
  </si>
  <si>
    <t>Prof. Dr. rer.nat.</t>
  </si>
  <si>
    <t>Kliniken Wied</t>
  </si>
  <si>
    <t>wifu@wilmafunke.de</t>
  </si>
  <si>
    <t>S223</t>
  </si>
  <si>
    <t>Einleitung: Trotz belegter Wirksamkeit telefonischer Nachsorgeangebote in verschiedenen Indikationsbereichen wird dieser Ansatz bisher nur vereinzelt in der Nachsorge von Entwöhnungsbehandlungen bei Alkoholabhängigkeit angewendet. Für einen flächendeckenden Einsatz fehlen z. B. standardisierte Anweisungen zur organisatorischen und inhaltlichen Ausgestaltung eines solchen Angebotes, Dokumente für dessen Durchführung sowie Konzepte zur klinik- und schnittstellenübergreifenden Leistungserbringung. Im Rahmen der Implementationsstudie „TelNa“ erhalten 200 Rehabilitanden im Anschluss an die stationäre Entwöhnungsbehandlung ein Nachsorgeangebot. Die monatlichen telefonischen Nachsorgegespräche erfolgen über einen Zeitraum von 6 Monaten und haben einen Umfang von etwa 20-30 Minuten. Methode: Das Angebot wurde inhaltlich und formal auf der Grundlage von Literaturrecherchen, Experteninterviews und Workshops entwickelt. Am Ende der Entwicklungsphase standen die zentralen Angebotsmaterialien (Überleitungsbogen, Terminbogen, Nachsorgeleitfaden und -protokoll für die Telefontherapeuten) sowie die erforderliche Infrastruktur und Vorgehensweisen für die Umsetzung zur Verfügung. Das Angebot wird formativ evaluiert sowie qualitativ (Interviews, Dokumentenanalyse) und quantitativ (Prozessdaten) hinsichtlich der Haltequoten und Unterschiede der dauerhaften Inanspruchnahme relevanter Subgruppen ausgewertet. Des Weiteren wird untersucht, mit welchem (organisatorischen und finanziellen) Aufwand bei der Umsetzung eines solchen Angebotes zu rechnen ist. Ergebnisse: Der Überleitungsbogen (Nachsorgebogen) stellt das zentrale Dokument der schnittstellenübergreifenden Kommunikation (Reha-Klinik – Telefonnachsorge) innerhalb des Projektes dar. Anhand der in diesem Dokument erfassten Daten von 238 Studienteilnehmenden werden erste Ergebnisse zur Zusammensetzung der Studienpopulation und zur Inanspruchnahme des Nachsorgeangebotes berichtet. Schlussfolgerung: Mit der telefonischen Nachsorge ist es möglich, Rehabilitanden ein niedrigschwelliges Nachsorgeangebot zu unterbreiten, das begrenzt zur Verfügung stehende Ressourcen (z. B. Zeit, finanzielle Mittel) schont. Es kann auch Rehabilitanden erreichen, die in strukturschwachen Regionen leben, in denen andere Nachsorgeangebote nur unzureichend verfügbar sind. Telefonische Nachsorgeangebote können herkömmliche face-to-face Angebote und Selbsthilfegruppen nicht ersetzen. Diese aufsuchende Nachsorgeform stellt allerdings eine Möglichkeit dar, die Haltequoten herkömmlicher Angebote sowie die Anbindung an das System der Suchtkrankenhilfe zu verbessern, indem Menschen motiviert werden, sich aufgrund von Rückschlägen nicht aus laufenden Maßnahmen zurückzuziehen. Die entwickelten Dokumente zur Erbringung des Angebots und die Erkenntnisse hinsichtlich organisatorischer Fragen und Ausstattung erlauben es, Empfehlungen für eine Umsetzung in die Regelversorgung zu formulieren.</t>
  </si>
  <si>
    <t>MPH, M. A.</t>
  </si>
  <si>
    <t>Elliot</t>
  </si>
  <si>
    <t>Michel</t>
  </si>
  <si>
    <t>Charité - Universitätsmedizin Berlin, Institut für Medizinische Soziologie und Rehabilitationswissenschaft, Abteilung Rehabilitationsforschung, Luisenstraße 13a, 10117 Berlin</t>
  </si>
  <si>
    <t>elliot.michel@charite.de</t>
  </si>
  <si>
    <t>AHG Kliniken Daun, Verhaltensmedizinisches Zentrum für Seelische Gesundheit, Schulstraße 6, 54550 Daun</t>
  </si>
  <si>
    <t>S224</t>
  </si>
  <si>
    <t>Reha-Abklärung - eine schnelle und erfolgreiche Vermittlung in der Rehabilitation Alkoholabhängiger?</t>
  </si>
  <si>
    <t>Einleitung: Im Rahmen der Diskussion um einen verbreiterten Zugangsweg zur Rehabilitation von Abhängigkeitskranken wird hier im Rahmen des Konzeptes zur Reha-Abklärung dargestellt, wie Patienten nahtlos aus dem krankenkassenfinanzierten Bereich der Suchthilfe in Rehabilitationsmaßnahmen, die meist durch die Rentenversicherungen finanziert werden, wechseln können. Des Weiteren wird die Frage beantwortet, ob sie dies in Bezug auf den Behandlungsprozess und die Behandlungsqualität auch erfolgreich tun. Methodik: Anhand von Daten zur Basisdokumentation und zur Katamnese nach dem Deutschen Kerndatensatz und den DGSS-Kriterien wird die Stichprobe der Reha-Abklärer (N=199) mit den Patienten (N=3957) verglichen, die auf konventionellem Weg in der Fachklinik Eußerthal im Zeitraum von 2004-2014 behandelt wurden. Ergebnisse: Es zeigte sich eine hohe Übergangsquote von 83% der Reha-Abklärer in Reha-Maßnahmen. Die bessere soziale und berufliche Lebenssituation der Reha-Abklärungspatienten spricht für eine gelungene Frühintervention. 83% der Reha-Abklärer beenden die anschließende Reha-Maßnahme regulär bzw. wechseln in weiterführende Reha-Maßnahmen. Nach DGSS3 bleiben 57,9% der Reha-Abklärer in der 1-Jahreskatamnese nach Rehabilitationsende abstinent, 15,8% schaffen es nach einem kurzen Rückfall, d.h. ca. 73,7% vs 79,9% der Patienten mit konventionellem Zugang zur Reha bleiben längerfristig abstinent. Schlussfolgerung: Es scheint, dass das Konzept der Reha-Abklärung im Rahmen einer Motivationsbehandlung im Vergleich zum bisherigen konventionelle Zugang zu Reha-Maßnahmen der Rentenversicherungen bei Abhängigkeitserkrankungen bezüglich der Qualität von Behandlungsprozessen und -ergebnissen fast ebenfalls so erfolgreich wirkt. Gleichzeitig gibt es sicherlich Limitationen bezüglich der Aussage, da die Stichprobe der Reha-Abklärer recht klein ausfällt.</t>
  </si>
  <si>
    <t>S231</t>
  </si>
  <si>
    <t>Traumatisierung und Sucht - Zusammenhänge und therapeutische Perspektiven</t>
  </si>
  <si>
    <t>Veränderungen der Stressreaktivität bei frühen traumatischen Erfahrungen und Alkoholabhängigkeit</t>
  </si>
  <si>
    <t>Einleitung: Missbrauch und Vernachlässigung in der Kindheit tragen zu einem erhöhten Risiko für die Entwicklung von Suchtproblemen im Erwachsenenalter bei. Dabei könnte einer veränderten Reaktivität der neuroendokrinen Stressreaktion eine Rolle als möglicher Mediator zukommen. Um dieser Frage nachzugehen wurde die Stressreaktivität bei alkoholabhängigen Patienten mit und ohne frühe Traumatisierungen sowie bei einer gesunden Kontrollgruppe anhand verschiedener Parameter untersucht. Methodik: Es wurden alkoholabhängige Patienten mit (C+A+; N=29) und ohne frühe Traumatisierung (C-A+; N=33) sowie gesunde Kontrollprobanden mit (C+A-; N=30) und ohne frühe Traumatisierung (C-A-; N=38) untersucht. Die vorliegende Analyse konzentriert sich auf Reaktionen auf eine psychosoziale Stimulationsbedingung (Trierer Sozial Stress Tests; TSST), u.a. gemessen anhand der Speichel-Alphaamylase (sAA). Ergebnisse: Alkoholabhängige Patienten zeigten eine signifikant niedrigere sAA-Antwort auf sozialen Stress als gesunde Kontrollen. In Bezug auf subjektive Stress- und Angstreaktionen zeigte sich ein davon abweichendes Befundmuster und es fanden sich klare Effekte früherer Traumatisierungen. Die größten Unterschiede wurden über alle subjektiven Ratings hinweg zwischen alkoholabhängigen Probanden mit und ohne frühe Traumatisierungen gefunden. Schlussfolgerung: Die Diskrepanz zwischen physiologischer Reaktivität und subjektiven Reaktionen könnte Defizite von Personen mit frühen Traumatisierungen widerspiegeln mit belastenden Situationen umzugehen, die auch eine Bedeutung für die Rückfallgefährdung bei Patienten mit Alkoholabhängigkeit und frühen Traumatisierungen haben könnte.</t>
  </si>
  <si>
    <t>Markus</t>
  </si>
  <si>
    <t>Mühlhan</t>
  </si>
  <si>
    <t>Medical School Hamburg (MSH), Hamburg</t>
  </si>
  <si>
    <t>markus.muehlhan@tu-dresden.de</t>
  </si>
  <si>
    <t>Höcker</t>
  </si>
  <si>
    <t>ahoecker@uke.de</t>
  </si>
  <si>
    <t>Holl</t>
  </si>
  <si>
    <t>Universität Heidelberg</t>
  </si>
  <si>
    <t>julia.holl@psychologie.uni-heidelberg.de</t>
  </si>
  <si>
    <t>Wolff</t>
  </si>
  <si>
    <t>sebastian.wolff@psychologie.uni-heidelberg.de</t>
  </si>
  <si>
    <t>Barnow</t>
  </si>
  <si>
    <t>sven.barnow@psychologie.uni-heidelberg.de</t>
  </si>
  <si>
    <t>Herr Prof. Dr. Klaus Wiedemann, Universitätsklinikum Hamburg-Eppendorf, wiedemann@uke.de Herr PD Dr. Ingo Schäfer, Universitätsklinikum Hamburg-Eppendorf, i.schaefer@uke.de</t>
  </si>
  <si>
    <t>S232</t>
  </si>
  <si>
    <t>Aufbau von Behandlungsmotivation bei Alkoholpatienten mit Traumaerfahrungen</t>
  </si>
  <si>
    <t>Einleitung: Zu den Herausforderungen der Alkoholentzugsbehandlung gehört der Aufbau von Weiterbehandlungsmotivation, gleichzeitig beeinflussen Traumaerfahrungen den Behandlungsverlauf negativ. Wir berichten hier über den Einfluss einer spezifischen Psychoedukation auf den Therapieverlauf von hoch vs. niedrig traumatisierten Alkoholpatienten nach qualifizierter Entzugsbehandlung. Methodik: Von 784 Patienten in stationärer qualifizierter Alkoholentzugsbehandlung wurden die 171, welche Einschlusskriterien erfüllten und einwilligten, zufällig zu einer manualisierten Psychoedukationsgruppe (Zusammenhang von Depression und PTSD zu Alkoholkonsum) oder einer Kontrollgruppe (kognitives Training) mit jeweils drei Sitzungen zugeteilt. Der unmittelbare Weiterbehandlungsverlauf wurde durch die direkte Verlegung in eine adäquate Anschlussbehandlung (stationäre Rehabilitation, Tagesklinik) erfasst. Traumaerfahrungen wurden durch den Trauma History Questionnaire und den Childhood Trauma Questionnaire erfasst. Ferner führten wir ein frühes Screening für Depression (Beck Depressionsinventar) und PTBS (PTSD-Checklist for DSM-5) durch. Ergebnisse: Die Patienten berichteten mittelschwere bis schwere Traumaerfahrungen in der Kindheit und im Erwachsenenalter und zeigten im Screening eine hohe komorbide Belastung (positives Screening: Depression 55,7%, PTBS 57,4%). Patienten in der Interventionsgruppe willigten häufiger in eine anschließende Weiterbehandlung ein (p = .02). Bei Patienten mit hoher Traumabelastung führte die Psychoedukationsgruppe im Vergleich zur Kontrollgruppe häufiger zu direkter Weiterbehandlung (Interaktion Traumabelastung * Interventionsbedingung OR = 10,17, p = .02). Schlussfolgerung: Problem-spezifische Behandlungskomponenten scheinen schon in frühen Phasen der Alkoholbehandlung vor allem bei hoch belasteten Patienten positiven Einfluss auf den Behandlungsverlauf nehmen und Chronifizierung verhindern zu können. Die Ergebnisse unserer Studie müssen in multizentrischen Studien repliziert werden.</t>
  </si>
  <si>
    <t>Mathias</t>
  </si>
  <si>
    <t>Ostergaard</t>
  </si>
  <si>
    <t>Fachbereich Psychologie, Universität Konstanz</t>
  </si>
  <si>
    <t>michael.odenwald@uni-konstanz.de</t>
  </si>
  <si>
    <t>Leonie</t>
  </si>
  <si>
    <t>Jatzkowski</t>
  </si>
  <si>
    <t>Raffaela</t>
  </si>
  <si>
    <t>Seitz</t>
  </si>
  <si>
    <t>Samantha</t>
  </si>
  <si>
    <t>Speidel</t>
  </si>
  <si>
    <t>Weber</t>
  </si>
  <si>
    <t>Zentrum für Psychiatrie Reichenau</t>
  </si>
  <si>
    <t>Wolfgang Höcker, Zentrum für Psychiatrie Reichenau Michael Odenwald, Fachbereich Psychologie, Universität Konstanz</t>
  </si>
  <si>
    <t>S233</t>
  </si>
  <si>
    <t>„Sucht und Traumatisierung“ – ein integratives Behandlungsmodul in einer akutpsychiatrischen Tagesklinik Sucht</t>
  </si>
  <si>
    <t>Einleitung: Die hohe Prävalenz traumatisierender Lebenserfahrungen und Posttraumatischer Belastungsstörungen bei alkoholabhängigen Patienten in stationärer Behandlung ist durch viele wissenschaftliche Studien belegt. Nach der aktuellen S3-Leitlinie sollten Patienten mit alkoholbezogenen Störungen und komorbider PTBS eine integrierte psychotherapeutische Behandlung angeboten werden, die sowohl PTBS- als auch alkoholbezogene Interventionen beinhaltet. Die hier vorgestellte Untersuchung soll zeigen, ob eine integrierte Behandlung von substanzbezogenen Störungen und Trauma-Folgestörungen im Rahmen eines tagesklinischen Settings in der suchtpsychiatrischen Akutbehandlung möglich ist und ob traumatisierte Suchtpatienten und weniger belastete Patienten von dieser Behandlungsform profitieren. Ziel des Forschungsprograms ist die Evaluation eines für diese Rahmenbedingungen entwickelten Therapiemanuals. Methodik: Im Rahmen einer Pilotstudie werden innerhalb von 5 Behandlungszeiträumen zu jeweils 2 Wochen Dauer innerhalb einer 12-Monats-Periode Daten von ca. 50 Patienten erhoben. Eingeschlossen werden alle Patientinnen und Patienten, die mit einer Suchtdiagnose in der Tagesklinik Sucht behandelt werden. Zusätzlich zur üblichen suchtpsychiatrischen Diagnostik erfolgt eine erweiterte traumaspezifische Diagnostik. In einer 6-Monats-Katamnese soll der weitere Werdegang der Patienten hinsichtlich Suchtmittelkonsum und psychischer Gesundheit sowie die Inanspruchnahme weiterer Behandlungsangebote erfasst werden. Ergebnisse: Erste Ergebnisse zeigen die hohe Belastung einer akutpsychiatrischen Klientel in einer Sucht-Tagesklinik durch traumatisierende Lebenserfahrungen. Sowohl Patienten mit schwerwiegenden traumatischen Lebenserfahrungen als auch solche mit geringerer Vorbelastung berichten überwiegend, die Teilnahme am Behandlungsmodul als hilfreich zu erleben. Eine erhöhte Anzahl von Behandlungskomplikationen (Abbrüche, Suchtmittelkonsum, Suizidalität) wurde bisher nicht beobachtet. Das Behandlungsprogramm wird vorgestellt und weitere Ergebnisse werden berichtet. Schlussfolgerung: Ein Behandlungsmodul „Sucht und traumatisierende Lebenserfahrung“ erscheint nach bisherigen Ergebnissen im Rahmen einer tagesklinischen suchtpsychiatrischen Akutbehandlung durchführbar und wird von Patienten in der Regel als hilfreich erlebt. Die bei der Durchführung auftretenden psychischen Belastungen erscheinen im Rahmen eines darauf abgestimmten Behandlungsprogramms als beherrschbar.</t>
  </si>
  <si>
    <t>Müller-Mohnssen</t>
  </si>
  <si>
    <t>ZfP Südwürttemberg, Klinik für Psychiatrie und Psychotherapie I der Universität Ulm</t>
  </si>
  <si>
    <t>Michael.Mueller-Mohnssen@ZfP-Zentrum.de</t>
  </si>
  <si>
    <t>Petra</t>
  </si>
  <si>
    <t>Waltraud</t>
  </si>
  <si>
    <t>Heiserer-Trautmann</t>
  </si>
  <si>
    <t>Hafner-König</t>
  </si>
  <si>
    <t>Widmann</t>
  </si>
  <si>
    <t>Herr Thomas Fritschi, ZfP Südwürttemberg, Klinik für Psychiatrie und Psychotherapie I der Universität Ulm</t>
  </si>
  <si>
    <t>S234</t>
  </si>
  <si>
    <t>Behandlung der Posttraumatischen Belastungsstörung bei Patienten in stationärer Suchtrehabilitation mit EMDR – Eine randomisierte kontrollierte Studie</t>
  </si>
  <si>
    <t>Einleitung: Bei Patienten mit Suchterkrankungen tragen komorbide psychische Störungen zu einem schwereren Krankheitsverlauf und schlechteren Behandlungsergebnissen bei. Zu den häufigsten Komorbiditäten gehört die Posttraumatische Belastungsstörung (PTBS), die 15-40% der Patienten mit Suchterkrankung aufweisen. In der stationären Suchtrehabilitation wird eine komorbide PTBS bislang meist mit skillsbasierten Verfahren behandelt, die z. B. Kompetenzen im Umgang mit belastenden Symptomen oder den Aufbau von individuellen Ressourcen fördern. Leitlinien zur PTBS Behandlung empfehlen jedoch eine traumafokussierte Behandlung, z. B. mit „Eye Movement Desensitization and Reprocessing (EMDR)“, die im Vergleich zu einer skillsbasierten Behandlung höhere Effektstärken erreicht. Auch wenn die Wirksamkeit von EMDR bei Patienten mit alleiniger PTBS gut untersucht ist, liegen kaum Studienergebnisse zu Patienten mit Suchterkrankung und komorbider PTBS vor. Das Ziel dieser randomisierten kontrollierten Studie ist es daher, die Wirksamkeit von EMDR bei Patienten mit Suchterkrankung und komorbider PTBS zu untersuchen. Es wird erwartet, dass Patienten mit EMDR Behandlung 6 Monate nach Behandlungsende weniger PTBS-Symptome aufweisen als Patienten, die kein EMDR erhielten. Methodik: 158 Patienten mit Suchterkrankung und komorbider PTBS, die an einer stationären Suchtrehabilitation teilnehmen, erhalten entweder die Standardbehandlung der Klinik für Suchtpatienten mit PTBS (TAU; Suchtrehabilitation und skillsbasierte PTBS Behandlung), oder EMDR zusätzlich zu TAU. Das primäre Outcome der Studie ist die Reduktion der PTBS Symptomatik, gemessen mit der Clinician-Administered PTSD Scale 6 Monate nach Behandlung. Als sekundäre Outcomes werden Substanzgebrauch, suchtbezogene Probleme, depressive Symptome, dissoziative Symptome, Emotiondysregulation und Lebensqualität erhoben. Die Schwere der Symptome wird vor der Behandlung (T0), nach Behandlungsende (T1) sowie nach 3 (T2) und 6 Monaten (T3) nach Behandlungsende erfasst. Die Datenanalyse erfolgt mittels gemischter linearer Modelle. Die Datenerhebung wurde im September 2015 begonnen und wird voraussichtlich im Frühjahr 2018 abgeschlossen sein. Ergebnisse: In diesem Beitrag soll das Studiendesign, erste Ergebnisse zu Patientencharakteristika und Erfahrungen mit der Durchführung der Studie vorgestellt werden. Schlussfolgerung: Die erwarteten Ergebnisse der Studie können Aufschluss über die Wirksamkeit von EMDR bei Patienten mit Suchterkrankung und komorbider PTBS zu geben.</t>
  </si>
  <si>
    <t>Annett</t>
  </si>
  <si>
    <t>Lotzin</t>
  </si>
  <si>
    <t>A.lotzin@uke.de</t>
  </si>
  <si>
    <t>Laycen</t>
  </si>
  <si>
    <t>Chuey-Ferrer</t>
  </si>
  <si>
    <t>AHG Klinik Dormagen</t>
  </si>
  <si>
    <t>LFerrer@ahg.de</t>
  </si>
  <si>
    <t>Arne</t>
  </si>
  <si>
    <t>Hofmann</t>
  </si>
  <si>
    <t>EMDR-Institut Deutschland</t>
  </si>
  <si>
    <t>arne.hofmann@emdr.de</t>
  </si>
  <si>
    <t>Lieberman</t>
  </si>
  <si>
    <t>p.liebermann@netcologne.de</t>
  </si>
  <si>
    <t>Günter</t>
  </si>
  <si>
    <t>Mainusch</t>
  </si>
  <si>
    <t>gmainusch@ahg.de</t>
  </si>
  <si>
    <t>PD Dr. Ingo Schäfer, Universitätsklinikum Hamburg-Eppendorf, I.schaefer@uke.de</t>
  </si>
  <si>
    <t>S241</t>
  </si>
  <si>
    <t>Förderung von professioneller Gesundheitskompetenz als Präventionsstrategie in Pflege-und Gesundheitsberufen</t>
  </si>
  <si>
    <t>Rauchen, Stress und Coping bei PflegeschülerInnen im BMG-Modellprojekt „astra plus Gesundheitskompetenz – Rauchfrei in der Pflege“</t>
  </si>
  <si>
    <t>Einleitung: Einer der am häufigsten genannte Gründe für das Rauchen ist die wahrgenommene Stressreduktion. Tatsächlich wird oft in Stresssituation mehr geraucht. Dennoch gehört Rauchen zu den dysfunktionalen Copingstrategien und führt auf lange Sicht nicht zur Reduzierung von Stress. Auch in der Pflege, wo die Anzahl der Stressoren relativ hoch ist, ist Rauchen überproportional verbreitet. Wegen der hohen Prävalenz des Rauchens und ihrer Vorbildfunktion stellen Pflegefachpersonen eine wichtige Zielgruppe für Tabakentwöhnungsprogramme dar. Das astra-Programm (Aktive Stressprävention durch Rauchfreiheit in der Pflege) zur Prävention und Reduktion des Tabakkonsums in der Pflege möchte zukünftigen Pflegefachpersonen beim Erwerb adaptiver Stressbewältigungsstrategien Hilfestellungen bieten, und damit den Einstieg in die Rauchfreiheit erleichtern. In diesem Beitrag wird der Zusammenhang zwischen Tabakkonsum und Umgang mit Stress bei Pflegefachpersonen in der Ausbildung analysiert. Ebenso werden Unterschiede im Stresserleben und Coping zwischen astra-SchülerInnen und einer Vergleichsgruppe untersucht. Methodik: Der Zusammenhang zwischen Tabakkonsum, Stress und Coping wurde mittels Daten von bei 257 PflegeschülerInnen am Ende derer Ausbildung querschnittlich untersucht. Gruppenunterschiede je nach Rauchstatus wurden mit F- und t-Tests inferenzstatistisch überprüft. Rauchende der Interventionsgruppe (n=111) aus sieben am astra-Programm teilnehmenden Schulen wurden mit Rauchenden einer Vergleichsgruppe (n=146) aus fünf Schulen ohne Intervention verglichen. Ergebnisse: Auch bei Pflegefachpersonen in Ausbildung zeigt sich, dass Tabakkonsum mit einem erhöhten wahrgenommenen Stresserleben einhergeht. PflegeschülerInnen im astra-Programm berichten jedoch von effektiveren Copingstrategien. Schlussfolgerungen: Die Ergebnisse sprechen dafür, dass Stressempfinden zu erhöhtem Tabakkonsum führt. Das querschnittliche Design erlaubt aber auch zu argumentieren, dass die Stressbewältigungsstrategie des Substanzkonsums sich als dysfunktional erweist, da sie nicht zur Verminderung des subjektiven Stresses führt. Das astra-Programm scheint erfolgreich am Umgang mit Stress bei PflegeschülerInnen anzusetzen, da drei Jahre nach Durchführung des Kurses effektivere Stressbewältigungsstrategien eingesetzt werden. Die weitere Umsetzung des Programms und seiner Evaluation sind wegen der Relevanz des Themas sinnvoll.</t>
  </si>
  <si>
    <t>Dorothea</t>
  </si>
  <si>
    <t>Sautter</t>
  </si>
  <si>
    <t>Deutsches Netz Rauchfreier Krankenhäuser &amp; Gesundheitseinrichtungen DNRfK e.V., Berlin</t>
  </si>
  <si>
    <t>sautter@rauchfrei-plus.de</t>
  </si>
  <si>
    <t>Elena</t>
  </si>
  <si>
    <t>Cascarigny</t>
  </si>
  <si>
    <t>cascarigny@rauchfreiplus.de</t>
  </si>
  <si>
    <t>Anneke</t>
  </si>
  <si>
    <t>Bühler</t>
  </si>
  <si>
    <t>Hochschule Kempten - Fakultät Soziales und Gesundheit</t>
  </si>
  <si>
    <t>anneke.buehler@hs-kempten.de</t>
  </si>
  <si>
    <t>Bonse-Rohmann</t>
  </si>
  <si>
    <t>Hochschule Hannover - Fakultät V: Abteilung Pflege und Gesundheit</t>
  </si>
  <si>
    <t>mathias.bonse-rohmann@hs-hannover.de</t>
  </si>
  <si>
    <t>Christa</t>
  </si>
  <si>
    <t>Rustler</t>
  </si>
  <si>
    <t>rustler@rauchfrei-plus.de</t>
  </si>
  <si>
    <t>Frau Katrin Schulze, Deutsches Netz Rauchfreier Krankenhäuser &amp; Gesundheitseinrichtungen DNRfK e.V., Berlin, katschgo@gmx.de</t>
  </si>
  <si>
    <t>S242</t>
  </si>
  <si>
    <t>KRIPS – Kurzintervention in der Raucherberatung als Modul in der Pflegeausbildung</t>
  </si>
  <si>
    <t>Einleitung: Die Empfehlung zum Rauchstopp gehört zu den wichtigsten und kosteneffizientesten Interventionen im Gesundheitswesen. Pflegeberufe haben nach dem WHO-Rahmenübereinkommens zur Eindämmung des Tabakgebrauchs (FCTC) eine Schlüsselrolle in Prävention, Beratung und Tabakentwöhnung. In Deutschland wird diese Rolle kaum wahrgenommen, was auch in der hohen Raucherprävalenz der Pflegenden selbst begründet sein kann. Die Förderung der Beratungskompetenz im Programm „astra plus Gesundheitskompetenz – Rauchfrei in der Pflege“ stellt daher einen wichtigen Beitrag zur Umsetzung des nationalen Gesundheitsziels „Tabakkonsum reduzieren“ dar. Der Beitrag beantwortet die Fragen: Wie wird das Modul zur Förderung von Beratungskompetenz von SchülerInnen wahrgenommen und bewertet? Können Veränderungen hinsichtlich des Wissens über Raucherberatung, der Bereitschaft zur Raucherberatung und der Selbstwirksamkeit, Raucherberatung durchzuführen, beobachtet werden? Methodik: Mit Empfehlung von Expertinnen aus der Tabakprävention und Pflegewissenschaft wurde das Unterrichtsmodul „KRIPS“ zur Kurzberatung entwickelt. Konzepte zur Kurzintervention wurden für die Pflegeausbildung angepasst und an zwei Schulen mit erfahrenen TrainerInnen getestet. Die Inhalte wurden in zwei Unterrichtseinheiten und einer Übung für den stationären Praxiseinsatz konzipiert. Zur Evaluation wurden die Teilnehmenden (n = 27) vor und nach dem ersten Schulblock sowie nach Ende des zweiten Schulblocks befragt und die Daten längsschnittlich ausgewertet. Ergebnisse: Die bisherigen Ergebnisse zeigen, dass die Ziele des Moduls soweit erreicht werden konnten. Das Modul wurde in der ersten Durchführung jedoch sehr unterschiedlich wahrgenommen. Aussagen zur Weiterempfehlung verteilen sich über die gesamte Skala, wobei sich 50% der SchülerInnen dafür aussprechen und ca. 25% (eher) nicht. Die Einschätzung zum Wissen über Tabakentwöhnung und die unterschiedlichen Strategien der Raucherberatung und -entwöhnung nimmt jedoch stark zu. Die Bereitschaft, KRIPS anzuwenden nimmt etwas zu und die Einschätzung der Kompetenz, dieses zu tun ist größer als zu Beginn des Moduls. Inwiefern der erste Transfer in die Praxis erfolgreich war, lässt sich derzeit noch nicht beantworten. Schlussfolgerungen: Bedeutsam war, ein realistisches und bewältigbares Ziel für die SchülerInnen zu bestimmen, da sie nicht alle Aufgaben von qualifizierten RaucherberaterInnen übernehmen können bzw. darin aufgrund fehlender Routine in der Praxis keine Modelle vorfinden. Sinnvoll erschien es, die Intervention auf Ansprache, Anamnese des Rauchverhaltens und Aufhörmotivation, Information über Hilfsangebote, Dokumentation des Gesprächs sowie der Übergabe an pflegerische oder ärztliche Verantwortliche zu reduzieren. Erforderlich wird sein, Fortbildungen für Lehrpersonen und Praxisanleitungen anzubieten, um die Vermittlung von KRIPS in die Lernorte bzw. Settings der Pflegeausbildung fachgerecht und anwendungsbezogen zu implementieren.</t>
  </si>
  <si>
    <t>Deutsches Netz Rauchfreier Krankenhäuser &amp; Gesundheitseinrichtungen DNRfK e.V.</t>
  </si>
  <si>
    <t>Hochschule für angewandte Wissenschaften Kempten - Fakultät Soziales und Gesundheit</t>
  </si>
  <si>
    <t>Karin</t>
  </si>
  <si>
    <t>Vitzthum</t>
  </si>
  <si>
    <t>Vivantes Klinikum Neukölln, Berlin</t>
  </si>
  <si>
    <t>Karin.Vitzthum@vivantes.de</t>
  </si>
  <si>
    <t>Einladungen zu Kongressen durch die Fa. Pfizer</t>
  </si>
  <si>
    <t>Pforr</t>
  </si>
  <si>
    <t>Universität Tübingen - Klinik für Psychiatrie und Psychotherapie</t>
  </si>
  <si>
    <t>matthias.pforr@yahoo.de</t>
  </si>
  <si>
    <t>Frau Katrin Schulze, Deutsches Netz Rauchfreier Krankenhäuser &amp; Gesundheitseinrichtungen DNRfK e.V. , katschgo@gmx.de</t>
  </si>
  <si>
    <t>S243</t>
  </si>
  <si>
    <t>„MAtCHuP- sMokefree ACademics in Health Professions”</t>
  </si>
  <si>
    <t>„MAtCHuP- sMokefree ACademics in Health Professions” Prof. Dr. Mathias Bonse-Rohmann, Pia Meißner (MPH), Sarah Voltmann (M.A.) Hochschule Hannover / Fakultät V / Abteilung Pflege und Gesundheit Einleitung Die beiden grundlegenden Projekte „astra – Modellprojekt: aktive Stressprävention durch Rauchfreiheit in der Pflege“ sowie „astra-Implementationsforschung“ haben bereits ein unterrichts- und betriebsbezogenes Interventionsprogramm zur Tabakprävention für die pflegeberufliche Ausbildung entwickelt und durch ein Fortbildungsangebot für schulisches und betriebliches Bildungspersonal erfolgreich implementieren können. Das an diese Projekte erweiternde, aktuelle Forschungsprojekt „MAtCHuP-sMokefree ACademics in Health Professions“ bezieht sich explizit auf die hochschulische Bildung der Gesundheits- und Pflegeberufe. Die zentrale Zielsetzung des Forschungsprojektes besteht darin, im Hochschulbereich eine international bereits stärker etablierte Prävention des Tabakkonsums auch in den zahlreichen nationalen Studienprogrammen für Gesundheits- und Pflegeberufe nachhaltig zu implementieren. Methodik Ausgehend von einer umfangreichen Recherche nationaler Studiengänge für Gesundheits- und Pflegeberufe sowie einer systematischen nationalen und internationalen Literaturrecherche zur Gesundheitsförderung und Prävention des Tabakkonsums im Hochschulbereich, werden anschließend hochschuldidaktische Konzepte zur Gesundheitsförderung und Tabakprävention systematisch analysiert. Auf dieser Basis soll eine Weiterentwicklung hochschuldidaktischer Konzepte zur Gesundheitsförderung sowie eine innovative Prävention des Tabakkonsums in der hochschulischen Bildung der Gesundheits- und Pflegeberufe geleistet werden. Eine Implementierung an weiteren (Modell-)Hochschulen, sowie eine abschließende Evaluation stellen weitere methodische Meilensteine des auf eine Laufzeit von fünf Jahren angelegten Projektes dar. Ergebnisse Von bislang mehr als 200 untersuchten Bachelor- und Master-Studiengängen für Pflege- und Therapieberufe konnten lediglich in zwei Studiengängen didaktische Inhalte zur Sucht-prävention in den Modulhandbüchern erhoben werden. Eine spezifischere Recherche nach Modulinhalten zur Tabakprävention ergab bisher keine Treffer in den aktuellen Studienprogrammen. Es folgen detaillierte Ergebnisse zum Stand der Gesundheitsförderung und Suchtprävention in der hochschulischen Bildung der Gesundheits- und Pflegeberufe, hier insbesondere auch in Angeboten mit bildungswissenschaftlichen Schwerpunkten. Schlussfolgerungen In hochschulischen Settings wird speziell das Thema Tabakkonsumprävention selbst für die Gesundheits- und Pflegeberufe nach bisherigen Rechercheergebnissen in Deutschland kaum behandelt, sodass die Relevanz zur Entwicklung neuer hochschuldidaktischer Konzepte zur Gesundheitsförderung und Suchtprävention in entsprechenden Studiengängen besonders hoch erscheint.</t>
  </si>
  <si>
    <t>Hochschule Hannover</t>
  </si>
  <si>
    <t>Pia</t>
  </si>
  <si>
    <t>Meißner</t>
  </si>
  <si>
    <t>pia.meissner@hs-hannover.de</t>
  </si>
  <si>
    <t>Sarah</t>
  </si>
  <si>
    <t>Voltmann</t>
  </si>
  <si>
    <t>sarah.voltmann@hs-hannover.de</t>
  </si>
  <si>
    <t>S251</t>
  </si>
  <si>
    <t>„Evaluation der kurz- und langfristigen Effekte des stationären qualifizierten Alkoholentzugs“</t>
  </si>
  <si>
    <t>Einleitung: Infolge der Trennung der Zuständigkeiten zwischen Krankenkassen und Rentenversicherern kommt es zu erheblichen Wartezeiten nach qualifizierten Alkoholentzugsbehandlungen und anschließenden Entwöhnungstherapien. Rückfälle in diesem Zeitraum reduzieren die Inanspruchnahme von Rehabilitationsbehandlung und erhöhen die Anzahl vermeidbarer, wiederholter Entzugsbehandlungen. Durch diese Versorgungslücke entstehen erhebliche Mehrkosten. Mit der Errichtung einer postakuten Tagesklinik zur unmittelbaren Weiterbehandlung nach Entzugsbehandlung und Vorbereitung auf eine Rehabilitationsbehandlung wurde ein nahtloses „Brückenglied“ an der LMU München geschaffen. Die vorliegende Kohortenstudie evaluiert die kurz- und langfristigen Effekte des neu geschaffenen Suchtprogramms an der LMU München. Ziel unserer Studie ist es, den Einfluss der neu geschaffenen Tagesklinik auf die Behandlungsqualität zu untersuchen. Methode: In unserer klinischen Studie wurden 150 alkoholabhängige Patienten (18 bis 65 Jahre) eingeschlossen, ein strukturiertes Suchtassessment (EuropASI) bei Aufnahme durchgeführt und die stationären Verlaufsdaten (Patientenakte) ausgewertet. In der zweiten Stufe wurde eine katamnestische Untersuchung 6 Monate nach Beendigung der qualifizierten Entzugsbehandlung durchgeführt. Die katamnestische Datenerhebung mittels strukturierter Telefoninterviews beinhaltete u.a. die Erfassung der in Anspruch genommenen Folgetherapien und Rehabilitationsmaßnahmen, die Anbindung an Selbsthilfegruppen, die eingehaltene Abstinenzdauer nach 6 Monaten, die Anzahl der Rückfälle, die gegenwärtige Trinkmenge mittels Alcohol Timeline Followback (TFLB), den Suchtdruck anhand der Mannheimer Craving Scale (MaCS), wie auch die Behandlungszufriedenheit. Ergebnisse: Erste Ergebnisse deuten auf höhere Abstinenzraten nach 6 Monaten bei denjenigen Patienten hin, die nach einer qualifizierten stationären Entzugsbehandlung tagesklinisch weiterbehandelt wurden, im Vergleich zu denjenigen Patienten, die poststationär (nicht teilstationär) über einen begrenzten Zeitraum weiterbehandelt wurden. Schlussfolgerung: Unsere Ergebnisse liefern Hinweise darauf, dass eine unmittelbare, zeitlich begrenzte, postakute teilstationäre Weiterbehandlung nach stationärer qualifizierter Entzugsbehandlung ein wichtiger und effektiver Baustein in der Suchtbehandlung sein kann. Hierdurch kann die Behandlungsqualität und –dichte langfristig erhöht, die Abstinenzraten effektiv erhöht und vermeidbare erneute Entzugsbehandlungen reduziert werden.</t>
  </si>
  <si>
    <t>Brechtel</t>
  </si>
  <si>
    <t>Universitätsklinikum München, Nußbaumstraße 7, 80336 München</t>
  </si>
  <si>
    <t>s.brechtel@outlook.de</t>
  </si>
  <si>
    <t>Florian</t>
  </si>
  <si>
    <t>Raabe</t>
  </si>
  <si>
    <t>Gabriele</t>
  </si>
  <si>
    <t>Koller</t>
  </si>
  <si>
    <t>S252</t>
  </si>
  <si>
    <t>Symposium der Nachwuchsgruppe der DG-Sucht</t>
  </si>
  <si>
    <t>Strukturelle und funktionelle neuronale Konnektivität bei Personen mit Alkoholgebrauchsstörung ohne Behandlungswunsch</t>
  </si>
  <si>
    <t>Einleitung: Bei Personen mit einer Alkoholgebrauchsstörung wurden bereits mehrere funktionelle neuronale Ruhenetzwerke identifiziert. Ihr Zusammenhang zu zugrunde liegenden, strukturellen Faserverbindungen ist jedoch wenig erforscht. In dieser Studie wird der Zusammenhang zwischen der funktionellen und strukturellen Konnektivität bei Personen mit einer Alkoholgebrauchsstörung ohne Behandlungswunsch mittels funktioneller Magnetresonanztomographie im Ruhezustand (rsfMRI) und Diffusionstensorbildgebung (DTI) untersucht. Bekannte Ruhenetzwerke sollten dabei reliabel durch die Anwendung einer Independent Component Analyse (ICA) identifizierbar sein. Zudem sollten ähnliche Muster von funktioneller und struktureller neuronaler Konnektivität erkennbar werden. Eine geringere FA und auch eine Veränderung des funktionellen Netzwerks sollten im Zusammenhang mit der Schwere der Alkoholgebrauchsstörung und Trinkmenge stehen. Methoden: Es wurden Personen mit einer Alkoholgebrauchsstörung nach DSM-5 ohne Behandlungswunsch und mit aktuell starkem Konsum eingeschlossen. Neben Fragenbögen wie dem Alcohol Use Disorders Identification Test (AUDIT) und der Alcohol Dependence Scale (ADS) wurden rsfMRI und DTI [Fraktionale Anisotropie (FA) als Maß] erhoben. Bekannte Ruhenetzwerke werden mittels der ICA erfasst. Resultierende Komponenten der Netzwerke dienen folgend als Ausganspunkte für die Berechnung der Faserverbindungen (deterministisches Fiber-tracking) unter Anwendung der GIFT toolbox. Veränderungen in strukturellen und funktionellen Faserverbindungen werden miteinander verglichen und zudem mit der Schwere der Alkoholgebrauchsstörung und der Trinkmenge korreliert. Ergebnisse: Es sind verwertbare Daten von 18 Personen vorhanden [12 Männer; 6.4 (±1.4) von 11 der DSM-5 Kriterien; 76.9 (±52) Gramm Alkohol pro Tag; Summenwert 17.2 (±5.8) im AUDIT und 8.7 (±4.4) auf der ADS]. Vorläufige Analysen der funktionellen Daten zeigen identifizierbare Ruhenetzwerke, wie beispielsweise eine präfrontal-limbische Kopplung. Schlussfolgerung: Die Kombination von DTI und rsfMRI erlaubt einen tiefergehenden Einblick in die neuronalen Konnektivitäten und ermöglicht so weitreichendere Aussagen in Bezug auf (pathologische) Veränderungen im Zusammenhang mit klinischen Variablen.</t>
  </si>
  <si>
    <t>Gerhardt</t>
  </si>
  <si>
    <t>Technische Universität Dreden &amp; Zentralinstitut für Seelische Gesundheit, Medizinische Fakultät Mannheim/ Universität Heidelberg</t>
  </si>
  <si>
    <t>sarah.gerhardt@zi-mannheim.de</t>
  </si>
  <si>
    <t>Falk</t>
  </si>
  <si>
    <t>Kiefer</t>
  </si>
  <si>
    <t>Zentralinstitut für Seelische Gesundheit, Medizinische Fakultät Mannheim/ Universität Heidelberg</t>
  </si>
  <si>
    <t>Forschungsgelder für Investigator Initiated Trials wurden von der Fa. H. Lundbeck A/S erhalten.</t>
  </si>
  <si>
    <t>Karl</t>
  </si>
  <si>
    <t>Mann</t>
  </si>
  <si>
    <t>Sabine</t>
  </si>
  <si>
    <t>Vollstädt-Klein</t>
  </si>
  <si>
    <t>Sabine.Vollstaedt-Klein@zi-mannheim.de</t>
  </si>
  <si>
    <t>Die vorzustellende Arbeit wird im Rahmen meiner Masterarbeit (TU Dresden, Psychologie: Cognitive-Affective Neuroscience, M.Sc.) erstellt. Die Bearbeitung der Masterarbeit erfolgt extern am Zentralinstitut für Seelische Gesundheit, Mannheim mit dort erhobenen Daten.</t>
  </si>
  <si>
    <t>S253</t>
  </si>
  <si>
    <t>Implizite Assoziationen bei pathologischem Kaufen</t>
  </si>
  <si>
    <t>Einleitung: Cue-Reactivity und implizite Assoziationen gelten als relevant für die Entwicklung und Aufrechterhaltung von substanzgebundenen Abhängigkeiten. Während Cue-Reactivity in Bezug auf Kaufstimuli bei pathologischem Kaufen bereits in wenigen Studien nachgewiesen wurde, gibt es bislang keine Studien zu impliziten Assoziationen. Daher ist das Ziel der Studie, die Befunde zu Cue-Reactivity zu replizieren und implizite Assoziationen zu semi-individualisierten kaufspezifischen Bildreizen bei Patienten/innen mit pathologischem Kaufen zu untersuchen. Methodik: Es werden ein Cue-Reactivity Paradigma sowie ein modifizierter Impliziter Assoziationstest (IAT) mit kaufspezifischen Reizen bei 35 Patienten/innen mit pathologischem Kaufen (PK) und einer gesunden Kontrollgruppe (KG) durchgeführt. Ergebnisse: Aktuell liegen Daten von 28 Patienten/innen (Alter M=44,04±10,57; 68% weiblich) und 25 Kontrollpersonen (Alter M=44,20±11,04; 76% weiblich) vor. Bezüglich Cue-Reactivity unterschieden sich beide Gruppen in Arousal (Mpk=2,65±0,85 vs. MKG=1,90±0,63; t(55)=3,77; p&lt;0,001), Valence (Mpk=2,66±0,86 vs. MKG=2,10±0,64; t(55)=2,81; p=0,007) und Kaufverlangen (Mpk=2,64±0,91 vs. MKG=1,70±0,57; t(55)=4,67; p&lt;0,001). Die PK-Gruppe zeigte eine tendenzielle Zunahme im subjektiven Craving vor vs. nach Stimuluspräsentation, wobei der ZeitxGruppe-Effekt nicht signifikant war (F(1, 56)=2,88; p=0,095, Wilk’s ?=0,95; ?2p=0,049). Im IAT wurden keine signifikanten Gruppenunterschiede gefunden (D2SD: MPK= 0,17±0,50 vs. MKG=0,03±0,37; t(51)=1,23; p=0,226; d=0,32). Schlussfolgerung: Die Ergebnisse früherer Studien hinsichtlich Cue- Reactivity konnten repliziert werden. Die als vorläufig zu betrachtenden Ergebnisse lassen vermuten, dass im bipolaren IAT in der PK-Gruppe im Vergleich zur Kontrollgruppe kein eindeutig positiver oder negativer Bias in Bezug auf Kaufstimuli zu finden. Mögliche Implikationen für zukünftige Studien sind die Verwendung eines unipolaren IATs und Word Cues.</t>
  </si>
  <si>
    <t>Birte</t>
  </si>
  <si>
    <t>Vogel</t>
  </si>
  <si>
    <t>Medizinische Hochschule Hannover</t>
  </si>
  <si>
    <t>birte.vogel@stud.mh-hannover.de</t>
  </si>
  <si>
    <t>Giulia</t>
  </si>
  <si>
    <t>Schäfer</t>
  </si>
  <si>
    <t>Schaefer.Giulia@mh-hannover.de</t>
  </si>
  <si>
    <t>Patrick</t>
  </si>
  <si>
    <t>Trotzke</t>
  </si>
  <si>
    <t>Allgemeine Psychologie: Kognition, Universität Duisburg-Essen</t>
  </si>
  <si>
    <t>patrick.trotzke@uni-due.de</t>
  </si>
  <si>
    <t>Löber</t>
  </si>
  <si>
    <t>Department für Klinische Psychologie, Universität Bamberg</t>
  </si>
  <si>
    <t>sabine.loeber@uni-bamberg.de</t>
  </si>
  <si>
    <t>Martina</t>
  </si>
  <si>
    <t>de Zwaan</t>
  </si>
  <si>
    <t>deZwaan.Martina@mh-hannover.de</t>
  </si>
  <si>
    <t>Frau Prof. Dr. Dr.; Astrid; Müller; Medizinische Hochschule Hannover; Mueller.Astrid@mh-hannover.de)</t>
  </si>
  <si>
    <t>S254</t>
  </si>
  <si>
    <t>Wirksamkeit psychotherapeutischer Interventionen bei Patienten mit Posttraumatischer Belastungsstörung und komorbider Suchterkrankung</t>
  </si>
  <si>
    <t>Einleitung Die Wirksamkeit psychotherapeutischer Interventionen für Patienten mit Posttraumatischer Belastungsstörung (PTBS) ist gut belegt. Für Patienten mit PTBS und komorbider Suchterkrankung liegt jedoch kaum Evidenz für die Wirksamkeit psychotherapeutischer Interventionen vor, da sie in den meisten vorliegenden Psychotherapiestudien ausgeschlossen worden sind. Ziel dieses systematischen Reviews war es daher, die Evidenz für die Wirksamkeit psychotherapeutischer Interventionen bei dieser Gruppe von Patienten zu untersuchen. Methode In den Review wurden RCTs eingeschlossen, die Interventionen zur Behandlung einer PTBS bei Patienten mit PTBS und Suchterkrankung untersuchten. Die RCTs wurden mittels einer systematischen Literaturrecherche in den Datenbanken PubMed, PsychInfo, Psyndex, PILOTS und Cochrane identifiziert. Ergebnisse Es wurden 14 Studien gefunden, die psychotherapeutische Interventionen zur Behandlung von Patienten mit PTBS und substance use disorder (SUD) untersuchten. Fünf Studien fanden eine signifikante Verbesserung der PTBS Symptomatik durch eine traumafokussierte Therapie verglichen mit einer skillbasierten oder einer weder trauma- noch suchtspezifischen Therapie; in fünf Studien zeigte sich hingegen keine signifikante Verbesserung. Zwei Studien berichteten eine signifikante Verbesserung der SUD Symptomatik in der traumafokussierten Therapie im Vergleich zu Therapien, die weder trauma- noch suchtspezifisch waren; acht Studien berichteten keine signifikante Verbesserung der SUD Symptomatik in der traumafokussierten Therapiegruppe. Eine Studie fand eine signifikante Verbesserung der PTBS Symptomatik durch eine skillbasierte Traumatherapie im Vergleich zu einer stabilisierenden Psychotherapie; in fünf Studien zeigte sich keine signifikante Verbesserung. In einer Studie fand sich eine signifikante Verbesserung der SUD Symptomatik durch die skillbasierte Traumatherapie; vier Studien berichteten hingegen keine signifikante Verbesserung der Suchtsymptomatik. Schlussfolgerung Die Befunde der ausgewerteten Studien deuten darauf hin, dass traumafokussierte Interventionen auch bei Patienten mit PTBS und komorbider Suchterkrankung die PTBS- und die Suchtsymptomatik effektiver reduzieren als weder trauma- noch suchtspezifische Interventionen.</t>
  </si>
  <si>
    <t>Julienne</t>
  </si>
  <si>
    <t>Haas</t>
  </si>
  <si>
    <t>julienne.haas@googlemail.com</t>
  </si>
  <si>
    <t>Dr. rer. nat.</t>
  </si>
  <si>
    <t>Klinik und Poliklinik für Psychiatrie und Psychotherapie, Universitätsklinikum Hamburg-Eppendorf</t>
  </si>
  <si>
    <t>A.Lotzin@uke.de</t>
  </si>
  <si>
    <t>Ingo</t>
  </si>
  <si>
    <t>i.schaefer@uke.de</t>
  </si>
  <si>
    <t>S261</t>
  </si>
  <si>
    <t>Drogensituation in Zentralasien und Osteuropa und ihre Konsequenzen für die globale Drogensituation, auch in Europa. Welche Antworten haben die betroffenen Länder, die EU und die Vereinten Nationen? Was kann vom deutschen Suchthilfesystem gelernt werden?</t>
  </si>
  <si>
    <t>Gefängnissituation in Bezug auf Drogenkonsum und –abhängigkeit, HIV/Hep C Infektionen in Zentralasien - Umsetzung europäischer Standards für die Behandlung drogenabhängiger Gefängnisinsassen</t>
  </si>
  <si>
    <t>Die Staaten der zentralasiatischen Region – Kasachstan, Kirgisien, Tadschikistan, Turkmenistan und Usbekistan – sind eine Schlüsselregion geworden für internationale Aktivitäten, um mit der wachsenden Drogenproblematik umzugehen. Die Nachbarregion zu Afghanistan ist zunehmend mit dem Schmuggel von Opium, Heroin und Cannabis konfrontiert und mit einer wachsenden Zahl von Drogenabhängigen, insbesondere injizierenden Heroinabhängigen. Nach dem Zusammenbruch des Sowjetsystems, wo Drogenkonsum sozial geächtet und scharfen Sanktionen unterworfen war, die soziale Basis der Händler und Konsumenten rapide gewachsen. Bedingt durch Armut und fehlende ökonomische Alternativen und durch die Attraktion enormer illegaler ökonomischer Gewinnspannen für kriminelle und korruptionsanfällige Strukturen hat sich die Drogenökonomie zu einem nicht unwesentlichen Teil der Schattenökonomie entwickelt. Nachdem das Problem zunächst geleugnet wurde, zeichnete sich dann für die Konsumenten von Heroin immer mehr strafrechtliche Verfolgung als gesellschaftliche Umgangsart mit diesem Phänomen ab, um nun schließlich als gesundheitliches und soziales Problem wahrgenommen zu werden. In den Gefängnissen und Strafkolonien sind mittlerweile bis zu einem Drittel und mehr der Insassen Drogenabhängige, die wegen kleinen Handelsdelikten oft jahrelang einsitzen. Die Gefahr der Ausbreitung von HIV/AIDS ist sehr groß. In einigen Ländern, so Kirgistan und Tadschikistan gibt es deshalb Spritzentauschprojekte und Methadonbehandlung auch im Gefängnis. Durch Trainings mit dortigen leitenden Mitarbeitern aus dem Strafvollzug zu Methoden der Gesundheitsversorgung von Häftlingen in Deutschland und Europa soll die Umsetzung entsprechender europäischer und internationaler Standards im Rahmen des Central Asia Drug Action Programm (CADAP) unterstützt werden. Das Projekt wird von einem europäischen Konsortium unter Federführung der Deutschen Gesellschaft für Internationale Zusammenarbeit (giz) in der bereits 6.Phase von 2015-2019 umgesetzt, für den Gefängnisbereich von der Frankfurt University of Applied Siences.</t>
  </si>
  <si>
    <t>Heino</t>
  </si>
  <si>
    <t>Stöver</t>
  </si>
  <si>
    <t>Frankfurt University of Applied Sciences</t>
  </si>
  <si>
    <t>hstoever@fb4.fra-uas.de</t>
  </si>
  <si>
    <t>Bitte zusätzlich Korrespondenz an nikolaus.lange@t-online.de</t>
  </si>
  <si>
    <t>S262</t>
  </si>
  <si>
    <t>Behandlung einer Drogenabhängigkeit in Zentralasien und Umsetzung der WHO/UNODC International Standards of Treatment of Drug Use Disorders</t>
  </si>
  <si>
    <t>Das Drogenproblem in Zentralasien ist nicht nur ein gesundheitliches Problem, sondern gleichzeitig Metapher für wachsende Instabilität, Korruption und die Unterminierung volkswirtschaftlicher Stabilität, insbesondere unter dem Einfluss drohender Ausbreitung von Infektionsrisiken wie HIV und Hepatitis. Die Zahl der Opiatkonsumenten, hauptsächlich von Heroin ist immens und schnell angewachsen seit Anfang der 1990er Jahre, es dürften mindestens 400.000 Heroinkonsumenten in der gesamten Region leben, von denen bislang nur ein kleiner Teil in das gesundheitliche und psychosoziale Versorgungsystem gelangt. Dabei sind die Mitarbeiterinnen und Mitarbeiter dieses Versorgungssystems nicht nur hochmotiviert, sondern auch fachlich gut qualifiziert. Zunehmend orientieren sie sich weg von der traditionellen, russisch geprägten „Narkologie“ zu modernen Methoden der Psychotherapie und der medikamentösen Behandlung einer Abhängigkeitserkrankung. Was aber fehlt, ist die systematische Einbettung in ein abgestimmtes Hilfesystem mit einem umfassenden Ansatz von niedrigschwelliger Infektionsprophylaxe über Substitutionsbehandlungen bis hin zu drogenfreien Therapien. Das von der EU geförderten Projekte „Central Asia Drug Action Programme“ (CADAP) soll die bislang schon erreichten Erfolge bei der Verbesserung der Datensituation über die Drogenproblematik, bei der Einführung moderner und effektiver psychosozialer Behandlungsmethoden für Drogenabhängige verfestigen, einschließlich einer Substitutionsbehandlung. Die Frankfurt University of Applied Science ist für die Komponente "Treatment" von CADAP zuständig und organisiert Trainings mit Experten und Experten aus der zentralasiatischen Region mit Trainerinnen und Trainern aus Deutschland, die überwiegend selbst aus Zentralasien oder Osteuropa kommen, russisch sprechen, die Kultur der Länder kennen und langjährige Expertise aus ihrer Arbeit im deutschen Suchthilfesystem mitbringen. Ferner wird die Implementierung der UNODC/WHO International Standards of Treatment of Drug Use Disorders von 2016 unterstützt. Diese Arbeit und ihre Effekte sollen vorgestellt werden.</t>
  </si>
  <si>
    <t>Ingo Ilja</t>
  </si>
  <si>
    <t>Michels</t>
  </si>
  <si>
    <t>Institut für Suchtforschung, Frankfurt University of Applied Sciences</t>
  </si>
  <si>
    <t>ingoiljamichels@gmail.com</t>
  </si>
  <si>
    <t>S263</t>
  </si>
  <si>
    <t>„Atlantis“ und „“Clean Zones“ in Kirgistan, als Behandlungsoptionen für Drogenabhängige im Gefängnis - helfen internationale und europäische Erfahrungen?</t>
  </si>
  <si>
    <t>Despite the absence of data supporting the use of rehabilitation facilities based on the 12-step model, doctors, employers, and judges regularly refer patients with Substance Use Disorders to these treatment programs. Kyrgyzstan provides a valuable case study as the only post-Soviet country to have such an abstinence-only treatment facility embedded within the criminal justice system where Opiate Substitution Treatment (OST) is also available. This independent unit embedded within a prison and known as the ‘Clean Zone,’ provides a 12-step model, over the past 10 years but has not previously been independently assessed. In Kyrgyzstan, where the prison population is 7,683, 30.4% of prisoners report prior drug injection with 86% of these having done so within prison The ‘Clean Zone’ aims are to regain control over prisoners, reduce recidivism, decrease the drug trade and drug use within prison, and to prevent transmission of infectious diseases. Kyrgyzstan’s Clean Zone opened in 2010, and provides markedly improved living conditions and a number of vocational programs for clients. Although is designed and funded to provide services for 100 clients, it has never achieved even 50% occupancy. A strong idealism was reflected in the strict adherence to order and the goals of sobriety in the face of a lack of evidence for the continued effect of this program after release. Given the challenges of post-release life and a lack of continued support after release, changes for sustained sobriety were bleak. There is a glaring lack of services for Clean Zone patients after release from prison, which likely attributes to the patients’ high rates of relapse to drug use. The review of the literature suggests that any within-prison addiction treatment, especially those that use therapeutic community strategies like those in the Clean Zone and Atlantis, may only be effective if the continuity of services is available long-term. Studies demonstrate that between 25% and 55% of clients of therapeutic communities relapse to drug use after 12 to 18 months. Important from this study is that current prisoners exhibited higher optimism about changing their drug use, were less likely to endorse methadone, and reported higher intention to recover from their addiction compared to a similar group of recently released prisoners who were now in the community.</t>
  </si>
  <si>
    <t>Lyuba</t>
  </si>
  <si>
    <t>Azbel</t>
  </si>
  <si>
    <t>London School of Hygiene &amp; Tropical Medicine</t>
  </si>
  <si>
    <t>lyuba.azbel@gmail.com</t>
  </si>
  <si>
    <t>S271</t>
  </si>
  <si>
    <t>Biofeedbackgestützte Behandlungsansätze bei Suchterkrankungen</t>
  </si>
  <si>
    <t>Biofeedback als ergänzendes Behandlungsmodul in der Rehabilitation</t>
  </si>
  <si>
    <t>Einleitung: Biofeedback kann als Behandlungsmethode bei vielfältigen Indikationen (z. B. Kopf- und Rückenschmerzen, Inkontinenz, Hypertonie, Angststörungen, Förderung der Entspannungsfähigkeit und Stressbewältigung) insbesondere im Rahmen eines verhaltensmedizinischen Konzepts zur Anwendung kommen. Dabei zeichnet sich das Verfahren durch gute eine hohe Wirksamkeit (siehe z. B. Martin, A. &amp; Rief, W. (2009). Wie wirksam ist Biofeedback? - Eine therapeutische Methode. Bern: Huber.) sowie gute Verträglichkeit durch kaum vorhandene Nebenwirkungen aus. Über die Entwicklung des Zielgruppenkonzepts "Biofeedbackbehandlung als in zusätzliches verhaltenstherapeutisches Angebot zur Unterstützung der Standardbehandlung" der AHG Kliniken Daun Am Rosenberg sollen diese positiven Aspekte zur Förderung des Behandlungserfolgs von Rehabilitationsmaßnahmen nutzbar gemacht werden. Das übergreifende Hauptziel besteht dabei in der Wiedererlangung bzw. Festigung der Erwerbsfähigkeit. Bei Patienten mit Suchterkrankungen ist die Erlangung und Aufrechterhaltung einer Abstinenz hierbei ausschlaggebend. Biofeedback wird dabei sowohl einzeltherapeutisch als auch im Rahmen einer Indikativen Gruppe zur Schmerzbewältigung eingesetzt. Methodik: Die allgemeine Vorstellung des Zielgruppenkonzepts soll ergänzt werden durch Fallbeispiele von Patienten, die einzeltherapeutisch mit Biofeedback behandelt wurden, um beispielsweise den Umgang mit Craving zu erleichtern und dadurch das Rückfallrisiko zu senken. Ergebnisse: Die Fallstudien liefern Anhaltspunkte für die Nützlichkeit von Biofeedback zur Förderung der Entspannungsfähigkeit und Regulation von Craving. Darüber hinaus ist eine Stärkung der Selbstwirksamkeitserwartung durch die unmittelbare Rückmeldung von Veränderungen und Erfolgen an den Patienten zu diskutieren. Schlussfolgerung: Die Kasuistiken ermutigen durch eine hohe Akzeptanz der Biofeedbackbehandlung durch die Patienten und erste Hinweise auf eine dadurch eventuell mögliche Verbesserung des Rehabilitationsergebnisses. Dies sollte in der Zukunft durch eine Studie mit einer größeren Stichprobe sowie einer Vergleichsgruppe und unter Einbezug von katamnestischen Daten weiter geprüft werden.</t>
  </si>
  <si>
    <t>Ursula</t>
  </si>
  <si>
    <t>Joas</t>
  </si>
  <si>
    <t>AHG Kliniken Daun, Schulstr. 6, 54550 Daun</t>
  </si>
  <si>
    <t>ujoas@ahg.de</t>
  </si>
  <si>
    <t>Sylvia</t>
  </si>
  <si>
    <t>Dockendorf-Schäfer</t>
  </si>
  <si>
    <t>sdockendorf-schaefer@ahg.de</t>
  </si>
  <si>
    <t>S272</t>
  </si>
  <si>
    <t>Peripheres Biofeedback bei Abhängigkeitserkrankungen in Theorie und Praxis</t>
  </si>
  <si>
    <t>Einleitung Fünf Prozent der Österreicher sind alkoholabhängig, weitere 13% konsumieren Alkohol in einem gesundheitsschädlichen Ausmaß. Auch bei anderen Suchtformen wie der Medikamenten-abhängigkeit oder dem Pathologischen Spielen nimmt Österreich einen der vordersten Plätze im EU-Vergleich ein. In der Behandlung von Abhängigkeitserkrankungen im Sinne der Rückfallprävention spielt die Selbstwirksamkeitserwartung eine zentrale Rolle. Zumeist ist nicht die belastende Situation oder die Gier (Craving) an sich für den Rückfall entscheidend, sondern die Feststellung des Betroffenen, auf die aktuelle Situation und Befindlichkeit nicht einwirken zu können. Zahlreiche Studien belegen den positiven Effekt von Biofeedbackverfahren auf die Selbstwirksamkeitserwartung. Durch die wiederholte Wahrnehmung von Selbstregulationsprozessen im Kontext von Craving und anderen rückfallauslösenden negativen Emotionen lernt der Betroffene rasch, dass kritischen Situationen sehr wohl anders zu begegnen ist. Dadurch tritt das Suchtmittel sukzessive in seiner Bedeutung in den Hintergrund. Methodik Der Vortrag beschäftigt sich mit dem Einsatz von peripheren Biofeedbackverfahren in der Suchtbehandlung, stellt Techniken des Cue-Exposure-Trainings vor und zeigt die am Anton Proksch Institut zum Einsatz kommenden Biofeedbackverfahren zur Behandlung der komorbiden Störungen. Der Schwerpunkt wird hier auf die Behandlung von Angsterkrankungen, Traumafolgestörungen sowie somatischen Komorbiditäten v.a. der Hypertonie gelegt. Das theoriengeleitete Vorgehen wird anhand der Ergebnisse aus aktuellen internationalen Studien sowie der eigenen wissenschaftlichen Begleitforschungen näher erörtert. Fallvignetten zur Diagnostik und Behandlung von Schlafstörungen – dem persistentesten Entzugssysndrom - mittels Herzratenvariabilität werden vorgestellt.</t>
  </si>
  <si>
    <t>Mag. Dr.</t>
  </si>
  <si>
    <t>Oliver</t>
  </si>
  <si>
    <t>Scheibenbogen</t>
  </si>
  <si>
    <t>oliver.scheibenbogen@api.or.at</t>
  </si>
  <si>
    <t>S274</t>
  </si>
  <si>
    <t>Quantitatives EEG und Neurofeedback in der Suchtbehandlung</t>
  </si>
  <si>
    <t>Einleitung Suchterkrankungen sind durch eine multifaktorielle Ätiologie und zahlreiche Komorbiditäten gekennzeichnet. Vor dem Hintergrund dieser Komplexität sind innovative therapeutische Maßnahmen unter Berücksichtigung biologischer und psychologischer Aspekte gefordert. Auf physiologischer Ebene tritt bei chronischem Substanzabusus als auch beim Entzug und Craving eine Dysregulation des autonomen und des zentralen Nervensystems auf. Dabei kommt es auch zu spezifischen Veränderungen in der bioelektrischen Hirnaktivität. Diese abweichenden Gehirnstrommuster können mit Hilfe des quantitativen Elektroenzephalogramms (qEEG) sichtbar und messbar gemacht werden. Methodik Das qEEG ist ein bildgebendes Verfahren, bei dem die EEG-Grundaktivität computergestützt in ihre Einzelfrequenzen zerlegt und grafisch in Form von Brainmaps dargestellt wird. Durch einen Abgleich mit Normdatenbanken ist einerseits eine diagnostische Zuordnung zu neuropsychiatrischen Krankheitsbildern möglich, andererseits liefern die erhaltenen Daten die Basis für adäquate neuromodulative Maßnahmen. Auf der Grundlage des operanten Konditionierens erlaubt zum Beispiel Neurofeedback als nicht-invasive Therapieform die gezielte Regulation dysfunktionaler Parameter innerhalb cerebraler Frequenzmuster. Ergebnisse Im Kontext der Suchtbehandlung sind positive klinische Auswirkungen von unterschiedlichen Neurofeedback-Methoden bereits mehrfach belegt. So wird bei der Therapie der Alkoholabhängigkeit die Beeinflussung zentralnervöser Prozesse in Form von Frequenzbandtraining schon seit den 1970er Jahren erfolgreich eingesetzt. Als Weiterentwicklung birgt das qEEG-gestützte Neurofeedback das Potential zur Erstellung individualisierter Protokolle, wodurch die Effektivität der Behandlung erhöht werden kann. Nach einem kurzen Überblick über die neurophysiologischen Grundlagen von qEEG und Neurofeedback werden suchtspezifische qEEG - Metriken näher betrachtet. Zudem werden aktuelle Ergebnisse und relevante Publikationen zum Einsatz von Neurofeedback in der Suchtbehandlung vorgestellt sowie die Anwendungsmöglichkeiten und Grenzen dieser Methode bei Substanzabhängigkeit und nicht-stoffgebundenen Süchten diskutiert. Schlussfolgerung Neben pharmakologischen, sozio- und psychotherapeutischen Methoden kann die gezielte Beeinflussung der neuronalen Aktivität mittels EEG-basierter Feedbackverfahren als erfolgversprechende Add-on Therapie in der Suchtbehandlung angesehen werden.</t>
  </si>
  <si>
    <t>Mag.</t>
  </si>
  <si>
    <t>Margret</t>
  </si>
  <si>
    <t>Kuderer</t>
  </si>
  <si>
    <t>Anton Proksch Institut, Wien</t>
  </si>
  <si>
    <t>margret.kuderer@api.or.at</t>
  </si>
  <si>
    <t>Bitte zukünftige Korrespondenz auch an folgende E-Mail Adresse: nikolaus.lange@t-online.de Danke!</t>
  </si>
  <si>
    <t>Aktuelle Gesetze, Richtlinien und Leitlinien für die Suchttherapie: Aus dem Referat für Abhängigkeitserkrankungen der DGPPN</t>
  </si>
  <si>
    <t>Quo vadis BtMVV und Richtlinien der Bundesärztekammer für die Substitutionsbehandlung opioidabhängiger Patienten</t>
  </si>
  <si>
    <t>S282</t>
  </si>
  <si>
    <t>Was bedeuten die neue BtMVV und die Richtlinien der Bundesärztekammer für den niedergelassenen substituierenden Arzt?</t>
  </si>
  <si>
    <t>Einleitung: Im Jahre 1992 wurde in den NUB- Richtlinien erstmalig die Opiatsubstitution auf GKV- Kosten in Deutschland geregelt. Bei Einführung der AUB- Richtlinien im Jahre 1999 wurde auf das Postulat der behandlungsbedürftigen Komorbidität verzichtet und der Stellenwert der Substitution als Behandlungsmethode der Opiatabhängigkeit anerkannt. Ab 2003 wurden dann die BUB- Richtlinien gültig, in denen u.a. das umständliche Antragsverfahren vereinfacht wurde. Der Primat der Abstinenz vor Substitution wurde stets beibehalten, auch wenn mittlerweile klar ist, dass viele Patienten lebenslang substituiert werden. Die Verschreibung von Opiatersatzstoffen war bisher weitestgehend in der BtMVV geregelt und somit dem Strafrecht unterstellt. Die Durchführung der Substitutionsbehandlung wiederum wurde in den Richtlinien der BÄK geregelt. In der jetzt vorliegenden Dritten Verordnung zur Änderung der BtMVV und dem Entwurf einer novellierten Richtlinie der BÄK werden viele Bestimmungen im Rahmen der Substitution von der BtMVV in die BÄK- Richtlinien überführt und vielen Änderungs- und Verbesserungswünschen Rechnung getragen. Nicht zuletzt verbindet sich damit die Hoffnung, die Zahl der substituierenden Ärzte zu erhöhen. Methodik: Die angesprochenen Änderungen der BtMVV und der BÄK- Richtlinien werden im Vortrag im einzelnen benannt und in ihrer Bedeutung gewürdigt. Die jeweiligen Vor- und Nachteile werden diskutiert. Ergebnisse: Insgesamt sind die Änderungen durchaus als Fortschritt zu betrachten. Insbesondere die Überführung vieler Vorgaben für die Substitution von der BtMVV in die BÄK- Richtlinien und somit der Übergang vom Strafrecht zum Standesrecht dürfte für etliche substituierende Ärzte entlastend wirken. Im einzelnen gibt es etliche Klärungen und Erleichterungen, z.B. die Versorgung von Substituierten in Senioren- bzw. Pflegeeinrichtungen oder Hospizen oder durch ambulante Pflegedienste. Auch die Möglichkeit, Take Home- Dosierungen innerhalb Deutschlands unter bestimmten Bedingungen bis zu 30 Tage und auch mehrfach in einem Kalenderjahr zu verordnen, stellt eine Erleichterung dar. Darüber hinaus kann eine Substitutionsbehandlung jetzt nicht mehr daran scheitern, dass in einer bestimmten Region keine ausreichendes PSB- Angebot besteht. Jedoch bestehen durchaus auch einige Kritikpunkte. So darf weiterhin nur eine Take Home- Verordnung pro Zeitraum ausgestellt werden. Dies erschwert eine eventuell erforderlich Dosisanpassung. Auch die vorgeschrieben Überwachung des Personals in externen Einrichtungen durch die substituierenden Ärzte dürfte in der Praxis schwierig werden. Im Vortrag werden die dann aktuellen Gesichtspunkte aufgegriffen und erörtert. Schlussfolgerung: Die beschriebenen Änderungen bieten etliche Vereinfachungen und Verbesserungen für die Durchführung der Opiatsubstitution in der Praxis. Ob dadurch jedoch die Zahl die Zahl der substituierenden Ärzte ansteigen wird, bleibt abzuwarten.</t>
  </si>
  <si>
    <t>Koc</t>
  </si>
  <si>
    <t>Praxis und Qualitätssicherungskommission "Substitution" Bremen</t>
  </si>
  <si>
    <t>john-koc@t-online.de</t>
  </si>
  <si>
    <t>Keine.</t>
  </si>
  <si>
    <t>S283</t>
  </si>
  <si>
    <t>Cannabiskonsum und Medizinalhanf: zur Gesetzeslage und ihrer Bedeutung</t>
  </si>
  <si>
    <t>2017 wurde durch die Bundesregierung ein Gesetz zum Einsatz von Arzneimitteln auf Cannabisbasis (z. B. Medizinalhanf, d. h. getrocknete Cannabisblüten sowie Cannabisextrakte in pharmazeutischer Qualität) verabschiedet, nicht dagegen die Gesetzesentwürfe zur Legalisierung des nicht-medizinischen Cannabiskonsums. Beides wird in der Fachwelt und Öffentlichkeit intensiv diskutiert. Auch das Referat Abhängigkeitserkrankungen der DGPPN hat hierzu Stellungnahmen erarbeitet (www.dgppn.de). Durch das aktuelle verabschiedete „Cannabis-Gesetz“ soll „die Verkehrsfähigkeit, die Verschreibungsfähigkeit (und die Erstattungsfähigkeit) von Arzneimitteln auf Cannabisbasis hergestellt werden, um dadurch bei fehlenden Therapiealternativen bestimmten, insbesondere schwerwiegend chronisch erkrankten Patientinnen und Patienten nach entsprechender Indikationsstellung in kontrollierter pharmazeutischer Qualität durch Abgabe in Apotheken den Zugang zur therapeutischen Anwendung zu ermöglichen“. Die Erstattung durch die Krankenkassen ist jedoch für die Cannabinoid Arzneimittel aktuell weitgehend ungeklärt. Die den Einsatz begründende Verordnung, die Indikation spielt hierbei eine Rolle. Der Einsatz von Medizinalhanf wirft für die niedergelassenen Kollegen viele Fragen auf. Die Verschreibung muss grundsätzlich auf einem Betäubungsmittel(BM)-Rezept verordnet werden und unterliegt damit dem BtM-Gesetz. Wie und für welchen Patienten kann eine derartige Rezeptierung erfolgen? Der Arzt befindet sich im Spannungsfeld, dem Einsatz von Medizinalhanf auf der einen Seite und Cannabiskonsum zum Freizeitkonsum auf der anderen Seite. Bezüglich eines Cannabiskonsums als Freizeitkonsum werden in zahlreicher Literatur mit hoher evidenzbasierter Datenlage die psychischen, somatischen und suchterzeugenden Wirkungen von akutem und chronischem Cannabiskonsum, von Intoxikationen sowie die Auswirkungen unterschiedlicher Stoffzusammensetzungen von Cannabis beschrieben. Dem gegenüber ist die Datenlage evidenzbasierter Literatur bezogen auf Medizinalhanf oder THC zum medizinischen Einsatz, also den Indikationen, die dem verordnendem Arzt Hilfestellung geben könnten, eher rar. Darüberhinaus bestehen Cannabisblüten aus bis zu 400 Substanzen (darunter mindestens 80 Phytocannabinoide). Auch zu diesen einzelnen Bestandteilen und deren Wirkungen ist die Datenlage sehr gering. Die aktuellen Argumentationsstränge: Einsatz von Medizinalhanf nach evidenzbasierten Indikationen (z.B. durch Krankenkassen) versus Einsatz von medizinischem Cannabis bei chronischer Erkrankung und Therapieresistenz (z.B. durch Fachforen wie z.B. International Association for Cannabinoid Medicines) werden auf suchtmedizinischem und psychiatrischen Hintergrund diskutiert.</t>
  </si>
  <si>
    <t>Havemann-Reinecke</t>
  </si>
  <si>
    <t>Klinik für Psychiatrie und Psychotherapie, Universitätsmedizin Göttingen</t>
  </si>
  <si>
    <t>u.havemann-reinecke@med.uni-goettingen.de</t>
  </si>
  <si>
    <t>S284</t>
  </si>
  <si>
    <t>Leitlinien in der Suchttherapie - Aktueller Stand und Aufgaben</t>
  </si>
  <si>
    <t>Einleitung: Klinische Erfahrung und Evidenzbasierung, allgemeine Grundsätze und Entscheidungen im Einzelfall: in diesem Spagat bewegt sich die Behandlungsplanung im ambulanten wie stationären Kontext. Um Behandlungsplanungen jedoch nicht einer therapeutische Beliebigkeit zu überlassen, sind Behandlungsleitlinien, die – sofern sie auf höchstem (S3) Niveau angesiedelt sind – optimalerweise sowohl die wissenschaftliche Literatur auf neuestem Stand aufarbeiten und im Konsens zwischen Wissenschaftlern, Klinikern, weiteren beteiligten Berufsgruppen und Patienten- sowie Angehörigenvertretern einen Konsens für eine orientierende, wenn auch nicht rechtlich bindende Therapieempfehlung geben, erforderlich. Unter dem Dach der Arbeitsgemeinschaft Wissenschaftlich Medizinischer Fachgesellschaften (AWMF: www.awmf.org) wurden viele Hundert medizinische Behandlungsempfehlungen erstellt, verwaltet und gebündelt zur Verfügung gestellt. Auch im Suchtbereich liegen mittlerweile etliche Leilinien auf S3-Niveau vor: Die Behandlung Alkohol- und Tabakbezogener Störungen, die „FASD-Leitlinie“ und die Metamphetamin-Leitlinie erschienen in den letzten drei Jahren. Zielsetzung: In diesem Übersichtsreferat werden folgende Ziele verfolgt: - Erläuterung der grundsätzlichen Herausforderungen bei der Erstellung von Leitlinien (Umgang mit Interessenskonflikten, Selektivität der Interessensvertretungen), Definition der Behandlungsziele, Wandel der diagnostischen Systeme - Darstellung der verfügbaren nationalen und internationalen suchtmittelbezogenen Leitlinien und zugehöriger Materialien (Versionen, Qualitätsindikatoren, Implementierungsstrategien) nach systematischer Recherche - Übersicht zur laufenden Vorbereitung weiterer Leitlinien (Medikamente, THC, Internet u.a.)</t>
  </si>
  <si>
    <t>Universitätsklinik für Psychiatrie und Psychotherapie, Sektion Suchtforschung und Suchtmedizina</t>
  </si>
  <si>
    <t>S291</t>
  </si>
  <si>
    <t>Applikationsabhängige Auswirkungen auf problematischen Internetgebrauch: Daten einer Berufsschulstichprobe</t>
  </si>
  <si>
    <t>Einleitung: Problematischer und pathologischer Internetgebrauch stellen ein wachsendes Problem dar, die Einführung der „Internet Gaming Disorder“ in das Diagnostic and Statistical Manual of Mental Disorders (DSM-5) unterstreicht die klinische Bedeutung dieser Störung. Neuere Studien legen nahe, dass auch andere Nutzungsformen zu klinisch bedeutsamen Beeinträchtigungen führen. Ziel dieser Studie ist es, Nutzungstendenzen verschiedener Internetapplikationen abzubilden und negative Auswirkungen dieser genauer zu beleuchten. Methoden: Zur Statistischen Analyse wurde eine weitgehend unselegierte Stichprobe (n= 6.719), die über ein systematisches pro-aktives Screening in insgesamt 11 Berufsschulen in Schleswig-Holstein rekrutiert wurde, heran gezogen. Das Screening umfasste neben ausgewählten gesundheits- und personenbezogenen Fragebogenverfahren eine Kurzform der Compulsive Internet Use Scale (Short CIUS). Als Erweiterung wurden favorisierte Applikationen, häufigste Geräte zur Nutzung des Internets und applikationsspezifische negative Auswirkungen erfragt. Ergebnisse: Eine erste Analyse mit n= 5.440 ProbandInnen zeigt, dass der Bereich Soziale Netzwerke und Chatten von 51,7% der Berufsschüler als häufigste Beschäftigung im Internet benannt wurde. Insgesamt 44,6% aller Befragten gaben an, diese Internetapplikation mehr zu nutzen als ihnen guttue, von welchen 40,3% zudem auffällige Scores in der Short CIUS erzielten. Online Spiele wurden von 11,3% der Befragten als häufigste Beschäftigung im Internet benannt. Insgesamt 16,3% aller Befragten gaben an, diese mehr zu nutzen als ihnen guttue, von welchen 46,8% zudem einen auffälligen Short CIUS-Score erzielten. Insgesamt 18,1% der Berufsschüler gaben an, andere Internetapplikationen (z.B. Shoppen, Pornographie) häufiger zu nutzen. Unter allen Befragten gaben 28,7 % an, sie nutzten andere Internetapplikationen mehr als ihnen guttue, von welchen 43,1% zudem einen auffälligen Score in der Short CIUS erzielten. Schlussfolgerung: Die Nutzung verschiedener Internetapplikationen (darunter insbesondere Soziale Netzwerke) ist unter Berufsschülern weit verbreitet, gleichzeitig gibt ein bedeutsamer Teil der Befragten an, das Ausmaß der Nutzung tue ihnen nicht gut. Die negativen Auswirkungen erschließen sich aus signifikant höheren Scores der Betroffenen in der Short CIUS. Unabhängig von der Anwendung lag die Rate der auffälligen Scores in der Short CIUS bei ca. 40-47% derjenigen, die ihr Verhalten selbst als problematisch einschätzten. Die Daten weisen darauf hin, dass neben Online Spielen auch weitere Internetapplikationen, darunter insbesondere Soziale Netzwerke, für das Vorliegen problematischen Nutzungsverhaltens von Bedeutung sind.</t>
  </si>
  <si>
    <t>Universität Lübeck; Ratzeburger Allee 160, 23538 Lübeck</t>
  </si>
  <si>
    <t>svenja.orlowski@uksh.de</t>
  </si>
  <si>
    <t>S292</t>
  </si>
  <si>
    <t>Reizinduziertes Craving und Entscheidungsverhalten im Kontext der Internet-Shopping Disorder</t>
  </si>
  <si>
    <t>Einleitung: Kernmerkmal der Internet-Shopping Disorder (ISD) ist eine permanente Beschäftigung mit Warenerwerb auf Internetplattformen. Das Online-Verhalten wird als unkontrollierbar beschrieben und es werden aktuell Parallelen zu spezifischen Formen einer Internetsucht gezogen. Aus entscheidungspsychologischer Perspektive wählen betroffene Personen häufiger die kurzfristig belohnende Alternative des Konsums, ungeachtet der langfristig negativen Konsequenzen (z.B. Leidensdruck, Überschuldung, familiäre Probleme etc.). Dabei scheinen emotionale Faktoren wie beispielsweise reizinduziertes Craving eine zentral modulierende Rolle im Entscheidungsprozess einzunehmen. Die vorliegende Studie untersucht die Leistung im Entscheidungsverhalten unter Berücksichtigung von suchtrelevanten Konzepten wie Cue-Reactivity und Craving innerhalb der ISD. Methode: Es wurden 98 Internet-KäuferInnen mit der Game of Dice Task (GDT) untersucht, einer Glücksspielaufgabe, welche schon häufig im Suchtkontext eingesetzt wurde, um Entscheidungsverhalten unter Risikobedingungen zu erfassen. Gleichzeitig zur GDT bearbeiteten die TeilnehmerInnen eine 3-back Arbeitsgedächtnisaufgabe, welche mit Internet-Shopping Bildern manipuliert wurde. Die Tendenz zur ISD und Cravingreaktionen wurden mittels Fragebögen erhoben. Ergebnisse: Es zeigen sich signifikante Korrelationen auf bivariater Ebene zwischen der GDT-Leistung und der Tendenz zur ISD. Interessanterweise wird dieser Zusammenhang durch Cravingreaktionen moderiert. Dementsprechend zeigen Probanden mit hohen Cravingreaktionen und risikoreichen Entscheidungsleistungen eine entsprechend höhere Tendenz zu ISD Symptomen auf. Schlussfolgerung: Die Ergebnisse verdeutlichen den Einfluss von suchtrelevanten Hinweisreizen auf Risikoentscheidungen im Kontext der ISD und unterstreichen die Rolle des Cravings für eine dysfunktionale Verhaltenssteuerung.</t>
  </si>
  <si>
    <t>Universität Duisburg-Essen, Allgemeine Psychologie: Kognition &amp; Center for Behavioral Addiction Research (CeBAR)</t>
  </si>
  <si>
    <t>Katrin</t>
  </si>
  <si>
    <t>Starcke</t>
  </si>
  <si>
    <t>katrin.starcke@uni-due.de</t>
  </si>
  <si>
    <t>Abstract zweimal eingereicht, da bei erster Übermittlung ein Server Fehler auftrat. Bitte die zweite Übermittlung verwenden.</t>
  </si>
  <si>
    <t>S293</t>
  </si>
  <si>
    <t>Impulsivität, Inhibitionskontrolle und Craving bei der Internet-pornography-use disorder</t>
  </si>
  <si>
    <t>Einleitung: Innerhalb der Internet-pornography-use disorder (IPD) verlieren Betroffene die Kontrolle über ihren Pornographiekonsum im Internet und führen diesen trotz des Erlebens negativer Konsequenzen fort. Theoretische Modelle, wie das I-PACE Modell für spezifische Internet-use-disorders (Interaction of Person-Affect- Cognition- Execution; Brand et al., 2016), können als Erklärungsmodell für die Entwicklung und Aufrechterhaltung einer IPD herangezogen werden. Es wird davon ausgegangen, dass relativ stabile Persönlichkeitsfacetten wie Impulsivität sowie kognitive und emotionale Faktoren, die sich beispielsweise in einer dysfunktionalen Inhibitionskontrolle oder Cue-Reactivity und Craving zeigen, wesentliche Faktoren in der Störungsätiologie und Pathogenese darstellen. Die vorliegende Studie hat zum Ziel, den moderierenden Effekt von Inhibitionskontrolle und Craving auf den Zusammenhang zwischen Impulsivität als Persönlichkeitsfacette und der Symptomschwere einer IPD zu untersuchen Methode: Es wurden 50 männliche, heterosexuelle online-Pornographie Nutzer mit dem experimentellen Paradigma der Stop-Signal Task untersucht, welche häufig im Suchtkontext Verwendung findet, um Inhibitionskontrolle zu messen. Alle Teilnehmer absolvierten Aufgabenvarianten, welche sowohl mit neutralen Bildern als auch mit pornographischen Bilder manipuliert wurden. Des Weiteren wurde das aktuelle Craving nach der pornographischen Aufgabe, sowie Impulsivität (Barett Impulsiveness Scale -15; Meule et al., 2011) und die Symptomschwere einer IPD (short-Internet Addiction Test; Laier et al., 2014) erfasst. Diskussion/Ergebnisse: Es konnte gezeigt werden, dass der Zusammenhang zwischen Impulsivität und der Symptomschwere einer IPD durch eine mangelnde Inhibition, die sich in langsameren Go-Reaktionszeiten zeigte, als auch durch Craving moderiert wird. Dieser Moderationseffekt konnte nur in der Stop-Signal-Task Variante mit pornographischen Bildern nachgewiesen werden, jedoch nicht in der neutralen Variante. Nutzer von Pornographie mit einer höheren Impulsivität sowie einer geringen Go-Reaktionszeit oder höherem Craving nach der Konfrontation mit pornographischem Material weisen eine höhere Symptomschwere einer IPD auf. Schlussfolgerung: Die hier vorgestellten Ergebnisse sprechen dafür, dass eine hohe Impulsivität in Interaktion mit einer reduzierten Inhibitionskontrolle und erhöhtem Craving, insbesondere in Situationen, in denen Betroffene mit pornographischem Material konfrontiert werden, wesentliche Mechanismen in der Störungsätiologie und Pathogenese einer IPD repräsentieren könnten. Die Ergebnisse stützen die Annahmen des I-PACE Modells und knüpfen an aktuelle Befunde aus dem Bereich der Internet-gaming disorder an.</t>
  </si>
  <si>
    <t>Antons</t>
  </si>
  <si>
    <t>Fachgebiet Allgemeine Psychologie: Kognition und Center for Behavioral Addiction Research (CeBAR), Universität Duisburg-Essen</t>
  </si>
  <si>
    <t>stephanie.antons@uni-due.de</t>
  </si>
  <si>
    <t>S294</t>
  </si>
  <si>
    <t>Fear of missing out und Internetnutzungserwartungen als Determinanten einer Internet-communication disorder</t>
  </si>
  <si>
    <t>Einleitung: Soziale Netzwerke und Messenger gehören zu den am meist genutzten Online-Anwendungen. Sie erlauben es, Nutzerinnen und Nutzern mit Freunden in Kontakt zu bleiben und Inhalte zu teilen. Nichtsdestotrotz gibt es eine steigende Anzahl an Personen, die aufgrund ihrer exzessiven Nutzung einen Kontrollverlust erleben und negative Konsequenzen erfahren. Diese pathologische Verhaltensweise kann – angelehnt an die Internet-gaming disorder im DSM-5 – als Internet-communication disorder bezeichnet werden. Vermehrt wird davon ausgegangen, dass kognitive Mechanismen wie die Internetnutzungserwartungen oder die Angst, online etwas zu verpassen, eine exzessive Nutzung der verschiedenen Online-Kommunikationsanwendungen begünstigen. Methode: In einer Onlinestudie beantworteten 270 Teilnehmerinnen und Teilnehmer im Alter von 17 bis 39 Jahren eine für Internet-communication disorder modifizerte Version des short Internet Addiction Tests (Wegmann et al., 2015), die Internet-Use-Expectancies Scale (Brand et al., 2014) sowie den um einen Faktor erweiterten Fear of Missing Out Questionnaire (Przybylski et., 2013). Ergebnisse: In einem Strukturgleichungsmodell wird gezeigt, dass psychopathologische Symptome wie Depressivität und Unsicherheit im Sozialkontakt einen signifikanten Prädiktor bei der Angst, etwas zu verpassen, und der Erwartung, im Internet vor negativen Emotionen flüchten zu können, darstellen. Diese spezifischen Kognitionen mediieren außerdem den Zusammenhang zwischen psychopathologischer Symptombelastung und der Tendenz einer Internet-communication disorder. Schlussfolgerung: Die Ergebnisse stützen Annahmen des theoretischen Prozessmodells spezifischer Internet-use disorders (I-PACE Modell) von Brand et al. (2016). Es wird davon ausgegangen, dass internetbezogene kognitive Tendenzen den Zusammenhang zwischen Personenmerkmalen und einer Internet-communication disorder mediieren. Zukünftige Studien sollten soziale Aspekte und die Angst, etwas zu verpassen, als spezifische Prädisposition genauso wie als Kognition im Online-Kontext untersuchen.</t>
  </si>
  <si>
    <t>Oberst</t>
  </si>
  <si>
    <t>Ramon Llull University Barcelona, Spanien</t>
  </si>
  <si>
    <t>ursulao@blanquerna.url.edu</t>
  </si>
  <si>
    <t>S295</t>
  </si>
  <si>
    <t>Stabilität von Internetabhängigkeit</t>
  </si>
  <si>
    <t>Einleitung Bislang ist unklar, ob es sich bei Internetabhängigkeit um ein langfristig stabiles Merkmal handelt. Empirische Untersuchungen liegen lediglich für die Computerspielabhängigkeit und überwiegend in Querschnittuntersuchungen vor. Neben der Stabilität der Symptomatik, sollen zudem mögliche prädiktive Variablen für den Verlauf der Symptomatik der Internetabhängigkeit ermittelt werden. Methode Eine Stichprobe von 128 Berufsschüler (MAlter=19,46; SDAlter=3,3) wurde in zwei telefonischen Interviews im Abstand von 5 bis 12 Monaten (M=9,07; SD=1,59) befragt. Erfasst wurden die neun, in der DSM-5 Diagnose „Internet Gaming Disorder“ aufgeführten Kriterien verallgemeinert auf alle Anwendungsformen des Internets. Weiterhin erhoben wurden diverse personengebundene, sozialisations- und umweltgebundene Einflussfaktoren, so wie bestehende Beeinträchtigungen. Die Stabilität des Merkmals Internetabhängigkeit wurde mit Hilfe einer linearen Regressionsanalyse ermittelt. Weitere univariate Regressionsanalysen sollten Aufschluss über prädiktive Faktoren für das Ausmaß der Symptomveränderung geben. Ergebnisse Die erhobenen Daten zeigen ein ausgewogenes Verhältnis von stabilen und remittierten Diagnosen. 56 % der Probanden remittieren zwischen den beiden Erhebungszeitpunkten, wohingegen 44% eine Stabilität der Symptomatik aufwiesen. Es stellen sich keine der erhobenen Einflussfaktoren als statistisch signifikant für die Vorhersage der Symtomveränderung heraus. Eine mögliche Ursache für die fehlende Signifikanz von Prädiktoren kann in der Stichprobengröße gesehen werden. Schlussfolgerung Die Ergebnisse deuten auf eine gewisse zeitliche Stabilität der Internetabhängigkeit hin, jedoch können keine signifikanten Prädiktoren für die Entwicklung der Symptomatik betitelt werden. Es wären größer angelegte Längsschnittstudien zur weiteren Abklärung notwendig.</t>
  </si>
  <si>
    <t>M. Sc. Psych.</t>
  </si>
  <si>
    <t>Dominique</t>
  </si>
  <si>
    <t>Brandt</t>
  </si>
  <si>
    <t>Dominique.Brandt@uksh.de</t>
  </si>
  <si>
    <t>Glanert</t>
  </si>
  <si>
    <t>Sarah.Glanert@uksh.de</t>
  </si>
  <si>
    <t>Dr. phil. Dipl.-Psych.</t>
  </si>
  <si>
    <t>PD Dr. Dipl.Psych.</t>
  </si>
  <si>
    <t>S301</t>
  </si>
  <si>
    <t>Aktuelles zur Diagnostik der Alkoholabhängigkeit</t>
  </si>
  <si>
    <t>S3 Leitlinie Alkohol: Aktuelle Entwicklungen bei direkten Biomarkern für Alkoholkonsum und Fragebögen</t>
  </si>
  <si>
    <t>Auf dem Hintergrund der hohen Prävalenz und gesellschaftlichen wie individuellen Bedeutung alkoholbezogener Störungen wurde unter Beteiligung von rund 80 Gesellschaften eine evidenz- und konsensbasierte S3 Leitlinie Alkohol, basierend auf Berücksichtigung von Quellleitlinien, und systematischer Literaturrecherche erstellt. Im Sinne einer frühzeitigen Diagnose und Therapie alkoholbezogener Störungen und um Folgeerkrankungen zu vermeiden, werden sowohl Fragebögen wie der Alcohol Use Disorders Identification Test (AUDIT), als auch neben Alkohol selbst Kombinationen traditioneller Biomarker ((Antilla Index und der AlcIndex) sowie direkte Zustandsmarker für Alkoholkonsum wie Ethylglucuronid in Haaren und Phosphatidylethanol (PEth) in der neuesten S3 Leitlinie empfohlen. Auf Grund ihrer Eigenschaften eröffnen sie neue Perspektiven in Prävention, interdisziplinärer Kooperation, Diagnose und Therapie alkoholbezogener Störungen und sind in vielen Bereichen wie unter anderem Fahreignungsbegutachtung, Lebertranspantationen, Fetales Alkoholsyndrom und Ärztegesundheitsprogrammen bereits etabliert oder werden untersucht. Praxisorientiert wird die Thematik einschließlich der Entwicklungen nach Abschluss des Leitlinenenprozesses ( z.B. Grenzwerte für PEth) im Vortrag dargestellt und diskutiert.</t>
  </si>
  <si>
    <t>Friedrich</t>
  </si>
  <si>
    <t>Wurst</t>
  </si>
  <si>
    <t>Zentrum für Interdisziplinäre Suchtforschung, Universität Hamburg; Psychiatrische Universitätsklinik Basel</t>
  </si>
  <si>
    <t>frieder.wurst@gmx.de</t>
  </si>
  <si>
    <t>siehe AWMF Leitlinie</t>
  </si>
  <si>
    <t>PD Dr</t>
  </si>
  <si>
    <t>Universität Lübeck</t>
  </si>
  <si>
    <t>Mag</t>
  </si>
  <si>
    <t>Natasha</t>
  </si>
  <si>
    <t>Thon</t>
  </si>
  <si>
    <t>Prof Dr</t>
  </si>
  <si>
    <t>Wolfgang</t>
  </si>
  <si>
    <t>Weinmann</t>
  </si>
  <si>
    <t>Universität Bern</t>
  </si>
  <si>
    <t>Vitos Herborn</t>
  </si>
  <si>
    <t>Mitglieder der Arbeitsgruppe Diagnose und Screening alkoholbezogener Störungen der Interdisziplinären Leitlinie der Qualität S3 (AWMF) (Leitung: Karl Mann, Anil Batra)</t>
  </si>
  <si>
    <t>S302</t>
  </si>
  <si>
    <t>Evaluating the potential role of phosphatidylethanol as sensitive and specific biomarker for monitoring sobriety in liver transplant candidates</t>
  </si>
  <si>
    <t>Background: Alcohol cirrhosis is a common diagnosis in liver transplant (LTx) candidates. Monitoring sobriety therefore is part of transplantation guidelines., Using biomarkers including ethyl-glucuronide (EtG) in urine (uEtG) or hair (hEtG) is mandatory in Germany. However, a number of influencing factors including renal impairment limit its use. Therefore, we aimed at evaluating the usefullness of phosphatidylethanol (PEth) pre liver transplantation by comparing the results with routine parameters including uEtG and additionally hEtG and self-reports. Methods: The study design was open, monocentric and prospective. In total, 66 patients of our transplant out-patient clinic (31 female, 35 male; mean age 53.29±12.0 years) were enrolled for the study. 53 were already listed for LTx and 13 were potential candidates. 25 patients had the diagnosis of an alcohol use disorder. Each patient received the Alcohol Use Disorders Identification Test (AUDIT) and timeline follow-back questionnaire (TLFB). Blood, urine and hair samples were drawn for monitoring the alcohol intake employing routinely used biomarker tests including uEtG and additionally hEtG and PEth dry-blood spot as experimental parameter. Results: Twenty-five patients reported any alcohol consumption in the TLFB and 33 patients had ?1 point in the AUDIT. Positive biomarker results were detected in 5/65 patients for uEtG, 9/65 for hEtG and 34/66 for PEth. Among the 25 patients with an alcoholic cirrhosis, 21 (84.0%) and 13 among the 41 patients with other liver diseases (31.7%) were PEth positive. In comparison, patients with alcoholic cirrhosis had a positive uEtG and hEtG value in 16% and patients with other liver diseases in 12.2 and 22.0%, respectively. Positive uEtG and hEtG tests correlated significantly with higher PEth values. Alcohol consumption over the last week, last two weeks, last month and last six months correlated with higher PEth values, especially if alcohol consumption was admitted within the last two weeks (p&lt;0.001) and the last months (p=0.001). Conclusion: In conclusion, our data suggest advantages of PEth as compared to uEtG in monitoring sobriety of patients on the liver transplant waiting list. Its higher sensitivity and independency from renal function as well as its good practicability in the clinical setting favour the use of PEth.</t>
  </si>
  <si>
    <t>Prof. Dr</t>
  </si>
  <si>
    <t>Felix</t>
  </si>
  <si>
    <t>UKSH, Campus Kiel</t>
  </si>
  <si>
    <t>felix.braun@uksh.de</t>
  </si>
  <si>
    <t>Alexander</t>
  </si>
  <si>
    <t>Bernsmeier</t>
  </si>
  <si>
    <t>alexander.bernsmeier@uksh.de</t>
  </si>
  <si>
    <t>Weimann</t>
  </si>
  <si>
    <t>Institute of Forensic Medicine, Forensic Toxicology and Chemistry, University of Bern, Switzerland</t>
  </si>
  <si>
    <t>Yegles</t>
  </si>
  <si>
    <t>Laboratoire National de Santé, Forensic Toxicology, Dudelange, Luxembourg</t>
  </si>
  <si>
    <t>Becker</t>
  </si>
  <si>
    <t>Alexandra Schröck, MS; Institute of Forensic Medicine, Forensic Toxicology and Chemistry, University of Bern, Switzerland Friedrich Martin Wurst, PhD; University of Basel, Switzerland and Center for Interdisciplinary Addiction Research, Hamburg, Germany</t>
  </si>
  <si>
    <t>Gibt es einen sinnvollen Einsatz von Alkoholbiomarkern im Rahmen einer qualifizierten voll-/teilstationären Entzugsbehandlung</t>
  </si>
  <si>
    <t>S304</t>
  </si>
  <si>
    <t>Markers of alcohol use in comorbid affective and alcohol use disorder individuals: Results from the WHO/ISBRA study</t>
  </si>
  <si>
    <t>Rates of comorbid affective disorders in alcohol-dependent individuals are significant. Biomarkers of alcohol use may support the diagnosis of high and frequent alcohol use in these individuals. The aim of these analyses of the WHO-ISBRA Study on State and Trait Markers of Alcohol Use and Dependence is to compare biomarkers of alcohol use across individuals with and without comorbid alcohol dependence and affective disorders. Significantly higher values of these biomarkers are hypothesized in individuals with comorbid disorders compared to alcohol dependence only. Assessment of Alcohol dependence and comorbid depression and bipolar disorders were conducted using an adapted version of the Alcohol Use Disorder and Associated Disabilities Interview Schedule (AUDADIS). Altogether, n=1863 individuals were included into the analyses, of whom n =299 had a lifetime history of depression and n = 20 a bipolar disorder. Clinical characteristics like mean alcohol intake last month and biomarkers including ASAT, GGT, CDT, 5-HTOL/5-HIAA ratio and MAO-Activity were included into the analyses. Results indicate that AD only subjects had higher measures of all biomarkers compared to comorbid bipolar and depression subjects, while the latter had a higher alcohol intake during last month. Since this is a cross-sectional study, conducted in emergency rooms of several countries, this allegedly divergent result in alcohol intake in comorbid subjects compared to higher biomarkers in AD only subjects may indicate that drinking is more frequent in alcohol-dependent individuals while bipolar and depressed subjects may have more episodic pattern of alcohol intake. The latter may lead to shorter periods of intake compared to the chronic and frequent use of this substance in alcohol-dependent individuals and higher biomarkers of alcohol use.</t>
  </si>
  <si>
    <t>Preuß</t>
  </si>
  <si>
    <t>Vitos Herborn Psychiatrie und Psychotherapie, MLU Halle-Wittenberg</t>
  </si>
  <si>
    <t>ZIS Hamburg</t>
  </si>
  <si>
    <t>Appendix. WHO/ISBRA Investigators: K. M. Conigrave, M. Dongier, H. Edenberg, C. J. P. Eriksson, M. L. O. S. Formigoni, B. F. Grant, A. Helander, P. L. Hoffman, K. Kiianmaa, T. Koyama, L. Legault, T.-K. Li, M. Monteiro, T. Methuen, T. Saito, M. Salaspuro, J. B. Saunders, B. Tabakoff, S. Tufik, J. B. Whitfield and F. M. Wurst.</t>
  </si>
  <si>
    <t>Potenziale und Grenzen vernetzter Versorgung älterer Drogenabhängiger</t>
  </si>
  <si>
    <t>Stärkenbasiertes Case Management mit Drogenkonsumierenden in der zweite Lebenshälfte</t>
  </si>
  <si>
    <t>Institut für Suchtforschung, Frankfurt Univeristy of Applied Sciences</t>
  </si>
  <si>
    <t>vogt@fb4.fra-uas.de</t>
  </si>
  <si>
    <t>S312</t>
  </si>
  <si>
    <t>Netzwerk- und Kooperationsstrukturen in der Versorgung von älteren Drogenabhängigen- Ergebnisse einer sozialen Netzwerkanalyse in drei deutschen Großstädten</t>
  </si>
  <si>
    <t>Einleitung Langjährig opiatabhängige Menschen erreichen heute ein immer höheres Lebensalter, was auf eine verbesserte medizinische Versorgungssituation sowie den Ausbau schadensminimierender Hilfsangebote zurückzuführen ist. Trotz dieser Fortschritte ist die gesundheitliche und soziale Situation durch den langjährigen Missbrauch von illegalen und legalen Drogen z.T. äußert problematisch. Durch die gravierenden physischen, psychischen und sozialen Beeinträchtigungen bedingen sich im Einzelfall oftmals komplexe Problemlagen, denen nur im Rahmen bereichsübergreifender Kooperationen im Versorgungssystem adäquat begegnet werden kann (Schäffler et al. 2017). Daher bedarf es einer Verbesserung der Kooperations- und Netzwerkstrukturen zwischen Drogenhilfe, Altenhilfe und Pflege (Bossong 2007). Ziel dieser Studie war es, die sozialräumlichen Vernetzungs- und Kooperationsstrukturen relevanter Hilfe- und Versorgungseinrichtungen für ältere Drogenabhängige in Düsseldorf, Köln und Frankfurt im Rahmen einer sozialen Netzwerkanalyse zu untersuchen. Methodik Mit Hilfe einer onlinegestützten quantitativen Netzwerkanalyse wurde die Datenerhebung in zwei Erhebungswellen (April 2015-Februar 2016) in allen drei Städten separat durchgeführt. Die Netzwerkakteure wurden dabei zu ihren einrichtungs- und hilfesystemübergreifenden Aktivitäten (u. a. zur Häufigkeit, Art, Anliegen und Qualität der Zusammenarbeit) sowie zum Ausbau von Kooperationsstrukturen befragt. Eine Auswertung der Daten erfolgte mit SPSS24, EXCEL16 und UCINET 6. Eine Visualisierung der Vernetzungsstrukturen der jeweiligen Städte erfolgte mit dem in UCINET enthaltenen Grafikprogramm NETdraw. Ergebnisse Bezogen auf alle drei Städte haben 65 Mitarbeiter an der Onlinebefragung teilgenommen. 27 Fragebögen (41,5%) wurden vollständig ausgefüllt, 38 (58,5%) waren aufgrund eines frühzeitigen Abbruchs der Onlinebefragung unvollständig. Die mittlere Dichte der Netzwerke war in Frankfurt am höchsten (0.4, SD= 0.6), in Düsseldorf: 0.3, SD=0.8 und in Köln: 0.2, SD=0.4). Aus den grafischen Visualisierungen wurden die lokalen Kooperationskulturen deutlich. Identifizierte Versorgungslücken fanden sich in den Bereichen Wohnen, Pflege sowie bei Freizeitaktivitäten und tagesstrukturierenden Angeboten. Schlussfolgerung Die soziale Netzwerkanalyse bildet die bisher bereits bestehenden Versorgungsstrukturen sowie regionalen Netzwerkdynamiken für ältere Drogenabhängige in den drei Städten gut ab. Neben Kenntnissen zur Versorgungslandschaft und zu einrichtungs- und sektorenübergreifenden Netzwerktätigkeiten konnten Versorgungsdefizite und –lücken identifiziert werden. Es hat sich gezeigt, dass von den Akteuren eine Verbesserung des Schnittstellenmanagements gewünscht wird, um den komplexen Problemlagen der Zielgruppe gerecht zu werden. Daher sind zukünftig weitere interdisziplinäre Netzwerkaktivitäten sowie Überlegungen zu Gestaltung von Übergängen zwischen den Versorgungsbereichen notwendig.</t>
  </si>
  <si>
    <t>Ulrike</t>
  </si>
  <si>
    <t>Deutsches Institut für Sucht- und Präventionsforschung, KatHO NRW</t>
  </si>
  <si>
    <t>Hoff</t>
  </si>
  <si>
    <t>t.hoff@katho-nrw.de</t>
  </si>
  <si>
    <t>Lena</t>
  </si>
  <si>
    <t>l.hofmann@katho-nrw.de</t>
  </si>
  <si>
    <t>Jennifer</t>
  </si>
  <si>
    <t>j.becker@katho-nrw.de</t>
  </si>
  <si>
    <t>S313</t>
  </si>
  <si>
    <t>Ergebnisse aus dem Modellprojekt "Netzwerk 40+ zur Entwicklung bedarfsgerechter Maßnahmen zur Versorgung älterer drogenabhängiger Menschen</t>
  </si>
  <si>
    <t>Einleitung Seit Jahren beobachteten wir, dass das Durchschnittsalter der Klientel in unseren Kontaktläden stieg. Mehr als die Hälfte der Kontaktladenbesucher waren mittlerweile über 40 Jahre alt, viele über 50 und einige auch über 60 Jahre alt. Die bisherigen Konzepte passten nicht mehr auf diese älter gewordenen Süchtigen. Diese waren und sind darauf ausgelegt, drogenkonsumierende Menschen über eine Zeitspanne zu begleiten, mit den Konzepten der harm-reduction dazu beizutragen, dass sie die Phase des Drogenkonsums einigermaßen heil überstehen, sich die gesundheitliche und soziale Basis erhalten – und einen (erneuten) Anlauf nehmen, ihr Leben in andere Bahnen zu lenken. Sie hatten diese Anläufe auch probiert und waren früher oder später doch wieder hier im Kontaktladen gelandet. Das oben benannte Konzept passte auf sie nicht mehr. Aber was brauchten sie stattdessen? Methodik Es wurden zwei Befragungen 2005 und 2009 (Wiederholungsbefragung) durchgeführt. Bei der ersten Befragung der Kontaktladenbesucher ü40 handelt es sich um eine teilstandardisierte Umfrage der Kontaktläden, die um spezielle Fragen zum Alter und eine Projektion in die Zukunft erweitert wurde. Bei der Wiederholungsbefragung wurden die Ergebnisse miteinander verglichen. Der Ergebnisvergleich mündete in der Publikation: Schäffler, Thym, Stubican, Bolz, Braasch, Körner, Kolb, Fuhrmann (2017). Netzwerk 40+: Vernetzung von Sucht- und Altenhilfe zur Versorgung älterer Drogengebraucher - eine zweiteilige wissenschaftliche Studie zur Ermittlung der Quote einer Klientel mit Doppelbelastung (Alter in der Suchthilfe, Sucht in der Altenhilfe) sowie der Bedarfe von Mitarbeitern beider Hilfesysteme, welche demnächst in der Zeitschrift Suchttherapie (Thieme) erscheinen wird. Ergebnisse Nach den Ergebnissen der Umfragen wurden spezielle vernetzte Angebote für die ältere Zielgruppe um- und ausgebaut: Betreutes Wohnen mit betreutem Einzelwohnen und Therapeutischen Wohngemeinschaften, spezielle Ausrichtung eines Kontaktladens auf die Bedarfe der Älteren, Arbeitsmöglichkeiten. Zuletzt starteten 2015 zwei Modellprojekte: Casemanagementprojekt Ambulante Versorgung (zeitweiser) immobiler Klientel sowie Netzwerk 40plus – Vernetzung Suchthilfe, Altenhilfe und medizinische Hilfe. Schlussfolgerung Auf die Bedarfe der älteren Süchtigen in der jeweiligen Lebenssituation kann erfolgreich nur mit einem breiten Spektrum von Behandlungs-, Betreuungs- und Vernetzungsmaßnahmen eingegangen werden. Die Suchthilfe wird hier den wichtigsten Part übernehmen und die Klientel soweit und solange es geht ambulant betreuen und die weitere Versorgung organisieren müssen. Erhebliche Defizite gibt es dort, wo pflegerische Hilfen geleistet werden müssen. Hier ist dringend erforderlich, Vernetzungsstrukturen mit medizinischen Hilfen und insbesondere der stationären Pflege aufzubauen.</t>
  </si>
  <si>
    <t>Fuhrmann</t>
  </si>
  <si>
    <t>Condrobs e.V.</t>
  </si>
  <si>
    <t>klaus.fuhrmann@condrobs.de</t>
  </si>
  <si>
    <t>S323</t>
  </si>
  <si>
    <t>Beratung und Therapie von Kokain- und Amphetaminabhängigen</t>
  </si>
  <si>
    <t>Zielgruppentypische Spezifika in der Beratung und Therapie von Kokain- und Amphetaminabhängigen: Kokain und Sexualität, Kokain und ADHS</t>
  </si>
  <si>
    <t>Zusammenfassung: Beratungsstellen und Fachkliniken, die spezifische Beratungs- und Therapieange-bote für Kokainabhängige entwickeln, sollten die enge Verknüpfung zwischen dem Substanzkonsum und einigen zielgruppentypischen Verhaltensmustern ebenso berücksichtigen wie die störungsspezifische Funktionalität des Kokain- und Amphe-taminkonsums bei adulter ADHS. Auf Grundlage eigener Erhebungen und jahresstatistischer Auswertungen wird die Bedeutung dieser beiden Faktoren für die erfolgreiche Beratung und Therapie Kokainabhängiger im Suchthilfezentrum Bleichstraße Frankfurt diskutiert und um Erfahrungen aus der Praxis der Ambulan-ten Suchttherapie bei KOKON Berlin erweitert. So gaben bei einer 2011 im Rahmen des „Kokainprojekts“ im SHZ Frankfurt durch-geführten Erhebung mit 15 männlichen und 15 weib¬lichen Patienten ( Alter 25 bis 45 Jahre) über 60% eine Erhöhung des Pornografie¬konsums und über 70 % eine Steigerung sexueller Phantasien und Selbstbefriedi¬gung im Zusammenhang mit Kokainkonsum an. Die Hälfte berichtete über aktive Nutzung und ein weiteres Vier-tel über eine Steigerung von PaySex Angeboten seit Beginn des Kokain¬konsums. Der enge Zusammenhang von Sexualität und Sub¬stanzkonsum gewinnt insbeson-dere bei der Rückfallanalyse und Rückfallprophy¬laxe eine hohe Relevanz für den Erfolg der Abstinenztherapie. In ähnlicher Weise hohe Relevanz für die Therapie der Kokainabhängigkeit kommt der diagnostischen Abklärung und Behandlung der in der Zielgruppe häufig vorlie-genden adulten ADHS zu. Im Rahmen eines Kooperationsmodells zwischen dem SHZ Frankfurt und der Psychiatrischen Ambulanz der Klinik Hohe Mark in Frankfurt erfolgte z.B. 2015 bei 20 von insgesamt 111 Patientinnen und Patienten mit Hauptdiagnose Kokainabhängigkeit eine diagnostische Abklärung und Mitbehand¬lung. Bei 16 Patienten wurde der Verdacht auf ADHS bestätigt. Die Zahlen belegen die hohe Relevanz adulter ADHS und sexualitätsbezogener Konsummotive bei abhängigen Kokainkonsumenten. Behandlungs- und Kooperationsmodelle zur Behandlung werden vorgestellt und diskutiert.</t>
  </si>
  <si>
    <t>Dietmar</t>
  </si>
  <si>
    <t>Seehuber</t>
  </si>
  <si>
    <t>Psychiatrische Ambulanz der Klinik Hohe Mark in Frankfurt a.M.</t>
  </si>
  <si>
    <t>dietmar.seehuber@hohemark.de</t>
  </si>
  <si>
    <t>Befort</t>
  </si>
  <si>
    <t>katrin.befort@hohemark.de</t>
  </si>
  <si>
    <t>S321</t>
  </si>
  <si>
    <t>Subjektiv erfahrene Funktionalität, Wirkungen und Folgen des exzessiven Konsums von Kokain und Amphetaminen - Explorative Untersuchung in der Klientel eines zielgruppenspezifischen ambulanten Beratungs- und Behandlungsangebot im Suchthilfezentrum Bleichstraße, Frankfurt a.M.</t>
  </si>
  <si>
    <t>Das SHZ Bleichstraße Frankfurt fungiert seit zwanzig Jahren als Fachstelle für Kokain- und Amphetaminabhängigkeit im Stadtgebiet und Umland von Frankfurt a.M. Das zielgruppenspezifische Beratungs- und Behandlungsangebot umfasst eine wöchentlich durchgeführte Psychoedukationsgruppe, Gruppenangebote zur Konsumkontrolle (Skoll), Abstinenztraining, Skillstraining auf Grundlage der Dialektisch-Behavioralen Therapie sowie Einzel- und Gruppentherapie im Rahmen der Ambulanten Rehabilitation Sucht. Es besteht eine strukturierte Zusammenarbeit mit einer psychiatrischen Ambulanz (Schwerpunkt Behandlung bei ADHS) sowie regionalen Fachkliniken. Seit 2016 erfolgt eine systematische Erhebung über Lebensumstände, Konsummuster, Belastungen, Ressourcen und Beratungsanliegen der Zielgruppe mittels eines eigens entwickelten Fragebogens. Anhand der Auswertung von bisher 100 Fragebögen, qualitativen Befragungen der im Projekt tätigen Fachkräfte sowie anhand von Fallbeispielen wird vorgestellt, welchen Anforderungen ein zielgruppenspezifisches Beratungs- und Behandlungsangebot für Kokain- und Amphetaminabhängige und deren Angehörigen erfüllen sollte.</t>
  </si>
  <si>
    <t xml:space="preserve">Frank </t>
  </si>
  <si>
    <t xml:space="preserve">Gottschalk </t>
  </si>
  <si>
    <t>SHZ Bleichstraße</t>
  </si>
  <si>
    <t>shz-frankfurt-beratung@jj-ev.de</t>
  </si>
  <si>
    <t>Dipl.-Pädagoge</t>
  </si>
  <si>
    <t>Werner</t>
  </si>
  <si>
    <t>Heinz</t>
  </si>
  <si>
    <t>david.schneider@jj-ev.de</t>
  </si>
  <si>
    <t>S322</t>
  </si>
  <si>
    <t xml:space="preserve">Lernprozesse in der Anpassung der Drogentherapie an die Bedürfnisse unterschiedlicher Patientengruppen  mit Amphetamin- und Kokainabhängigkeit </t>
  </si>
  <si>
    <t>Seit 1987 arbeitet KOKON als Fachambulanz für Abhängigkeitserkrankungen in Berlin und hat sich seit den 1990er Jahren fachlich spezialisiert auf die Zielgruppe der Amphetamin- und Kokainabhängigen. In den untersuchten vergangenen fünf Jahren nutzten 220 Personen im Mittel pro Jahr die Offene Sprechstunde bei KOKON und berichteten in über 90% der Fälle von einem behandlungsrelevanten Problem mit stimulierenden Drogen insbesondere Kokain, eine zunehmende Zahl (2016 15%) mit Stimulantien. Etwa 180 Personen werden bei KOKON pro Jahr diagnostiziert und zu einer ambulanten oder stationären medizinischen Rehabilitation indiziert. Im Mittelwert werden jährlich 100 Überleitungen in Ambulante medizinische Rehabilitation Sucht in das Therapieprogramm von KOKON vorgenommen. Diese Personen erreichen eine mehrwöchige Abstinenz von Drogen und Alkohol. Im Mittel 50 Patientinnen und Patienten pro Jahr erreichen bei KOKON dauerhafte Abstinenz und ein erfolgreiches Therapieende in der Regel nach einer Therapiedauer von 14 Monaten. Im Vortrag wird berichtet über die entwickelten Therapiekonzepte und Interventionen im Rahmen der Beratung und medizinischen Rehabilitation. Eine Reihe von Interventionen unterschiedlicher therapeutischer Ansätze hat sich dabei besonders bewährt. Auf die Bedürfnisse von speziellen Untergruppen von Patientinnen und Patienten innerhalb dieser Patientengruppe mit F 14, F15 und F19 Diagnosen hin wurden Interventionen und Trainings entwickelt. Im Einzelnen sind dies: Angepasste Skillstrainings auf der Basis von DBT und ACT, Interventionen zur Verstärkung von Selbstkontrolle, Psychoedukation und ihre Verknüpfung mit Selbstmonitoring und Selbstverstärkung. Als besonders effektiv für die Aufrechterhaltung der Therapie hat sich die Kombination der individuellen Entwicklung von Cravingkontrolle und Notfallstrategien mit durchgehenden Drogenscreenings erwiesen.</t>
  </si>
  <si>
    <t>Hanspeter</t>
  </si>
  <si>
    <t>Eckert</t>
  </si>
  <si>
    <t>KOKON Zentrum für ambulante Drogentherapie</t>
  </si>
  <si>
    <t>eckert@kokon.de</t>
  </si>
  <si>
    <t>001</t>
  </si>
  <si>
    <t>Sucht und Sexualität - Mann (S)sucht Liebe</t>
  </si>
  <si>
    <t>Einleitung: Wie wichtig sind gelingende Partnerschaft und eine erfüllende Sexualität für ein Leben frei von Sucht? 57 % aller Suchtrehabilitanden sind alleinstehend. Die meisten wünschen sich eine Partnerschaft. Zu lieben und geliebt zu werden sowie eine befriedigende Sexualität sind Quellen von Glück und Wohlbefinden, Anerkennung und Selbstwerterleben. Für eine nachhaltige Stabilisierung der Abstinenz der Patienten spielen Liebe, Sexualität und Partnerschaft eine wichtige Rolle. Können in einer Suchtrehabilitation die Chancen auf Verwirklichung des Wunsches nach einer Partnerin/einem Partner und entsprechende Handlungsmöglichkeiten erweitert werden, und wenn ja, wie? Was, wenn sich keine Partnerin/kein Partner findet? Welche Rolle spielen Sexualstörungen, Pornografie, Prostitution, Online-Singlebörsen und das Verliebtsein in Therapeut/innen? Im Fachkrankenhaus Vielbach wurde deutlich, dass diesem wichtigen Lebensbereich der alkoholkranken Rehabilitanden bislang zu wenig Aufmerksamkeit geschenkt wurde. Methodik: Die Klinik führte eine umfassende, anonyme Befragung der Rehabilitanden zum Thema „Partnerschaft und Sexualität“ durch. Insgesamt 132 Patienten beantworteten 64 Fragen. Ergebnisse: Die Ergebnisse beeindrucken in ihrer Deutlichkeit – auch hinsichtlich der Patientenwünsche und ängste, die sich auf die Zeit während und nach der Rehabilitation beziehen. 89,4 % der Patienten leben nicht in einer Partnerschaft. 82 % der Partnerlosen wünschen sich eine Partnerschaft. 85 % nehmen an, eine Partnerschaft erleichtere ihnen ein Leben ohne Suchtmittel. Partnerschaft und Sexualität sind für viele Patienten ähnlich wichtig wie Abstinenz. Patienten wollen ‚Teilhabe‘ – auch in sozialen Beziehungen und in Bezug auf Sexualität. Schlussfolgerung: In Vielbach wurde begonnen, das Thema in die Behandlung zu integrieren: in die medizinische Untersuchung und in die Psychotherapie sowie in Patientenschulungen und Realitätstrainings. Alle Patienten nehmen während ihres Reha-Aufenthaltes mehrmals an dem dreitägigen MännerCamp „Fit fürs L(i)eben“ teil. In verschiedenen Modulen werden ganz konkrete Themen zum Bereich „Liebe, Sexualität und Partnerschaft“ bearbeitet, z. B. „Was Frauen erwarten“, „Der erste Kontakt“, „Sex und Leistungsdruck“, „Was es für eine dauerhaft gelingende Partnerschaft braucht“ und „Was tun, wenn keine Partnerschaft zustande kommt?“. Zentrale, handlungsleitende Rehabilitationsziele, die die Klinik mit dem MännerCamp anstrebt, sind die Erweiterung von Handlungsbefähigung und die Verbesserung von Verwirklichungschancen hinsichtlich Partnerschaft und Sexualität für die Rehabilitanden. Noch offen ist, wie weitgehend Patienten hinsichtlich gelingender Partnerschaft und Sexualität unterstützt werden können und wo die Grenzen des Rehabilitationsauftrages liegen.</t>
  </si>
  <si>
    <t>Joachim J.</t>
  </si>
  <si>
    <t>Jösch</t>
  </si>
  <si>
    <t>Fachkrankenhaus Vielbach</t>
  </si>
  <si>
    <t>joachim.joesch@fachkrankenhaus-vielbach.de</t>
  </si>
  <si>
    <t>002</t>
  </si>
  <si>
    <t>Studie zur Evaluation des bedarfsorientierten, interdisziplinären und systemübergreifenden „Dresdner Versorgungspfades Crystal“</t>
  </si>
  <si>
    <t>Einleitung: Aufgrund von Menstruationsstörungen sowie eines erhöhten Sexualdrangs kommt es bei Methamphetamin-Konsumentinnen vermehrt zu ungewollten Schwangerschaften (Steinberg et al., 2011). Konsumenten im Kontext der Elternschaft gelten als Risikogruppe (S3-Leitlinie Methamphetamin-bezogene Störungen, 2016), da der Konsum während der Schwangerschaft dem ungeborenen Kind erheblich schadet. Das Neonatale Abstinenzsyndrom (NAS) nach Methamphetamin-Konsum in der Schwangerschaft beinhaltet neurologische (z,B. Hyperexzitabilität, Schläfrigkeit, Krampfanfälle), gastrointestinale (z.B. Trinkschwäche, geringes Trinken, Erbrechen sowie Symptome im autonomen Nervensystem (z.B. Hypotonie, Schwitzen, Hypertonie). Unter anderem empfiehlt die Leitlinie eine interdisziplinäre Betreuung von konsumierenden Schwangeren einerseits zur a) Verhütung von Schädigungen des Kindes durch den Konsum und b) zur Vorbeugung von kindeswohlgefährdenden Risikosituationen in der Kindesversorgung (Aggressionsdurchbrüche, Vernachlässigung). Methode: Evaluation eines auf die Versorgung Methamphetamin konsumierender schwangerer Frauen bezogenen bedarfsorientierten, interdisziplinären und systemübergreifenden Pfades (Verzahnung stationärer, ambulanter und kommunaler Versorgungseinrichtungen), der seit Ende 2015 in der klinischen Routinetätigkeit des Universitätsklinikums Carl Gustav Carus Dresden implementiert ist und angewandt wird. Es soll u.a. seitens a) der Betroffenen Halte- und Erreichungsquote, Aspekte des Kindeswohls, Inanspruchnahme von Nachsorgemaßnahmen sowie b) anderer Pfadbeteiligter (Jugendamt, Beratungsstellen, Frühe Hilfen) Vor- und Nachteile der integrierten Versorgung, Schwierigkeiten und nötige Voraussetzungen erhoben werden. Ergebnisse: Insgesamt wurden 2015 36 Patientinnen nach der Geburt interdisziplinär behandelt. 66 % davon wiesen Behandlungserfolg auf (Annahme des Behandlungsangebots Konsumreduktion, Förderung der Mutter-Kind-Bindung). Die Entlassung ins häusliche Umfeld erfolgte in 53 % der Fälle. Vorteile sehen Beteiligte des Pfades in der kontinuierlichen Begleitung der Betroffenen und stetigen Informationsvermittlung zwischen den Institutionen. Diskussion: Die Ergebnisse deuten einen positiven Nutzen des Dresdner Crystal-Pfades an. Aufgrund der systemübergreifenden Beschaffenheit bleiben Betroffene länger in der Versorgung, wodurch folglich eine höhere Motivation bezüglich Behandlung und Nachsorge (Frühe Hilfen) ermöglicht wird. Voraussetzungen für eine sektorübergreifende Zusammenarbeit sind Vernetzung (u.a. durch Case Management) und kontinuierlicher Informationsaustausch. Die gefundenen Trends müssen anhand einer größeren Stichprobe überprüft werden.</t>
  </si>
  <si>
    <t>Frederik</t>
  </si>
  <si>
    <t>Haarig</t>
  </si>
  <si>
    <t>Zentrum für Evidenzbasierte Gesundheitsversorgung, Universitätsklinikum und Medizinische Fakultät Carl Gustav Carus der TU Dresden</t>
  </si>
  <si>
    <t>frederik.haarig@uniklinikum-dresden.de</t>
  </si>
  <si>
    <t>Mario</t>
  </si>
  <si>
    <t>Rüdiger</t>
  </si>
  <si>
    <t>Klinik und Poliklinik für Kinder- und Jugendmedizin, Universitätsklinikum Carl Gustav Carus Dresden</t>
  </si>
  <si>
    <t>mario.ruediger@uniklinikum-dresden.de</t>
  </si>
  <si>
    <t>Reichert</t>
  </si>
  <si>
    <t>joerg.reichert@uniklinikum-dresden.de</t>
  </si>
  <si>
    <t>Klinik und Poliklinik für Psychiatrie und Psychotherapie, Universitätsklinikum Carl Gustav Carus Dresden</t>
  </si>
  <si>
    <t>ulrich.zimmermann@uniklinikum-dresden.de</t>
  </si>
  <si>
    <t>Pauline</t>
  </si>
  <si>
    <t>Wimberger</t>
  </si>
  <si>
    <t>Klinik und Poliklinik für Frauenheilkunde und Geburtshilfe, Universitätsklinikum Carl Gustav Carus Dresden</t>
  </si>
  <si>
    <t>pauline.wimberger@uniklinikum-dresden.de</t>
  </si>
  <si>
    <t>Frau Dr. Katharina Nitzsche, Klinik und Poliklinik für Frauenheilkunde und Geburtshilfe, Universitätsklinikum Carl Gustav Carus Dresden, katharina.nitzsche@uniklinikum-dresden.de Herr Prof. Dr. Jochen Schmitt, Zentrum für Evidenzbasierte Gesundheitsversorgung, Universitätsklinikum und Medizinische Fakultät Carl Gustav Carus der TU Dresden, jochen.schmitt@uniklinikum-dresden.de Herr. PD Dr. Jürgen Dinger (Letztautor), Klinik und Poliklinik für Kinder- und Jugendmedizin, Universitätsklinikum Carl Gustav Carus Dresden, juergen.dinger@uniklinikum-dresden.de</t>
  </si>
  <si>
    <t>003</t>
  </si>
  <si>
    <t>Pränatale Methamphetamin Exposition (PME) – Auswirkungen auf die kindliche Entwicklung: ein systematischer Review</t>
  </si>
  <si>
    <t>Einleitung: Aufgrund von Menstruationsstörungen sowie eines erhöhten Sexualdrangs kommt es bei Methamphetamin-Konsumentinnen vermehrt zu ungewollten Schwangerschaften (Steinberg et al., 2011). Konsumenten im Kontext der Elternschaft gelten als Risikogruppe (S3-Leitlinie Methamphetamin-bezogene Störungen, 2016), da Methamphetamin-Konsum während Schwangerschaft und Stillzeit dem un- bzw. neugeborenen Kind erheblich schadet. Das Neonatale Abstinenzsyndrom (NAS) nach Methamphetamin-Konsum in der Schwangerschaft beinhaltet neurologische (z,B. Hyperexzitabilität, Schläfrigkeit, Krampfanfälle), gastrointestinale (z.B. Trinkschwäche, geringes Trinken, Erbrechen sowie Symptome im autonomen Nervensystem (z.B. Hypotonie, Schwitzen, Hypertonie). Erstmalig soll eine systematische Untersuchung über sämtliche internationalen Studien zu den Auswirkungen eines maternalen Methamphetamin-Konsums auf die kindliche Entwicklung vorgenommen werden. Methode: Zielstellung: 1) Systematische Literaturrecherche zur Identifikation von Studien zu den Auswirkungen einer pränatalen Einnahme von Methamphetamin auf die neonatale Entwicklung (nach PEO-Kriterien; Khan et al., 2002); 2) Ableitung von Implikationen für die aktuelle Versorgungssituation (Zielgruppenorientierung). Studieneinschlusskriterien: 1) Schwangere oder Mutter-Kind-Paare, 2) Exposition: Maternaler MA-Konsum, 3) Outcomes zur neonatalen Entwicklung des Kindes; Recherchequellen: Medline, Embase, PsycInfo. Ergebnisse: Zum Kongress sollen Studienprotokoll (Anmeldung bei Prospero) und Ergebnisse vorgestellt werden (Stand März 2017: 2000 Hits, 26 relevante Studien). Verwertung: Es soll zum einen ein Beitrag zur epidemiologischen Bedeutung des MA-Konsums werdender Mütter auf die Entwicklung von Neugeborenen geleistet und zum anderen abgeleitet werden, welche Präventions-, Frühinterventions- und Fördermaßnahmen zur Verhütung bestehender Schädigungen des Kindes von Nöten sind.</t>
  </si>
  <si>
    <t>Jürgen</t>
  </si>
  <si>
    <t>Dinger</t>
  </si>
  <si>
    <t>juergen.dinger@uniklinikum-dresden.de</t>
  </si>
  <si>
    <t>joerg.reichert@uniklinkum-dresden.de</t>
  </si>
  <si>
    <t>Jochen</t>
  </si>
  <si>
    <t>Schmitt</t>
  </si>
  <si>
    <t>jochen.schmitt@uniklinikum-dresden.de</t>
  </si>
  <si>
    <t>Frau MPH Stefanie Deckert (Letztautorin), Zentrum für Evidenzbasierte Gesundheitsversorgung, Universitätsklinikum und Medizinische Fakultät Carl Gustav Carus der TU Dresden, stefanie.deckert@uniklinkum-dresden.de</t>
  </si>
  <si>
    <t>004</t>
  </si>
  <si>
    <t>Sucht und Komorbidität</t>
  </si>
  <si>
    <t>TSP08</t>
  </si>
  <si>
    <t>Prävalenz und Behandlung des Erwachsenen-ADHS bei Alkoholabhängigen in der stationären Entwöhnung</t>
  </si>
  <si>
    <t>Hintergrund: Während die Aufmerksamkeitsdefizit-/Hyperaktivitätsstörung (ADHS) im Erwachsenenalter 2,5% der Allgemeinbevölkerung betrifft, ist sie weitaus häufiger bei Patienten mit einer Alkoholabhängigkeit, jedoch sind die Prävalenzraten aus bisherigen Studien uneinheitlich und schwanken zwischen 6-21%. ADHS in der Kindheit erhöht die Wahrscheinlichkeit, früher Substanzen zu konsumieren und eine Abhängigkeit zu entwickeln, erschwert die Behandlung und beeinträchtigt den Behandlungserfolg der Abhängigkeitserkrankung, jedoch ist das Erwachsenen-ADHS bei Suchtkranken unterdiagnostiziert. Ziel: Ziel der Studie war die Erwachsenen-ADHS-Prävalenz bei abstinenten, alkoholabhängigen Patienten in der AHG Klinik Wilhelmsheim während einer stationären Entwöhnungsbehandlung (8-16 Wochen) zu ermitteln. Methodik: Hierzu erhielten alle Studienpatienten ein strukturiertes, klinisches Interview zur Diagnostik eine Kindheits- und Erwachsenen-ADHS anhand der DSM-IV-Kriterien (DIVA2.0). Bei einer Verdachtsdiagnose wurden die Patienten durch zwei Psychiater abgeklärt, worauf die endgültige Diagnose in einem Beobachtungszeitraum von bis zu 5-8 Wochen nach Aufnahme gestellt wurde. Ergebnis: 488 von 624 (78.2%) aufgenommenen Patienten mit Alkoholabhängigkeit wurden von 1-10/2016 in die Studie eingeschlossen. 36 Patienten mussten nachträglich ausgeschlossen werden, da sie kein DIVA-Interview erhielten, sodass 452 Patienten ausgewertet werden konnten (92,6% aller eingeschlossenen Patienten). 20,6% der untersuchten Patienten (n = 93) wiesen eine Erwachsenen-ADHS-Diagnose auf. Diese waren signifikant jünger bei Aufnahme, beschrieben eine signifikant frühere Abhängigkeitsentwicklung für Alkohol und Nikotin, waren signifikant schwerer von Alkohol (Alcohol dependece scale, ADS: 18.5 vs. 12.9, p &lt; .001) und signifikant häufiger zusätzlich von Tabak oder Drogen abhängig. Von 93 Patienten mit Erwachsenen-ADHS wünschten 75 Patienten eine medikamentöse Behandlung. 56 Patienten wurden mit Methylphenidat (Ritalin adult®) behandelt, worunter bei 44 Patienten eine Teil-/Vollremission der Symptomatik eintrat. 17 Patienten wurden mit Atomoxetin (Strattera®) behandelt, wobei bei 6 Patienten eine Teil-/Vollremission der ADHS-Symptomatik auftrat. 2 Patienten wurden initial mit Bupropion (Elontril®) behandelt, worunter eine Teilremission eintrat. Zusammenfassung: Trotz des konservativen Studiendesigns mit insgesamt drei geforderten diagnostischen Interviews zur ADHS-Diagnosestellung, die über einen Zeitraum von mehreren Wochen durchgeführt wurden, zeigten sich in dieser Studie hohe Erwachsenen-ADHS-Prävalenzraten bei langzeitabstinenten, alkoholabhängigen Patienten in einer stationären Entwöhnungseinrichtung. Die medikamentöse Behandlung wurde gut angenommen und zeigte bei der Mehrzahl der behandelten Patienten eine deutliche Besserung der Symptomatik.</t>
  </si>
  <si>
    <t>Tillmann</t>
  </si>
  <si>
    <t>AHG Klinik Wilhelmsheim</t>
  </si>
  <si>
    <t>tweber@ahg.de</t>
  </si>
  <si>
    <t>Sick</t>
  </si>
  <si>
    <t>chsick@gmx.de</t>
  </si>
  <si>
    <t>Nurcihan</t>
  </si>
  <si>
    <t>Kaplan</t>
  </si>
  <si>
    <t>nurcihankaplan@hotmail.de</t>
  </si>
  <si>
    <t>Agnes</t>
  </si>
  <si>
    <t>Richter</t>
  </si>
  <si>
    <t>arichter@ahg.de</t>
  </si>
  <si>
    <t>Iris</t>
  </si>
  <si>
    <t>Reinhard</t>
  </si>
  <si>
    <t>Zentralinstitut für Seelische Gesundheit</t>
  </si>
  <si>
    <t>iris.reinhard@zi-mannheim.de</t>
  </si>
  <si>
    <t>Herr Mathias Luderer, Zentralinstitut für Seelische Gesundheit, mathias.luderer@zi-mannheim.de</t>
  </si>
  <si>
    <t>005</t>
  </si>
  <si>
    <t>Poster</t>
  </si>
  <si>
    <t>Evaluation eines stationären Modellprojekts (Matrix, Indikativgruppe ATS) bei „Crystal“-Konsumenten</t>
  </si>
  <si>
    <t>Einleitung: Amphetamine stellen in Deutschland nach Cannabis und Kokain die am häufigsten konsumierten illegalen Drogen dar. Dabei steigt insbesondere der Konsum von „Crystal Meth“ und damit einhergehend die Notwendigkeit eines bisher fehlenden evidenzbasierten Therapiestandards zur Behandlung der Meth-Amphetamin (MA) Abhängigkeit. Ziel der vorliegenden Studie besteht daher in der Evaluation zweier stationärer Therapiekonzepte, um ableitend hiervon ein standardisiertes Therapieproramm für „Crystal“ Konsumenten zu entwickeln. Methodik In zwei deutschen Suchtfachkliniken mit unterschiedlichen Therapiekonzepten werden jeweils 50 Patienten mittels standardisierter Diagnostikinstrumente zu je drei Erhebungszeitpunkten (Aufnahme der Therapie, Abschluss der Therapie, Katamnese von einem Jahr) untersucht. Der Therapieerfolg der beiden Kliniken wird anschließend anhand der Therapieabschlussquote und der Abstinenzrate verglichen. Die erste beteiligte Klinik ist die Bezirksklinik Hochstadt, die über eine spezifische Therapiegruppe für Amphetamintypische Substanzen (ATS) verfügt, die sich an einem in den USA bewährten MATRIX Modell orientiert. Die zweite Patientengruppe wird von der AHG Klinik Mecklenburg gestellt, die über eine eigens entwickelte Therapiegruppe für Amphetamin Konsumenten verfügt. Ergebnisse Zum aktuellen Zeitpunkt (April 2017) wurden bereits an insgesamt 32 Probanden Baseline Erhebungen durchgeführt. Die Erhebungen zum zweiten Zeitpunkt, zum Abschluss der Therapie werden im Juni 2017 starten, sodass dann Ergebnisse zur Therapieabschlussquote vorliegen werden. Schlussfolgerung Bisher lassen sich noch keine Schlussfolgerungen treffen, es zeigen sich jedoch bereits Limitationen, wie eine oft fehlende Motivation der Probanden und ein häufig vorliegender multipler Substanzgebrauch, dessen Auswirkungen ebenfalls berücksichtigt werden müssen.</t>
  </si>
  <si>
    <t>Felicia</t>
  </si>
  <si>
    <t>Kamp</t>
  </si>
  <si>
    <t>Klinik und Poliklinik für Psychiatrie und Psychotherapie der Universität München</t>
  </si>
  <si>
    <t>Felicia.Kamp@med.uni-muenchen.de</t>
  </si>
  <si>
    <t>Proebstl</t>
  </si>
  <si>
    <t>Lisa.Proebstl@med.uni-muenchen.de</t>
  </si>
  <si>
    <t>Gabi</t>
  </si>
  <si>
    <t>Gabi.Koller@med.uni-muenchen.de</t>
  </si>
  <si>
    <t>Maik</t>
  </si>
  <si>
    <t>Schacht- Jablonowsky</t>
  </si>
  <si>
    <t>AHG Klinik Mecklenburg</t>
  </si>
  <si>
    <t>MSchacht-Jablonowsky@ahg.de</t>
  </si>
  <si>
    <t>Maximilian</t>
  </si>
  <si>
    <t>Straif</t>
  </si>
  <si>
    <t>Bezirksklinik Hochstadt</t>
  </si>
  <si>
    <t>Maximilian.Straif@bezirksklinik-hochstadt.de</t>
  </si>
  <si>
    <t>Frau Marlies Riebschläger; AHG Klinik Mecklenburg; ma.rie1@gmx.de Frau Stefanie Neumann; AHG Klinik Mecklenburg; se12119@hs-nb.de Frau Melanie Damaskinos; Bezirksklinik Hochstadt; melanie.damaskinos@go4more.de Frau Dr. Eva Hoch; Klinik und Poliklinik für Psychiatrie und Psychotherapie der Universität München; Eva.Hoch@med.uni-muenchen.de Herr Prof. Dr. Oliver Pogarell; Klinik und Poliklinik für Psychiatrie und Psychotherapie der Universität München; Oliver.Pogarell@med.uni-muenchen.de Herr Prof. Dr. Michael Soyka; Medical Park Chiemseeblick, Klinik und Poliklinik für Psychiatrie und Psychotherapie der Universität München; m.soyka@medicalpark.de</t>
  </si>
  <si>
    <t>006</t>
  </si>
  <si>
    <t>Wie wirken sich die Programmdauer und die Bereitstellung von Echtzeitberatung auf die Wirksamkeit des internetbasierten Beratungsprogramms für Cannabis-Konsumierende „Quit the Shit“ aus?</t>
  </si>
  <si>
    <t>Einleitung: Als Teil ihrer internetgestützten Maßnahmen zur Suchtprävention stellt die Bundeszentrale für gesundheitliche Aufklärung (BZgA) seit 2004 das Online-Beratungsprogramm für Cannabiskonsumierende „Quit the Shit“ bereit. In einer früheren randomisiert-kontrollierten Studie wurde Evidenz für seine Wirksamkeit gesammelt. Verschiedene Überblicksarbeiten zeigen mittlerweile, dass computergestützte Interventionen effektiv zur Reduktion cannabisbezogener Störungen genutzt werden können. Allerdings ist noch wenig darüber bekannt, welchen Einfluss einzelne Strukturmerkmale auf die Effektivität internetbasierter Interventionen haben. In der Studie sollte daher untersucht werden, wie sich die Programmdauer und die Bereitstellung von chatbasierter Beratung auf die Wirksamkeit des Online-Beratungsprogramms „Quit the Shit“ auswirken. Methodik: Randomisiert-kontrollierte Internet-Studie mit 2x2-Experimentaldesign (Faktor 1: Programmdauer von 28 Tagen / 50 Tagen; Faktor 2: Vorhalten chatbasierter Beratung ja / nein). Entsprechend des Studiendesigns wurden Teilnehmende auf 4 Programmvarianten randomisiert. Online-Nachbefragungen 3, 6 und 12 Monate nach Randomisierung. Primäre Outcomes: Cannabis-Konsumfrequenz und -menge innerhalb der letzten 30 Tage (Timeline-Followback). Sekundäre Outcomes: Cannabis-Abhängigkeit (SDS), Cannabis Craving (CCS-7), Programm-Zufriedenheit (CSQ), Therapeutische Allianz (WAI). Ergebnisse: 534 Personen wurden in die Studie aufgenommen und nahezu gleichmäßig auf die vier Studienbedingungen randomisiert. Die Teilnahmequoten an den Nachbefragungen lagen nach 3 Monaten bei 47,2%, nach 6 Monaten bei 38,2% und nach 12 Monaten bei 25,3%. Eine höhere Effektivität der längeren Programmdauer zeigt sich in der Konsumfrequenz (P=0.001; d=0,30). Signifikante Unterschiede in anderen Outcomes bleiben auf diesem Faktor aus. Das Vorhalten chatbasierter Kommunikation drückt sich in einer höheren Programm-Zufriedenheit (P&lt;0.001; d=0,43) und verstärkten therapeutischen Allianz (P=0.008; d=0,23) aus. Chatbasierte Kommunikation wirkt sich dagegen nicht signifikant auf cannabisbezogene Outcomes aus. Alle 4 Studiengruppen reduzieren ihren Cannabiskonsum für sich genommen sehr stark (P&lt;0.001; d?0,96). Schlussfolgerungen: Trotz des teils hohen Studien-Dropouts verweisen die Ergebnisse auf den begrenzten Einfluss chatbasierter Beratung und der Programmdauer auf die Wirksamkeit von „Quit the Shit“. Teilnehmende reduzieren ihren Cannabiskonsum weitgehend unabhängig von diesen Faktoren. Da die Bereitstellung von Chatberatung die Akzeptanz des Programms und die Zusammenarbeit von Berater/-in und Klient/-in signifikant verbessert, ist dieses Strukturmerkmal für „Quit the Shit“ jedoch von besonderer Bedeutung.</t>
  </si>
  <si>
    <t>Jonas</t>
  </si>
  <si>
    <t>Delphi Gesellschaft</t>
  </si>
  <si>
    <t>jonas@delphi-gesellschaft.de</t>
  </si>
  <si>
    <t>Michaela.Goecke@bzga.de</t>
  </si>
  <si>
    <t>007</t>
  </si>
  <si>
    <t>Entwicklung eines ICF Core Sets Sucht (MCSS) mit Teilmodulen zu den Versorgungsbereichen Beratung &amp; Vorsorge, Entgiftung, Medizinische Rehabilitation und Soziale Rehabilitation</t>
  </si>
  <si>
    <t>Hintergrund Die Internationale Klassifikation der Funktionsfähigkeit, Behinderung und Gesundheit (ICF [1]) soll mit ihrer konzeptuellen Grundlage die Teilhabeorientierung in der Behandlung fördern und eine gemeinsame Sprache für verschiedene Gesundheitsberufe bereitstellen. Um die praktische Handhabung der ICF zu vereinfachen, empfiehlt die Weltgesundheitsorganisation (WHO) die Entwicklung sog. Core Sets: Diese enthalten nur diejenigen Kategorien aus der ICF, die zur Beschreibung eines bestimmten Krankheitsbildes relevant sind. Für den Bereich der substanzbezogenen Störungen bestehen zwar Vorarbeiten [2] bisher gibt es aber noch kein konsentiertes ICF Core Set. Da die für ein Störungsbild wichtigen Kategorien nicht nur von der Indikation abhängen, sondern auch vom Behandlungssetting, soll das Core Set für Substanzbezogene Störungen verschiedene Module enthalten, die spezifisch auf die Versorgungsbereiche Beratung, Vorsorge, Entzug, Medizinische Reha und Soziale Reha zugeschnitten sind. Methoden Angelehnt an den Core Set Development Guide [3] wurde zunächst ein Pool aus potentiell relevanten ICF-Kategorien erstellt. Hierfür wurden die Vorarbeiten [2] um die Kategorien ICF-basierter Assessments und Core Sets für den Bereich psychischer Störungen ergänzt. Weiter wurden Kategorien ergänzt, die in etablierten suchtspezifischen Assessmentinstrumenten enthalten sind (linking-Verfahren [4]). Zur Integration der Patientenperspektive wurden Fokusgruppen durchgeführt, in denen Patienten mit substanzbezogenen Störungen darüber diskutierten, welche Einschränkungen und relevanten Umweltfaktoren sie im Zusammenhang mit ihrer Erkrankung erleben (linking-Verfahren [4]). Anschließend wurde alle Kategorien von Patienten und Experten hinsichtlich ihrer Relevanz für die Suchthilfe bewertet und priorisiert. Abschließend wurde die Liste in Expertenworkshops für die vier verschiedenen Versorgungsbereiche spezifiziert und konsentiert. Ergebnisse Insgesamt wurden in den ersten Projektschritten 334 Kategorien identifiziert. Aus diesem Pool wurde nach der Bewertung und Priorisierung durch Patienten und Experten Kategorien für ein Modulares Core Set Sucht ausgewählt und in einer Konsensuskonferenz verabschiedet. Die aktuelle Zusammenstellung umfasst das Basismodul (21 Kategorien), das für alle Behandlungsbereiche einsetzbar ist, sowie die bereichsspezifischen Module Beratung (8 Kategorien), Vorsorge (9 Kategorien), Medizinische Reha (41 Kategorien), Soziale Reha (8 Kategorien) und Qualifizierter Entzug (4 Kategorien), die zusätzlich angewendet werden können. Schlussfolgerung Mit dem MCSS liegt für den deutschen Sprachraum ein erstes modulares ICF Core Set vor. In Aufgrund der geringen Teilnehmerzahlen während des Entwicklungsprozesses ist eine weitergehende Validierung und Konsentierung des MCSS geplant.</t>
  </si>
  <si>
    <t>Maren</t>
  </si>
  <si>
    <t>Spies</t>
  </si>
  <si>
    <t>m.spies@uke.de</t>
  </si>
  <si>
    <t>Robert</t>
  </si>
  <si>
    <t>Meyer-Steinkamp</t>
  </si>
  <si>
    <t>Therapeutische Gemeinschaft Jenfeld, Alida Schmidt-Stiftung</t>
  </si>
  <si>
    <t>Stracke</t>
  </si>
  <si>
    <t>Fachkrankenhaus Hansenbarg, Alida Schmidt-Stiftung</t>
  </si>
  <si>
    <t>008</t>
  </si>
  <si>
    <t>Hilfe aus dem Internet: Nutzungshäufigkeit und Wirksamkeit eines kostenlosen Alkohol-Selbsthilfe-Onlineprogramms</t>
  </si>
  <si>
    <t>Theoretischer Hintergrund: Durch das gegenwärtige Suchthilfesystem werden Betroffene erst zu einem späten Zeitpunkt ihrer Suchtprobleme und zu einem geringen Prozentsatz erreicht. Online-Programme sind möglicherweise geeignet, um Betroffene zu einem größeren Anteil und in einem früheren Stadium zu einer Reduktion bzw. zur Aufgabe ihres Alkoholkonsums zu bewegen. Seit März 2016 steht eine deutsche Version des niederländischen evidenzbasierten Alkohol-Selbsthilfeprogramms (Blankers et al., 2003) kostenlos im Internet zur Verfügung. Probanden: Nutzer der Website www.selbshilfealkohol.de im Zeitraum vom März bis Dezember 2016. Procedere: - Mithilfe eines 2-Minuten-Selbsttests können Betroffene herausfinden, ob ihr Alkoholkonsum risikoarm ist oder Anlass zur Besorgnis besteht. - Programmteilnehmer machen 6 Wochen lang tägliche Angaben zu Alkoholverlangen und ihrem tatsächlichem Alkoholkonsum. Sie treffen Vereinbarungen mit sich selber und bereiten sich mit verschiedenen Aufgaben auf Risikosituationen und eventuelle Rückfälle vor. Professionelle Berater stehen zur Unterstützung per Mail bereit. Außerdem bietet ein abgeschirmtes Forum Programmteilnehmern die Möglichkeit, sich anonym auszutauschen und gegenseitig zu unterstützen. Ergebnisse: Die Website wurde von März bis Dezember 2016 von 23.080 Personen besucht. 3.660 Besucher haben den Selbsttest ausgefüllt und 2.048 (80,0%) haben hierbei einen veränderungsbedürftigen Alkoholkonsum angegeben. 789 Personen, das sind 51,7% der Personen die im Selbsttest einen riskantem oder schädlichem Alkoholkonsum angegeben hatten, haben sich schließlich zu einer Programmteilnahme entschlossen. Die Programmteilnehmer hatten mit 46,1% einen deutlich höheren Frauenanteil und mit 62.7% Abitur einen deutlichen höheren Bildungsgrad als unter Patienten im Suchthilfesystem sonst üblich. Die Programmteilnehmer haben sich im Durchschnitt 12,5 mal eingeloggt. Sie erreichten im Verlauf ihrer Programmteilnahme eine signifikante Reduktion ihres Alkoholverlangens und ihres Alkoholkonsums. Schlussfolgerung und Ausblick: Mit Hilfe des Selbsthilfeprogramms www.alkoholselbshilfe.de wird eine relevante Zielgruppe von Personen mit riskantem und schädlichem Alkoholkonsum erreicht. Das Selbsthilfeprogramm ist geeignet, den Alkoholkonsum der Teilnehmer günstig zu beeinflussen. Weitere Anstrengungen sind erforderlich, um die Nutzungsintensität (Logins) der Teilnehmer zu erhöhen. Literatur: Blankers, M., Koeter, M., &amp; Schippers, G.M. (2011). Internet therapy versus internet self-help versus no treatment for problematic alcohol use: A randomized controlled trial. Journal of Consulting and Clinical Psychology, Vol 79(3), 330-341.</t>
  </si>
  <si>
    <t>Lindenmeyer</t>
  </si>
  <si>
    <t>salus klinik Lindow</t>
  </si>
  <si>
    <t>lindenmeyer@salus-lindow.de</t>
  </si>
  <si>
    <t>Carsten</t>
  </si>
  <si>
    <t>Schroeder</t>
  </si>
  <si>
    <t>Erik</t>
  </si>
  <si>
    <t>van Oude</t>
  </si>
  <si>
    <t>Omnia Interactive</t>
  </si>
  <si>
    <t>009</t>
  </si>
  <si>
    <t>Der Kampf mit dem Gewicht: Cognitive Bias Modification bei Übergewichtigen</t>
  </si>
  <si>
    <t>Theoretischer Hintergrund: Programme zur Gewichtsreduktion sind bislang wenig erfolgreich. Als Ursache hierfür wird vermutet, dass Essgewohnheiten einen ähnlich hohen Automatisierungsgrad aufweisen wie Suchtverhaltensweisen (Kakoschke et al., 2017). Wir haben untersucht, ob das in der Behandlung von Alkoholabhängigen erfolgreiche Trainingsprogramm zur Überwindung automatisierter Annäherungstendenzen (u.a. Wiers et al., 2011) als Zusatzangebot einen Vorteil für Übergewichtige bei der Gewichtsreduktion hat. Probanden: 189 übergewichtige Patienten (BMI; ? 29.5) in stationärer Psychosomatikbehandlung, die an einem Programm zur Gewichtsreduktion teilnahmen. Procedere: Die Probanden wurden zufällig für jeweils 6 Sitzungen à 15 Minuten mit jeweils 220 Trainingsdurchgängen auf ein Vermeidungs-Training oder ein Scheintraining verteilt. Beim Vermeidungs-Training hatten die Probanden die Aufgabe, Bilder von kalorienreichen Lebensmitteln auf dem Bildschirm mit Hilfe eines Joysticks wegzudrücken (Vermeidung) und Bilder von leichter körperlicher Aktivität heranzuziehen (Annäherung). Beim Scheintraining mussten die Probanden alle Bilder unabhängig vom Bildinhalt mit dem Joystick ebenso häufig wegdrücken wie heranziehen. Zur Ermittlung von kurzfristigen Trainingseffekten wurden die Annäherungstendenz, implizite essensspezifische Assoziationen und der Body-Mass-Index vor Beginn und nach Abschluss aller Trainingseinheiten gemessen. Ergebnisse: Entsprechend unserer Hypothese verbesserte sich die Annäherungs-Vermeidungs-Tendenz nach dem Vermeidungs-Trainingsgruppe signifikant im Vergleich zum Scheintraining dergestalt, dass die Probanden nach Abschluss des Vermeidungs-Trainings die hochkalorischen Essensbilder schneller wegdrücken und die leichten Bewegungsbilder schneller heranziehen konnten. Außerdem generalisierte dieser inhaltsspezifische Effekt auf ähnliche Abbildungen, mit denen nicht trainiert worden war. Dagegen zeigte sich kurzfristig kein Unterschied zwischen Vermeidungs- und Scheintraining hinsichtlich einer impliziten essensspezifischen, positiven Assoziationstendenz oder hinsichtlich des Body-Mass-Index. Schlussfolgerung und Ausblick: Die Ergebnisse deuten darauf hin, dass mithilfe eines ernährungsspezifischen Annäherungs-Vermeidungstrainings die automatisierte Essensannäherungstendenz von Übergewichtigen kurzfristig überwunden werden kann. Künftigen Studien bleibt allerdings vorbehalten zu untersuchen, ob auf diese Weise langfristig das Ernährungs- und Bewegungsverhalten von Übergewichtigen günstig beeinflusst werden kann. Literatur: Kakoschke, N., Kemps, E., &amp; Tiggemann, M. (2017). Approach bias modification training and consumption: A review of the literature. Addictive Behaviors, 64, 21-28. Wiers, R., Eberl, C., Rinck, M., &amp; Lindenmeyer, J. (2011). Re-training automatic action tendencies: Changes alcoholic patient’s approach bias for alcohol and improves treatment outcome. Psychological Science, 20, 1-8.</t>
  </si>
  <si>
    <t>Mike</t>
  </si>
  <si>
    <t>Rinck</t>
  </si>
  <si>
    <t>Universität Nijmegen</t>
  </si>
  <si>
    <t>Hanna</t>
  </si>
  <si>
    <t>Ferentzi</t>
  </si>
  <si>
    <t>Scheibner</t>
  </si>
  <si>
    <t>Universität Amsterdam</t>
  </si>
  <si>
    <t>Eni</t>
  </si>
  <si>
    <t>Herr Prof. Dr. Reinout Wiers, Universität Amsterdam Frau Dr. Sylvia Beisel, salus Klinik Lindow</t>
  </si>
  <si>
    <t>010</t>
  </si>
  <si>
    <t>Suchtprävention durch die Förderung von Lebenskompetenzen bei Jugendlichen: Akzeptanz und Wirksamkeit des mobiltelefonbasierten Programms ready4life</t>
  </si>
  <si>
    <t>Einleitung: Lebenskompetenzprogramme, die interpersonale Kompetenzen vermitteln und gleichzeitig soziale Einflüsse, z.B. durch die Werbung oder die Peer-Gruppe, thematisieren, erwiesen sich als wirksam zur Verhinderung des Einstiegs in den Substanzkonsum. Bislang ist die Durchführung der Programme jedoch sehr zeit- und personalaufwändig. Meist werden 10-20 Unterrichtslektionen zu diesen Themengebieten über ein oder mehrere Schuljahre verteilt angeboten, wodurch eine großflächige Implementierung dieser Programme meist nicht möglich ist. Neue Kommunikationstechnologien, insbesondere Mobiltelefone, eröffnen neue Möglichkeiten, um Jugendliche über einen längeren Zeitraum hinweg in der Ausbildung von Lebenskompetenzen zu unterstützen. Vorteile liegen dabei insbesondere in einer stärkeren Möglichkeit zur Individualisierung der Inhalte und einer weniger personal- und kostenintensiven Durchführung. Methodik: Das neu entwickelte mobiltelefonbasierte Programm ready4life unterstützt Jugendliche in den Bereichen Stressmanagement, Sozialkompetenz und Widerstandsfähigkeit gegenüber Substanzkonsum. Im Anschluss an die Einladung zur Programmteilnahme erfolgt in der Schulklasse eine Online-Eingangsbefragung und die Teilnehmenden erhalten darauf basierend ein individualisiertes Kompetenz-Profil. Für einen Zeitraum von 6 Monaten erhalten Teilnehmende basierend auf deren Angaben bei der Eingangsbefragung und regelmäßigen Befragungen via SMS individualisierte SMS-Nachrichten zur Förderung ihrer Lebenskompetenzen. Durch das Beantworten von Quiz-Fragen und die Teilnahme an sogenannten Challenges, soll interaktiv die kognitive Auseinandersetzung mit den Programminhalten gefördert werden. Bei den Challenges soll überdies ein sozialer Bezug zu anderen Programmteilnehmenden aus der Region, der sogenannten Community, hergestellt werden. Ein Anreiz zur aktiven Programmteilnahme soll durch die Verknüpfung mit einem spielerischen Wettbewerb entstehen, bei dem die Teilnehmenden Punkte, sammeln können, welche die Chancen auf attraktive Gewinne, die nach Programmende verlost werden, erhöhen. Das Programm wurde in einer Pilotstudie im Schuljahr 2016/17 hinsichtlich Akzeptanz und Indikatoren der Wirksamkeit bei Berufsfachschülern in 111 Schulklassen an 18 Berufsfachschulen in der Schweiz überprüft. Ergebnisse: Von 2033 Schülern im Alter von über 16 Jahren und mit eigenem Mobiltelefon waren 1515 (74.5%) bereit, am Programm teilzunehmen. Weitere Ergebnisse zur Programmnutzung und zu Indikatoren der Wirksamkeit, die im Rahmen der Prä-Post-Studie überprüft wurden, werden vorgestellt. Schlussfolgerung: Basierend auf den im Juni 2017 vorliegenden Ergebnissen werden Schlussfolgerungen formuliert sowie Limitierungen und Weiterentwicklungen mobiltelefonbasierter Programme zur Förderung von Lebenskompetenzen bei Jugendlichen diskutiert.</t>
  </si>
  <si>
    <t>PD Dr. Dr.</t>
  </si>
  <si>
    <t>Severin</t>
  </si>
  <si>
    <t>Haug</t>
  </si>
  <si>
    <t>Schweizer Institut für Sucht- und Gesundheitsforschung</t>
  </si>
  <si>
    <t>severin.haug@isgf.uzh.ch</t>
  </si>
  <si>
    <t>Raquel</t>
  </si>
  <si>
    <t>Paz Castro</t>
  </si>
  <si>
    <t>raquel.paz@isgf.uzh.ch</t>
  </si>
  <si>
    <t>Claudia</t>
  </si>
  <si>
    <t>Künzli</t>
  </si>
  <si>
    <t>Lungenliga Schweiz</t>
  </si>
  <si>
    <t>C.Kuenzli@lung.ch</t>
  </si>
  <si>
    <t>Bitte die vorherige identische Einreichung mit Präferenz "Poster" löschen.</t>
  </si>
  <si>
    <t>012</t>
  </si>
  <si>
    <t>Stationäre Entwöhnungsbehandlung – Bedeutung der individuellen Suchtmittelwirksamkeitserwartung für Therapieerfolg</t>
  </si>
  <si>
    <t>EINLEITUNG: Wodurch stationäre Entwöhnungsbehandlung wirksam ist, steht in Diskussion. Abstinenz ist ein komplexes Verhaltenskonstrukt, dessen alleinige Spät-Erfassung nicht zielführend sein kann für die Analyse dessen, was im vorgelagerten Behandlungssetting wirksam ist für das Spät-Komplexziel Abstinenz. Insofern haben wir hypothesengesteuert zu Beginn und am Ende einer stationären Entwöhnungsbehandlung strukturiert Parameter erfasst, die bedeutsam erscheinen für Abstinenz und vermittelbar sind in einer stationären Entwöhnung. METHODEN: In der Fachklinik St. Marienstift Dammer Berge (legale Suchtmittel/Glücksspiel, gendersensibel Männer) wurden bei Behandlungsbeginn Suchtausprägung (AUDIT) und Suchtmittelwirksamkeitserwartung (SuWiE) erfasst, sowie bei Aufnahme und Behandlungsende Suchtdynamik (MACS), Selbstwirksamkeitswahrnehmung (SWE) und Lebensqualität (HEALTH-49). Es gingen 255 komplette Datensätze von männlichen Patienten in die statistische Auswertung ein (T-Test, zweiseitig, SPSS; p&lt;0.05). Für AUDIT und SuWiE wurde Mediansplit durchgeführt zur Frage, ob diese Parameter bei Aufnahme bedeutsam sind für die im Verlauf erzielbaren Behandlungsergebnisse. ERGEBNISSE: Der Vergleich der Anfangs- und Endergebnisse erbrachte signifikante Verbesserungen für Craving, Selbstwirksamkeitswahrnehmung, sowie alle HEALTH49-Unterscores. Differenziert nach Suchtmittelwirksamkeitserwartung bei Aufnahme, profitierten die Patienten mit höherer Suchtmittelwirksamkeitserwartung mehr bzgl. Craving, Selbstwirksamkeitswahrnehmung und den HEALTH49-Unterscores, als die mit geringerer Suchtmittelwirksamkeitserwartung (p&lt;0.05 für Abnahme interaktioneller Schwierigkeiten, sozialer Belastungen, sowie Zunahme von Aktivität/Partizipation). Bei Differenzierung nach Suchtschwere bei Aufnahme profitierten umgekehrt die mit geringerer Suchtschwere mehr (p&lt;0.05 für Abnahme interaktioneller Schwierigkeiten, sowie Zunahme von Aktivität/Partizipation, Selbstwirksamkeitserwartung und wahrgenommener sozialer Unterstützung). SCHLUSSFOLGERUNG: Stationäre Entwöhnungsbehandlung kann also erhebliche Kompetenzzuwächse bewirken in der Bewältigung von Suchtdruck, in Selbstwirksamkeitswahrnehmung und Belangen der empfundenen psychischen, physischen und sozialen Lebensqualität, die alle wesentliche Voraussetzungen für Abstinenz als Komplexziel darstellen. Suchtmittelwirksamkeitserwartung und Suchtschwere bei Aufnahme differenzieren: während Suchtschwere Therapieerfolg erschwert, fazilitiert ihn ausgeprägte Suchtmittelwirksamkeitserwartung. Wir hypostasieren, dass bei hoher Suchtmittelwirksamkeitserwartung Wirkungsziele bewußt sind, so dass Ersatz durch funktionalere Strategien in Therapie schneller erreichbar ist, als bei wenig Wirksamkeitserwartung und damit vagerer Ausgangslage. Somit erscheint es hilfreich, vor einer stationären Entwöhnungsbehandlung Suchtmittelwirksamkeitserwartungen zu reflektieren und bewußt zu erarbeiten.</t>
  </si>
  <si>
    <t>Prof. Dr. med., MaHM</t>
  </si>
  <si>
    <t>Dunja</t>
  </si>
  <si>
    <t>Hinze-Selch</t>
  </si>
  <si>
    <t>Fachkliniken St. Marien-St. Vitus GmbH</t>
  </si>
  <si>
    <t>dunja.hinze-selch@sucht-fachkliniken.de</t>
  </si>
  <si>
    <t>M.A., M.Sc.</t>
  </si>
  <si>
    <t>Leiber</t>
  </si>
  <si>
    <t>kristian.leiber@sucht-fachkliniken.de</t>
  </si>
  <si>
    <t>Rüping</t>
  </si>
  <si>
    <t>claudia.rueping@sucht-fachkliniken.de</t>
  </si>
  <si>
    <t>Dr.med., M.A.</t>
  </si>
  <si>
    <t>Isabel</t>
  </si>
  <si>
    <t>Englert</t>
  </si>
  <si>
    <t>isabel.englert@sucht-fachkliniken.de</t>
  </si>
  <si>
    <t>Weitzmann</t>
  </si>
  <si>
    <t>petra.weitzmann@sucht-fachkliniken.de</t>
  </si>
  <si>
    <t>Herr Dipl.-Psych. Ralf Nebe; Fachkliniken St. Marien-St. Vitus GmbH; ralf.nebe@sucht-fachkliniken.de</t>
  </si>
  <si>
    <t>013</t>
  </si>
  <si>
    <t>Alkoholabhängigkeit und Gender: Therapieverlauf und geschlechtsspezifische Unterschiede</t>
  </si>
  <si>
    <t>EINLEITUNG: In der Alkoholabhängigkeits-Behandlung werden beide Geschlechter zumeist im gemeinsamen Therapiesetting gleich behandelt. Die Genderforschung zeigt jedoch, dass sich bei Suchterkrankungen die Belange und folglich Therapiebedürfnisse von Frauen und Männern unterscheiden, somit individuelle Therapieplanungen erarbeitet werden müssen. In dieser Studie haben wir deshalb hypostasiert, dass bei Alkoholabhängigen therapierelevante geschlechtsspezifische Unterschiede unabhängig sind von Suchtschwere und Suchtverlangen, sowie über den gendersensiblen Therapieverlauf hinaus bestehen bleiben. METHODEN: In unseren Fachkliniken St. Marienstift Dammer Berge (legale Suchtmittel/Glückspiel, Männer) und St. Vitus (legale Suchtmittel, Frauen) wurden daher über einen Aufnahmeeinschlußzeitraum von 9 Monaten für alle Patient*innen mit Alkoholabhängigkeit folgende Parameter erhoben (nm = 132, nf = 106): Bei Aufnahme Suchtschwere (AUDIT), Suchtmittelwirksamkeitserwartung (SuWiE), bei Aufnahme und Entlassung Suchtverlangen (MaCS), Selbstwirksamkeitserwartung (SWE), psychische, physische und soziale Lebensqualität (HEALTH-49). Datenanalyse erfolgte mit T-Test (unabhängige Stichproben, p &lt; .05; SPSS/PC), zur Analyse der genderbezogenen relativen Therapieveränderungen wurden Aufnahmewert-Entlassungswert/Aufnahmewert verglichen. ERGEBNISSE: In den Suchtbasischarakteristika von Suchtschwere und Suchtverlangen zeigen sich männliche und weibliche Patienten von Beginn an vergleichbar und deutlich im pathologischen Bereich (AUDIT m=19.9, w=19.7). Jedoch beschreiben sich Frauen im Vergleich zu Männern bei Behandlungsaufnahme mit signifikant höheren Erwartungswerten zur Suchtmittelwirksamkeit, sowie mit signifikant höheren Betroffenheitsscores für somatische, depressive, ängstliche, interaktionelle Beschwerden und geben andererseits eine signifikante Verminderung von Wohlbefinden und Selbstwirksamkeitserwartung (SWE m=40, w=32) an. Dies gilt auch so zum Entlassungszeitpunkt. Betrachtet man aber die relativen Veränderungen über den Zeitraum unserer gendersensiblen Therapiekonzepte, so profitieren beide Geschlechter vergleichbar und nur bei der Selbstwirksamkeitserwartung können Frauen nicht so zugewinnen, dass sie mit Männer gleichziehen; neu zeigt sich, dass wiederum Männer signifikant weniger an Aktivität und Partizipation zugewinnen können als Frauen. SCHLUSFOLGERUNG: Alkoholabhängigkeit in ihren Basisfunktionen von Suchtschwere und Suchtverlangen zeigt keine Geschlechtsunterschiede, gendersensibel unterschiedlich sind aber die bei Aufnahme und Entlassung wahrgenommenen Beschwerden und Erwartungen. Betrachtet man jedoch die in gendersensibler Behandlung erreichten Veränderungsbefähigungen, dann können beide Geschlechter gleichermaßen von solcher Therapie profitieren. Insofern erscheint bedeutsam, dass auch in Suchtrehabilitation Gender beforscht und in Therapiekonzepten umgesetzt wird.</t>
  </si>
  <si>
    <t>Lottermoser</t>
  </si>
  <si>
    <t>sabine.lottermoser@sucht-fachkliniken.de</t>
  </si>
  <si>
    <t>Zentner</t>
  </si>
  <si>
    <t>sabine.zentner@sucht-fachkliniken.de</t>
  </si>
  <si>
    <t>Frau Petra Weitzmann; Fachkliniken St. Marien-St. Vitus GmbH; Petra.weitzmann@sucht-fachkliniken.de; Herr Dipl.-Psych. Ralf Nebe; Fachkliniken St. Marien-St. Vitus GmbH; ralf.nebe@sucht-fachkliniken.de; Herr M.A., M.Sc. Kristian Leiber; Fachkliniken St. Marien-St. Vitus GmbH; kristian.leiber@sucht-fachkliniken.de</t>
  </si>
  <si>
    <t>014</t>
  </si>
  <si>
    <t>Berufliche und soziale Integration substituierter Opiatabhängiger am Beispiel eines Praxisprojekts in NRW</t>
  </si>
  <si>
    <t>Einleitung: Der derzeitige Erkenntnisstand der Forschung verdeutlicht einen Mangel an Wirksamkeitsnachweisen von Angeboten zur beruflichen und sozialen Integration substituierter Opiatabhängiger. Diese Zielgruppe gilt als von sozialer Isolation stark gefährdet und häufig von Arbeitslosigkeit betroffen. „Etappe“, ein seit einigen Jahren fest in der Suchthilfe der Stadt Düsseldorf verankertes ambulantes, tagesstrukturierendes Projekt, wird daraufhin untersucht, welche Ziele die Teilnehmenden mitbringen, inwieweit diese mit der Zielvorstellung der Mitarbeitenden übereinstimmen und welche Aspekte die Teilnehmenden bei der Erreichung besonders unterstützen. Ferner werden Methoden aus der Literatur auf ihre Tauglichkeit für „Etappe“ überprüft und gewünschte Aspekte von Teilnehmenden und Beschäftigten erhoben. Methodik: Leitfadengestützte qualitative ExpertInneninterviews mit Teilnehmenden (n=13) und Mitarbeitenden (n=6) des Projekts; inhaltsanalytische Auswertung nach Mayring. Ergebnisse: Die Teilnehmenden des Projektes legen einen besonderen Fokus auf berufliche Ziele, welche die Mitarbeitenden jedoch als weniger relevant erachten. Hierbei erscheint der Wunsch der Zielgruppe nach Eingliederung in den ersten Arbeitsmarkt aus Sicht der Beschäftigten weniger realistisch. Ferner sind für die Teilnehmenden eine Entwicklung von Szenedistanz, das Aufbauen unabhängiger Wohnverhältnisse und das Erlangen einer Tagesstruktur von Bedeutung. Während die Teilnehmenden ihren Fokus auf die Beendigung der Substitution legen, sehen die Mitarbeitenden eher eine Stabilisierung des körperlichen und psychischen Gesundheitszustands als vorrangig. Wenngleich die Vorstellungen über die hilfreichen Aspekte des Projektes divergieren, lässt sich ein Konsens hinsichtlich der Relevanz von individueller Unterstützung und Ressourcenförderung durch das Mitarbeiterteam sowie die Notwendigkeit strukturierender Regeln erkennen. Ein sich in der Literatur als wirksam erwiesener Einbezug von Angehörigen in die Maßnahme oder ein leistungsabhängiges Bezahlsystem im Sinne der operanten Konditionierung wurde von den Teilnehmenden weitestgehend abgelehnt, während eine Erweiterung des Leistungsspektrums des Projekts (Verlängerung der Teilnahme, Nachsorge, neue Angebote) beiderseits auf große Zustimmung stieß. Darüber hinaus wird das Projekt von einem Großteil der Teilnehmenden positiv bewertet. Schlussfolgerung: „Etappe“ hilft den Teilnehmenden bei der Stabilisierung ihrer Lebensverhältnisse durch den Aufbau einer Tagesstruktur und eröffnet vielen Teilnehmenden eine Anschlussperspektive. Aufgrund der überwiegend positiven Bewertung ist die Fortsetzung und Weiterentwicklung des Projekts wünschenswert. Gleichzeitig besteht weiterhin ein hoher Bedarf an Wirksamkeitsnachweisen für entsprechende Ansätze/Projekte.</t>
  </si>
  <si>
    <t>Daniela</t>
  </si>
  <si>
    <t>Baum</t>
  </si>
  <si>
    <t>Katholische Hochschule NRW, Abt. Köln</t>
  </si>
  <si>
    <t>danielabaum17@gmail.com</t>
  </si>
  <si>
    <t>Jannah</t>
  </si>
  <si>
    <t>Herrlein</t>
  </si>
  <si>
    <t>jannah.herrlein@gmail.com</t>
  </si>
  <si>
    <t>Janina</t>
  </si>
  <si>
    <t>Lenhard</t>
  </si>
  <si>
    <t>janina.lenhard@gmx.net</t>
  </si>
  <si>
    <t>Caroline</t>
  </si>
  <si>
    <t>Mast</t>
  </si>
  <si>
    <t>caroline.mast@yahoo.de</t>
  </si>
  <si>
    <t>015</t>
  </si>
  <si>
    <t>Innovation und Qualität in der Qualifikation zur Suchttherapie</t>
  </si>
  <si>
    <t>In dem Beitrag wird die Entwicklung der Qualifikationskriterien zur Suchttherapie in den letzten Jahrzehnten dargestellt und kritisch beleuchtet. Die Vorgaben des ehemaligen Verbandes Deutscher Rentenversicherungsträger (VDR) führten seit 1978 bzw. 1992 zu einer zunehmenden Normierung des Berufes des Suchttherapeuten bzw. der Suchttherapeutin. Ab 2015 wurden die Kriterien zur Anerkennung von suchttherapeutischen Curricula durch die Spitzenverbände der Rentenversicherung und Krankenkassen verändert und weitgehend denen der Richtlinienverfahren im Bereich der Psychotherapie angepasst. In dem Beitrag wird dieser Prozess dargelegt und kritisch reflektiert. Zusätzlich erfolgt die Darstellung der Ergebnisse der Absolventenbefragung von ca. 300 Suchttherapeutinnen und Suchttherapeuten, die zwischen 2001 und 2012 einen berufsqualifizierenden Master-Studiengang im Bereich der Suchttherapie erfolgreich abgeschlossen haben. Die Ergebnisse der Befragung werden mit den Veränderungen in den Weiterbildungscurricula in Beziehung gesetzt. Abschließend erfolgt eine kritische Würdigung der derzeitigen Situation hinsichtlich der therapeutischen und wissenschaftlichen Qualifikation von in der Suchttherapie tätigen Fachkräften.</t>
  </si>
  <si>
    <t>Katholische Hochschule Nordrhein-Westfalen (KatHO NRW)</t>
  </si>
  <si>
    <t>016</t>
  </si>
  <si>
    <t>Nähe-Distanz-Regulierung bei strukturschwachen Klienten mit Hilfe des Bündner Standards</t>
  </si>
  <si>
    <t>Jede Institution, sei es nun eine Klinik, eine Heimeinrichtung oder eine Beratungsstelle, muss sich mit Nähe/Distanz-Themen auseinandersetzen. Dies gehört einerseits zur Natur der Sache und des Auftrags, nämlich dem Umgang mit Kindern, Jugendlichen und Familien. Andererseits bestehen in jeder fachlichen zwischenmenschlichen Interaktion multiple Schnittstellen und Nähe/Distanz-Themen. Überschreitungen sind in beide Richtungen zu erwarten und dürfen letztlich nicht eine Institution unvorbereitet treffen. In diesem Kontext ist in den letzten 10 Jahren ein Übergang von aufwendigen und reaktiv eingesetzten ad hoc -Lösungen hin zu einer Leitlinienorientierung zu verzeichnen, was die Reaktion und Prävention verbinden kann. Aus einem Reagieren auf Einzelfälle ist systematisch eine Vorbereitung auf mögliche Szenarien geworden, wobei zunehmend auch interdisziplinäre Aspekte stärkere Berücksichtigung finden. Anhand des in der Schweiz aktuell eingeführten sog. Bündner Standards, wird ein derartiges Vorgehen dargestellt und dessen Implementierung in das bestehende Leitliniensystem einer Einrichtung dargestellt, die sowohl als Heimeinrichtung als auch als Spital als auch als Justizeinrichtung arbeitet. Positive Entwicklungen und kritische Aspekte werden hierbei exemplarisch heraus gearbeitet.</t>
  </si>
  <si>
    <t>Bilke-Hentsch</t>
  </si>
  <si>
    <t>Modellstation SOMOSA Winterthur</t>
  </si>
  <si>
    <t>oliver.bilke-hentsch@somosa.ch</t>
  </si>
  <si>
    <t>017</t>
  </si>
  <si>
    <t>SOMOSA-Medialab - 3 years of experience in severe pathological internet use</t>
  </si>
  <si>
    <t>Introduction In the last two decades, the impact of digital and interactive technologies (DIT) on personal and professional life has increased exponentially. Today, the vast majority of the population in industrialized countries uses DIT on a daily basis as their main source of information and as a crucial platform for social exchange. In the near future, body-attached devices will constantly provide the user with data of the world around and within him. Innovative DIT seems to offer endless possibilities. However DIT also influences the manifestation and course of mental illnesses - especially in media-interested children and adolescents with ADHD, PTSD, ASS and other conditions. Their specific usage of the web 2.0, of interactive games and of social media often reflects the underlying disorder and has to be understood and treated in this context. Methods A working group consisting of neuropsychologists, clinical psychologists, pedagogic experts, a professional game –tester and adolescent psychiatrists developed the SOMOSA MediaLabR concept. It includes a real life office simulation setting, in depth neuropsychological testing, a set of adequate “serious games” specifically tailored for the individual patient, virtual reality techniques, creative software programs, a high end music recording and producing facility and the possibility to optimise and critically reflect the social media behaviour of the patients preparing personalized websites and social media appearences. Results The first phase of the implementation of the SOMOSA MediaLabR program in 2014 within the clinical context integrated patients with ASS, PTSD and hyperimpulsivity due to ADHD or dissocial developments. The modular concept and the individualised set of methods of DIT provided a well accepted and personalized approach. The adolescents were in very close cooperation with the professional team to ameliorate the concept and to integrate new ideas. Discussion As adolescents with severe and comorbid mental disorders show specific problems in age- and content adequate usage of electronic media of all kinds, we advocate an intensified integration of DIT in inpatient therapeutic institutions for children and adolescents. The SOMOSA MediaLabR system seem to be a first step in integrating DIT in multisystemic therapy in this age group. We appreciate further scientific Research.</t>
  </si>
  <si>
    <t>018</t>
  </si>
  <si>
    <t>Schulbezogene Risikofaktoren des pathologischen Internet- und Computerspielgebrauchs</t>
  </si>
  <si>
    <t>Einleitung: Immer mehr Forschungsarbeiten widmen sich der Untersuchung von Risikofaktoren des pathologischen Internet- und Computerspielgebrauchs. Zahlreiche Befunde unterstreichen auf diesem Gebiet die Bedeutung von soziodemografischen Variablen wie Geschlecht und Alter oder von komorbiden psychischen Störungen. Der Zusammenhang von pathologischem Internet- und Computerspielgebrauch und schulbezogenen Faktoren ist bislang unzureichend erforscht. Die vorliegende Arbeit schließt diese Lücke, indem der Zusammenhang von schulrelevanten Faktoren wie Absentismus, Schulleistungen, Prokrastination sowie Sozial- und Lernverhalten zu pathologischem Internet- und Computerspielgebrauch in Anlehnung an die diagnostischen Kriterien der Internet Gaming Disorder (IGD) untersucht wird. Ein besseres Verständnis von Risikofaktoren ist essentiell für die Identifikation von Risikopopulationen und für die Entwicklung von wirksamen Präventionsprogrammen. Methodik: N = 5357 Schülerinnen und Schüler zwischen 11 und 20 Jahren (M = 14.69, SD = 1.91) nahmen an einem Risiko-Screening teil, bei dem durch die Compulsive Internet Use Scale (CIUS) N = 459 Jugendliche mit erhöhtem Risiko für diese Studie gewonnen werden konnten. In dieser Gruppe wurden Schulnoten, Fehltage, Prokrastinationsverhalten sowie Sozial- und Lernverhalten mit dem Allgemeinen Prokrastionationsfragebogen (APROF) sowie der Schüler-Einschätzliste zum Sozial- und Lernverhalten (SSL) erfasst. Pathologische Internet- und Computerspielnutzung wurde mit der Computerspielabhängigkeitsskala (CSAS) sowie mit der deutschen Version der Compulsive Internet Use Scale (CIUS) erhoben. Ergebnisse: Sowohl Prokrastinationsverhalten als auch Sozial- und Lernverhalten stehen in einem signifikanten Zusammenhang mit pathologischem Internet- und Computerspielgebrauch und klären mehr Varianz auf als soziodemografische Variablen wie etwa Geschlecht und Alter oder andere schulbezogene Maße wie Schulnoten und Fehltage. Dabei scheint die Selbstkontrolle in Verbindung mit der täglich verbrachten Online-Zeit eine besondere Rolle zu spielen: Schülerinnen und Schüler, die viel Zeit im Internet verbringen und eine geringe Selbstkontrolle haben, neigen eher zu pathologischem Computerspiel- und Internetgebrauch als solche, die über eine höhere Selbstkontrolle verfügen. Schlussfolgerung: Neben bisher nachgewiesen Risikofaktoren des pathologischen Internetgebrauchs (z.B. Alter, Geschlecht, komorbide psychische Störungen) unterstreichen die Ergebnisse die Bedeutung von schulbezogenen psychologischen Faktoren. Angesichts des frühen Erkrankungsalters und der besonderen Wichtigkeit der Prävention im Schulkontext ist dieser Befund hoch relevant. Präventionsprogramme sollten an einer Veränderung dieser Faktoren (Prokrastination, Sozial- und Lernverhalten) ansetzen.</t>
  </si>
  <si>
    <t>M. Sc.</t>
  </si>
  <si>
    <t>Pädagogische Hochschule Heidelberg</t>
  </si>
  <si>
    <t>Pädagogische Hochschule Heudelberg</t>
  </si>
  <si>
    <t>019</t>
  </si>
  <si>
    <t>Zentrales Bettenbelegungsmanagement zur Erreichung operativer Exzellenz</t>
  </si>
  <si>
    <t>In den vergangenen Jahren gewinnt das Zentrale Belegungsmanagement (ZBM) immer stärker an Bedeutung in Kliniken. Die Kernaufgaben des ZBM sind Koordination, Planung, Terminierung und Schnittstellenmanagement. Zur Erreichung einer hohen Wertschöpfung sind die Hauptziele des ZBM hohe Kapazitätsauslastung, geringer Aufwand bei der Bettenvergabe und die Vermeidung von Absagen bzw. Abmeldungen. Ein weiteres Ziel des organisierten ZBM ist die Verbesserung der Kommunikation zwischen den einzelnen Berufsgruppen zur Gewährleistung einer idealen Patientenbetreuung von Beginn an. Dies erfordert ein intelligentes Schnittstellenmanagement nach festen Regeln, über intensive Nutzung des EDV-Systems. Ein effizientes ZBM versteht sich demnach nicht nur als Verweildauer- sondern als Schnittstellenmanagement. Im Spannungsfeld stehen divergierende Interessen sämtlicher Prozesseigner, wirtschaftlicher Druck und ethische Werte. Neben der Darstellung eines ZBM in Akuthäusern mit Verweildauersteuerung ist das Ziel dieses Beitrages aufzuzeigen, warum ebenfalls Suchtrehabilitationen mit einer tagessatzpauschalisierten Finanzierung von einem ZBM profitieren können und wie hohe Wertschöpfung durch Planung und Steuerung über eine effiziente Prozesslandschaft (Aufnahme- und Entlassmanagement, Case Management, Zuweisermanagement) zu erreichen ist. Eine mittel- bis langfristige Kapazitätenplanung kann nur über die Kommunikation und Organisation mit Patienten, Zuweisern / Betreuern, Klinikpersonal erfolgen, d. h. eine strukturelle und prozessuale Integration sämtlicher Prozesseigner in den durch das ZBM getriggerten Aufnahmeprozess stellt eine Chance zur effektiven und qualitativen Patientenversorgung dar. Das ZBM der Fachklinik Klosterwald gGmbH hat somit als Hauptschnittstellen externe Dritte sowie das Case Management (Aufnahmemanagement, Sozialdienst, Entlassungsmanagement) und sichert die Entlastung des gesamten Personals, erhöht die Patientenzufriedenheit und sorgt für Planbarkeit. Im Ergebnis werden folgende interne und externe Vorteile für eine Suchtrehabilitationsklinik mit 112 Betten aufgezeigt: ? Optimierte Planbarkeit und verlässliche Auslastung ? Vermeidung von Über- und Unterbelegung ? Vernetzung vor- und nachgelagerter Prozesse ? Effizienter Personaleinsatz ? Erhöhung der Patientenzufriedenheit ? Steigerung der Mitarbeiterzufriedenheit ? Imagegewinn durch gezieltes Zuweisermarketing Zuhörer erhalten durch den Vortrag einen detaillierten praxisnahen Einblick über die Rahmenbedingungen, Lösungskonzepte, Qualitätsmanagement-Werkzeuge sowie Umsetzung der Maßnahmen.</t>
  </si>
  <si>
    <t>Verena</t>
  </si>
  <si>
    <t>Stockfisch</t>
  </si>
  <si>
    <t>Fachklinik Klosterwald gemeinnützige GmbH</t>
  </si>
  <si>
    <t>v.stockfisch@fachklinik-klosterwald.de</t>
  </si>
  <si>
    <t>c.kern@fachklinik-klosterwald.de</t>
  </si>
  <si>
    <t>020</t>
  </si>
  <si>
    <t>Neue Herausforderungen für das deutsche Suchthilfesystem durch den demografischen Wandel: Sind die Babyboomer eine spezifische Kohorte?</t>
  </si>
  <si>
    <t>Einleitung: Im Zuge des demografischen Wandels in den entwickelten westlichen Industriestaaten steigt der Anteil der Bevölkerung in höherem Alter. Davon ausgehend wird erwartet, dass auch der Anteil an älteren Personen mit substanzbezogenen Störungen steigen wird. Vor allem von der älter werdenden Kohorte der Babyboomer wird erwartet, das Suchthilfesystem vor neue Herausforderungen zu stellen. Es handelt sich dabei um eine Kohorte, die Alkohol, Tabak und illegalen Drogen in der Jugend mehr ausgesetzt war als vorherige Kohorten und die einen vergleichsweise hohen Substanzkonsum aufweist (Wang &amp; Andrade 2013). Vor diesem Hintergrund stellt sich die Frage, ob die Babyboomer mit substanzbezogenen Störungen eine abgrenzbare Kohorte bilden und daraus spezifische Behandlungsbedürfnisse und -bedarfe abzuleiten sind. Ziel der Studie ist es, die Babyboomer Kohorte mit der älteren Kohorte (nach Ende des zweiten Weltkrieges Geborene) in einer Behandlungsstichprobe zu vergleichen. Methodik: Es werden fallbezogene Betreuungsdaten aus der Berliner Suchthilfestatistik genutzt, die als Monitoringsystem Klienten- und Behandlungsvariablen aus Suchthilfeeinrichtungen erfasst. Dabei werden die Daten jährlich in den Berliner Suchthilfeeinrichtungen in standardisierter Form mit dem Deutschen Kerndatensatz gesammelt. Es werden die Babyboomer Kohorte (Geburtsjahrgänge 1954 bis 1969) im Jahr 2015 (n=5.847 Fälle) und die vorherige Kohorte (Geburtsjahrgänge 1945 bis 1953) im Jahr 2005 (n=1.192 Fälle) aus ambulanten Suchthilfeeinrichtungen untersucht. Diese werden mittels Regressionsanalysen in Bezug auf soziodemografische und störungsbezogene Merkmale, z.B. Schulabschluss und durchschnittliche Anzahl an Konsumtagen, als auch das Behandlungssuchverhalten, z.B. Anteil der Erstvorstellungen, verglichen. Ergebnisse: Erste Ergebnisse zeigen, dass die Babyboomer einen niedrigeren Anteil an Fällen mit der Hauptdiagnose Alkohol aufweisen als die vorherige Kohorte, jedoch einen höheren Anteil an Fällen mit der Hauptdiagnose Opioide. Weitere Unterschiede zwischen den beiden Kohorten werden präsentiert. Schlussfolgerung: Basierend auf der Charakterisierung der Babyboomer werden Handlungsempfehlungen für die weitere Entwicklung und Anpassung des Suchthilfesystems in Übereinstimmung mit den Bedarfen der Babyboomer abgeleitet.</t>
  </si>
  <si>
    <t>Specht</t>
  </si>
  <si>
    <t>IFT Institut für Therapieforschung München</t>
  </si>
  <si>
    <t>specht@ift.de</t>
  </si>
  <si>
    <t>Rebecca</t>
  </si>
  <si>
    <t>Thaller</t>
  </si>
  <si>
    <t>Thaller@ift.de</t>
  </si>
  <si>
    <t>Jutta</t>
  </si>
  <si>
    <t>Künzel</t>
  </si>
  <si>
    <t>Kuenzel@ift.de</t>
  </si>
  <si>
    <t>021</t>
  </si>
  <si>
    <t>Implementierung des Konzepts des Global Network for Tobacco Free Healthcare Services 2017 – Agenda einer GOLD-Zertifizierung</t>
  </si>
  <si>
    <t>Einleitung Da Rauchen weiterhin als häufigste, vermeidbare und zuzuordnende Todesursache sowohl weltweit als auch in Deutschland betrachtet wird, erscheint auch im klinischen Kontext eine effektive Tabakkontrolle von zentraler Bedeutung. Besonders für suchtkranke Patienten, die etwa zu 75-90 % rauchen und für die sich das z.B. das Krebsrisiko bei gleichzeitiger Alkohol- und Tabakabhängigkeit nicht nur addiert, sondern multipliziert. Das Konzept des Global Network, das in Deutschland mit „rauchfrei plus“ umgesetzt wird, bietet in unterschiedlichen Implementierungsstufen einen geeigneten Rahmen, um nachhaltig in allen Aspekten der Klinikaktivitäten die Behandlung der Tabakabhängigkeit zu unterstützen. Neben dem Rauchfreistatus ‚Bronze‘ bzw. ‚Silber‘ stellt ‚Gold‘ den höchsten Implementierungslevel der Standards im internationalen Vergleich dar. Zu berücksichtigen sind patienten-, mitarbeiter- sowie institutionsbezogene Maßnahmen die Rauchverhalten in der Gesamtklinik reduzieren. Methode Zentrale Dimensionen der Tabakkontrolle in der Klinik nach „rauchfrei plus“ sind Führung und Engagement(1), Kommunikation (2), Qualifikation (3), Identifikation/ Diagnostik /Therapie des Tabakkonsums (4), Rauchfreie Umgebung (5), gesundheitsförderlicher Arbeitsplatz (6), kommunales Engagement (7), Monitoring und Evaluation (8). Ergebnisse Regelhafte Berücksichtigung von tabakkonsumbezogenen Fragen in Leitungsbesprechungen(1), Partizipative Entscheidungsfindung zu Rauchstopp-Maßnahmen bei Patienten (2), Erweiterung der Personenanzahl mit Ausbildung in Motivational Interviewing sowie Rauchfrei-Trainern und regelmäßige state-of-the-art Fortbildungen(3), Fokussierung auf evidenz-basierten Tabakentwöhnungsmaßnahmen wie Pharmakotherapie, Verhaltenstherapeutische Gruppen (4), Fokussierung auf das Minimum von Raucherplätzen (n=1) sowie Trennung von Patienten- und Mitarbeiterrauchplatz (5), kostenfreie Tabakentwöhnung per online- sowie Nikotinersatzangeboten (6), Vernetzung zu kooperierenden Kliniken/Institutionen und Medien zum Thema Rauchfreiheit (7) sowie Objektivierung des Rauchverhaltens durch Smokerlyzer und Monitoring von Diagnostik und Therapie in einer elektronischen Krankenakte stellen die wesentlichen, erfolgsassoziierten Veränderungen dar. Schlussfolgerungen Die Erreichung des internationalen Gold-Standards erfordert ein breit angelegtes, nachhaltiges, alle Klinikmitarbeiter involvierendes Engagement, das entscheidend von der Vision eines vollständig rauchfreien Krankhauses getragen wird. Wesentlicher Ertrag ist eine umfassende Besserung der Patienten- und Mitarbeitergesundheit.</t>
  </si>
  <si>
    <t>Dr. med., M.Sc.</t>
  </si>
  <si>
    <t>Marc</t>
  </si>
  <si>
    <t>Warnecke</t>
  </si>
  <si>
    <t>Fontane-Klinik</t>
  </si>
  <si>
    <t>m.warnecke@fontane-klinik.de</t>
  </si>
  <si>
    <t>Przeradzki</t>
  </si>
  <si>
    <t>Gudrun</t>
  </si>
  <si>
    <t>Urland</t>
  </si>
  <si>
    <t>B.Sc.</t>
  </si>
  <si>
    <t>Deutsches Netz Rauchfreier Krankenhäuser&amp;Gesundheitseinrichtungen e.V.</t>
  </si>
  <si>
    <t>022</t>
  </si>
  <si>
    <t>Entwicklung eines ambulanten und stationären Beratungs- und Behandlungsangebotes als Lernprozess. 20 Jahre Konzeptentwicklung und Praxis</t>
  </si>
  <si>
    <t>Zielgruppenspezifizierung in der Drogentherapie mit Abhängigen stimulierender Drogen Lernprozesse in der Anpassung der Drogentherapie an die Bedürfnisse Abhängiger mit Amphetamin- und Kokainabhängigkeit sowie an unterschiedliche Patientengruppen innerhalb dieser Gruppe Seit 1987 ist KOKON Fachambulanz für Abhängigkeitserkrankungen in Berlin und hat sich seit den 90er Jahren spezifiziert auf die Zielgruppe der Amphetamin- und Kokainabhängigen. Im Vortrag wird berichtet über die entwickelten hierauf abzielende Therapiekonzepte und Interventionen im Rahmen der Beratung und medizinischen Rehabilitation. Eine Reihe von Interventionen unterschiedlicher therapeutischer Ansätze hat sich dabei besonders bewährt. Auch auf die Bedürfnisse von speziellen Untergruppen von Patientinnen und Patienten innerhalb dieser Patientengruppe mit F 14, F15 und F19 Diagnosen hin wurden Interventionen und Übungen entwickelt. Im Einzelnen sind dies: Angepasste Skillstrainings auf der Basis von DBT und ACT, Interventionen zur Verstärkung von Selbstkontrolle, Psychoedukation und ihre Verknüpfung mit Selbstmonitoring und Selbstverstärkung.</t>
  </si>
  <si>
    <t>023</t>
  </si>
  <si>
    <t>Wo ist denn der Zappelphillipp? Screening und Diagnostik der Aufmerksamkeitsdefizit-/Hyperaktivität-Störung (ADHS) bei Alkoholabhängigen mit Hilfe von Fragebögen und computerbasierten Methoden</t>
  </si>
  <si>
    <t>Einleitung Die Aufmerksamkeitsdefizit-/Hyperaktivität-Störung (ADHS) hat bei Suchterkrankungen eine hohe Prävalenz. Leider wird die Erkrankung aber zu selten erkannt, auch weil sich Symptome beider Erkrankungen überlappen (z.B. Unruhe im Entzug und Hyperaktivität der ADHS). Internationale Leitlinien empfehlen daher ein gezieltes Screening bei Suchtpatienten. Studien zur Reliabilität von Screening-Verfahren sind dabei an dieser Population untersucht worden, allerdings nicht an einer größeren Zahl deutscher Patienten. Objektive Messmethoden z.B. der Hyperaktivität können möglicherweise bei Diagnostik und Screening zusätzlich unterstützen. Methodik In einer ersten Studie wurden mehr als 450 alkoholabhängige Patienten mit Hilfe eines strukturierten Interviews auf ADHS hin untersucht. Mögliche Diagnosen aus diesem Interview mussten durch zwei Experten klinisch bestätigt werden. Bei allen Patienten wurden vier Screening-Instrumente angewandt: Conners’ Adult ADHD Rating Scale (CAARS), Adult ADHD Rating Scale (ASRS), Wender-Utah-Rating-Skala – deutsche Kurzversion (WURS-k), ADHS Selbstbeurteilungsskala (ADHS-SB). Die Ergebnisse der Screening-Fragebögen können so mit einer überaus validen ADHS-Diagnose verglichen werden. In einer weiteren Studie absolvierten je 20 Probanden mit Alkoholabhängigkeit (AA), ADHS, beiden Erkrankungen (AA+ADHS) und eine Gruppe gesunder Kontrollprobanden (KTRL) eine 1-back-Aufgabe (QbTest). Dabei wurden Kopfbewegungen über eine hochauflösende Infrarot-Kamera aufgezeichnet, um die Hyperaktivität während des Tests objektiv messen zu können. Ergebnisse In einer vorläufigen Auswertung zeigten sich für einzelne Fragebögen signifikante Korrelationen mit der ADHS-Diagnose. Dabei wurde allerdings bis zu ein Drittel der ADHS-Patienten durch das Screening nicht erkannt. Im QbTest zeigten sich Unterschiede in den Bewegungsmustern: Probanden mit ADHS (ADHS bzw. AA+ADHS) wiesen im Vergleich zu Probanden ohne ADHS (AA bzw. KTRL) eine signifikant erhöhte Hyperaktivität auf. Schlussfolgerung Screening-Verfahren können helfen, Patienten für eine erweiterte ADHS-Diagnostik vorzuselektieren. Bei klinischem Verdacht sollte dennoch unabhängig von den Ergebnissen der Selbstbeurteilungs-Fragebögen eine gezielte Untersuchung erfolgen. Die Ergebnisse der objektiven Messung der Hyperaktivität sind vielversprechend. Für eine breite klinische Anwendung bei Alkoholabhängigen sind jedoch weitere Studien notwendig.</t>
  </si>
  <si>
    <t>Luderer</t>
  </si>
  <si>
    <t>Zentralinstitut für Seelische Gesundheit, Klinik für Abhängiges Verhalten und Suchtmedizin</t>
  </si>
  <si>
    <t>mathias.luderer@zi-mannheim.de</t>
  </si>
  <si>
    <t>Esther</t>
  </si>
  <si>
    <t>Sobanski</t>
  </si>
  <si>
    <t>PD Dr. sc. hum</t>
  </si>
  <si>
    <t>Lis</t>
  </si>
  <si>
    <t>Herr; Prof.; Derik; Hermann; Herr; Prof.; Falk; Kiefer</t>
  </si>
  <si>
    <t>024</t>
  </si>
  <si>
    <t>Aktuelle Studienergebnisse der BZgA zum Alkoholkonsum Jugendlicher vor dem Hintergrund der bundesweiten Präventionskampagne „Alkohol? Kenn dein Limit.“</t>
  </si>
  <si>
    <t>Einleitung: Die Jugendkampagne „Alkohol? Kenn dein Limit.“ wird seit 2009 durchgeführt von der Bundeszentrale für gesundheitliche Aufklärung (BZgA) mit Unterstützung des Verbandes der Privaten Krankenversicherung e.V. (PKV). Die größte deutsche Alkoholpräventionskampagne informiert über Risiken des Alkoholkonsums und motiviert zu verantwortungsvollem Umgang mit Alkohol. Sie richtet sich an 16- bis 20-Jährige in ihren Lebenswelten: im Internet und den Sozialen Netzwerken, über die Massenmedien, mit Mitmach-Angeboten in Schulen und Kommunen sowie durch die Peer-Aktion im Freizeitbereich. Mit diesen vielfältigen Maßnahmen konnte erreicht werden, dass „Alkohol? Kenn dein Limit.“ bei 80 % der 12- bis 25-Jährigen bekannt ist. Neben der Evaluation einzelner Elemente beinhaltet die Kampagne eine regelmäßige Repräsentativbefragung der 12- bis 25-Jährigen zu ihrem Alkoholkonsum, den Alkoholsurvey. Er wird seit 2010 als Ergänzung der seit 1973 regelmäßig wiederholten Drogenaffinitätsstudie der BZgA durchgeführt. Methode: Der Alkoholsurvey ist eine wiederholte deutschlandweite Repräsentativbefragung der 12-bis 25-jährigen Bevölkerung zum Konsum von Alkohol, zu alkoholbezogenem Wissen, zu Einstellungen, Selbstwirksamkeit und sozialen Normen. Er wurde 2010, 2012, 2014 und 2016 durchgeführt. Für den Survey 2016 wurden 7.003 Jugendliche und junge Erwachsene im Alter von 12 bis 25 Jahren mittels computergestützter Telefoninterviews (CATI) befragt. Ergebnisse: Der Alkoholsurvey 2016 zeigt, dass der regelmäßige Alkoholkonsum und das Rauschtrinken Jugendlicher rückläufig sind. Aktuell geben 10,0 % der 12- bis 17-Jährigen an, dass sie mindestens einmal pro Woche Alkohol trinken; im Jahr 2004 waren es noch 21,2 %. Aktuell geben 13,5 % der 12- bis 17-Jährigen an, sich mindestens einmal in den letzten 30 Tagen in einen Rausch getrunken zu haben; 2004 waren es noch 22,6 %. Positive Entwicklungen zeigen sich auch bei den 18- bis 25-Jährigen: ihr regelmäßiger Alkoholkonsum ist ebenfalls rückläufig und liegt aktuell bei 30,7 %.(2004: 43,6). Nach wie vor ist Rauschtrinken bei männlichen 12- bis 17-Jährigen mit 16,5 % weiter verbreitet als bei gleichaltrigen weiblichen (10,3 %). Gleiches gilt für die 18- bis 25-Jährigen: Mindestens einmal in den letzten 30 Tagen haben 42,5 % der männlichen und 22,6 % der weiblichen jungen Erwachsenen Rauschtrinken betrieben. Schlussfolgerung: Auf der Grundlage aktueller Trends des Alkoholkonsums Jugendlicher wird auf die zielgruppenspezifische Ausrichtung der Kampagne eingegangen.</t>
  </si>
  <si>
    <t>Schwarz</t>
  </si>
  <si>
    <t>027</t>
  </si>
  <si>
    <t>Biologische Grundlagen und Modelle</t>
  </si>
  <si>
    <t>TSP04</t>
  </si>
  <si>
    <t>Neuroendocrinological Findings in Patients with Substance and Non-substance Related Addictive Disorders</t>
  </si>
  <si>
    <t>Background: Brain-derived neurotrophic factor (BDNF) plays important roles in neurotransmitter release and synaptic plasticity and has been hypothesized to be involved in the development and maintenance of addictive disorders. Also, alterations in secretion of stress hormones within the hypothalamic–pituitary–adrenal (HPA) axis have repeatedly been found in substance-related addictive disorders. It has been suggested that glucocorticoids might modulate behavioural responses to substances of abuse. Therefore, we investigated alterations of BDNF expression and HPA axis activity in non-substance-related addictive disorders, i.e. pathological gambling (PG) and Internet use disorder (IUD). Methods: We measured serum BDNF levels, plasma levels of copeptin, a vasopressin (AVP) surrogate marker, adrenocorticotropic hormone (ACTH) and cortisol in male patients with PG (n=14), IUD (n=11) and carefully matched healthy controls for PG (n=13) and IUD (n=10). Results: BDNF serum levels were significantly increased in patients with PG in comparison to healthy control subjects (p = 0.016). Furthermore, cortisol plasma levels correlated negatively with the PG-YBOCS total severity score (r2 = -.626, p = .039) in patients with PG. There was no significant difference in BDNF serum levels of patients with IUD in comparison to control subjects. Plasma levels of copeptin, ACTH and cortisol in patients with PG and IUD did not differ among groups. Conclusions: These preliminary results might suggest that the pathophysiology of PG shares some characteristics with substance-related addictive disorders on a neuroendocrinological level, whereas those similarities could not be observed in IUD.</t>
  </si>
  <si>
    <t>Olga</t>
  </si>
  <si>
    <t>Geisel</t>
  </si>
  <si>
    <t>Klinik für Psychiatrie und Psychotherapie der Charite</t>
  </si>
  <si>
    <t>olga.geisel@charite.de</t>
  </si>
  <si>
    <t>ch.mueller@charite.de</t>
  </si>
  <si>
    <t>028</t>
  </si>
  <si>
    <t>U.r.o.n., Evaluation eines suchtpräventiven Projektes zur Förderung der Medienkompetenz von Schüler/innen</t>
  </si>
  <si>
    <t>Das Internet hat sich inzwischen zu einem wichtigen Inhalt unseres Lebens entwickelt. Auch fast alle Schüler*Innen verfügen heute über ein Smartphone. Unkontrollierter Medienkonsum kann jedoch schnell zu einer Sucht werden; und immer mehr Schüler/innen sind davon betroffen. Um hier gegensteuern zu können, hat das Suchthilfezentrum Wiesbaden das Medienprojekt „u.r.on – Check your line“ entwickelt. Dabei handelt es sich um einen interaktiven Parcours; anhand dessen Wiesbadener Schüle/innen zu einer kritischen Auseinandersetzung mit den Chancen bzw. Risiken von Medien, aber auch mit ihrem eigenen Medienkonsum, angeregt und ihre Medienkompetenz gefördert wird. Als Kooperationsprojekt mit dem städtischen Schuldezernat wurde u.r.on im Jahre 2015 als Angebot für Wiesbadener Schulklassen in der Mauritius-Mediathek verortet, wo seitdem einmal pro Monat der Parcours aufgebaut und Schulklassen durchgeführt werden. Hierbei wurden ca. 1200 Schülerinnen und Schüler und ungefähr 50 Lehrkräfte befragt. Sowohl bei den Lehrkräften als auch bei den Schülerinnen und Schülern wurden verschiedene Kategorien in Bezug auf Gesamteindruck, Zufriedenheit mit dem Ablauf und Erkenntnisgewinn abgefragt. Im Vortag werden Erfahrungen und Evaluationsergebnisse präsentiert.</t>
  </si>
  <si>
    <t>Dipl.-Sozialpädagogin</t>
  </si>
  <si>
    <t>Munz</t>
  </si>
  <si>
    <t>SHZ Wiesbaden</t>
  </si>
  <si>
    <t>029</t>
  </si>
  <si>
    <t>Epidemiologie von Suchterkrankungen</t>
  </si>
  <si>
    <t>TSP05</t>
  </si>
  <si>
    <t>Über Free-to-Play-Spiele und die Verhaltenssucht</t>
  </si>
  <si>
    <t>Einleitung: Free-to-Play-Spiele gewinnen immer stärker an Bedeutung. Die Diskussion, ob diese Spielform besonders suchtgefährdend ist und insbesondere junge Menschen durch juristische Regularien geschützt werden sollten, wurde auf der gesellschaftlichen Ebene als auch beim Bundesgerichtshof geführt. Methodik: Kinder und Jugendliche (N = 1485; 12 bis 18 Jahre) wurden bezüglich ihre free-to-play-Nutzung untersucht. Diese wurden in die Gruppen der unproblematisch, riskant und abhängig Nutzenden unterteilt (AICA-S; Wölfling et al., 2011). Psychosoziale Probleme (SDQ; Goodman, 1997), wahrgenommener Stress (PSS; Cohen, Kamarck &amp; Mermelstein, 1983), Copingstrategien (BriefCOPE; Carver, 1997), sowie für das Spiel aufgewandtes Geld (ARPU) wurden als abhängige Variable untersucht. Zusätzlich wurde eine Nutzerklassifikation der Industrie auf die Psychometrie der Kinder und Jugendlichen angewandt (Freeloaders, Minnows, Dolphins, und Whales). Ergebnisse: Die Prävalenz für eine abhängige free-to-play-Nutzung lag bei 5,2%. Missbräuchlich Nutzende wurden mit 17.4% festgestellt. Die abhängige free-to-play-Nutzung ist mit erhöhten psycho-sozialen Problemen, erhöhtem Stresserleben und dysfunktionalen Copingstrategien (insb. medienfokussiertes Coping) zu beschreiben. Schlussfolgerung: Abhängige free-to-play-Spielende wenden signifikant mehr Geld und Zeit für diese Spiele auf. Dabei gelten Freeloader und Minnows als unauffällig Spielende. Dolphins zeigen eher ein missbräuchliches Nutzungsverhalten. Whales teilen bedeutende psychometrische Eigenschaften mit abhängig Spielenden. Eine Stressvulnerabilität, welche über dysfunktionale medienfokussierte Copingmechanismen reguliert wird, ist ein zentraler Mechanismus für die Entwicklung eines abhängigen free-to-play-Spielverhaltens.</t>
  </si>
  <si>
    <t>030</t>
  </si>
  <si>
    <t>Flucht und Sucht: Suchtmittelkonsum und suchtspezifische Angebote in der Arbeit mit minderjährigen Flüchtlingen in der stationären Jugendhilfe</t>
  </si>
  <si>
    <t>Die aktuelle Zuwanderung von Flüchtlingen stellt eine Herausforderung für die verschiedenen Bereiche der gesundheitlichen Versorgung dar. Dies gilt in besonderem Maße auch für die Suchthilfe. Fluchtbedingte Migration stellt, so der Tenor im Fachdiskurs, ein erhöhtes Risiko für eine Suchtgefährdung dar. Bisher gib es jedoch nur wenige Kenntnisse über die mit der aktuellen Flüchtlingssituation verbundenen suchtspezifischen Risikofaktoren und das Konsumverhalten von Geflüchteten. Der Verein Jugendberatung und Jugendhilfe e.V. unterhält sowohl Suchthilfeeinrichtungen als auch Einrichtungen für unbegleitete minderjährige Flüchtlinge. Die Konsummuster der Jugendlichen werden in allen Einrichtungen detailliert erfasst. Im Vortrag werden erste Daten und Evaluationsergebnisse zu den spezifischen Belastungen und Konsummustern von Flüchtlingen aus 8 stationären Jugendhilfeeinrichtungen (N=220) präsentiert. Inzwischen liegen auch erste Verlaufsmessungen zu den individuellen Ressourcen und psychosozialen Belastungen vor. Zusätzlich zu den quantitativen Erhebungen wurden mit den Mitarbeiter/innen der stationären Jugendhilfeeinrichtungen Leitfadeninterviews zu den konsumbedingten Anforderungen in den Einrichtungen durchgeführt Im Vortrag wird ein erstes Resümee zum Thema Flucht und Sucht gezogen, außerdem werden Vorschläge zur Diskussion gestellt, wie suchtspezifische Maßnahmen und Angebote in stationären Jugendhilfeeinrichtungen für unbegleiteten minderjährige Flüchtlinge sinnvollerweise ausgestaltet werden können und wie eine bedarfsgerechte Betreuung aussehen kann.</t>
  </si>
  <si>
    <t>David</t>
  </si>
  <si>
    <t>Fachstelle Evaluation, Jugendberatung und Jugendhilfe e.V.</t>
  </si>
  <si>
    <t>031</t>
  </si>
  <si>
    <t>Selbstmitgefühl und Selbstwert bei pathologischen Glücksspielern und Alkoholabhängigen</t>
  </si>
  <si>
    <t>Einleitung Während das Thema Selbstwert in Forschung und Therapie längst eine große Rolle spielt, wird Selbstmitgefühl (self-compassion) als Konstrukt erst seit einigen Jahren intensiver untersucht. Selbstmitgefühl umfasst u.a. einen freundlichen und verständnisvollen Umgang mit sich selbst, eine akzeptierende Haltung und eine achtsame Wahrnehmung der eigenen Emotionen (Neff, 2003). Erste Studien im Bereich Sucht deuten darauf hin, dass Selbstmitgefühl bei Alkoholabhängigen niedriger ausgeprägt ist als in der Allgemeinbevölkerung (Brooks, Kay-Lambkin, Bowman &amp; Childs, 2012). Über die Ausprägung von Selbstmitgefühl bei stoffungebundenen Abhängigkeiten ist bislang wenig bekannt. In der vorliegenden Studie sollen zusätzlich zu Alkoholabhängigen auch pathologische Glücksspieler hinsichtlich ihres Selbstmitgefühls und Selbstwerts untersucht werden sowie Zusammenhänge zwischen den beiden Konstrukten geprüft werden. Methodik Teilnehmer der Studie sind Patienten einer Rehabilitationsklinik für Suchterkrankungen, bei denen entweder pathologisches Glücksspielen oder Alkoholabhängigkeit vorliegt. Eine Pilotstichprobe von N=30 Teilnehmern (33% pathologische Glücksspieler, 67% Alkoholabhängige, 70% männlich, M = 47.4 Jahre alt, SD = 10.4) wurde bereits erhoben. Die Daten von weiteren 60 Patienten sollen bis zum Kongress erhoben sein. Zur Messung des Selbstmitgefühls wird die deutsche Kurzform der Self-Compassion-Scale (SCS-D, Hupfeld &amp; Ruffieux, 2011) eingesetzt. Der globale Selbstwert wird mit der revidierten Fassung der deutschsprachigen Rosenberg-Skala zum Selbstwertgefu?hl (RSES, von Collani &amp; Herzberg, 2003) erfasst, die Selbstwertkontingenzen mit der deutschen Version der Contingencies of Self-Worth Scales (CSWS, Schwinger, Schöne &amp; Otterpohl, 2015). Ergebnisse Erste Ergebnisse der Pilotstichprobe deuten darauf hin, dass sowohl Selbstmitgefühl als auch Selbstwert bei Alkoholabhängigen tendenziell höher ausgeprägt sind als bei pathologischen Glücksspielern. Signifikante Unterschiede zeigen sich bei den Selbstwertkontingenzen, wobei die Glücksspieler ihren Selbstwert als stärker abhängig von den Bereichen Wettbewerb und berufliche Kompetenz angeben als die Alkoholabhängigen. Selbstmitgefühl und Selbstwert korrelieren signifikant positiv (r = .66, p &lt; .01). Schlussfolgerung Es zeigen sich erste Hinweise auf Unterschiede zwischen stoffgebundenen und stoffungebundenen Abhängigkeiten im Hinblick auf Selbstmitgefühl und Selbstwert. Selbstmitgefühl scheint ein relevantes Konstrukt im Suchtbereich zu sein. Die tendenziell eher niedrig ausgeprägten Werte legen einen Bedarf an entsprechenden Interventionen nahe.</t>
  </si>
  <si>
    <t>Saskia</t>
  </si>
  <si>
    <t>Kistner</t>
  </si>
  <si>
    <t>Salus Klinik Friedrichsdorf</t>
  </si>
  <si>
    <t>s.kistner@salus-friedrichsdorf.de</t>
  </si>
  <si>
    <t>Bengesser</t>
  </si>
  <si>
    <t>i.bengesser@salus-friedrichsdorf.de</t>
  </si>
  <si>
    <t>Nadja</t>
  </si>
  <si>
    <t>Tahmassebi</t>
  </si>
  <si>
    <t>n.tahmassebi@salus-friedrichsdorf.de</t>
  </si>
  <si>
    <t>032</t>
  </si>
  <si>
    <t>Zur Rolle des Aufmerksamkeits-Bias auf pornographische Stimuli in der Entwicklung einer Internet-pornograpy-use disorder</t>
  </si>
  <si>
    <t>Einleitung: Ein exzessiver pathologischer Gebrauch von Internetpornographie, der sich in zahlreichen negativen Konsequenzen widerspiegeln kann, wird von einigen Autoren als Internet-pornography-use disorder (IPD) bezeichnet (Brand, Young, Laier, Wölfling, &amp; Potenza, 2016). Obwohl sich die meisten empirischen Arbeiten zu einer IPD auf männliche Nutzergruppen beschränken, konnte auch ein exzessiver Gebrauch von Internetpornographie bei Frauen beobachtet werden (Green, Carnes, Carnes, &amp; Weinmann, 2012; Laier, Pekal, &amp; Brand, 2014). Die grundlegenden Gemeinsamkeiten sind insbesondere die Rolle der Cue-Reactivity und des Cravings bei der Entwicklung und Aufrechterhaltung einer IPD. Solche affektiven und kognitiven Reaktionen beruhen auf Konditionierungsprozessen durch Sensitivierung von sucht-assozierten Reizen. Es wird daher angenommen, dass erhöhte Aufmerksamkeits-Biases auf pornographische Reize Tendenzen einer IPD vorhersagen können. Methodik: Die Stichprobe umfasste 174 heterosexuelle Versuchspersonen (M=23.59; SD=4.93 Jahre), davon 87 männliche und 87 weibliche ProbandInnen. Zur Erfassung der Tendenz einer IPD wurde der short-Internet Addiction Test, modifiziert für Internetsex, eingesetzt (s-IATsex; Laier et al., 2014). Der Anstieg der subjektiven sexuellen Erregung (Craving) nach der Präsentation pornographischer Bilder wurde mit Hilfe eines Schiebereglers abgefragt. Zur Erfassung des Aufmerksamkeits-Bias auf sexuelle Reize wurde eine Visual Probe Task mit pornographischen Bildern verwendet. Die Probanden mussten dabei so schnell und richtig wie möglich die Richtung von Pfeilen erkennen, die auf die Präsentation eines pornographischen Stimulus folgten. Ergebnisse: Es zeigten sich signifikante Korrelationen zwischen den Maßen des Cravings und den Scores für einen Aufmerksamkeits-Bias in der Visual Probe Task (r=.159 bis r=.172). Eine moderierte Regression mit dem s-IATsex als abhängige Variable ergab einen signifikanten Effekt des Geschlechts (? = .315, p&lt;=.001) sowie des Aufmerksamkeits-Bias (? = .186, p=.011), allerdings keine Interaktion der beiden Variablen. Das Gesamtmodell erklärte 13,5% der Varianz im s-IATsex auf (F=8.84, p&lt;=.001). Die Auswertung der Simple Slopes verdeutlicht, dass sowohl Männer als auch Frauen bei einem stärkeren Aufmerksamkeits-Bias eine höhere Tendenz zu einer IPD zeigen. Schlussfolgerung: Die Ergebnisse sind konsistent mit Arbeiten zur Internet-gaming disorder und stützen die theoretischen Annahmen des I-PACE Modells (Brand et al., 2016) zu spefizischen Internet-use disorders, wonach implizite Kognitionen aufgrund von Lernmechanismen eine entscheidene Rolle bei der Entwicklung und Aufrechterhaltung einer IPD spielen und unabhängig vom Geschlecht auftreten können. Die Ergebnisse sind vergleichbar mit Befunden aus der Forschung zu stoffgebundenen Süchten und rechtfertigen die Annahme, die IPD den Verhaltenssüchten zuzuordnen.</t>
  </si>
  <si>
    <t>Jaro</t>
  </si>
  <si>
    <t>Pekal</t>
  </si>
  <si>
    <t>jaroslaw.pekal@uni-due.de</t>
  </si>
  <si>
    <t>033</t>
  </si>
  <si>
    <t>Prädiktoren der funktionalen Gesundheit bei alkoholabhängigen Patienten zu Beginn einer stationären Entzugsbehandlung und nach sechs Monaten</t>
  </si>
  <si>
    <t>In qualifizierten Entzugsbehandlungen (QE) werden neben der Abhängigkeitserkrankung (klassifiziert nach ICD-10) auch körperliche, psychische und soziale Beeinträchtigungen der alkoholkranken Patienten berücksichtigt. Die funktionale Gesundheit nach der Internationalen Klassifikation der Funktionsfähigkeit, Behinderung und Gesundheit (kurz ICF) bildet systematisch diese Beeinträchtigungen ab und erlaubt eine umfassende Therapieplanung. In dieser Studie werden Prädiktoren für die funktionale Gesundheit von alkoholabhängigen Patienten im QE sowie sechs Monate später im Längsschnitt untersucht. Im Rahmen des MATE-LOC Projektes (Measurements in the Addictions for Triage and Evaluation) wurden in vier Kliniken 250 Patienten befragt, die sich in einer QE befanden. Sechs Monate nach Abschluss der QE fand eine telefonische Katamneseerhebung mit 167 Patienten statt (Wiedererreichungsquote 67 %). Alkoholbezogene Maße wurden mit dem MATE erfasst. Die funktionale Gesundheit wurde mittels des MATE-ICF-Core Set and Need for care erfasst, einem Teil des MATE, welcher speziell für den Suchtbereich ausgewählte Items der ICF-Komponenten enthält. Die funktionale Gesundheit der Patienten verbesserte sich nach sechs Monaten signifikant. Zu Behandlungsbeginn stand die funktionale Gesundheit im Zusammenhang mit dem Schweregrad der Abhängigkeit, den substanzbezogenen Komorbiditäten, der psychischen Belastung und der sozialen Unterstützung. Nach sechs Monaten konnte eine geringe funktionale Gesundheit durch eine geringe funktionale Gesundheit zu Beginn der Behandlung sowie durch eine geringere soziale Unterstützung vorhergesagt werden. Die Verbesserung der funktionalen Gesundheit konnte vorhergesagt werden durch einen höheren Schweregrad der Abhängigkeit und durch eine höhere psychische Belastung. Neben dem Gesundheitsproblem, der Alkoholabhängigkeit, sollten zukünftig gezielt Belastungsfaktoren (u.a. psychische Belastung) in der Behandlung erfasst und evaluiert werden, um stützende Faktoren individuell zu etablieren und gezielter Rückfällen und somit einer Chronifizierung der Erkrankung vorbeugen zu können.</t>
  </si>
  <si>
    <t>Silkens</t>
  </si>
  <si>
    <t>Klinik für abhängiges Verhalten und Suchtmedizin, LVR Klinikum Essen, Kliniken/ Institut der Universität Duisburg-Essen</t>
  </si>
  <si>
    <t>anna.silkens@lvr.de</t>
  </si>
  <si>
    <t>Universitätsklinikum Hamburg Eppendorf</t>
  </si>
  <si>
    <t>Scherbaum</t>
  </si>
  <si>
    <t>Norbert.Scherbaum@lvr.de</t>
  </si>
  <si>
    <t>034</t>
  </si>
  <si>
    <t>Der Gebrauch von amphetaminartigen Stimulanzien – das Verständnis von Konsumverläufen in unterschiedlichen Lebensphasen (ATTUNE)</t>
  </si>
  <si>
    <t>Amphetaminartige Stimulanzien (ATS) wie Amphetamin, Methamphetamin, MDMA und einige sogenannte Neue Psychoaktive Substanzen (NPS) sind neben Cannabis die am häufigsten gebrauchten illegalen Drogen in Europa. Es gibt nur begrenzte Evidenz dafür, welche Formen den individuellen ATS-Gebrauch über die Lebensdauer prägen, obwohl die theoretische Literatur den Einfluss einer Reihe von Faktoren nahelegt. Um die Entwicklung von angemessenen, evidenzbasierten Interventionsmaßnahmen zu unterstützen, bedarf es genauerer empirischer Erkenntnisse, die dazu beitragen, die Begleitumstände sowie potenzielle Risiko- und Resilienzfaktoren riskanten, ggf. abhängigen ATS-Konsums besser zu verstehen. Wir berichten aus dem laufenden multinationalen ERANID-Projekt "ATTUNE", in dem unterschiedliche „ATS-Karrieren“ in der Tschechischen Republik, Deutschland, Polen, der Niederlande und dem Vereinigten Königreich untersucht werden. Mit insgesamt 250 qualitativen und 2000 quantitativen Interviews zielt die ATTUNE-Studie darauf ab, die bisher umfassendsten Ergebnisse zu Verläufen und Phasen des ATS-Konsums zu liefern. Der Beitrag gibt einen Einblick in das „Mixed-Method Design“, einschließlich der Begründung für die Erforschung von fünf verschiedenen Nutzer- und einer Nichtnutzergruppe. Aus Ergebnissen der qualitativen Interviews werden wir darstellen, welche Faktoren zur Entwicklung risikoreicher ATS-Konsummuster beitragen und unter welchen Umständen sich ein weniger riskanter ATS-Konsum entwickelt oder diesen verhindert, obwohl die Möglichkeit dazu bestanden hätte. Die Ergebnisse werden mit dem Konsum weiterer Substanzen (insbesondere Alkohol und NPS) im Zusammenhang betrachtet und diskutiert. Im Einzelnen umfasst der Beitrag folgende Inhalte: (1) Einführung in die EU-ATTUNE-Studie: ein Überblick. (2) Welche individuellen, sozialen und umweltbedingten Einflüsse prägen unterschiedliche Verläufe des Amphetaminkonsums im Lebensverlauf? (3) Beschreibung sechs verschiedener ATS-Konsumentengruppen auf der Grundlage der qualitativen Interviews in fünf EU-Ländern.</t>
  </si>
  <si>
    <t>Doktor</t>
  </si>
  <si>
    <t>Dipl. Soz.</t>
  </si>
  <si>
    <t>Rosenkranz</t>
  </si>
  <si>
    <t>Moritz.Rosenkranz@uni-hamburg.de</t>
  </si>
  <si>
    <t>uverthein@uke.de</t>
  </si>
  <si>
    <t>035</t>
  </si>
  <si>
    <t>Chemsex, Syndemie-Produktion und Minderheitenstress: Aktuelle Befunde zum
Drogenkonsum bei Männern, die Sex mit Männern haben.</t>
  </si>
  <si>
    <t>Einleitung:
Männer die Sex mit Männern haben (MSM) sind nicht nur eine vulnerable Personengruppe
für HIV-Neuinfektionen sondern auch für psychische Erkrankungen wie affektive Störungen,
Angststörungen, Suizidalität und problematischen Drogenkonsum (Drewes &amp; Kruspe, 2016).
Insbesondere der Konsum von Drogen in sexuellen Settings (Chemsex) scheint in einem Teil
der MSM-Community etabliert zu sein. Dieser Konsum wird mit einem erhöhten
Infektionsrisiko für HIV und anderen STI`s assoziiert (Bourne et al., 2015a &amp; 2015b). Lokale
AIDS-Hilfen und Schwulenberatungsstellen verzeichnen diesbezüglich einen erhöhten Zulauf
von drogenkonsumierenden MSM (Deimel, 2017).
Methodik:
Auf der Basis einer systematischen Literaturrecherche sowie einer in Deutschland
durchgeführten qualitativen multizentrischen Untersuchung werden die Dynamiken und
Hintergründe des Drogenkonsums bei MSM erläutert (Deimel et al., 2016a.&amp; 2016b). Als
Erklärungsmodell dient der Ansatz der syndemischen Produktion (Singer, 2009, Singer et al.
2017, Stall, 2007) und des Minority-Stress-Modells (Meyer, 2003). Aus den Ergebnissen
werden Anforderungen an die Beratungs- und Präventionsarbeit für drogenkonsumierende
MSM abgeleitet.
Ergebnisse:
Im Kontext von Chemsex werden insbesondere Substanzen wie Amphetamine,
Methamphetamin, Ketamin und GHB/GBL u.a. eingesetzt. Im Zusammenhang von
Chemsex-Partys spielen mobile Geo- und Dating-Apps eine herausragende Rolle. Es lassen
sich bei den Konsumenten mindestens vier Konsummotive identifizieren: 1. Sexuelle
Leistungssteigerung und intensiveres sexuelles Empfinden; 2. Problembewältigung
(Überwindung sozialer Ängste, Steigerung des Selbstbewusstseins, Überwindung von
Identitätskonflikten); 3. Partys feiern (Spaß haben, Enthemmung, Entgrenzung) sowie 4.
Sonstige Gründe (Entspannung, soziale Anerkennung etc.). Diskriminierungs- und
Gewalterfahrungen, welche in Verbindung zu der sexuellen Orientierung stehen, sind in den
Biographien von drogenkonsumierenden MSM häufig zu finden. Im Rahmen der
Suchtberatung und Suchttherapie von MSM sollte diese Faktoren berücksichtigt werden.
Schlussfolgerungen:
Die Suchtberatung und Suchttherapie von MSM sollte Aspekte der Sexualität,
Identitätsentwicklung und Traumabehandlung berücksichtigen und integrieren. Zudem sollten
spezifische lokale Angebote in der MSM-Szene etabliert werden.</t>
  </si>
  <si>
    <t>Daniel</t>
  </si>
  <si>
    <t>Deimel</t>
  </si>
  <si>
    <t>Katholische Hochschule NRW, Aachen; Deutsches Institut für Sucht- und
Präventionsforschung (DISuP)</t>
  </si>
  <si>
    <t>d.deimel@katho-nrw.de</t>
  </si>
  <si>
    <t>Frankfurt University of Applied Sciences; Institut für Suchtforschung Frankfurt am
Main</t>
  </si>
  <si>
    <t>heino.stoever@fb4.fra-uas.de</t>
  </si>
  <si>
    <t>M.A. Soziologie</t>
  </si>
  <si>
    <t>Dichtl</t>
  </si>
  <si>
    <t>annadichtl@fb4.fra-uas.de</t>
  </si>
  <si>
    <t>Susann</t>
  </si>
  <si>
    <t>Hößelbarth</t>
  </si>
  <si>
    <t>Hochschule für angewandte Wissenschaften Coburg</t>
  </si>
  <si>
    <t>Susann.Hoesselbarth@hs-coburg.de</t>
  </si>
  <si>
    <t>M.A. Politologe</t>
  </si>
  <si>
    <t>Niels</t>
  </si>
  <si>
    <t>Graf</t>
  </si>
  <si>
    <t>niels.graf@fb4.fra-uas.de</t>
  </si>
  <si>
    <t>036</t>
  </si>
  <si>
    <t>Modellprojekt zur Tabakentwöhnung bei COPD-Patienten (ATEMM-Studie): Zusammenhang von chronisch obstruktiver Lungenerkrankung, psychischer Komorbidität und Tabakentwöhnungserfolg</t>
  </si>
  <si>
    <t>Diese Arbeit stellt den Versuch dar, anhand der Betrachtung von Unterschieden zwischen psychisch auffälligen und unauffälligen Patienten mögliche Korrelate in der Interaktion zwischen COPD und psychischer Komorbidität zu untersuchen, um so einen epidemiologischen Beitrag für dieses Forschungsfeld zu leisten. Zur Überprüfung der Fragestellungen dienten sowohl Fragebogen- als auch anamnestisch und lungenfunktionsanalytisch erhobene Daten einer Stichprobe von Patienten mit drohender oder bestehender COPD. Die Teilnehmer erhielten im Rahmen einer Gruppenintervention eine Tabakentwöhnung, eine entsprechende medikamentöse Unterstützung sowie eine telefonische Nachbetreuung. Über die Hälfte aller Patienten war psychisch auffällig und zeigte statistisch signifikant niedrigere Tabakentwöhnungserfolge als psychisch unauffällige Patienten. Die Ergebnisse belegen, dass die Verbreitung psychischer Komorbidität unter COPD-Patienten ein häufiges Problem darstellt und mit einer Reihe von Korrelaten einhergeht. Indes lagen die Tabakentwöhnungsquoten insgesamt über denen bisheriger Studien mit anderen Interventionsformen (Bednarek, 2006; Stratelis, 2006). Zukünftige Untersuchungen sollten insbesondere die kausalen Zusammenhänge zwischen COPD und psychischer Komorbidität fokussieren, um entsprechende Adaptionen in der klinischen Praxis zu fördern.</t>
  </si>
  <si>
    <t>TU Chemnitz, Institut für Psychologie</t>
  </si>
  <si>
    <t>Franziska.Loth@psychologie.tu-chemnitz.de</t>
  </si>
  <si>
    <t>Die Autorin erhielt Honorare für Schulungsmaßnahmen vom Berufsverband der Pneumologen in Sachsen e.V.</t>
  </si>
  <si>
    <t>Schälicke</t>
  </si>
  <si>
    <t>sarah.schaelicke@gmail.com</t>
  </si>
  <si>
    <t>Marie-Luise</t>
  </si>
  <si>
    <t>Hagelauer</t>
  </si>
  <si>
    <t>mlhagelauer@gmail.com</t>
  </si>
  <si>
    <t>Jana</t>
  </si>
  <si>
    <t>Mackert</t>
  </si>
  <si>
    <t>j.mackert@yahoo.de</t>
  </si>
  <si>
    <t>Bickhardt</t>
  </si>
  <si>
    <t>Berufsverband der Pneumologen in Sachsen e.V.</t>
  </si>
  <si>
    <t>Der Autor erhielt Honorare für Schulungsmaßnahmen vom Berufsverband der Pneumologen in Sachsen e.V. und in der Vergangenheit für themenbezogene Vorträge Honorare von Astellas Pharma GmbH, Boehringer Ingelheim Pharma GmbH &amp; Co. KG, Mundipharma Vertriebsgesellschaft mbH, Novartis Pharma GmbH und TEVA GmbH.</t>
  </si>
  <si>
    <t>Herr; Dr; Thomas; Heindl; Berufsverband der Pneumologen in Sachsen e.V.; Franziska.Loth@psychologie.tu-chemnitz.de; Herr; Prof. Dr, Stephan; Mühlig; TU Chemnitz, Institut für Psychologie; stephan.muehlig@psychologie.tu-chemnitz.de</t>
  </si>
  <si>
    <t>Die Autoren erhielten Honorare für Schulungsmaßnahmen vom Berufsverband der Pneumologen in Sachsen e.V.</t>
  </si>
  <si>
    <t>037</t>
  </si>
  <si>
    <t>Crystal Meth unter sächsischen Strafgefangenen. Eine epidemiologische Untersuchung von Klientenmerkmalen der externen Suchtberatung der JVA Dresden.</t>
  </si>
  <si>
    <t>Einleitung In den letzten Jahren verzeichnen die Suchtberatungsstellen in Sachsen eine wachsende Anzahl von Klienten mit Crystal Meth (CM) Problematik. Dies spiegelt sich in der externen Suchtberatung im Strafvollzug wider. Zugleich ist der Forschungsstand bezüglich differenzierter Hilfebedarfe von CM-Konsumenten in Haft unzureichend. Methodik Das Ziel Untersuchung war es CM-Konsumenten im sächsischen Strafvollzug zu beschreiben. Dazu wurden Klienten der Suchtberatung aus dem Jahr 2015 der JVA Dresden (Nmax = 566) mit einer Stichprobe aus Männern der extramuralen Suchtberatung (Nmax = 271.788) verglichen. Der Fokus lag hierbei auf der Beschreibung soziodemographischer Eigenschaften der einzelnen Gruppen sowie konsum- und behandlungsbezogener Merkmale. Ergebnisse In der extramuralen Vergleichsstichprobe entfielen 5% der Hauptdiagnosen auf Crystal Meth. In der JVA Dresden betrug dieser Anteil 51%. Der Anteil von Klienten mit Migrationshintergrund unter den Klienten der JVA Dresden ist mit 4% weniger als halb so groß im Vergleich zur extramuralen Suchtberatung mit 10%. In der extramuralen Stichprobe gaben 21% der Klienten mit einer Hauptdiagnose CM an am Ende der Betreuung abstinent zu leben, in der JVA Dresden hingegen 3%. Schlussfolgerungen Strafgefangene der JVA Dresden nehmen überproportional häufig Suchthilfe aufgrund einer CM-Problematik in Anspruch. Damit ist CM, noch vor Alkohol, Cannabinoiden und Opioiden, die Hauptproblemsubstanz in der JVA Dresden. Der geringe Anteil an Klienten mit Migrationshintergrund wirft die Frage auf, ob in der Versorgung dieser spezifische Subgruppe Defizite bestehen. Abstinenz als Erfolgskriterium wird während einer Inhaftierung vergleichsweise selten erreicht. Hierzu besteht weiterer Forschungsbedarf, dessen Ergebnisse dazu dienen müssen, die gegenwärtige Praxis nachhaltig zu verbessern.</t>
  </si>
  <si>
    <t>Schwarzbach</t>
  </si>
  <si>
    <t>christoph.schwarzbach@psychologie.tu-chemnitz.de</t>
  </si>
  <si>
    <t>Jeanine</t>
  </si>
  <si>
    <t>Paulick</t>
  </si>
  <si>
    <t>jeanine.paulick@psychologie.tu-chemnitz.de</t>
  </si>
  <si>
    <t>Der Autor erhielt Honorare für Schulungsmaßnahmen vom Berufsverband der Pneumologen in Sachsen e.V. sowie in der Vergangenheit themenbezogene Vergütungen fachlicher Leistungen zur Psychotherapie in Form von Reisegeldern bzw. Honoraren für Vortrags? und Schulungstätigkeiten.</t>
  </si>
  <si>
    <t>038</t>
  </si>
  <si>
    <t>Prädiktive Faktoren auf den Therapieabbruch von Suchtpatienten</t>
  </si>
  <si>
    <t>Der erfolgreiche Abschluss stationärer Suchttherapien markiert einen wichtigen Schritt zur dauerhaften Abstinenz und ist ein wesentlicher Faktor für die Rückfallprophylaxe (Jülch, Süß, Langer, &amp; Hippen, 2003; Missel, 2006). Dies stellt die Behandler einer suchterkrankten Klientel vor besondere Herausforderungen, da die Abbruchraten bei der Therapie von Substanzkonsumstörungen im Vergleich zu anderen Störungsbildern besonders hoch sind. In Abhängigkeit vom Störungsbild liegen sie bei 30% - 62% (Aragay, 2015; Braune, 2008). Methodik: Es wurden Daten von 225 Patienten aus einer norddeutschen Rehabilitationseinrichtung für Substanzkonsumstörungen (Diako Nordfriesland – Fachklinik für Rehabilitation von Abhängigkeitserkrankungen) aus den Quartalen 1/2015 – 1/2016 analysiert. Hierbei wurde zwischen patienten- und therapiebezogenen Faktoren bezüglich eines Therapieabbruchs differenziert. Ziel war es, mögliche prädiktive Faktoren für einen Therapieabbruch zu ermitteln, um anhand dessen adaptive Maßnahmen für die Erreichung besserer Durchhaltequoten abzuleiten. Die Befunde sollen zur Verbesserung des individuellen Behandlungsnutzwerts der Patienten und der Behandlungsökonomie herangezogen werden. Ergebnisse: Werden präsentiert.</t>
  </si>
  <si>
    <t>Linnéa</t>
  </si>
  <si>
    <t>Lütt</t>
  </si>
  <si>
    <t>linnea.luett@googlemail.com</t>
  </si>
  <si>
    <t>Diako Nordfriesland</t>
  </si>
  <si>
    <t>rainer.petersen@diako.de</t>
  </si>
  <si>
    <t>Franziska Gudula</t>
  </si>
  <si>
    <t>039</t>
  </si>
  <si>
    <t>Rückfallfaktoren bei Rauchern. Subanalyse innerhalb eines Modellprojekts zur Tabakentwöhnung bei COPD.</t>
  </si>
  <si>
    <t>Tabakrauchen ist der bedeutsamste Risikofaktor für die Entwicklung einer chronisch obstruktiveren Lungenerkrankung (COPD). Im Rahmen eines Modellprojekts wird ein neuartiges strukturiertes Intensivprogramm zur Tabakentwöhnung bei COPD (gemäß S3-Leitlinie) erprobt. Methode: Rückfallfaktoren wurden mittels einer logistischen Regressionsanalyse untersucht. Rückfälle wurden definiert als das Rauchen von mehr als einer ganzen Zigarette zu irgendeinem Zeitpunkt nach dem gemeinsamen Rauchstopp im Rahmen des Gruppenkurses. Ergebnisse: Von den untersuchten 411 Teilnehmern erlitten im Sinne einer Intention-to-treat-Analyse 54% einen Rückfall innerhalb der ersten 12 Wochen. Ein Prädiktoren-Modell ergab, dass die Wahrscheinlichkeit für einen Rückfall mit keinem/geringem Schulabschluss (OR = 2.32 [1.25, 4.30]), steigender Anzahl an gerauchten Zigaretten/Tag (OR = 1.04 [1.00, 1.07]) und zunehmendem Depressionsscore (BDI-II, OR = 1.08 [1.04, 1.13]), stieg. Die Rückfallwahrscheinlichkeit sank mit einer höheren Zuversicht mit dem Rauchen aufzuhören (OR = 0.88 [0.77, 0.99]), höheren Selbstwirksamkeit in Risikosituationen nicht zu rauchen (OR = 0.81 [0.64, 1.03]), sowie mit zunehmender Dauer einer vorhergehenden Abstinenzphase (OR = 0.84 [0.72, 0.98]). Darüber hinaus wurden Unterschiede in den Rückfallquoten distinkter Gruppen berechnet und die gesundheitliche Auswirkung einer kontinuierlichen Abstinenz betrachtet. Diskussion: Teilnehmer mit geringerem Bildungsstatus, höherem Tabakkonsum sowie höherem Depressionsscore berichteten innerhalb der ersten 12 Wochen eher Rückfälle. Diese Patientengruppen sollten zukünftig stärker in den Fokus gerückt werden. Weiterhin sollte die Zuversicht/Selbstwirksamkeit der Teilnehmenden gestärkt werden.</t>
  </si>
  <si>
    <t>Max Carlo</t>
  </si>
  <si>
    <t>Vorbeck</t>
  </si>
  <si>
    <t>maxvorbeck@web.de</t>
  </si>
  <si>
    <t>Herr; Dr; Thomas; Heindl; Berufsverband der Pneumologen in Sachsen e.V.; Franziska.Loth@psychologie.tu-chemnitz.de</t>
  </si>
  <si>
    <t>Der Autor erhielt Honorare für Schulungsmaßnahmen vom Berufsverband der Pneumologen in Sachsen e.V.</t>
  </si>
  <si>
    <t>040</t>
  </si>
  <si>
    <t>Modellprojekt zur Tabakentwöhnung bei COPD-Patienten (ATEMM-Studie): Auswertung eines Studiencenters</t>
  </si>
  <si>
    <t>Tabakrauchen ist der wichtigste Einzelrisikofaktor für die Entstehung einer chronisch obstruktiven Lungenerkrankung (COPD). In pneumologischen Facharztpraxen in Sachsen und Thüringen wurde eine strukturierte Tabakentwöhnung inkl. vollfinanzierter medikamentöser Entzugssyndrombehandlung etabliert. Für die vorliegende Arbeit wurden die Fälle der Interventionsgruppe (n = 99) eines Studienzentrums einer multizentrischen Studie separat ausgewertet, um anhand von standardisierter Anamnese, Bodyplethysmographie, CO-Messung im Exhalat und Fragebögen ausgewählte Fragestellungen zu beantworten. Primärer Endpunkt war die Totalabstinenz 12 Monate nach der Behandlung, gesichert durch ärztliche Untersuchung und CO-Messung (? 9 ppm). Nach 12 Wochen waren 62% (intention-to-treat, ITT: 53%) und nach 12 Monaten 59% der Teilnehmer rauchfrei (ITT: 39%). Die Ergebnisse belegen, dass ein krankheitsspezifisches Tabakentwöhnungsangebot unter Einschluss von Verhaltenstraining, medikamentöser und telefonischer Unterstützung im fachärztlichen Setting praktisch umsetzbar ist und hohe sowie nachhaltige Abstinenzerfolge erzielt.</t>
  </si>
  <si>
    <t>Heindl</t>
  </si>
  <si>
    <t>041</t>
  </si>
  <si>
    <t>Explorative multizentrische Untersuchung eines Modellprojekts zur Tabakentwöhnung bei COPD-Patienten (ATEMM-Studie) anhand eines Mehrebenenmodells</t>
  </si>
  <si>
    <t>Tabakrauchen wird für 80-90% der chronischen Atemwegs- und 80-85% aller Lungenkrebserkrankungen ursächlich verantwortlich gemacht. Im Rahmen AOK PLUS-Studie zur strukturierten Tabakentwöhnung durch pneumologische Facharztpraxen und Psychotherapeuten in Sachsen und Thüringen mit Minimal-Intervention vs. Maximal-Intervention nach der S3-Leitlinie Tabakentwöhnung bei COPD (ATEMM-Studie) wird erstmals eine evidenzbasierte und krankheitsspezifische Tabakabhängigkeitsbehandlung inklusive medikamentöser Unterstützungsmöglichkeiten im Rahmen der gesetzlichen Krankenversicherung vollfinanziert angeboten. Ziel dieser explorativen Untersuchung ist die multizentrische Betrachtung von Entwöhnungserfolgen / -verläufen, Gruppen- und Lokalisationsunterschieden sowie studiencenterbezogenen Differenzen bezüglich Variablen, welche demographisch verortet sind und denen, die theorie- und untersuchungsbegründet für den Entwöhnungserfolg als ausschlaggebend erachtet werden. Durch die Anwendung eines Mehrebenenmodells sollen Konstellationen und Faktoren für den Entwöhnungserfolg / -misserfolg spezifiziert werden, wie beispielsweise Gruppengröße und -zusammensetzung, Kursfrequenz der Praxen und Reihenfolgeeffekten. Studiendesign und Behandlungskonzept werden erläutert sowie Ergebnisse berichtet und diskutiert.</t>
  </si>
  <si>
    <t>Der Autor erhielt Honorare für Schulungsmaßnahmen vom Berufsverband der Pneumologen in Sachsen e.V. sowie in der Vergangenheit für themenbezogene Vorträge Honorare von Astellas Pharma GmbH, Boehringer Ingelheim Pharma GmbH &amp; Co. KG, Mundipharma Vertriebsgesellschaft mbH, Novartis Pharma GmbH und TEVA GmbH.</t>
  </si>
  <si>
    <t>Verwaltung der Einreichung erfolgt über M.Sc. psych. Franziska Loth, Professur klinische Psychologie &amp; Psychotherapie an der TU Chemnitz.</t>
  </si>
  <si>
    <t>042</t>
  </si>
  <si>
    <t>Potentially inappropriate use of benzodiazepines in elderly- An analysis of association between inappropriate use and patient related factors</t>
  </si>
  <si>
    <t>Die leitlinienabweichende Einnahme von Benzodiazepinen (BZD) und Z-Substanzen bei älteren Menschen ist mit einer Vielzahl von soziodemographischen und psychologischen Faktoren verbunden. Aus der Forschung ist bekannt, dass u.a. das Alter, das Geschlecht, Alkoholkonsum, Angst, Depressionen sowie psychische Anspannung in Zusammenhang stehen mit einer inadäquaten Einnahme von Benzodiazepinen und Z-Substanzen. Die vorliegende Untersuchung ermittelt die soziodemographischen und psychologischen Prädiktoren, die mit einer leitlinienabweichenden BZD- und Z-Substanzen-Einnahme verbunden sind. Vor diesem Hintergrund wurde eine Querschnittsstudie durchgeführt. Insgesamt wurden 4.000 Versicherte der AOK Nord-West berücksichtigt, die ein BZD- und Z-Substanz-Rezept innerhalb der letzten 12 Monate ausgestellt bekommen hatten. Die Stichprobe wurde nach dem Alter der Teilnehmer (50-65 vs. &gt;65 Jahre) sowie ihrem Verschreibungsverhalten (kurz- vs. langfristig) stratifiziert. Um die Prädiktoren für die leitlinienabweichende Einnahme zu ermitteln, wurde eine logistische Regressionsanalyse durchgeführt. Es konnten die Fragebogendaten von insgesamt 340 älteren Versicherten analysiert werden. Der Altersmittelwert der Befragten betrug 72 Jahre; die am häufigsten verwendeten Substanzen waren Zopiclon, Oxazepam und Lorazepam. Die mittlere definierte Tagesdosis (DDD) betrug 0,73. Bei der Regressionsanalyse wurde festgestellt, dass die leitlinienabweichende Einnahme mit der Arbeitslosigkeit bzw. beruflichen Untätigkeit sowie mit einer inadäquaten generellen Medikamenteneinnahme zusammenhing. Die Faktoren „Arbeitslosenstatus“ und „inadäquate generelle Medikamenteneinnahme“ sollten bei älteren Patienten bereits zu Beginn der Behandlung berücksichtigt werden. Die Ergebnisse deuten darauf hin, dass sich leitlinienabweichende Verschreibungspraxis und inadäquates Einnahmemuster decken. Diese Feststellung verlangt eine Neubewertung der bisherigen Behandlungsmethode.</t>
  </si>
  <si>
    <t>043</t>
  </si>
  <si>
    <t>Rauschzustände: Zu den Dynamiken des Drogenkonsums und Gewalterfahrungen von Fußballfans.</t>
  </si>
  <si>
    <t>Einleitung Fußball ist seit Jahrzehnten die unangefochtene Lieblingssportart der Deutschen. Fast an jedem Wochenende kann man in Deutschland Fußballspiele besuchen. Allein die professionellen Fußballigen veranstalteten 2714 Fußballspiele (1-3 Liga) in der Saison 2015/2016. Insgesamt besuchten in dieser Saison 21,4 Millionen Menschen die Spiele der ersten und zweiten Bundesliga. Dies ist die größte Zuschaueranzahl, die jemals für eine Sportart im Zeitraum eines Jahres in Europa gemessen wurde (ZIS, 2016). Sowohl in den Medien als auch aus der wissenschaftlichen Perspektive wird dem Event Fußball eine besondere Bedeutung zugesprochen, wenn es in diesem Kontext zu gewalttätigen Auseinandersetzung von Fangruppierungen kommt. Berichte von Sozialarbeitern aus unterschiedlichen Fanprojekten zeigen, dass der Konsum von Drogen, insbesondere von Alkohol und Stimulanzien, von Fans im Zusammenhang mit gewalttätigen Verhalten in Verbindung gebracht wird (Welt, 08.12.2014.). Bisher konzentrierten sich die Forschungen in diesem Feld auf Gewaltphänomene (vgl. Anthonj et al. 2015), Rassismus (Pilz, 2009) oder spezifische Genderaspekte (vgl. Claus et al., 2016, Lehnert, 2006). Forschungen, welche sich explizit mit der Interaktion von Drogenkonsum und Gewalterfahrungen beschäftigt haben, konnten in einer ersten Literaturrecherche nicht ausfindig gemacht werden. Innerhalb des vorgestellten Forschungsprojektes sollen die Dynamiken Gewalterfahrungen und dem Drogenkonsum von Fans analysiert werden. Die Forschungsfragen sind: Welche bedeutsamen biographischen Aspekte weisen drogenkonsumierende Fußballfans auf? Welche Drogenerfahrungen benennen Fans, insbesondere aus der Ultra- und Hooligan-Bewegung? Welche Konsummotive benennen die Fans aus diesen Gruppen? Welche Bedeutung spielt der Drogenkonsum im Kontext von gewalttätigen Auseinandersetzungen? Welche Motive sind für die Gewaltausübung bedeutsam? Methodik Auf Grund des explorativen Charakters liegt der Untersuchung ein qualitatives Forschungsdesign zu Grunde. In einem ersten Schritt werden 7 Experteninterviews mit Sozialarbeitern unterschiedlicher Fanprojekte der 1.-3. Liga durchgeführt. Ziel ist es, hiermit die unterschiedlichen Fanszenen deskriptiv abzubilden. Zudem sollen die Erfahrungen der Experten zum Thema Drogenkonsum und Gewalterfahrung von Fans systematisch erfasst und beschrieben werden. In einem weiteren Arbeitsschritt werden 15 Tiefeninterviews mit drogenkonsumierenden Fußballfans aus der aktiven Fanszene durchgeführt. Die qualitativen Daten werden inhaltsanalytisch ausgewertet. Ergebnisse Auf dem Kongress werden die ersten Ergebnisse der Untersuchung präsentiert. Schlussfolgerungen Die Daten der Untersuchung können einen ersten Ausgangspunkt darstellen, welches es ermöglicht, dass Phänomen von Gewalterfahrungen und Substanzkonsums integrativ zu beschreiben. Die Ergebnisse sollen Ansatzpunkte für die Präventions- und Beratungsarbeit von drogenkonsumierenden Fußballfans in den Fanprojekten liefern.</t>
  </si>
  <si>
    <t>Katholische Hochschule NRW; Deutsches Institut für Sucht- und Präventionsforschung (DISuP)</t>
  </si>
  <si>
    <t>Thorsten</t>
  </si>
  <si>
    <t>Köhler</t>
  </si>
  <si>
    <t>t.koehler@katho-nrw.de</t>
  </si>
  <si>
    <t>B.A. Soziale Arbeit</t>
  </si>
  <si>
    <t>Marius</t>
  </si>
  <si>
    <t>marius.kuenzel@mail.katho-nrw.de</t>
  </si>
  <si>
    <t>Philipp</t>
  </si>
  <si>
    <t>Lessel</t>
  </si>
  <si>
    <t>philipp.lessel@mail.katho-nrw.de</t>
  </si>
  <si>
    <t>044</t>
  </si>
  <si>
    <t>Alkoholkonsum während einer Langzeittherapie</t>
  </si>
  <si>
    <t>Über die Rückfälle während einer Entwöhnungstherapie bei Heimfahrten am Wochenende liegen bisher keine Daten vor. Methodik: In dieser explorativen Studie sollten die Rückfälle von Patienten in einer Entwöhnungstherapie anhand von Therapeuteneinschätzung und Selbstangaben der Patienten und der Bestimmung des Alkoholmarkers EtG ermittelt werden. Ergebnisse: Nach der Therapeuteneinschätzung hatte in 1338 von 1706 (78,4%) erfassten Heimfahrten wahrscheinlich kein Rückfall stattgefunden hatte. In 267 Fällen (15,7%) hatten die Therapeuten die Rückfallwahrscheinlichkeit mit 40-60% angegeben. In 101 Fällen (5,9%) nahmen sie einen Rückfall auf der Heimfahrt als sehr wahrscheinlich (70-100%) an. Der Vergleich mit den EtG-Bestimmungen ergab in 85,5% eine Übereinstimmung. Aber 77,9% der Rückfälle wurden nur durch die Bestimmung von EtG nachgewiesen. Schlussfolgerungen: Die Ergebnisse zeigen, dass die Therapeuten die Rückfallhäufigkeit von Patienten während der Heimfahrten am Wochenende während einer Langzeittherapie deutlich unterschätzten. Um Rückfälle konstruktiv in der Therapie aufarbeiten zu können, sollten diese mit laborchemischen Methoden wie der EtG-Bestimmung gesichert werden.</t>
  </si>
  <si>
    <t>Tilman</t>
  </si>
  <si>
    <t>Wetterling</t>
  </si>
  <si>
    <t>Vivantes Klinikum Kaulsdorf , Berlin</t>
  </si>
  <si>
    <t>kontakt@prof-wetterling.de</t>
  </si>
  <si>
    <t>Leif</t>
  </si>
  <si>
    <t>Dibbelt</t>
  </si>
  <si>
    <t>Uniklinikum UK-SH Campus Lübeck</t>
  </si>
  <si>
    <t>leif.dibbelt@uksh.de</t>
  </si>
  <si>
    <t>Junghanns</t>
  </si>
  <si>
    <t>Uniklinikum UK-SH, Campus Lübeck</t>
  </si>
  <si>
    <t>klaus.junghanns@uksh.de</t>
  </si>
  <si>
    <t>045</t>
  </si>
  <si>
    <t>Obsessive Compulsive Drinking Scale (OCDS-G): Psychometrische Eigenschaften der deutschen Version bei alkoholabhängigen Patienten im Entzug</t>
  </si>
  <si>
    <t>Einleitung: Nach ICD-10 und DSM-5 ist Craving ein Kriterium der Alkoholabhängigkeit. Es ist besonders für Diagnostik, Therapieplanung und Rückfallprävention wichtig, ein geprüftes Instrument zur Erfassung von Craving zur Verfügung zu haben. In dieser Studie wird die deutsche Version der Obsessive Compulsive Drinking Scale (OCDS-G, Mann &amp; Ackermann, 2000) psychometrisch überprüft. Unsere Studie untersucht daher Dimensionalität, Reliabilität, Validität sowie Rückfallprädiktion im klinischen Rahmen. Methodik: Erhoben wurden die Selbstauskunftsdaten im Rahmen der DFG-Forschergruppe 1617 an Patienten mit DSM-IV-Alkoholabhängigkeit während und nach qualifizierter Entzugsbehandlung (n = 115 ausgewertet, davon 18 Frauen) an zwei deutschen Universitätskliniken sowie n = 100 nicht-alkoholabhängigen Vergleichspersonen (davon 17 Frauen). Eingeschlossen wurden nur MRT-taugliche Erwachsene ohne eine weitere aktuelle psychische Störung, wenn keine akuten Entzugssymptome mehr bestanden. Neben dem klinisch-diagnostischen CIDI-Interview wurden neuropsychologische und Lernaufgaben am PC bzw. im MRT durchgeführt. Follow-up Untersuchungen beinhalteten neben OCDS-G auch das Timeline-Followback Interview bei welchem ein Rückfall definiert wurde als ein einmaliger Konsum von 40/60g Alkohol oder mehr pro Tag. Die statistische Auswertung erfolgte u.a. mit Hauptachsenanalysen, Korrelationsanalysen und binär logistischen Regressionen. Ergebnisse: Die Hauptachsenanalysen legen eine Zwei-Faktorenlösung mit den hoch interkorrelierten Faktoren „Gedanken“ und „Handlungsimpulse“ nahe (r = .63, p &lt; .001). Item-Trennschärfen sowie interne Konsistenzen von Summenscore und Subskalen (? = .83 bis .90) sind gut bis sehr gut. Konvergente Validität ist bezüglich Cravingintensität und –frequenz in der letzten Woche mittelstark ausgeprägt (r = .34 bis .52, p &lt; .001). Die Patientengruppe unterscheidet sich klinisch bedeutsam (d = -1.1 bis 1.7, p &lt; .001) von der Kontrollgruppe in allen OCDS-Skalen. Etwas schwächere Zusammenhänge zeigen sich u.a. bezüglich Trinkverhalten (Frequenz, Menge, Bingeing) und Abhängigkeitsschwere sowie zu entfernteren Konstrukten wie Angstsymptomatik, Impulsivität und funktionale Gesundheit. Das Craving nimmt im Verlauf von Behandlungsbeginn bis 48 Wochen nach Klinikentlassung kontinuierlich ab (n = 63), wobei der stärkste Abfall nach der Eingangsmessung erfolgt. Es zeigen sich Verlaufsunterschiede zwischen abstinenten und rückfälligen Patienten. Ein Rückfall lässt sich mit der Gesamtskala (OR = 1.1; p = .034) sowie der Handlungsimpulse-Skala gut vorhersagen (OR = 1.2; p = .002), nicht aber mit der Skala OCDS-G-Gedanken (p = .73). Schlussfolgerung: Bei der OCDS-G handelt es sich um ein reliables und valides Instrument, das auch zur Verlaufsmessung und Rückfallprädiktion geeignet ist. Weitere Untersuchungen an größeren Stichproben und anderen Behandlungssettings, z.B. in der ambulanten Rehabilitation, sind erforderlich.</t>
  </si>
  <si>
    <t>Sören</t>
  </si>
  <si>
    <t>Institut für Klinische Psychologie und Psychotherapie, Technische Universität Dresden</t>
  </si>
  <si>
    <t>Lena R. H.</t>
  </si>
  <si>
    <t>Schulz</t>
  </si>
  <si>
    <t>lena.schulz000@gmail.com</t>
  </si>
  <si>
    <t>Bühringer</t>
  </si>
  <si>
    <t>Institut für Klinische Psychologie und Psychotherapie, Technische Universität Dresden sowie IFT Institut für Therapieforschung, München</t>
  </si>
  <si>
    <t>gerhard.buehringer@tu-dresden.de</t>
  </si>
  <si>
    <t>Klinik für Psychiatrie und Psychotherapie, Charité – Universitätsmedizin Berlin, Campus Charité Mitte, Berlin</t>
  </si>
  <si>
    <t>Andreas</t>
  </si>
  <si>
    <t>Frau; Elisabeth Jünger; Klinik für Psychiatrie und Psychotherapie, Technische Universität Dresden; elisabeth.juenger@uniklinikum-dresden.de; Frau; Firdeus Kadric; Institut für Klinische Psychologie und Psychotherapie, Technische Universität Dresden; firdeus.kadric@gmail.co; Frau; Miriam Sebold; Klinik für Psychiatrie und Psychotherapie, Charité – Universitätsmedizin Berlin, Campus Charité Mitte, Berlin, sowie Sozial- und Präventivmedizin, Exzellenzbereich Kognitionswissenschaften, Universität Potsdam, Potsdam; Miriam.Sebold@charite.de; Herr; Christian Sommer; Klinik für Psychiatrie und Psychotherapie, Technische Universität Dresden; Christian.Sommer@uniklinikum-dresden.de; Herr; Prof. Dr.; Ulrich S. Zimmermann; Klinik für Psychiatrie und Psychotherapie, Technische Universität Dresden; UlrichS.Zimmermann@uniklinikum-dresden.de; Herr; Prof. Dr.; Hans-Ulrich Wittchen; Institut für Klinische Psychologie und Psychotherapie, Technische Universität Dresden, sowie Center of Clinical Epidemiology and Longitudinal Studies (CELOS), Technische Universität Dresden; hans-ulrich.wittchen@tu-dresden.de;</t>
  </si>
  <si>
    <t>046</t>
  </si>
  <si>
    <t>Baclofen zur Behandlung der Alkoholabhängigkeit: aktuelle Befunde</t>
  </si>
  <si>
    <t>Baclofen, ein selektiver GABA-B-Rezeptor-Agonist, ist in Deutschland zur Behandlung von Spastiken der Skelettmuskulatur zugelassen, in Frankreich erfolgte 2014 eine vorübergehende Zulassung zur Behandlung der Alkoholabhängigkeit. Zuvor lieferten präklinische und erste klinische Studien Hinweise auf die Wirksamkeit von Baclofen bei der Therapie der Alkoholabhängigkeit. Weitere randomisierte kontrollierte Studien mit niedrig-dosiertem Baclofen erbrachten allerdings divergierende Befunde, die möglicherweise mit den verwendeten Dosierungen in Zusammenhang stehen, da präklinische Daten und Fallberichte einen dosisabhängigen Effekt von Baclofen nahelegen. Ergebnisse einer ersten klinischen Studie mit hoch-dosiertem Baclofen zeigten eine Überlegenheit der Substanz gegenüber Placebo bei der Abstinenzerhaltung, eine weitere Studie konnte unter Verwendung niedrigerer Dosen diese Befunde jedoch nicht replizieren. In diesem Vortrag werden aktuelle Befunde zu Baclofen bei der Behandlung der Alkoholabhängigkeit einschliesslich neuer Daten einer pharmako-fMRT-Studie vorgestellt werden.</t>
  </si>
  <si>
    <t>Christian A.</t>
  </si>
  <si>
    <t>Charité - Universitätsmedizin Berlin, Campus Charité Mitte</t>
  </si>
  <si>
    <t>Patricia</t>
  </si>
  <si>
    <t>Pelz</t>
  </si>
  <si>
    <t>patricia.pelz@charite.de</t>
  </si>
  <si>
    <t>Beck</t>
  </si>
  <si>
    <t>anne.beck@charite.de</t>
  </si>
  <si>
    <t>047</t>
  </si>
  <si>
    <t>Suchtrelevantes Verhalten bei Auszubildenden in Mecklenburg-Vorpommern: Eine landesrepräsentative Querschnittserhebung</t>
  </si>
  <si>
    <t>Einleitung: Für stoffgebundene und -ungebundene Suchterkrankung ist ein Bildungsgradient in der Bevölkerung gut belegt. Berufsschulen sind ein günstiges Setting für suchtpräventive Maßnahmen, da hier ein erhöhter Anteil von Jugendlichen und jungen Erwachsenen mit niedrigen allgemeinbildenden Schulabschlüssen erreicht werden kann. Repräsentative Stichproben von Auszubildenden wurden bisher kaum untersucht. Ziel der vorliegenden Studie war die Bestimmung der Prävalenzen von suchtrelevanten Verhaltensweisen bei Auszubildenden und Personen in ausbildungsvorbereitenden Maßnahmen in Mecklenburg-Vorpommern. Methodik: Im Schuljahr 2015/2016 wurde eine stratifizierte mehrstufige Zufallsstichprobe von Schülern berufsbildender Schulen gezogen. Als Grundgesamtheit wurden Auszubildende der Lehrjahre eins bis drei aller Berufsschulen (Duales System), Höherer Berufsfachschulen und Produktionsschulen in Mecklenburg-Vorpommern berücksichtigt (N=24.250). Um hinreichend präzise Schätzungen für Personen in Produktionsschulen und Maßnahmen der Ausbildungsvorbereitung zu ermöglichen, wurde ein disproportionaler Stichprobenansatz realisiert. Die Teilnehmerrate unter den zum Befragungstag anwesenden Schülern betrug 99,6%. Bezogen auf alle registrierten Auszubildenden der Stichprobe nahmen 85,2% teil. Insgesamt wurden 1083 Schülerinnen und 1485 Schüler mit einem mittlerer Alter von 19,9 (SD 4,0) Jahre befragt. Problematische Konsummuster wurden über standardisierte und international validierte Erhebungsinstrumente für die Bereiche Tabakrauchen, E-Zigaretten-Konsum, Alkoholkonsum, Cannabiskonsum, Glücksspielen, Internetnutzung, Smartphonenutzung, Computerspielen erfasst. Ergebnisse: Hochgerechnet auf die Grundgesamtheit ist von 20.195 Auszubildenden (83,3%; CI-95%: 81,0 % - 85,3 %) auszugehen, die mindestens für einen der genannten Bereiche ein riskantes Konsummuster zeigen. In den letzten vier Wochen vor der Befragung konsumierten 61,6 % Tabak, und bei 62,2 % lag ein gesundheitsriskanter Alkoholkonsum vor. In den letzten 6 Monaten vor der Befragung konsumierten 25,5 % Cannabis. Die 12-Monats-Prävalenz des problematischen Glücksspielens betrug 10,6 %. Problematische Internetnutzung fand sich bei 16,6 %, Probleme durch Computerspielen bei 9,6 %. Hinweise auf eine Smartphoneabhängigkeit ergaben sich für 16,8 % der Auszubildenden. Für alle Konsumbereiche zeigte sich eine erhöhte Prävalenz bei Auszubildenden mit niedrigeren allgemeinbildenden Schulabschlüssen. Bezogen auf Schulart und Berufsbereich zeigt sich eine tendenziell höhere Suchtbelastung bei Auszubildenden in Produktionsschulen, in ausbildungsvorbereitenden Maßnahmen sowie in der Berufsbereichsgruppe „Ernährung und Hauswirtschaft“. Schlussfolgerungen: Die Ergebnisse belegen für alle Konsumbereiche eine sehr hohe Gefährdung für die Entwicklung suchtassoziierter Störungen. Umfassende Suchtprävention in Berufsschulen und Ausbildungsbetrieben lässt eine erhebliche Verbesserung von Gesundheitschancen erwarten.</t>
  </si>
  <si>
    <t>ISGF - Schweizer Institut für Sucht- und Gesundheitsforschung, Universität Zürich</t>
  </si>
  <si>
    <t>Herr; Prof. Dr.; Ulrich; John; Institut für Sozialmedizin und Prävention, Universitätsmedizin Greifswald</t>
  </si>
  <si>
    <t>048</t>
  </si>
  <si>
    <t>Normativer Einfluss des klassenspezifischen Alkoholkonsums bei Auszubildenden</t>
  </si>
  <si>
    <t>Einleitung: Eine Vielzahl von psychologischen Theorien postuliert, dass soziale Normen das individuelle Verhalten beeinflussen. Untersuchungen für den Verhaltensbereich des Alkoholkonsums konnten entsprechende Effekte bei Jugendlichen und jungen Erwachsenen insbesondere für Einflüsse durch Peers empirisch belegen. Dabei wurde zumeist der Zusammenhang von subjektiv wahrgenommenen Normen mit dem individuellen Konsum untersucht. Im vorliegenden Beitrag wird geprüft, inwieweit die klassenspezifische Variabilität innerhalb von Berufsschulklassen im ersten Ausbildungsjahr größer ist als in den folgenden. Methodik: Im Schuljahr 2015/2016 wurde eine landesrepräsentative Stichprobe von 123 Klassen mit 2050 Auszubildenden (58% männlich, Alter M=20,5 Jahre) in Berufsschulen (Duales System) und höheren Berufsfachschulen in den Ausbildungsjahren eins bis drei zum Alkoholkonsum befragt. Die Teilnehmerrate unter den zum Befragungstag anwesenden Schülern betrug 99,6%. Bezogen auf alle registrierten Auszubildenden der Stichprobe nahmen 85,2% teil. Problematischer Alkoholkonsum wurde mit dem Alcohol Use Disorder Identifikation Test – Consumption (AUDIT-C) erfasst. Neben dem AUDIT-C-Summenscore wurde die quadratwurzeltransfomierte Anzahl von Tagen mit Rauschtrinken als abhängige Variable berücksichtigt. Über Mehrebenenanalysen mit Schulklasse als Random Intercept wurde die Anpassung von homoskedastischen Modellen mit, in Bezug auf das Merkmal erstes vs. späteres Ausbildungsjahr, heteroskedastischen Modellen mittels Likelihood Ratio Test verglichen. In einem ersten Schritt wurde lediglich das Ausbildungjahr als Fixed Effect berücksichtigt. Anschließend wurde zusätzlich für die Kovariaten Geschlecht, Alter, Migrationshintergrund, Alter bei Erstkonsum, allgemeinbildender Schulabschluss und Berufsgruppe adjustiert. Ergebnisse: Unabhängig von der Adjustierung zeigte sich für keine der beiden abhängigen Variablen ein Unterschied in der mittleren Ausprägung zwischen erstem und späteren Ausbildungsjahren. Unterschiede in der Varianz innerhalb der Klassen zwischen den ersten und späteren Ausbildungsjahren ergaben sich lediglich für die Häufigkeit des Rauschtrinkens (nicht adj. p=.007; adj. p=.006), nicht jedoch für den AUDIT-C-Score. Schlussfolgerungen: Ein normativer Einfluss des in der Berufsschulklasse vorherrschenden Alkoholkonsums bestätigt sich nur für das Rauschtrinken. Die Menge und Frequenz von moderateren Konsumgelegenheiten ist möglicherweise in der sozialen Wahrnehmung weniger salient und damit nicht Gegenstand normativer Beeinflussung. Die Befunde implizieren eine Zunahme des Rauschtrinkens im Laufe der Ausbildung bei Schülern, die im Vergleich zum Klassenmittel initial einen selteneren Rauschkonsum betreiben. Dies stellt einen Ansatzpunkt für die Gestaltung präventiver Maßnahmen dar. Um Kohorteneffekte als alternative Erklärung für die vorliegenden Befunde auszuschließen, sollten diese in längsschnittlichen Beobachtungsstudien repliziert werden.</t>
  </si>
  <si>
    <t>Golletz</t>
  </si>
  <si>
    <t>st.golletz@gmail.com</t>
  </si>
  <si>
    <t>Herr PD Dr.Hans-Jürgen; Rumpf; Klinik für Psychiatrie und Psychotherapie, Zentrum für Integrative Psychiatrie (ZIP), Universität Lübeck
Herr PD Dr. Dr. Severin Haug; ISGF - Schweizer Institut für Sucht- und Gesundheitsforschung, Universität Zürich 
Herr Prof. Dr. Ulrich; John; Institut für Sozialmedizin und Prävention, Universitätsmedizin Greifswald</t>
  </si>
  <si>
    <t>050</t>
  </si>
  <si>
    <t>Positive association of personal distress with testosterone in opiate-addicted patients</t>
  </si>
  <si>
    <t>Einleitung: Clinical studies report that substance addictions are associated with sociocognitive impairments. Regarding opiate-addicted patients, the few existing studies point to deficits in empathic abilities. Previous research suggests that testosterone might be a relevant biomarker of these impairments. The authors aimed to investigate whether opiate-addicted patients show specific impairments in emotional (empathic concern, personal distress) and cognitive empathy compared to healthy controls. Furthermore, the authors aimed to assess possible associations of testosterone levels with impaired empathic abilities in the patients' group. Methodik: In this cross-sectional study, 27 opiate-addicted, diacetylmorphine-maintained patients (21 males, age mean 41.67 years, standard deviation 8.814) and 31 healthy controls (23 males, age mean 40.77 years, standard deviation 8.401) matched in age, sex, and educational level were examined. Cognitive and emotional empathy were measured via the German version of the Interpersonal Reactivity Index and salivary testosterone levels were assessed. Ergebnisse: The authors found higher personal distress scores (p &lt; 0.01, d = 0.817) and higher testosterone (p &lt; 0.001, d = 1.093) in the patients' group compared to controls. Moreover, a positive correlation was found between testosterone and personal distress among the patients' group (r = 0.399, p &lt; 0.05). Schlussfolgerung: Opiate-addicted patients show specific impairments in emotional empathy, namely higher personal distress, which has clinical implications regarding social cognition rehabilitation and relapse prevention. The current data point toward testosterone as a possible biomarker for these sociocognitive impairments and suggest that high personal distress and high testosterone during withdrawal are possible markers for severe opiate addiction.</t>
  </si>
  <si>
    <t>Stange</t>
  </si>
  <si>
    <t>Center for Addiction Research (CARe); Department of Psychiatry, Social Psychiatry and Psychotherapy; Hanover Medical School; Germany</t>
  </si>
  <si>
    <t>stange.katrin@mh-hannover.de</t>
  </si>
  <si>
    <t>Department of Psychology; University of Bonn; Germany</t>
  </si>
  <si>
    <t>mathias.krueger@uni-bonn.de</t>
  </si>
  <si>
    <t>Janke</t>
  </si>
  <si>
    <t>janke.eva@mh-hannover.de</t>
  </si>
  <si>
    <t>Ralf</t>
  </si>
  <si>
    <t>Lichtinghagen</t>
  </si>
  <si>
    <t>Institute for Clinical Chemistry; Hanover Medical School; Germany</t>
  </si>
  <si>
    <t>lichtinghagen.ralf@mh-hannovr.de</t>
  </si>
  <si>
    <t>Stefan</t>
  </si>
  <si>
    <t>Bleich</t>
  </si>
  <si>
    <t>bleich.stefan@mh-hannover.de</t>
  </si>
  <si>
    <t>Herr Prof. Dr. Thomas Hillemacher; Center for Addiction Research (CARe); Department of Psychiatry, Social Psychiatry and Psychotherapy; Hanover Medical School; Germany; hillemacher.thomas@mh-hannover.de; Frau Prof. Dr. Annemarie Heberlein; Center for Addiction Research (CARe); Department of Psychiatry, Social Psychiatry and Psychotherapy; Hanover Medical School; Germany; heberlein.annemarie@mh-hannover.de</t>
  </si>
  <si>
    <t>Veröffentlicht im Journal of Addictive Diseases: Katrin Stange MS, Mathias Krüger MS, Eva Janke MD, Ralf Lichtinghagen PhD, Stefan Bleich MD, Thomas Hillemacher MD &amp; Annemarie Heberlein MD (2017): Positive association of personal distress with testosterone in opiate-addicted patients, Journal of Addictive Diseases, DOI: 10.1080/10550887.2017.1303980</t>
  </si>
  <si>
    <t>051</t>
  </si>
  <si>
    <t>Individuelle und gesellschaftliche Aspekte des E-Zigarettenkonsums aus der Perspektive der Konsumierenden: Ein qualitativer Ansatz</t>
  </si>
  <si>
    <t>Einleitung: Der rasche Anstieg des Bekanntheitsgrads sowie der Nutzung von elektronischen Zigaretten (E-Zigaretten) führte zu einem „Public Health-Dilemma“. Während einerseits Konsumierende von positiven gesundheitlichen Veränderungen berichten und einer Reduktion oder Aufgabe des Tabakkonsums, sind anderseits die Langzeitfolgen des E-Zigaretten Konsums nicht abschließend zu beurteilen. Nur wenige qualitative Studien wurden bisher veröffentlicht, die einen tieferen Einblick in die Motive, Wünsche und aufrechterhaltende Bedingungen des E-Zigaretten-Konsums erlauben. Methode: Mittels einer Onlinebefragung unter aktuell Konsumierenden von E-Zigaretten (N=3.320) wurden deren Konsummotive und Konsummuster erhoben. Die Möglichkeit, offene Freitexte zu formulieren, wurde von 1.969 Personen genutzt. Die Inhalte dieser Freitexte wurden qualitativ inhaltsanalytisch ausgewertet. Nach dem Zwei-Augen-Prinzip wurden sowohl induktiv als auch nach dem Top-down-Prinzip, durch Vergleich der Themenfelder mit denen aus vorliegenden Forschungsergebnissen, 26 Kategorien bestimmt, die im darauffolgenden Schritt weiter reduziert wurden. Ergebnisse: Die 1.969 Personen waren im Mittel 41 Jahre alt und benutzten E-Zigaretten im Durchschnitt seit 2,1 Jahren. 356 Personen waren weiblich (18,4%) und 1.577 männlich (81,6%). Lediglich 125 Personen gaben einen dualen Konsum an, während 1.844 Personen (93,7%) ehemals Rauchende waren. Etwa die Hälfte der Äußerungen kann unter die Oberkategorie „Politik“ subsumiert werden. Dies ist dem Zeitpunkt der Befragung geschuldet (Ende 2015) und der Diskussion der neuen Richtlinie für Tabakerzeugnisse (TPD2) sowie der befürchteten gesetzlichen Gleichstellung von E-Zigaretten und Tabakprodukten. Im gesellschaftlichen Kontext wünschen sich die Konsumierenden eine seriöse und faktenbasierte Berichterstattung. Unter diese Kategorie fallen auch Anmerkungen zu Forschungsaktivitäten, zur Werbung oder zur Akzeptanz des Konsums. Die Kategorie Motive und subjektiver Nutzen beinhaltet die Beschreibung positiver gesundheitlicher Veränderungen nach dem Umstieg auf E-Zigaretten, die Unterstützung durch andere E-Zigaretten-Konsumierende während des Umstiegs und die reduzierte Belastung der Umgebung durch Schadstoffe und Gerüche des Tabakrauchs. Schlussfolgerung: Die Ergebnisse tragen zu einem tiefergehenden Verständnis der Konsumierenden, ihren Ansichten zu E-Zigaretten im politischen sowie gesellschaftlichen Kontext, der Motive und dem wahrgenommenen Nutzen des Konsums bei. Die unerwartet große Anzahl ausgefüllter Freitexte und die hohe inhaltlichen Dichte demonstrieren den Wunsch der Konsumierenden, mit ihren Erfahrungen wahrgenommen und als Partner im gesellschaftlichen und wissenschaftlichen Diskurs ernst genommen zu werden.</t>
  </si>
  <si>
    <t>M.A.</t>
  </si>
  <si>
    <t>Kirsten</t>
  </si>
  <si>
    <t>Lehmann</t>
  </si>
  <si>
    <t>Universitätsklinikum Hamburg-Eppendorf, Klinik und Poliklinik für Psychiatrie und Psychotherapie, Zentrum für Interdisziplinäre Suchtforschung der Universität Hamburg</t>
  </si>
  <si>
    <t>k.lehmann@uke.de</t>
  </si>
  <si>
    <t>skuhn@uke.de</t>
  </si>
  <si>
    <t>Universitätsklinikum Hamburg-Eppendorf, Klinik und Poliklinik für Psychiatrie und Psychotherapie, Zentrum für Interdisziplinäre Suchtforschung der Universität Hamburg sowie Gesundheit Nord, Zentrum für Psychosoziale Medizin, Bremen</t>
  </si>
  <si>
    <t>052</t>
  </si>
  <si>
    <t>Berufliche Situation und berufliche Motivation in der stationären Rehabilitation</t>
  </si>
  <si>
    <t>Die (Wieder-)Eingliederung in das Berufsleben ist ein eigenständiges Therapieziel in der Rehabilitation Suchtkranker. Der Reha-Erfolg ist auch daran zu messen, ob die berufliche Wiedereingliederung gelingt. Vor diesem Hintergrund haben die Deutsche Rentenversicherung und die Sucht-Fachverbände in ihren Empfehlungen zur Beruflichen Orientierung in der Rehabilitation Abhängigkeitskranker (BORA, 2015) Maßnahmen vorgeschlagen, um die Rehabilitation stärker an beruflichen Fähigkeiten und Möglichkeiten auszurichten. In den stationären Rehabilitationseinrichtungen JJ wird für jeden Rehabilitanden eine Analyse der individuellen berufsbezogenen Situation erstellt. Eine beruflich orientierte Eingangsdiagnostik einschließlich sozialmedizinischer Diagnostik sowie Arbeits- und Sozialanamnese ist hierbei obligatorisch. Zur Identifizierung berufsrelevanter Kompetenzen, Einschränkungen und Motivationslagen werden in der Therapeutischen Einrichtung Auf der Lenzwiese und im Therapiedorf Villa Lilly seit 2016 folgende Instrumente eingesetzt und im Rahmen einer Studie zur Berufssituation und Berufsmotivation der stationären Klientel evaluiert: ? Fragebogen zur beruflichen Rehabilitation (SIBAR) ? Fragebogen zur berufsbezogenen Therapiemotivation ? Mini ICF APP Im Vortrag werden die Untersuchungsergebnisse referiert (N60). Außerdem werden Vorschläge zur sinnvollen berufsbezogenen Fallkonzeption in der stationären Rehabilitation zur Diskussion gestellt.</t>
  </si>
  <si>
    <t>Jugendberatung und Jugendhilfe e.V.</t>
  </si>
  <si>
    <t>Dipl.-Psychologe</t>
  </si>
  <si>
    <t>Claussen</t>
  </si>
  <si>
    <t>053</t>
  </si>
  <si>
    <t>App-gestützte Behandlung Suchterkrankter Personen</t>
  </si>
  <si>
    <t>Einleitung Der technologische Fortschritt im Bereich mobiler Endgeräte wie Laptops, Tablets und vor allem der Smartphones macht auch vor dem Gesundheitsbereich und im Speziellen vor dem Suchtbereich nicht halt. Derzeit gibt es eine Vielzahl von Gesundheitsapps von kommerziellen Anbietern zur Behandlung bzw. Prävention der SUD´s. Die Behandlung suchterkrankter Personen – unabhängig davon, ob mit oder ohne digitaler Unterstützung - ist jedoch ausschließlich durch facheinschlägige Einrichtungen bzw. Suchttherapeuten durchzuführen. Methode Der Vortrag beschäftigt sich einerseits mit der sehr lückenhaft bestehenden Literatur, diskutiert Chancen und Risiken und stellt andererseits eine Studie über ein eigenentwickeltes Programm für Android Smartphones (MATTT) vor. Das inkludierte Benachrichtigungssystem erlaubt dem Betroffenen kontinuierlich die Vorteile der Abstinenz und die Nachteile der Sucht zu reflektieren und bietet aus lernpsychologischer Sicht ideale Bedingungen zur Verinnerlichung rückfallpräventiver kognitiver Elemente. Weitere zahlreiche Funktionen wie beispielsweise ein digitaler Rückfallpass, ein Social Hub (Forum) sowie ein Kommunikationstool für Betroffenen und Therapeuten werden vorgestellt. Ergebnisse Erste Teilergebnisse der Katamnesestudie des Anton Proksch Instituts in Kooperation mit der Sigmund Freud Universität Wien über 3 und 6 Monate belegen die abstinenzförderliche Wirkung und belegen eindrucksvoll die Effekte app-gestützter Interventionen.</t>
  </si>
  <si>
    <t>Ziegler</t>
  </si>
  <si>
    <t>michael.ziegler@live.at</t>
  </si>
  <si>
    <t>Diskriminierung Suchtkranker im Strafvollzug</t>
  </si>
  <si>
    <t>Bernice S.</t>
  </si>
  <si>
    <t>Positionspapier E-Zigaretten</t>
  </si>
  <si>
    <t>Titel</t>
  </si>
  <si>
    <t>Sehr geehrter Herr Dr. Bischof</t>
  </si>
  <si>
    <t>Sehr geehrter Herr Dr. Fleischmann</t>
  </si>
  <si>
    <t>Sehr geehrter Herr Lange</t>
  </si>
  <si>
    <t>Sehr geehrter Herr Missel</t>
  </si>
  <si>
    <t>Sehr geehrter Herr Raiser</t>
  </si>
  <si>
    <t>Sehr geehrter Herr Dr. Rüther</t>
  </si>
  <si>
    <t>Sehr geehrter Herr Dr. Uhl</t>
  </si>
  <si>
    <t>Sehr geehrter Herr Dr. Wessel</t>
  </si>
  <si>
    <t>Hintergrund: E-Zigaretten erfreuen sich zunehmender Verbreitung. Sie werden als Mittel zur Raucherentwöhnung beworben, doch wird auch ein Potential als Einstiegsdroge für den Tabakkonsum diskutiert. Das vorgestellte Positionspapier der Dachgesellschaft Sucht (Deutsche Suchtgesellschaft – Dachverband der Suchtfachgesellschaften (DGS)) soll keine kontroverse Position zu bereits veröffentlichten Stellungsnahmen anderer Fachgesellschaften und Institutionen beziehen, sondern einige Punkte in der aktuellen Diskussion um die E-Zigarette besonders hervorheben. Hier sei vor allem der Einsatz in der Tabakentwöhnung zur gesundheitlichen Schadensminderung und den Regelungen zum Jugendschutz sowie zur Tabakkontrollpolitik genannt. Methoden: Es wurde eine systematische Literaturrecherche in PubMed zur Wirkungsweise der E-Zigarette, Emission, Einschätzung durch potenzielle Nutzergruppen, Wirksamkeit in der Raucherentwöhnung und zum Suchtpotenzial durchgeführt. Nationale und internationale Empfehlungen von Institutionen, Expertengruppen und Fachgesellschaften für den Umgang mit E-Zigaretten wurden berücksichtigt. Fazit : -In Relation zum konventionellen Zigarettenrauch ist die Schädlichkeit des Aerosols der E-Zigarette um ein Vielfaches geringer. Trotzdem muss das Gefährdungspotential von E-Zigaretten weiter erforscht werden. - Die E-Zigarette weist zum aktuellen Zeitpunkt einen (geringen) potentiellen Nutzen zur Raucherentwöhnung sowie positive kurzfristige und sehr wahrscheinlich langfristige Effekte zur Schadensreduzierung auf. Rauchern, welche nicht für einen Rauchstopp mithilfe von Beratung, therapeutischen Verfahren und/oder first-line Medikationen zu gewinnen sind, kann geraten werden, nach Möglichkeit vollständig auf elektrische Zigaretten umsteigen. Von dual use ist abzuraten. - Nach der aktuellen Datenlage ist es noch zu früh, eine abschließende Entscheidung für oder gegen die E-Zigarette zu treffen. Weitere Studien zur langfristigen Effektivität in der Raucherentwöhnung sowie bzgl. des Gesundheitsrisikos sind nötig, um eine differenzierte Abwägung im Vergleich zu den alternativen Behandlungsoptionen vorzunehmen. - Die E-Zigarette wird in der Bevölkerung angenommen. Die Chance, welche sich hierdurch für die Tabakentwöhnung bietet, sollte nicht durch eine zu umfassende Regulierung des Produkts zunichte gemacht werden. Für die E-Zigarette sollen die analogen Tabakkontrollmaßnahmen gelten wie für die konventionelle Zigarette (, Jugendschutz, Werbeverbot, Kennzeichnungspflicht etc.) - Präventive Maßnahmen zum Jugendschutz jenseits von Verboten sollten weiter ausgebaut werden, um einem - wenn auch seltenen - Einstieg in das Tabakrauchen über die E-Zigarette vorzubeugen.</t>
  </si>
  <si>
    <t>Deutsche Suchtgesellschaft – Dachverband der Suchtfachgesellschaften</t>
  </si>
  <si>
    <t>tobias.ruether@med.uni-muenchen.de</t>
  </si>
  <si>
    <t>Advisory Boards und Vorträge für Pfizer Pharma und Johnson 6 Johnson</t>
  </si>
  <si>
    <t>Einleitung: Die Behandlung von Suchterkrankungen im Strafvollzug bringt eine Reihe von Herausforderungen mit sich. In den meisten Gefängnissen liegt der Anteil von Personen mit Suchterkrankungen mit Missbrauch von Drogen oder Medikamenten bei mindestens einem Drittel aller Insassen. Ca. 80% von Gefangenen konsumieren Tabak und/oder Cannabis. Trotz strenger Kontrollen sind in fast allen Gefängnissen illegale Drogen und Medikamente im Umlauf. Methodik: Es wird eine Analyse der rechtlichen, ethischen und lösungsorientierten medizinischen Aspekte anhand von Fallbeispielen durchgeführt. Resultate und Schlussfolgerungen: Internationales Recht schreibt vor, dass medizinisches Personal und Aufsichtspersonen das Prinzip der Äquivalenz respektieren: Suchtpatienten haben Anrecht auf eine Behandlung ihrer Krankheit, die äquivalent zur Behandlung von Suchterkrankungen ausserhalb des Gefängnisses ist. Da Diskriminierung und Stigmatisierung dazu führen können, dass Erkrankungen verheimlicht und/oder unzureichend behandelt werden, birgt ein solches diskriminierendes Verhalten nicht nur Risiken für die Gesundheit der Suchtpatienten, sondern auch zusätzlich public health Risiken durch die Gefährdung von Drittpersonen. Dies ist zum Beispiel der Fall, wenn im Gefängnis mit HIV oder Hepatitis infizierte Spritzen getauscht werden oder ein nicht ausreichend behandelter Entzug von abhängig machenden Substanzen zu aggressivem Verhalten gegenüber Mitgefangenen oder Personal führt. In diesem Beitrag werden die Erfahrungen aus 15 Jahren Gefängnismedizin an der Universität Genf vorgestellt, wie die Diskriminierung Suchtkranker im Strafvollzug vermieden oder mindestens so weit als möglich eingeschränkt werden kann.</t>
  </si>
  <si>
    <t>Universität Basel und Universität Genf</t>
  </si>
  <si>
    <t>b.elger@unibas.ch</t>
  </si>
  <si>
    <t>Es wäre wichtig, dass dieses Symposium am 18. oder 19.9. stattfindet, da ich am 20.9. bei einer nicht verschiebbaren Gutachterkomitee-Sitzung zur dänischen Biobank in Kopenhagen anwesend sein muss und meine Kollegen am 20.9. wegen der WHO Stigma-Kongress, die ebenfalls in Kopenhagen stattfindet, gleichfalls ein Terminproblem hätten. Vielen Dank! Bernice Elger</t>
  </si>
  <si>
    <t>G.B. hat Forschungszuwendungen staatlicher und privater Glücksspielanbieter erhalten.</t>
  </si>
  <si>
    <t>Entscheidung</t>
  </si>
  <si>
    <t>Gesamtbewertung</t>
  </si>
  <si>
    <t>Problem 1 Abstufung nach Poster</t>
  </si>
  <si>
    <t>Notification</t>
  </si>
  <si>
    <t>Vorsitz Vorname</t>
  </si>
  <si>
    <t>Co-Vorname</t>
  </si>
  <si>
    <t>University of Birmingham</t>
  </si>
  <si>
    <t>Weissinger</t>
  </si>
  <si>
    <t>Daria J.</t>
  </si>
  <si>
    <t>Premper</t>
  </si>
  <si>
    <t>Leipner</t>
  </si>
  <si>
    <t>Sehr geehrte Frau Dr. Bischof</t>
  </si>
  <si>
    <t>Medical School Hamburg</t>
  </si>
  <si>
    <t>Sehr geehrte Frau Besser</t>
  </si>
  <si>
    <t>Schuster</t>
  </si>
  <si>
    <t>Sehr geehrte Frau Prof. Havemann-Reinecke</t>
  </si>
  <si>
    <t>u.kuhn@katho-nrw.de</t>
  </si>
  <si>
    <t>Annahme</t>
  </si>
  <si>
    <t>Problem 3 Nachbesserung</t>
  </si>
  <si>
    <t>thkuhlmann@psk-bg.de</t>
  </si>
  <si>
    <t>ahoerig@psk-bg.de</t>
  </si>
  <si>
    <t>Stichwort-Thema</t>
  </si>
  <si>
    <t>Tag</t>
  </si>
  <si>
    <t>Zeit-Start</t>
  </si>
  <si>
    <t>Zeit-Ende</t>
  </si>
  <si>
    <t>Datum</t>
  </si>
  <si>
    <t>Raum</t>
  </si>
  <si>
    <t>Pause</t>
  </si>
  <si>
    <t>Social Event</t>
  </si>
  <si>
    <t>ID-neu</t>
  </si>
  <si>
    <t>Plenar 1</t>
  </si>
  <si>
    <t>Plenar 2</t>
  </si>
  <si>
    <t>Plenar 3</t>
  </si>
  <si>
    <t>AM 1</t>
  </si>
  <si>
    <t>Eröffnung</t>
  </si>
  <si>
    <t>Verabschiedung</t>
  </si>
  <si>
    <t>Dauer [min]</t>
  </si>
  <si>
    <t>Foyer</t>
  </si>
  <si>
    <t>Posterpause</t>
  </si>
  <si>
    <t>Get together</t>
  </si>
  <si>
    <t>Lesung</t>
  </si>
  <si>
    <t>Konsummuster und Risikofaktoren bei Jugendlichen und jungen Erwachsenen</t>
  </si>
  <si>
    <t>Neue Medien in der Prävention und Behandlung von Suchterkrankungen</t>
  </si>
  <si>
    <t>Neue Entwicklungen in der Behandlung von Suchterkrankungen</t>
  </si>
  <si>
    <t>Neue Herausforderungen in der Versorgung Suchtkranker</t>
  </si>
  <si>
    <t>Amphetamine und Methamphetamine: Konsummuster und Risikofaktoren bei besonderen Patientengruppen</t>
  </si>
  <si>
    <t>Komorbidität und Risikofaktoren bei Suchterkrankungen</t>
  </si>
  <si>
    <t>Prävalenz und Behandlung von alkoholbezogenen Störungen</t>
  </si>
  <si>
    <t>Angehörige</t>
  </si>
  <si>
    <t>Jugendliche</t>
  </si>
  <si>
    <t>Alkohol</t>
  </si>
  <si>
    <t>Neuro</t>
  </si>
  <si>
    <t>Nachwuchs</t>
  </si>
  <si>
    <t>Herausforderungen</t>
  </si>
  <si>
    <t>Migration</t>
  </si>
  <si>
    <t>Internetabhängigkeit</t>
  </si>
  <si>
    <t>Rauchen</t>
  </si>
  <si>
    <t>Therapie</t>
  </si>
  <si>
    <t>E-Health</t>
  </si>
  <si>
    <t>Komorbidität</t>
  </si>
  <si>
    <t>Glücksspiel</t>
  </si>
  <si>
    <t>Dachverband</t>
  </si>
  <si>
    <t>Stigma</t>
  </si>
  <si>
    <t>Prävention</t>
  </si>
  <si>
    <t>Illegale Drogen</t>
  </si>
  <si>
    <t>Reha</t>
  </si>
  <si>
    <t>Beginn</t>
  </si>
  <si>
    <t>ohne</t>
  </si>
  <si>
    <t>Moderation?</t>
  </si>
  <si>
    <t>Müller-Mohnsen</t>
  </si>
  <si>
    <t>Bischof Missel Thomasius</t>
  </si>
  <si>
    <t>S-01</t>
  </si>
  <si>
    <t>PL-01</t>
  </si>
  <si>
    <t>PL-02</t>
  </si>
  <si>
    <t>S-02</t>
  </si>
  <si>
    <t>S-03</t>
  </si>
  <si>
    <t>S-04</t>
  </si>
  <si>
    <t>S-05</t>
  </si>
  <si>
    <t>S-06</t>
  </si>
  <si>
    <t>S-07</t>
  </si>
  <si>
    <t>S-08</t>
  </si>
  <si>
    <t>S-09</t>
  </si>
  <si>
    <t>S-10</t>
  </si>
  <si>
    <t>S-11</t>
  </si>
  <si>
    <t>S-12</t>
  </si>
  <si>
    <t>S-13</t>
  </si>
  <si>
    <t>PL-03</t>
  </si>
  <si>
    <t>PL-04</t>
  </si>
  <si>
    <t>S-14</t>
  </si>
  <si>
    <t>S-15</t>
  </si>
  <si>
    <t>S-16</t>
  </si>
  <si>
    <t>S-17</t>
  </si>
  <si>
    <t>S-18</t>
  </si>
  <si>
    <t>S-19</t>
  </si>
  <si>
    <t>S-20</t>
  </si>
  <si>
    <t>S-21</t>
  </si>
  <si>
    <t>S-22</t>
  </si>
  <si>
    <t>S-23</t>
  </si>
  <si>
    <t>S-24</t>
  </si>
  <si>
    <t>S-25</t>
  </si>
  <si>
    <t>S-26</t>
  </si>
  <si>
    <t>S-27</t>
  </si>
  <si>
    <t>S-28</t>
  </si>
  <si>
    <t>S-29</t>
  </si>
  <si>
    <t>S-30</t>
  </si>
  <si>
    <t>S-31</t>
  </si>
  <si>
    <t>PL-05</t>
  </si>
  <si>
    <t>PL-06</t>
  </si>
  <si>
    <t>S-32</t>
  </si>
  <si>
    <t>S-33</t>
  </si>
  <si>
    <t>S-34</t>
  </si>
  <si>
    <t>S-35</t>
  </si>
  <si>
    <t>S-36</t>
  </si>
  <si>
    <t>S-37</t>
  </si>
  <si>
    <t>S-38</t>
  </si>
  <si>
    <t>S-39</t>
  </si>
  <si>
    <t>Vorsitz Nachname</t>
  </si>
  <si>
    <t>Co-Nachname</t>
  </si>
  <si>
    <t>A</t>
  </si>
  <si>
    <t>xxx</t>
  </si>
  <si>
    <t>G</t>
  </si>
  <si>
    <t>S</t>
  </si>
  <si>
    <t>HJ</t>
  </si>
  <si>
    <t>R</t>
  </si>
  <si>
    <t>T</t>
  </si>
  <si>
    <t>N</t>
  </si>
  <si>
    <t>I</t>
  </si>
  <si>
    <t>M</t>
  </si>
  <si>
    <t>B</t>
  </si>
  <si>
    <t>F</t>
  </si>
  <si>
    <t>E</t>
  </si>
  <si>
    <t>P</t>
  </si>
  <si>
    <t>H</t>
  </si>
  <si>
    <t>V</t>
  </si>
  <si>
    <t>L</t>
  </si>
  <si>
    <t>W</t>
  </si>
  <si>
    <t>K</t>
  </si>
  <si>
    <t>C</t>
  </si>
  <si>
    <t>D</t>
  </si>
  <si>
    <t>O</t>
  </si>
  <si>
    <t>U</t>
  </si>
  <si>
    <t>KW</t>
  </si>
  <si>
    <t>J</t>
  </si>
  <si>
    <t>II</t>
  </si>
  <si>
    <t>A1-Vor-kurz</t>
  </si>
  <si>
    <t>UG</t>
  </si>
  <si>
    <t>MS</t>
  </si>
  <si>
    <t>JJ</t>
  </si>
  <si>
    <t>UW</t>
  </si>
  <si>
    <t/>
  </si>
  <si>
    <t>A3-Vor-Kurz</t>
  </si>
  <si>
    <t>A4-Vor-kurz</t>
  </si>
  <si>
    <t>A5-Vor-kurz</t>
  </si>
  <si>
    <t>A1-Ort</t>
  </si>
  <si>
    <t>Berlin</t>
  </si>
  <si>
    <t>Wied</t>
  </si>
  <si>
    <t>Dresden</t>
  </si>
  <si>
    <t>Potsdam</t>
  </si>
  <si>
    <t>Mainz</t>
  </si>
  <si>
    <t>Rostock</t>
  </si>
  <si>
    <t>Chemnitz</t>
  </si>
  <si>
    <t>Mühlental</t>
  </si>
  <si>
    <t>Hamm</t>
  </si>
  <si>
    <t>Nottingham, UK</t>
  </si>
  <si>
    <t>Greifswald</t>
  </si>
  <si>
    <t>Tübingen</t>
  </si>
  <si>
    <t>Hamburg</t>
  </si>
  <si>
    <t>Köln</t>
  </si>
  <si>
    <t>Erlangen</t>
  </si>
  <si>
    <t>München</t>
  </si>
  <si>
    <t>Frankfurt</t>
  </si>
  <si>
    <t>Basel, CH</t>
  </si>
  <si>
    <t>Lübeck</t>
  </si>
  <si>
    <t>Duisburg</t>
  </si>
  <si>
    <t>Daun</t>
  </si>
  <si>
    <t>Schwerin</t>
  </si>
  <si>
    <t>Wilhelmsheim</t>
  </si>
  <si>
    <t>Wien, AT</t>
  </si>
  <si>
    <t>Charité - Universitätsmedizin Berlin, Institut für Medizinische Soziologie und Rehabilitationswissenschaft, Abteilung Rehabilitationsforschung</t>
  </si>
  <si>
    <t>Charité - Universitätsmedizin Berlin, Psychiatrie und Psychotherapie</t>
  </si>
  <si>
    <t>Regensburg</t>
  </si>
  <si>
    <t>Birmingham, UK</t>
  </si>
  <si>
    <t>Hildesheim</t>
  </si>
  <si>
    <t>Bremen</t>
  </si>
  <si>
    <t>Konstanz</t>
  </si>
  <si>
    <t>Ulm</t>
  </si>
  <si>
    <t>Münschen</t>
  </si>
  <si>
    <t>Mannheim</t>
  </si>
  <si>
    <t>Göttingen</t>
  </si>
  <si>
    <t>Essen</t>
  </si>
  <si>
    <t>Heidelberg</t>
  </si>
  <si>
    <t>Hannover</t>
  </si>
  <si>
    <t>Eußerthal</t>
  </si>
  <si>
    <t>Lindow</t>
  </si>
  <si>
    <t>Vielbach</t>
  </si>
  <si>
    <t>Dortmund</t>
  </si>
  <si>
    <t>Friedrichsdorf</t>
  </si>
  <si>
    <t>Winterthur</t>
  </si>
  <si>
    <t>Wiesbaden</t>
  </si>
  <si>
    <t>Halle</t>
  </si>
  <si>
    <t>London, UK</t>
  </si>
  <si>
    <t>Aachen</t>
  </si>
  <si>
    <t>Bergisch Gladbach</t>
  </si>
  <si>
    <t>Gütersloh</t>
  </si>
  <si>
    <t>Kiel</t>
  </si>
  <si>
    <t>A1 komplett</t>
  </si>
  <si>
    <t>Besser B, Lübeck</t>
  </si>
  <si>
    <t>Trotzke P, Duisburg</t>
  </si>
  <si>
    <t>Antons S, Duisburg</t>
  </si>
  <si>
    <t>Wegmann E, Duisburg</t>
  </si>
  <si>
    <t>Brandt D, Lübeck</t>
  </si>
  <si>
    <t>Arnaud N, Hamburg</t>
  </si>
  <si>
    <t>Klein M, Köln</t>
  </si>
  <si>
    <t>Lenz B, Erlangen</t>
  </si>
  <si>
    <t>Baldus C, Hamburg</t>
  </si>
  <si>
    <t>Reis O, Rostock</t>
  </si>
  <si>
    <t>Batra A, Tübingen</t>
  </si>
  <si>
    <t>Möhring A, Greifswald</t>
  </si>
  <si>
    <t>Bischof G, Lübeck</t>
  </si>
  <si>
    <t>Meyer C, Greifswald</t>
  </si>
  <si>
    <t>Freyer-Adam J, Greifswald</t>
  </si>
  <si>
    <t>Schomerus G, Greifswald</t>
  </si>
  <si>
    <t>Kostrzewa R, Hamburg</t>
  </si>
  <si>
    <t>Kraus L, München</t>
  </si>
  <si>
    <t>Vogt I, Frankfurt</t>
  </si>
  <si>
    <t>Meyer R, Hamm</t>
  </si>
  <si>
    <t>Noack M, Hamm</t>
  </si>
  <si>
    <t>Missel P, Daun</t>
  </si>
  <si>
    <t>Brünger M, Berlin</t>
  </si>
  <si>
    <t>Strie M, Mühlental</t>
  </si>
  <si>
    <t>Krüger T, Berlin</t>
  </si>
  <si>
    <t>Ulbricht S, Greifswald</t>
  </si>
  <si>
    <t>Mühlig S, Chemnitz</t>
  </si>
  <si>
    <t>Kuss D, Nottingham, UK</t>
  </si>
  <si>
    <t>Müller KW, Mainz</t>
  </si>
  <si>
    <t>Wölfling K, Mainz</t>
  </si>
  <si>
    <t>Dreier M, Mainz</t>
  </si>
  <si>
    <t>Smolka M, Dresden</t>
  </si>
  <si>
    <t>Sommer C, Dresden</t>
  </si>
  <si>
    <t>Veer I, Berlin</t>
  </si>
  <si>
    <t>Rapp M, Potsdam</t>
  </si>
  <si>
    <t>Wurst F, Hamburg</t>
  </si>
  <si>
    <t>Braun F, Kiel</t>
  </si>
  <si>
    <t>Wodarz N, Regensburg</t>
  </si>
  <si>
    <t>Preuß U, Halle</t>
  </si>
  <si>
    <t>Bonse-Rohmann M, Hannover</t>
  </si>
  <si>
    <t>Stöver H, Frankfurt</t>
  </si>
  <si>
    <t>Michels II, Frankfurt</t>
  </si>
  <si>
    <t>Azbel L, London, UK</t>
  </si>
  <si>
    <t>Specht S, München</t>
  </si>
  <si>
    <t>Lehmann K, Hamburg</t>
  </si>
  <si>
    <t>Haarig F, Dresden</t>
  </si>
  <si>
    <t>Pekal J, Duisburg</t>
  </si>
  <si>
    <t>Schoenmaekers S, Heidelberg</t>
  </si>
  <si>
    <t>Brand M, Duisburg</t>
  </si>
  <si>
    <t>Rumpf HJ, Lübeck</t>
  </si>
  <si>
    <t>Klimmt C, Hannover</t>
  </si>
  <si>
    <t>Brosowski T, Bremen</t>
  </si>
  <si>
    <t>Orlowski S, Lübeck</t>
  </si>
  <si>
    <t>Winner T, München</t>
  </si>
  <si>
    <t>Bischof A, Lübeck</t>
  </si>
  <si>
    <t>Jösch JJ, Vielbach</t>
  </si>
  <si>
    <t>Joas U, Daun</t>
  </si>
  <si>
    <t>Scheibenbogen O, Wien, AT</t>
  </si>
  <si>
    <t>Kuderer M, Wien, AT</t>
  </si>
  <si>
    <t>Baumgärtner T, Hamburg</t>
  </si>
  <si>
    <t>Thomasius R, Hamburg</t>
  </si>
  <si>
    <t>Orford J, Birmingham, UK</t>
  </si>
  <si>
    <t>Buchner UG, Berlin</t>
  </si>
  <si>
    <t>Soellner R, Hildesheim</t>
  </si>
  <si>
    <t>Mühlhan M, Hamburg</t>
  </si>
  <si>
    <t>Ostergaard M, Konstanz</t>
  </si>
  <si>
    <t>Müller-Mohnssen M, Ulm</t>
  </si>
  <si>
    <t>Lotzin A, Hamburg</t>
  </si>
  <si>
    <t>Wartberg L, Hamburg</t>
  </si>
  <si>
    <t>Diestelkamp S, Hamburg</t>
  </si>
  <si>
    <t>Gottschalk  F, Frankfurt</t>
  </si>
  <si>
    <t>Seehuber D, Frankfurt</t>
  </si>
  <si>
    <t>Lindenmeyer J, Lindow</t>
  </si>
  <si>
    <t>Brechtel S, Münschen</t>
  </si>
  <si>
    <t>Gerhardt S, Mannheim</t>
  </si>
  <si>
    <t>Haas J, Hamburg</t>
  </si>
  <si>
    <t>Funke W, Wied</t>
  </si>
  <si>
    <t>Michel E, Berlin</t>
  </si>
  <si>
    <t>Lange N, Eußerthal</t>
  </si>
  <si>
    <t>Martens MS, Hamburg</t>
  </si>
  <si>
    <t>Deimel D, Aachen</t>
  </si>
  <si>
    <t>Schwarzbach C, Chemnitz</t>
  </si>
  <si>
    <t>Stodt B, Duisburg</t>
  </si>
  <si>
    <t>Lindenberg K, Heidelberg</t>
  </si>
  <si>
    <t>Preuß UW, Halle</t>
  </si>
  <si>
    <t>Nikolaus L, Eußerthal</t>
  </si>
  <si>
    <t>Rüther T, München</t>
  </si>
  <si>
    <t>Buth S, Hamburg</t>
  </si>
  <si>
    <t>Schlömer H, Hamburg</t>
  </si>
  <si>
    <t>Zurhold H, Hamburg</t>
  </si>
  <si>
    <t>Luderer M, Mannheim</t>
  </si>
  <si>
    <t>Weber T, Wilhelmsheim</t>
  </si>
  <si>
    <t>Kistner S, Friedrichsdorf</t>
  </si>
  <si>
    <t>Reymann G, Dortmund</t>
  </si>
  <si>
    <t>Kuhlmann T, Bergisch Gladbach</t>
  </si>
  <si>
    <t>Kemper U, Gütersloh</t>
  </si>
  <si>
    <t>Koc J, Bremen</t>
  </si>
  <si>
    <t>Havemann-Reinecke U, Göttingen</t>
  </si>
  <si>
    <t>Friedrichs A, Hamburg</t>
  </si>
  <si>
    <t>Mokhar A, Hamburg</t>
  </si>
  <si>
    <t>Schulte B, Hamburg</t>
  </si>
  <si>
    <t>Wetterling T, Berlin</t>
  </si>
  <si>
    <t>Sobottka B, Schwerin</t>
  </si>
  <si>
    <t>See C, Hamburg</t>
  </si>
  <si>
    <t>Kamp F, München</t>
  </si>
  <si>
    <t>Spies M, Hamburg</t>
  </si>
  <si>
    <t>Baum D, Köln</t>
  </si>
  <si>
    <t>Bilke-Hentsch O, Winterthur</t>
  </si>
  <si>
    <t>Geisel O, Berlin</t>
  </si>
  <si>
    <t>Munz K, Wiesbaden</t>
  </si>
  <si>
    <t>Silkens A, Essen</t>
  </si>
  <si>
    <t>Loth F, Chemnitz</t>
  </si>
  <si>
    <t>Lütt L, Chemnitz</t>
  </si>
  <si>
    <t>Eppert M, Chemnitz</t>
  </si>
  <si>
    <t>Kuitunen-Paul S, Dresden</t>
  </si>
  <si>
    <t>Stange K, Hannover</t>
  </si>
  <si>
    <t>Symp-komplett</t>
  </si>
  <si>
    <t>Talk komplett</t>
  </si>
  <si>
    <t>Montag, 18. September 2017</t>
  </si>
  <si>
    <t>Pause: Pause</t>
  </si>
  <si>
    <t>Presenter</t>
  </si>
  <si>
    <t>Dienstag, 19. September 2017</t>
  </si>
  <si>
    <t>Mittwoch, 20. September 2017</t>
  </si>
  <si>
    <t>Posterbegehung</t>
  </si>
  <si>
    <t>weitere Autoren komplett</t>
  </si>
  <si>
    <t>Kornhuber J</t>
  </si>
  <si>
    <t>Rumpf HJ, Batra A, Krause K, Ulbricht S, John U, Meyer C</t>
  </si>
  <si>
    <t>A2-Vor-kurz</t>
  </si>
  <si>
    <t>A2 Name V</t>
  </si>
  <si>
    <t>A3 Name V</t>
  </si>
  <si>
    <t>A4 Name V</t>
  </si>
  <si>
    <t>A5 Name V</t>
  </si>
  <si>
    <t>A2+ komplett</t>
  </si>
  <si>
    <t>Zeit</t>
  </si>
  <si>
    <t>Langzeittrends beim Drogenkonsum: Lokal, national, international – alles das Gleiche?</t>
  </si>
  <si>
    <t>Internet- und Spielsucht: Aktuelle Perspektiven</t>
  </si>
  <si>
    <t>Kuss DJ, Nottingham, UK</t>
  </si>
  <si>
    <t>Power, Powerlessness and Addiction</t>
  </si>
  <si>
    <t>Epigenetische Mechanismen bei Suchterkrankungen – hat das eine Bedeutung für die Praxis?</t>
  </si>
  <si>
    <t>Hillemacher T, Hannover</t>
  </si>
  <si>
    <t>Evidenzbasierte Suchtprävention in Deutschland: derzeitiger Stand und zukünftige Herausforderungen</t>
  </si>
  <si>
    <t>Persönlichkeitsstörungen und Sucht</t>
  </si>
  <si>
    <t>Bühler A, Kempten</t>
  </si>
  <si>
    <t>Kienast T, Hamburg</t>
  </si>
  <si>
    <t>Roland</t>
  </si>
  <si>
    <t>Simon</t>
  </si>
  <si>
    <t>DJ</t>
  </si>
  <si>
    <t>RR</t>
  </si>
  <si>
    <t>International Gaming Research Unit,Nottingham Trent University</t>
  </si>
  <si>
    <t>European Monitoring Centre for Drugs and Drug Addiction (EMCDDA), Lissabon, Portugal</t>
  </si>
  <si>
    <t xml:space="preserve">Prof. Dr. </t>
  </si>
  <si>
    <t>Hillemacher</t>
  </si>
  <si>
    <t>School of Psychology, University of Birmingham</t>
  </si>
  <si>
    <t>Klinik für Psychiatrie, Sozialpsychiatrie und Psychotherapie, Medizinische Hochschule Hannover</t>
  </si>
  <si>
    <t>Kienast</t>
  </si>
  <si>
    <t>Fakultät Soziales und Gesundheit/ Praxisbeauftragte/ Soziale Arbeit mit dem Schwerpunkt Gesundheitsförderung und Prävention, Hochschule für angewandte Wissenschaften Kempten</t>
  </si>
  <si>
    <t>Kempten</t>
  </si>
  <si>
    <t>Frankfurt am Main</t>
  </si>
  <si>
    <t>Zürich, CH</t>
  </si>
  <si>
    <t>Bad Nauheim</t>
  </si>
  <si>
    <t>Visbek</t>
  </si>
  <si>
    <t>Bad Klosterlausnitz</t>
  </si>
  <si>
    <t>Mittenwalde</t>
  </si>
  <si>
    <t>Lausanne, CH</t>
  </si>
  <si>
    <t>BS</t>
  </si>
  <si>
    <t>CA</t>
  </si>
  <si>
    <t>ME</t>
  </si>
  <si>
    <t>KU</t>
  </si>
  <si>
    <t>PA</t>
  </si>
  <si>
    <t>Bischof G, Batra A,Ulbricht S, Lucht M, Freyer-Adam J, John U</t>
  </si>
  <si>
    <t>John U, Gaertner B</t>
  </si>
  <si>
    <t>Grimm C,  Rehm J</t>
  </si>
  <si>
    <t>Paulick J</t>
  </si>
  <si>
    <t>Heinz A</t>
  </si>
  <si>
    <t>Wittchen HU, Smolka MN, Rapp MA, Huys QJM, Schlagenhauf F, Heinz A, Zimmermann US</t>
  </si>
  <si>
    <t>Frank R, Friedel E, Heinz A, Smolka M, Walter H</t>
  </si>
  <si>
    <t>Schröck A, Wurst FM</t>
  </si>
  <si>
    <t>Schulze K</t>
  </si>
  <si>
    <t xml:space="preserve">Nitzsche K, Schmitt J, Dinger J </t>
  </si>
  <si>
    <t>John U</t>
  </si>
  <si>
    <t>Wiedemann K, Schäfer I</t>
  </si>
  <si>
    <t>Höcker W</t>
  </si>
  <si>
    <t>Fritschi T</t>
  </si>
  <si>
    <t>Schäfer I</t>
  </si>
  <si>
    <t>Müller A</t>
  </si>
  <si>
    <t>Deckert  S</t>
  </si>
  <si>
    <t>Zurhold H, Schu M</t>
  </si>
  <si>
    <t>Hermann D, Kiefer F</t>
  </si>
  <si>
    <t>Luderer M</t>
  </si>
  <si>
    <t>Wiers R, Beisel S</t>
  </si>
  <si>
    <t>Rumpf HJ, Haug S, John U</t>
  </si>
  <si>
    <t>Weitzmann P, Nebe R, Leiber K</t>
  </si>
  <si>
    <t>Riebschläger M, Neumann S, Damaskinos M, Hoch E, Pogarell O, Soyka M</t>
  </si>
  <si>
    <t>Nebe R</t>
  </si>
  <si>
    <t>Heindl T</t>
  </si>
  <si>
    <t>Heindl T, Loth F, Mühlig S</t>
  </si>
  <si>
    <t>Jünger E, Kadric F, Sebold M, Sommer C, Zimmermann US, Wittchen HU</t>
  </si>
  <si>
    <t>Hillemacher T, Heberlein A</t>
  </si>
  <si>
    <t>P-09</t>
  </si>
  <si>
    <t>P-10</t>
  </si>
  <si>
    <t>P-08</t>
  </si>
  <si>
    <t>P-07</t>
  </si>
  <si>
    <t>P-06</t>
  </si>
  <si>
    <t>S281-nachgebessert</t>
  </si>
  <si>
    <t>Einleitung: Die substitutionsgestützte Behandlung Opioidabhängiger ist evidenzbasiert wirksam. Laut Substitutionsregister sind in Deutschland seit einigen Jahren  um 77.000 Patienten in einer Substitutionsbehandlung. In vielen Regionen Deutschlands nimmt die Verfügbarkeit von substituierenden Ärzten/Einrichtungen ab. Einer der Gründe dafür ist das enge rechtliche Korsett, die daraus resultierende ständige Gefahr strafrechtlicher Verfolgung und das angesichts einer häufig auf allen Ebenen herausfordernden Patientenklientel.
Aktueller Stand: Bislang war die Substitution Opioidabhängiger die einzige medizinische Behandlung, zu der in einer Verordnung explizit medizinische Inhalte geregelt waren, u.a. zu Diagnostik, Indikation und Ablauf der Therapie (BtMVV). 
Ergebnis: Im Rahmen einer Novellierung der BtMVV wurde dies grundlegend verändert. Die BtMVV soll sich nun, mit wenigen Ausnahmen, auf die Sicherstellung des Betäubungsmittelverkehrs beschränken und die medizinischen Inhalte nach dem aktuellen Stand der Wissenschaft durch die Richtlinien zur substitutionsgestützten Behandlung der Bundesärztekammer abgedeckt werden. Daraus ergab sich die Notwendigkeit, die bestehenden Richtlinien der BÄK entsprechend dem aktuellen Stand des Wissens zu überarbeiten und an die neuen rechtlichen Rahmenbedingungen anzupassen.
Ziel ist die Darstellung wesentlicher klinischer Aspekte und Änderungen, die sich aus diesen Überarbeitungen für die substitutionsgestütze Behandlung Opioidabhängiger ergeben.</t>
  </si>
  <si>
    <t>S303-nachgebessert</t>
  </si>
  <si>
    <t>Einleitung: Direkte Ethanolabbauprodukte wie Ethylglucuronid (EtG) sind evidenzbasiert hoch sensitive und spezifische diagnostische Parameter zum Nachweis eines aktuellen Ethanolkonsums.
Methodik: In Anbetracht der anfallenden Kosten  stellt sich im teil-/vollstationären Behandlungssetting die Frage: wann verspricht die Kontrolle von EtG einen diagnostischen Gewinn und insbesondere welche konkreten therapeutischen Konsequenz ergeben sich aus dem Ergebnis einer solchen Untersuchung.
Ergebnisse: Anhand der Erfahrung mit mit jährlich mehr als 2000 voll-/teilstationären Behandlungen von Alkoholabhängigen sollen beispielhaft mögliche Vorgehensweisen zum sinnvollen Einsatz von direkten Ethanolabbauprodukten als Konsummarker dargestellt werden.</t>
  </si>
  <si>
    <t>Von Überlebenshilfe zu besserer  Lebensqualität
Teilhabeförderung für Drogenabhängige mit komplexen Problemlagen nach qualifizierter Akut-/Entzugsbehandlung in der klinischen Suchtpsychiatrie
Einleitung
Das Konzept der stationären qualifizierten Akut-/Entzugsbehandlung für Drogenabhängige (QA/QE) integriert stets Entzugsbehandlung, Motivationsförderung und die Option ein mög-lichst nahtlos verfügbares adäquates Hilfsangebot nutzen zu können (1, 2). Menschen mit komplexen Problemlagen werden mit QA/QE zunehmend gut erreicht bei guter Vernetzung dieses Angebotes in der Region. Die Entwicklung des Bedarfs adäquater Hilfsangebote und deren Verfügbarkeit nach QA-/QE-Behandlung in der Klinik wird im Folgenden dargestellt, bezogen auf die Zielgruppe chronisch Drogenabhängiger mit ausgeprägten psychiatrischen und/oder somatischen Comorbiditäten.
Methoden
Die Psychosomatische Klinik Bergisch Gladbach (PSK) ist Teil der psychiatrischen Pflicht-versorgung für Stadtteile Kölns und den Rheinisch-Bergischen Kreis, verfügt neben zwei Reha-Abteilungen über drei Stationen zur qualifizierten Akutbehandlung Drogenabhängiger (mit 47 Betten), eine Ambulanz, komplementären Angeboten; im Jahr 2016 wurden über 1250 Entzugsbehandlungen durchgeführt. Bestimmte Zielgruppen, zusammengefasst unter dem Oberbegriff Patienten mit komplexen Problemlagen, haben besonderen Bedarf an inten-siven, aufsuchenden, alltagsbegleitenden Hilfen inklusive entsprechender Wohnheime mit soziotherapeutischer Betreuung. Diese Personengruppen bedürfen dieser Hilfsangebote in besonderer Weise zeitnah, möglichst unmittelbar konkret verfügbar nach Abschluss der quali-fizierten Akut-/Entzugsbehandlung, als erforderliche Vorbereitung zur Nutzung dieser Hilfsan-gebote. Am Beispiel der Patienten mit chronischer Drogenabhängigkeit, ausgeprägten psy-chiatrisch behandlungsbedürftigen Störungen und/oder ausgeprägten somatischen Störungen wird untersucht, wie diese Zielgruppe und deren  sich Bedarf an entsprechenden verfügbaren Hilfsangeboten (Plätze in Soziotherapeutischen Wohnheimen) unmittelbar nach Abschluss der QA/QE , in den letzten acht Jahren entwickelt hat.
Ergebnis
Seit 2009 (Eröffnung des Wohnheims Birkenbusch, Träger: PSK) gibt es im Großraum Köln drei Soziotherapeutische Wohnheime für diese skizzierte Zielgruppe (Torburg/Bornheim – 18 Plätze; Faßbacher Hof/Bergisch Gladbach-Schildgen – 22 Plätze; Birkenbusch/Bergisch Gla-dbach – 24 Plätze). Zu diesem Zeitpunkt wurde im Jahr durchschnittlich je 1 Patient der PSK in eine dieser Einrichtungen verlegt. 2012 je 1 in die Torburg und den Faßbacher Hof sowie 5 pro Jahr in das Haus Birkenbusch, seitdem bis heute 1 pro Jahr in die Torburg, keine Vermitt-lung mehr in den Faßbacher Hof sowie 3 bis 5 in das Wohnheim Birkenbusch. Das Wohn-heim Faßbacher Hof hat 2016 ein weiteres Angebot, ein s. g. Pflegeappartement für 12 Per-sonen eröffnet, das inzwischen auch voll belegt ist. Die deutlich rückläufige Verlegungsquote ergibt sich zusammen mit der rückläufigen Zahl frei werdender Plätze, also der erheblich ge-stiegenen Verweildauer der Betroffenen in den Wohnheimen.
Vermittlungsbedarf i. S. d. Notwendigkeit einer zeitnahen Verfügbarkeit entsprechender Hilfs-angebote zur Sicherung des Behandlungsangebots bestand im Jahr 1999 für 10 Personen pro Jahr, im Jahre 2002 für 15 und im Jahr 2016 für über 25 Personen (die Zahlen basieren auf eigenen Statistiken). Eine zunehmende Zahl dieser Patienten konnte nur in überregionale Ein-richtungen sowie gar nicht nahtlos bzw. kurzfristig weitervermittelt werden.
Schlussfolgerung:
Mit der Entwicklung der Hilfsangebote von Entgiftung zur qualifizierter Akut-/Entzugsbehandlung hat die Erreichbarkeit und Einbeziehung behandlungsbedürftiger Dro-genabhängiger einschließlich der Personen mit ausgeprägter behandlungsbedürftiger psychi-atrischer und/oder somatischer Störung deutlich verbessert, deren Überlebenschancen we-sentlich von der Erreichbarkeit durch niederschwellige, aufsuchende Hilfsangebote und deren Vernetzung mit suchtpsychiatrischen klinischen Hilfsangeboten abhängt.
Der Bedarf zur Inanspruchnahme spezifischer stationärer Wohnheimplätze für die Zielgruppe Drogenabhängiger mit ausgeprägten psychiatrischen und/oder somatischen Störungen hat sich in den letzten ca. 10 Jahren deutlich erhöht bei verringerter Verfügbarkeit dieser Wohn-heimplätze. Das liegt an der deutlich verlängerten Verweildauer dieser Betroffenen in den Wohnheimen und ist Ausdruck sowohl erhöhten langfristigen Betreuungsbedarfs als auch Folge zunehmender Verknappung von Wohnraum und damit auch für Personen, die mög-licherweise inzwischen mit rein aufsuchender Betreuung in eigener Wohnung zurechtkämen. Bei gestiegener Lebensdauer, fortschreitender Chronifizierung chronisch Drogenabhängiger mit psychiatrischen und/oder somatischen Störungen und verbesserter Erreichbarkeit dieser Zielgruppen wächst der Bedarf an zeitnah verfügbaren Hilfsangeboten nach Abschluss der qualifizierten Akut-/Entzugsbehandlung.
Die aktuelle Entwicklung führt zu erschwerter wohnortnaher nachstationärer Unterstützung dieser Zielgruppen, zunehmender Suche und Inanspruchnahme überregionaler Hilfsangebote und ist Ausdruck einer problematischen Tendenz, die Ziel von Versorgungsforschung werden sollte: Gestiegene Lebensdauer chronisch Drogenabhängiger bei erschwerten Teilhabechan-cen und damit zunehmender Ausgrenzung.
Literatur:
Kuhlmann, Th., Hasse, H.E., Sawalies, D.: Die qualifizierte Akutbehandlung Drogenabhängiger in NRW; PSYCHIATRISCHE PRAXIS 1, S. 13-18 (1994), Stuttgart-New York: Georg Thieme Verlag
Kuhlmann, Th.; Hasse, H.E.; Sawalies, D.: Harm-Reduction und niederschwellige Drogenhilfe in NRW - über die Anforderung an eine qualifizierte stationäre Akutbehandlung Drogenabhängiger; 
SUCHT 1 (1994), S. 50-56, Geesthacht: Neuland-Verlagsgesellschaft mbH
Prof. Dr. H.-U. Wittchen in: Suchtmed 13 (5) 280 - 286; ecomed Medizin, Verlagsgruppe Hüthig Jehle Rehm GmbH, Landsberg 2011; Zusammenfassung der PREMOS-Studie</t>
  </si>
  <si>
    <t>S132-nachgebessert</t>
  </si>
  <si>
    <t>P-01</t>
  </si>
  <si>
    <t>P-02</t>
  </si>
  <si>
    <t>P-03</t>
  </si>
  <si>
    <t>P-04</t>
  </si>
  <si>
    <t>P-05</t>
  </si>
  <si>
    <t>P-11</t>
  </si>
  <si>
    <t>P-12</t>
  </si>
  <si>
    <t>P-13</t>
  </si>
  <si>
    <t>P-14</t>
  </si>
  <si>
    <t>P-15</t>
  </si>
  <si>
    <t>P-16</t>
  </si>
  <si>
    <t>P-17</t>
  </si>
  <si>
    <t>P-18</t>
  </si>
  <si>
    <t>P-20</t>
  </si>
  <si>
    <t>P-21</t>
  </si>
  <si>
    <t>Behandlung: Konzepte und Messverfahren</t>
  </si>
  <si>
    <t>Evaluation</t>
  </si>
  <si>
    <t>Risikofaktoren</t>
  </si>
  <si>
    <t>Tabak</t>
  </si>
  <si>
    <t>P-19</t>
  </si>
  <si>
    <t>Neuro-kognitive Faktoren bei Entwicklung und Aufrechterhaltung der Alkoholabhängigkeit</t>
  </si>
  <si>
    <t>S311-nachgebessert</t>
  </si>
  <si>
    <t>Hintergrund: Menschen, die in Kombination mit Opioiden (z.B. Methadon) andere Straßendrogen nehmen, werden zwar älter aber oft mit zunehmenden psychosozialen Einschränkungen und einigen gesundheitlichen Beschwerden. Zur Regulierung ihrer Angelegenheiten benötigen sie relativ viel professionelle Unterstützung.
Forschungsfragen: Ist ein stärkenbasiertes Case Management geeignet, Drogenkonsumenten, die 45 Jahre und älter sind, zu erreichen?  Ist die Intervention geeignet, die Lebenssituation der Klientel zu verbessern? 
Methoden: Entwicklung eines stärkenbasierten Case Management-Manuals für die Sozialarbeiterinnen und Sozialarbeiter. Das Manual fokussiert auf die Gruppe der Drogenkonsumenten 45+. Der Ansatz rückt die Klientinnen und Klienten mit ihren individuellen und aktuellen Problemen und in den Mittelpunkt: Sie definieren ihre Wünschen nach Veränderungen und Verbesserungen ihrer Lebenssituation und sie bestimmen, welche (Nah)Ziele angegangen werden sollen. Zu den Aufgaben der Case Manager und Managerinnen (CMs) gehört es, diese Wünsche mit den Stärken der Klientinnen und Klienten zu verknüpfen und mit ihnen zusammen nach Wegen zu suchen, um definierte Nahziele mit Erfolg zu erreichen. Für die 
Rekrutierung der Sozialarbeiter/CMs und der Klienten und Klientinnen: 22 in der Suchtarbeit erfahrene Frauen und Männer konnten über die 9 Institutionen, die ihre Mitarbeit im Projekt zugesagt haben, für die Studie gewonnen werden. Die Sozialarbeiter und Sozialarbeiterinnen haben im Rahmen der Studie eine Schulung zum CM erhalten. Als  (angehende) CMs haben sie in ihren Einrichtungen (u.a.  niedrigschwellige Anlaufstellen, Tageskliniken, Betreutes Wohnen usw.) insgesamt 64 Klienten und Klientinnen für das Case Management-Verfahren rekrutieren können. Die Ein- und Ausschlusskriterien zur Teilnahme am CM-Verfahren waren definiert und wurden durchweg eingehalten. Die Dauer des CM-Verfahrens (im Rahmen der Studie) war auf 6 Monate begrenzt. Nach Aufnahme der Klientel in die Studie erfolgte ein Eingangsinterview (t0), nach Ablauf der 6 Monate ein Ausgangsinterview (t1). Beide Interviews wurden von externen InterviewerInnen durchgeführt.
Erste Ergebnisse zeigen, dass diejenigen Klienten und Klientinnen, die über 6 Monate am CM-Verfahren teilgenommen haben, davon profitiert haben. Detaillierte Datenanalysen sind im Gang; die Ergebnisse liegen bis zum September 2017 vor.</t>
  </si>
  <si>
    <t>Abstract-ID alt</t>
  </si>
  <si>
    <t>Chairs komplett</t>
  </si>
  <si>
    <t>S-01: Früherkennung und Intervention bei Alkoholproblemen (Chairs: Freyer-Adam J, Bischof G)</t>
  </si>
  <si>
    <t>S-02: Ambulante Suchtkrankenversorgung. Beratung – Behandlung – Netzwerkarbeit (Chairs: Fleischmann H, Wessel T)</t>
  </si>
  <si>
    <t>S-03: Internetsucht = Internetsucht? Spezifika und Gemeinsamkeiten verschiedener Formen internetbezogener Störungen (Chairs: Brand M, Rumpf HJ)</t>
  </si>
  <si>
    <t>S-04: Achtsamkeitsübungen in der Suchttherapie und -prävention: Forschungsverbund IMAC-Mind (BMBF) (Chairs: Thomasius R, Arnaud N)</t>
  </si>
  <si>
    <t>S-05: Aspekte der Versorgung Suchtkranker (Chairs: Wodarz N, Kuhlmann T)</t>
  </si>
  <si>
    <t>S-06: Das Stigma von Suchtkrankheiten verstehen und überwinden (Chairs: Schomerus G, Rumpf HJ)</t>
  </si>
  <si>
    <t>S-07: "In Sorge, frustriert und irgendwie den Kontakt verloren." Zur Situation von Eltern jugendlicher Drogenkonsumenten. (Chairs: Noack M, Reis O)</t>
  </si>
  <si>
    <t>S-08: Aktuelle Studien zur Suchtrehabilitation: Förderung des Zugangs, Charakteristika von Frühabbrechern, Abschätzung der Wirksamkeit (Chairs: Weissinger V, Lange N)</t>
  </si>
  <si>
    <t>S-09: Ansätze für eine verbesserte Tabakprävention und -behandlung - Symposium des WAT e.V. (Chairs: Batra A, Lindinger P)</t>
  </si>
  <si>
    <t>Get together im Foyer</t>
  </si>
  <si>
    <t>S-11: Neuro-kognitive Faktoren bei Entwicklung und Aufrechterhaltung der Alkoholabhängigkeit (Chairs: Smolka M, Heinz A)</t>
  </si>
  <si>
    <t>S-12: Aktuelles zur Diagnostik der Alkoholabhängigkeit (Chairs: Wurst F, Preuß U)</t>
  </si>
  <si>
    <t>S-13: Potenziale und Grenzen vernetzter Versorgung älterer Drogenabhängiger (Chairs: Hoff T, Kuhn U)</t>
  </si>
  <si>
    <t>S-14: Förderung von professioneller Gesundheitskompetenz als Präventionsstrategie in Pflege-und Gesundheitsberufen (Chairs: Rustler C, Bonse-Rohmann M)</t>
  </si>
  <si>
    <t>S-15: Drogensituation in Zentralasien und Osteuropa und ihre Konsequenzen für die globale Drogensituation, auch in Europa. Welche Antworten haben die betroffenen Länder, die EU und die Vereinten Nationen? Was kann vom deutschen Suchthilfesystem gelernt werden? (Chairs: Stöver H, Michels II)</t>
  </si>
  <si>
    <t>S-16: Neue Herausforderungen in der Versorgung Suchtkranker (Chairs: Funke W, Lange N)</t>
  </si>
  <si>
    <t>S-17: Konsummuster und Risikofaktoren bei Jugendlichen und jungen Erwachsenen (Chairs: Meyer C, Orth B)</t>
  </si>
  <si>
    <t>S-18: Positionen zu Internetbezogenen Störungen: State-of-the-Art (Chairs: Rumpf HJ, Brand M)</t>
  </si>
  <si>
    <t>S-01-01</t>
  </si>
  <si>
    <t>S-01-02</t>
  </si>
  <si>
    <t>S-01-03</t>
  </si>
  <si>
    <t>S-01-04</t>
  </si>
  <si>
    <t>S-01-05</t>
  </si>
  <si>
    <t>S-02-01</t>
  </si>
  <si>
    <t>S-02-02</t>
  </si>
  <si>
    <t>S-02-03</t>
  </si>
  <si>
    <t>S-02-04</t>
  </si>
  <si>
    <t>S-03-01</t>
  </si>
  <si>
    <t>S-03-02</t>
  </si>
  <si>
    <t>S-03-03</t>
  </si>
  <si>
    <t>S-03-04</t>
  </si>
  <si>
    <t>S-03-05</t>
  </si>
  <si>
    <t>S-04-01</t>
  </si>
  <si>
    <t>S-04-02</t>
  </si>
  <si>
    <t>S-04-03</t>
  </si>
  <si>
    <t>S-04-04</t>
  </si>
  <si>
    <t>S-04-05</t>
  </si>
  <si>
    <t>S-05-01</t>
  </si>
  <si>
    <t>S-05-02</t>
  </si>
  <si>
    <t>S-05-03</t>
  </si>
  <si>
    <t>S-05-04</t>
  </si>
  <si>
    <t>S-05-05</t>
  </si>
  <si>
    <t>S-06-01</t>
  </si>
  <si>
    <t>S-06-02</t>
  </si>
  <si>
    <t>S-06-03</t>
  </si>
  <si>
    <t>S-06-04</t>
  </si>
  <si>
    <t>S-06-05</t>
  </si>
  <si>
    <t>S-07-01</t>
  </si>
  <si>
    <t>S-07-02</t>
  </si>
  <si>
    <t>S-07-03</t>
  </si>
  <si>
    <t>S-08-01</t>
  </si>
  <si>
    <t>S-08-02</t>
  </si>
  <si>
    <t>S-08-03</t>
  </si>
  <si>
    <t>S-08-04</t>
  </si>
  <si>
    <t>S-09-01</t>
  </si>
  <si>
    <t>S-09-02</t>
  </si>
  <si>
    <t>S-09-03</t>
  </si>
  <si>
    <t>S-09-04</t>
  </si>
  <si>
    <t>S-10-01</t>
  </si>
  <si>
    <t>S-10-02</t>
  </si>
  <si>
    <t>S-10-03</t>
  </si>
  <si>
    <t>S-10-04</t>
  </si>
  <si>
    <t>S-11-01</t>
  </si>
  <si>
    <t>S-11-02</t>
  </si>
  <si>
    <t>S-11-03</t>
  </si>
  <si>
    <t>S-11-04</t>
  </si>
  <si>
    <t>S-12-01</t>
  </si>
  <si>
    <t>S-12-02</t>
  </si>
  <si>
    <t>S-12-03</t>
  </si>
  <si>
    <t>S-12-04</t>
  </si>
  <si>
    <t>S-13-01</t>
  </si>
  <si>
    <t>S-13-02</t>
  </si>
  <si>
    <t>S-13-03</t>
  </si>
  <si>
    <t>S-14-01</t>
  </si>
  <si>
    <t>S-14-02</t>
  </si>
  <si>
    <t>S-14-03</t>
  </si>
  <si>
    <t>S-15-01</t>
  </si>
  <si>
    <t>S-15-02</t>
  </si>
  <si>
    <t>S-15-03</t>
  </si>
  <si>
    <t>S-16-01</t>
  </si>
  <si>
    <t>S-16-02</t>
  </si>
  <si>
    <t>S-16-03</t>
  </si>
  <si>
    <t>S-16-04</t>
  </si>
  <si>
    <t>S-17-01</t>
  </si>
  <si>
    <t>S-17-02</t>
  </si>
  <si>
    <t>S-17-03</t>
  </si>
  <si>
    <t>S-17-04</t>
  </si>
  <si>
    <t>S-18-01</t>
  </si>
  <si>
    <t>S-18-02</t>
  </si>
  <si>
    <t>S-18-03</t>
  </si>
  <si>
    <t>S-19-01</t>
  </si>
  <si>
    <t>S-19-02</t>
  </si>
  <si>
    <t>S-19-03</t>
  </si>
  <si>
    <t>S-19-04</t>
  </si>
  <si>
    <t>S-20-01</t>
  </si>
  <si>
    <t>S-20-02</t>
  </si>
  <si>
    <t>S-20-03</t>
  </si>
  <si>
    <t>S-20-04</t>
  </si>
  <si>
    <t>S-21-01</t>
  </si>
  <si>
    <t>S-21-02</t>
  </si>
  <si>
    <t>S-21-03</t>
  </si>
  <si>
    <t>S-22-01</t>
  </si>
  <si>
    <t>S-22-02</t>
  </si>
  <si>
    <t>S-22-03</t>
  </si>
  <si>
    <t>S-22-04</t>
  </si>
  <si>
    <t>S-23-01</t>
  </si>
  <si>
    <t>S-23-02</t>
  </si>
  <si>
    <t>S-23-03</t>
  </si>
  <si>
    <t>S-23-04</t>
  </si>
  <si>
    <t>S-24-01</t>
  </si>
  <si>
    <t>S-24-02</t>
  </si>
  <si>
    <t>S-24-03</t>
  </si>
  <si>
    <t>S-24-04</t>
  </si>
  <si>
    <t>S-25-01</t>
  </si>
  <si>
    <t>S-25-02</t>
  </si>
  <si>
    <t>S-25-03</t>
  </si>
  <si>
    <t>S-25-04</t>
  </si>
  <si>
    <t>S-26-01</t>
  </si>
  <si>
    <t>S-26-02</t>
  </si>
  <si>
    <t>S-26-03</t>
  </si>
  <si>
    <t>S-27-01</t>
  </si>
  <si>
    <t>S-27-02</t>
  </si>
  <si>
    <t>S-27-03</t>
  </si>
  <si>
    <t>S-27-04</t>
  </si>
  <si>
    <t>S-28-01</t>
  </si>
  <si>
    <t>S-28-02</t>
  </si>
  <si>
    <t>S-28-03</t>
  </si>
  <si>
    <t>S-28-04</t>
  </si>
  <si>
    <t>S-29-01</t>
  </si>
  <si>
    <t>S-29-02</t>
  </si>
  <si>
    <t>S-29-03</t>
  </si>
  <si>
    <t>S-29-04</t>
  </si>
  <si>
    <t>S-30-01</t>
  </si>
  <si>
    <t>S-30-02</t>
  </si>
  <si>
    <t>S-30-03</t>
  </si>
  <si>
    <t>S-30-04</t>
  </si>
  <si>
    <t>S-31-01</t>
  </si>
  <si>
    <t>S-31-02</t>
  </si>
  <si>
    <t>S-31-03</t>
  </si>
  <si>
    <t>S-31-04</t>
  </si>
  <si>
    <t>S-32-01</t>
  </si>
  <si>
    <t>S-32-02</t>
  </si>
  <si>
    <t>S-32-03</t>
  </si>
  <si>
    <t>S-32-04</t>
  </si>
  <si>
    <t>S-32-05</t>
  </si>
  <si>
    <t>S-33-01</t>
  </si>
  <si>
    <t>S-33-02</t>
  </si>
  <si>
    <t>S-33-03</t>
  </si>
  <si>
    <t>S-34-01</t>
  </si>
  <si>
    <t>S-34-02</t>
  </si>
  <si>
    <t>S-34-03</t>
  </si>
  <si>
    <t>S-34-04</t>
  </si>
  <si>
    <t>S-35-01</t>
  </si>
  <si>
    <t>S-35-02</t>
  </si>
  <si>
    <t>S-35-03</t>
  </si>
  <si>
    <t>S-35-04</t>
  </si>
  <si>
    <t>S-36-01</t>
  </si>
  <si>
    <t>S-36-02</t>
  </si>
  <si>
    <t>S-36-03</t>
  </si>
  <si>
    <t>S-36-04</t>
  </si>
  <si>
    <t>S-37-01</t>
  </si>
  <si>
    <t>S-37-02</t>
  </si>
  <si>
    <t>S-37-03</t>
  </si>
  <si>
    <t>S-37-04</t>
  </si>
  <si>
    <t>S-38-01</t>
  </si>
  <si>
    <t>S-38-02</t>
  </si>
  <si>
    <t>S-38-03</t>
  </si>
  <si>
    <t>S-38-04</t>
  </si>
  <si>
    <t>S-39-01</t>
  </si>
  <si>
    <t>S-39-02</t>
  </si>
  <si>
    <t>S-39-03</t>
  </si>
  <si>
    <t>S-39-04</t>
  </si>
  <si>
    <t>S-39-05</t>
  </si>
  <si>
    <t>S-21: Biofeedbackgestützte Behandlungsansätze bei Suchterkrankungen (Chairs: Regenbrecht G, Joas U)</t>
  </si>
  <si>
    <t>S-19: Faktoren für die Entwicklung und soziale Auswirkungen von Glücksspielsucht (Chairs: Bischof A, Rumpf HJ)</t>
  </si>
  <si>
    <t>S-20: Neue Entwicklungen in der Behandlung von Suchterkrankungen (Chairs: Klein M, Müller C)</t>
  </si>
  <si>
    <t>S-22: Wasserpfeifenkonsum (Shisha-Rauchen) und E-Zigaretten im Jugendalter: Verbreitung, Gesundheitsgefahren und Präventionsansätze (Chairs: Thomasius R, Batra A)</t>
  </si>
  <si>
    <t>S-23: Addiction and the Family International Network Symposium (Chairs: Orford J, Bischof G)</t>
  </si>
  <si>
    <t>S-24: Traumatisierung und Sucht - Zusammenhänge und therapeutische Perspektiven (Chairs: Schäfer I, Lotzin A)</t>
  </si>
  <si>
    <t>S-25: Problematischer Alkoholkonsum im Kindes- und Jugendalter (Chairs: Thomasius R, Tomczyk S)</t>
  </si>
  <si>
    <t>S-26: Beratung und Therapie von Kokain- und Amphetaminabhängigen (Chairs: Heinz W, Eckert H)</t>
  </si>
  <si>
    <t>S-27: Neue Medien in der Prävention und Behandlung von Suchterkrankungen (Chairs: Lindenmeyer J, Haug S)</t>
  </si>
  <si>
    <t>Gala Dinner im Restaurant Miera, Lübeck</t>
  </si>
  <si>
    <t>S-28: Symposium der Nachwuchsgruppe der DG-Sucht (Chairs: Besser B, Schuster R)</t>
  </si>
  <si>
    <t>S-29: Alkoholstörungen: Forschung und Praxis (Chairs: Uhl A, Funke W)</t>
  </si>
  <si>
    <t>S-30: Amphetamine und Methamphetamine: Konsummuster und Risikofaktoren bei besonderen Patientengruppen (Chairs: Soellner R, Deimel D)</t>
  </si>
  <si>
    <t>S-31: Problematische Nutzung des Internets und der Computerspiele im Jugendalter (Chairs: Thomasius R, Wartberg L)</t>
  </si>
  <si>
    <t>S-32: Aufgabenfelder in der Suchtpolitik - Symposium des Dachverbands der Suchtfachgesellschaften Deutschlands (Chairs: Batra A, Missel P)</t>
  </si>
  <si>
    <t>S-33: Sucht und Migration (Chairs: Verthein U, Kalke J)</t>
  </si>
  <si>
    <t>S-34: Komorbidität und Risikofaktoren bei Suchterkrankungen (Chairs: Lindenmeyer J, Weber T)</t>
  </si>
  <si>
    <t>S-35: 20 Jahre "Be Smart - Don't Start" in Deutschland: Eine schulbasierte Maßnahme zur Förderung des Nichtrauchens (Chairs: Hanewinkel R, Goecke M)</t>
  </si>
  <si>
    <t>S-36: Aktuelle Gesetze, Richtlinien und Leitlinien für die Suchttherapie: Aus dem Referat für Abhängigkeitserkrankungen der DGPPN (Chairs: Havemann-Reinecke U, Wodarz N)</t>
  </si>
  <si>
    <t>S-37: Patientenzentrierte Suchthilfe: Erfolgsmessung und mögliche Interventionen (Chairs: Buchholz A, Schulte B)</t>
  </si>
  <si>
    <t>S-38: Prävalenz und Behandlung von alkoholbezogenen Störungen (Chairs: Müller-Mohnsen M, Wurst F)</t>
  </si>
  <si>
    <t>S-39: Gaming and Gambling - Neue Entwicklungen und diagnostische Möglichkeiten (Chairs: Premper V, Leipner S)</t>
  </si>
  <si>
    <t>PL-05: Plenar 3 (Chairs: Klein M,  )</t>
  </si>
  <si>
    <t>Verabschiedung und Preisverleihung</t>
  </si>
  <si>
    <t>Freyer-Adam J, Baumann S, Hapke U, Bischof G, Rumpf HJ, Batra A, Krause K, Ulbricht S, John U, Meyer C</t>
  </si>
  <si>
    <t>Baumann S, Haberecht K, Meyer C, Rumpf HJ, John U, Gaertner B</t>
  </si>
  <si>
    <t>Raiser P, Hamm</t>
  </si>
  <si>
    <t>Fleischmann H, Hamm</t>
  </si>
  <si>
    <t>Wessel T, Berlin</t>
  </si>
  <si>
    <t>Walter-Hamann R, Hamm</t>
  </si>
  <si>
    <t>Eichler A, Heinrich H, Kehl S, Fasching PA, Kornhuber J</t>
  </si>
  <si>
    <t>Elger BS, Basel, CH</t>
  </si>
  <si>
    <t>Lindinger P, Frankfurt am Main</t>
  </si>
  <si>
    <t>Schultz K, Schuler M, Loth F, Eppert M, Paulick J</t>
  </si>
  <si>
    <t>Nebe S, Bernhard N, Pooseh S, Zimmermann U, Heinz A</t>
  </si>
  <si>
    <t>Jetzschmann P, Garbusow M, Nebe S, Sebold M, Frank R, Friedel E, Heinz A, Smolka M, Walter H</t>
  </si>
  <si>
    <t>Tschorn M, Sebold M, Garbusow M, Smolka M, Heinz A</t>
  </si>
  <si>
    <t>Bernsmeier A, Weimann W, Yegles M, Becker T, Schröck A, Wurst FM</t>
  </si>
  <si>
    <t>Kuhn U, Köln</t>
  </si>
  <si>
    <t>Fuhrmann K, München</t>
  </si>
  <si>
    <t>Sautter D, Berlin</t>
  </si>
  <si>
    <t>Rustler C, Berlin</t>
  </si>
  <si>
    <t>Orth B, Köln</t>
  </si>
  <si>
    <t>Schneider D, Frankfurt am Main</t>
  </si>
  <si>
    <t>Eckert H, Berlin</t>
  </si>
  <si>
    <t>Müller CA, Berlin</t>
  </si>
  <si>
    <t>Tomczyk S, Kiel</t>
  </si>
  <si>
    <t>Haug S, Zürich, CH</t>
  </si>
  <si>
    <t>Jonas B, Berlin</t>
  </si>
  <si>
    <t>Vogel B, Hannover</t>
  </si>
  <si>
    <t>Schäfer G, Trotzke P, Löber S, de Zwaan M, Müller A</t>
  </si>
  <si>
    <t>Uhl A, Wien, AT</t>
  </si>
  <si>
    <t>Rüdiger M, Dinger J, Reichert J, Schmitt J, Deckert  S</t>
  </si>
  <si>
    <t>Goecke M, Köln</t>
  </si>
  <si>
    <t>Isensee B, Kiel</t>
  </si>
  <si>
    <t>Hanewinkel R, Kiel</t>
  </si>
  <si>
    <t>Stucki S, Lausanne, CH</t>
  </si>
  <si>
    <t>Golletz S, Baumann S, Ulbricht S, Freyer-Adam J, Rumpf HJ, Haug S, John U</t>
  </si>
  <si>
    <t>Hinze-Selch D, Visbek</t>
  </si>
  <si>
    <t>Rüping C, Lottermoser S, Englert I, Zentner S, Weitzmann P, Nebe R, Leiber K</t>
  </si>
  <si>
    <t>Schneider D, Bad Nauheim</t>
  </si>
  <si>
    <t>Warnecke M, Mittenwalde</t>
  </si>
  <si>
    <t>Deimel D, Köln</t>
  </si>
  <si>
    <t>Krüger M, Janke E, Lichtinghagen R, Bleich S, Hillemacher T, Heberlein A</t>
  </si>
  <si>
    <t>Leiber K, Rüping C, Englert I, Weitzmann P, Nebe R</t>
  </si>
  <si>
    <t>Schulz L, Bühringer G, Garbusow M, Heinz A, Jünger E, Kadric F, Sebold M, Sommer C, Zimmermann US, Wittchen HU</t>
  </si>
  <si>
    <t xml:space="preserve">Eck S, Hanke S, Petersen K </t>
  </si>
  <si>
    <t xml:space="preserve">  </t>
  </si>
  <si>
    <t xml:space="preserve">Brand M  </t>
  </si>
  <si>
    <t xml:space="preserve">Oberst U, Stodt B, Brand M </t>
  </si>
  <si>
    <t xml:space="preserve">Thomasius R  </t>
  </si>
  <si>
    <t xml:space="preserve">Ise K, Mösgen D, Wieland N </t>
  </si>
  <si>
    <t xml:space="preserve">Legenbauer T, Arnaud N, Thomasius R </t>
  </si>
  <si>
    <t xml:space="preserve">Frick U, Ridinger M, Hufnagel A </t>
  </si>
  <si>
    <t xml:space="preserve">Funke W  </t>
  </si>
  <si>
    <t xml:space="preserve">Bernert S, Missel P, Spyra K </t>
  </si>
  <si>
    <t xml:space="preserve">Baumann S, Meyer C, John U </t>
  </si>
  <si>
    <t xml:space="preserve">Müller K, Dreier M, Beutel M </t>
  </si>
  <si>
    <t xml:space="preserve">Wurst F  </t>
  </si>
  <si>
    <t xml:space="preserve">Hoff T, Hofmann L, Becker J </t>
  </si>
  <si>
    <t xml:space="preserve">Braun B, Thaller R, Künzel J </t>
  </si>
  <si>
    <t xml:space="preserve">Duhme K  </t>
  </si>
  <si>
    <t xml:space="preserve">Koytek A, Wodarz N, Wolstein J </t>
  </si>
  <si>
    <t xml:space="preserve">Hofheinz C  </t>
  </si>
  <si>
    <t xml:space="preserve">Heinz W  </t>
  </si>
  <si>
    <t xml:space="preserve">Befort K  </t>
  </si>
  <si>
    <t xml:space="preserve">Goecke M  </t>
  </si>
  <si>
    <t xml:space="preserve">Ziegler M  </t>
  </si>
  <si>
    <t xml:space="preserve">Kiefer F, Mann K, Vollstädt-Klein S </t>
  </si>
  <si>
    <t xml:space="preserve">Krüger T, Missel P, Spyra K </t>
  </si>
  <si>
    <t xml:space="preserve">Zurhold H, Rosenkranz M, Verthein U </t>
  </si>
  <si>
    <t xml:space="preserve">Bischof G, Lange N, Rumpf HJ </t>
  </si>
  <si>
    <t xml:space="preserve">Bischof G, Bischof A, Hoch E </t>
  </si>
  <si>
    <t xml:space="preserve">Neumann-Runde E  </t>
  </si>
  <si>
    <t xml:space="preserve">Hanewinkel R  </t>
  </si>
  <si>
    <t xml:space="preserve">Buchholz A  </t>
  </si>
  <si>
    <t xml:space="preserve">Topp J, Härter M, Dirmaier J </t>
  </si>
  <si>
    <t xml:space="preserve">Strada L, Schmidt C, Reimer J </t>
  </si>
  <si>
    <t xml:space="preserve">Claussen U  </t>
  </si>
  <si>
    <t xml:space="preserve">Dreier M, Müller K, Beutel M </t>
  </si>
  <si>
    <t xml:space="preserve">Puhm A  </t>
  </si>
  <si>
    <t xml:space="preserve">Bingel-Schmitz D  </t>
  </si>
  <si>
    <t xml:space="preserve">Bickhardt J, Heindl T, Mühlig S </t>
  </si>
  <si>
    <t xml:space="preserve">Przeradzki A, Urland G, Rustler C </t>
  </si>
  <si>
    <t xml:space="preserve">Petersen R, Loth F, Mühlig S </t>
  </si>
  <si>
    <t xml:space="preserve">Köhler T, Künzel M, Lessel P </t>
  </si>
  <si>
    <t xml:space="preserve">Müller C  </t>
  </si>
  <si>
    <t xml:space="preserve">Wölfling K, Beutel M, Müller KW </t>
  </si>
  <si>
    <t xml:space="preserve">Meyer-Steinkamp R, Stracke R, Buchholz A </t>
  </si>
  <si>
    <t xml:space="preserve">Kern C  </t>
  </si>
  <si>
    <t>Starcke K, Brand M</t>
  </si>
  <si>
    <t>Stiegler A, Bieber L, Kern S, Petersen KU</t>
  </si>
  <si>
    <t>Beutel M, Wölfling K</t>
  </si>
  <si>
    <t>Kusay A, Beutel ME, Müller K, Wölfling K</t>
  </si>
  <si>
    <t>Garbusow M, Nebe S, Sebold M, Kuitunen-Paul S, 
Wittchen HU, Smolka MN, Rapp MA, Huys QJM, 
Schlagenhauf F, Heinz A, Zimmermann US</t>
  </si>
  <si>
    <t>Rumpf HJ, Thon N, Weinmann W, Preuß U</t>
  </si>
  <si>
    <t>Schwarz T, Goecke M</t>
  </si>
  <si>
    <t>Halasy K, Lindenberg K</t>
  </si>
  <si>
    <t>Bischof A, Besser B, Bischof G, Rumpf HJ</t>
  </si>
  <si>
    <t>Sleczka P, Grüne B, Kraus L, Braun B</t>
  </si>
  <si>
    <t>Geisel O, Pelz P, Beck A, Heinz A</t>
  </si>
  <si>
    <t>Missel P, Dockendorf-Schäfer S</t>
  </si>
  <si>
    <t>Templeton L, Velleman R</t>
  </si>
  <si>
    <t>Berndt J, Bischof A, Besser B, Rumpf HJ</t>
  </si>
  <si>
    <t>Arnaud N, Thomasius R</t>
  </si>
  <si>
    <t>Isensee B, Hanewinkel R</t>
  </si>
  <si>
    <t>Diestelkamp S, Thomasius R</t>
  </si>
  <si>
    <t>Paz Castro R, Künzli C</t>
  </si>
  <si>
    <t>Schroeder C, van Oude E</t>
  </si>
  <si>
    <t>Raabe F, Koller G</t>
  </si>
  <si>
    <t>Lotzin A, Schäfer I</t>
  </si>
  <si>
    <t>Stöver H, Dichtl A, Hößelbarth S, Graf N</t>
  </si>
  <si>
    <t>Paulick J, Mühlig S</t>
  </si>
  <si>
    <t>Bachmeier R, Schneider B</t>
  </si>
  <si>
    <t>Bengesser I, Tahmassebi N</t>
  </si>
  <si>
    <t>Duhme K, Orth B</t>
  </si>
  <si>
    <t>Isensee B, Morgenstern M</t>
  </si>
  <si>
    <t>Archimi A, Kuntsche S</t>
  </si>
  <si>
    <t>Dirmaier J, Härter M, Verthein U, Kuhn S</t>
  </si>
  <si>
    <t>Dibbelt L, Junghanns K</t>
  </si>
  <si>
    <t>Feindel H, Meinke A, Vogelgesang M, Fischer T</t>
  </si>
  <si>
    <t>Buchholz A, Scherbaum N</t>
  </si>
  <si>
    <t>Herrlein J, Lenhard J, Mast C, Hoff T</t>
  </si>
  <si>
    <t>Dirmaier J, Kuhn S, Härter M, Verthein U</t>
  </si>
  <si>
    <t>Karakus</t>
  </si>
  <si>
    <t xml:space="preserve">Kalke J, Karakus D, Milin S </t>
  </si>
  <si>
    <t>Weitere Autor_Innen</t>
  </si>
  <si>
    <t>ID</t>
  </si>
  <si>
    <t>Augsburg</t>
  </si>
  <si>
    <t>Simon RR, Augsburg</t>
  </si>
  <si>
    <t>Orlowski S, Bischof A, Bischof G, 
Rumpf HJ</t>
  </si>
  <si>
    <t>Hanschmidt F, Manthey J, Scafato E, 
Gual A, Grimm C,  Rehm J</t>
  </si>
  <si>
    <t xml:space="preserve">Regenbrecht G, Wieczorek A, 
Bick-Dresen S </t>
  </si>
  <si>
    <t>Cascarigny E, Bühler A, Bonse-Rohmann M, Rustler C,  Schulze K</t>
  </si>
  <si>
    <t>Meißner P, Voltmann S</t>
  </si>
  <si>
    <t>S-17: Konsummuster und Risikofaktoren bei Jugendlichen und jungen Erwachsenen 
(Chairs: Meyer C, Orth B)</t>
  </si>
  <si>
    <t xml:space="preserve">Rüdiger M, Reichert J, Zimmermann U, Wimberger P,  Nitzsche K, Schmitt J, 
Dinger J </t>
  </si>
  <si>
    <t>Ulbricht S, Freyer-Adam J, Rumpf HJ, 
Haug S, John U</t>
  </si>
  <si>
    <t xml:space="preserve">Beutel M, Reinecke L, Stark B, Wölfling K </t>
  </si>
  <si>
    <t>Wegmann E, Brand M</t>
  </si>
  <si>
    <t>Sophie S, Katharina H</t>
  </si>
  <si>
    <t>Weber T, Sobanski E, Vollstädt-Klein S, 
Lis S, Hermann D, Kiefer F</t>
  </si>
  <si>
    <t>Rinck M, Ferentzi H, Scheibner H, 
Becker E, Wiers R, Beisel S</t>
  </si>
  <si>
    <t>Bischof A, Freyer-Adam J, Rumpf HJ</t>
  </si>
  <si>
    <t>Glanert S, Bischof G, Rumpf HJ</t>
  </si>
  <si>
    <t>Ruijl A, Berndt J, Poels V, Besser B, Rumpf HJ</t>
  </si>
  <si>
    <t>Heiserer-Trautmann W, Hafner-König M, Widmann W, Fritschi T</t>
  </si>
  <si>
    <t>Jatzkowski L, Seitz R, Speidel S, Weber T, 
Höcker W</t>
  </si>
  <si>
    <t>Chuey-Ferrer L, Hofmann A, Lieberman P, Mainusch G, Schäfer I</t>
  </si>
  <si>
    <t>Höcker A, Holl J, Wolff S, Barnow S, 
Wiedemann K, Schäfer I</t>
  </si>
  <si>
    <t>Missel P, Spyra K</t>
  </si>
  <si>
    <t>Kuhn S, Reimer J</t>
  </si>
  <si>
    <t>Sick C, Kaplan N, Richter A, Reinhard I, 
Luderer M</t>
  </si>
  <si>
    <t>Schälicke S, Hagelauer M, Mackert J, Bickhardt J, Heindl T, Loth F, Mühlig S</t>
  </si>
  <si>
    <t>Loth F, Bickhardt J, Heindl T, Mühlig S</t>
  </si>
  <si>
    <t>Loth F, Vorbeck M, Paulick J, Bickhardt J, 
Heindl T</t>
  </si>
  <si>
    <t>Proebstl L, Koller G, Schacht- Jablonowsky M, Straif M, Riebschläger M, Neumann S, Damaskinos M, Hoch E, Pogarell O, Soyka M</t>
  </si>
  <si>
    <t>A1 Anrede Serienmail</t>
  </si>
  <si>
    <t xml:space="preserve">Dipl.-Psych. </t>
  </si>
  <si>
    <t>Sehr geehrter Herr Dipl.-Psych. Simon</t>
  </si>
  <si>
    <t>Sehr geehrte Frau Dr. Kuss</t>
  </si>
  <si>
    <t xml:space="preserve"> </t>
  </si>
  <si>
    <t>Sehr geehrter Herr Prof. Dr. Batra</t>
  </si>
  <si>
    <t>Sehr geehrte Frau Möhring</t>
  </si>
  <si>
    <t>Sehr geehrter Herr Prof. Dr. Meyer</t>
  </si>
  <si>
    <t>Sehr geehrte Frau PD Dr. Freyer-Adam</t>
  </si>
  <si>
    <t>Sehr geehrte Frau Walter-Hamann</t>
  </si>
  <si>
    <t>Sehr geehrter Herr Dr. Trotzke</t>
  </si>
  <si>
    <t>Sehr geehrte Frau Antons</t>
  </si>
  <si>
    <t>Sehr geehrte Frau Wegmann</t>
  </si>
  <si>
    <t>Sehr geehrte Frau M. Sc. Psych. Brandt</t>
  </si>
  <si>
    <t>Sehr geehrter Herr Dr. phil. Dipl.-Psych. Arnaud</t>
  </si>
  <si>
    <t>Sehr geehrter Herr Prof. Dr. Klein</t>
  </si>
  <si>
    <t>Sehr geehrter Herr PD Dr. med. Lenz</t>
  </si>
  <si>
    <t>Sehr geehrte Frau Dr. phil. Baldus</t>
  </si>
  <si>
    <t>Sehr geehrter Herr PD Dr. Reis</t>
  </si>
  <si>
    <t>Sehr geehrter Herr PD Dr. med. Reymann</t>
  </si>
  <si>
    <t>Sehr geehrter Herr Dr. med. Kuhlmann</t>
  </si>
  <si>
    <t>Sehr geehrter Herr Dr. med. Kemper</t>
  </si>
  <si>
    <t>Sehr geehrter Herr Prof. Dr. med. Wodarz</t>
  </si>
  <si>
    <t>Sehr geehrter Herr Prof. Dr. Schomerus</t>
  </si>
  <si>
    <t>Sehr geehrte Frau Prof. Dr. Kostrzewa</t>
  </si>
  <si>
    <t>Sehr geehrter Herr Dr. phil. habil. Kraus</t>
  </si>
  <si>
    <t>Sehr geehrte Frau Prof. Dr. Vogt</t>
  </si>
  <si>
    <t>Sehr geehrte Frau Prof. Elger</t>
  </si>
  <si>
    <t>Sehr geehrter Herr Meyer</t>
  </si>
  <si>
    <t>Sehr geehrter Herr Dr. med. Noack</t>
  </si>
  <si>
    <t>Sehr geehrter Herr Brünger</t>
  </si>
  <si>
    <t>Sehr geehrter Herr Strie</t>
  </si>
  <si>
    <t>Sehr geehrter Herr Dipl.-Päd. (Rehab.) Krüger</t>
  </si>
  <si>
    <t>Sehr geehrte Frau PD Dr. Ulbricht</t>
  </si>
  <si>
    <t>Sehr geehrter Herr Dipl.-Psych. Lindinger</t>
  </si>
  <si>
    <t>Sehr geehrter Herr Prof. Dr. Mühlig</t>
  </si>
  <si>
    <t>Sehr geehrter Herr Dr. Müller</t>
  </si>
  <si>
    <t>Sehr geehrter Herr Dr. Wölfling</t>
  </si>
  <si>
    <t>Sehr geehrter Herr Dipl.-Soz. Dreier</t>
  </si>
  <si>
    <t>Sehr geehrter Herr Prof. Smolka</t>
  </si>
  <si>
    <t>Sehr geehrter Herr M.Sc. Sommer</t>
  </si>
  <si>
    <t>Sehr geehrter Herr Dr. Veer</t>
  </si>
  <si>
    <t>Sehr geehrter Herr Prof. Dr. Dr. Rapp</t>
  </si>
  <si>
    <t>Sehr geehrter Herr Wurst</t>
  </si>
  <si>
    <t>Sehr geehrte Frau Prof. Dr Braun</t>
  </si>
  <si>
    <t>Sehr geehrter Herr Prof. Dr. med. Preuß</t>
  </si>
  <si>
    <t>Sehr geehrte Frau Dr. Kuhn</t>
  </si>
  <si>
    <t>Sehr geehrter Herr Fuhrmann</t>
  </si>
  <si>
    <t>Sehr geehrte Frau Sautter</t>
  </si>
  <si>
    <t>Sehr geehrte Frau Rustler</t>
  </si>
  <si>
    <t>Sehr geehrter Herr Prof. Dr. Bonse-Rohmann</t>
  </si>
  <si>
    <t>Sehr geehrter Herr Prof. Dr. Stöver</t>
  </si>
  <si>
    <t>Sehr geehrter Herr Dr. Michels</t>
  </si>
  <si>
    <t>Sehr geehrte Frau Azbel</t>
  </si>
  <si>
    <t>Sehr geehrte Frau Specht</t>
  </si>
  <si>
    <t>Sehr geehrte Frau M.A. Lehmann</t>
  </si>
  <si>
    <t>Sehr geehrter Herr Dr. Haarig</t>
  </si>
  <si>
    <t>Sehr geehrter Herr M.Sc. Pekal</t>
  </si>
  <si>
    <t>Sehr geehrter Herr Orth</t>
  </si>
  <si>
    <t>Sehr geehrte Frau M. Sc. Schoenmaekers</t>
  </si>
  <si>
    <t>Sehr geehrter Herr Dipl.-Soz. Schneider</t>
  </si>
  <si>
    <t>Sehr geehrter Herr Prof. Dr. Brand</t>
  </si>
  <si>
    <t>Sehr geehrter Herr PD Dr. phil. Rumpf</t>
  </si>
  <si>
    <t>Sehr geehrter Herr Prof. Dr. Klimmt</t>
  </si>
  <si>
    <t>Sehr geehrter Herr Brosowski</t>
  </si>
  <si>
    <t>Sehr geehrte Frau Orlowski</t>
  </si>
  <si>
    <t>Sehr geehrter Herr Winner</t>
  </si>
  <si>
    <t>Sehr geehrter Herr Eckert</t>
  </si>
  <si>
    <t>Sehr geehrter Herr Jösch</t>
  </si>
  <si>
    <t>Sehr geehrte Frau Dipl.-Psych. Joas</t>
  </si>
  <si>
    <t>Sehr geehrter Herr Mag. Dr. Scheibenbogen</t>
  </si>
  <si>
    <t>Sehr geehrte Frau Mag. Kuderer</t>
  </si>
  <si>
    <t>Sehr geehrter Herr Dipl.-Soz. Baumgärtner</t>
  </si>
  <si>
    <t>Sehr geehrter Herr Prof. Dr. Thomasius</t>
  </si>
  <si>
    <t>Sehr geehrter Herr Prof. Dr.  Orford</t>
  </si>
  <si>
    <t>Sehr geehrter Herr Prof. Dr.  Hillemacher</t>
  </si>
  <si>
    <t>Sehr geehrter Herr Prof. Orford</t>
  </si>
  <si>
    <t>Sehr geehrte Frau Dr. phil. Buchner</t>
  </si>
  <si>
    <t>Sehr geehrte Frau Prof. Dr. Soellner</t>
  </si>
  <si>
    <t>Sehr geehrter Herr Dr. Dipl.-Psych. Mühlhan</t>
  </si>
  <si>
    <t>Sehr geehrter Herr Ostergaard</t>
  </si>
  <si>
    <t>Sehr geehrter Herr Dipl.-Psych. Müller-Mohnssen</t>
  </si>
  <si>
    <t>Sehr geehrte Frau Dr. Lotzin</t>
  </si>
  <si>
    <t>Sehr geehrter Herr Dr. Tomczyk</t>
  </si>
  <si>
    <t>Sehr geehrter Herr Dr. Wartberg</t>
  </si>
  <si>
    <t>Sehr geehrte Frau Diestelkamp</t>
  </si>
  <si>
    <t xml:space="preserve">Sehr geehrter Herr Dipl.-Psych.  Gottschalk </t>
  </si>
  <si>
    <t>Sehr geehrter Herr Dr. Seehuber</t>
  </si>
  <si>
    <t>Sehr geehrter Herr PD Dr. Dr. Haug</t>
  </si>
  <si>
    <t>Sehr geehrter Herr Jonas</t>
  </si>
  <si>
    <t>Sehr geehrter Herr Prof. Dr. Lindenmeyer</t>
  </si>
  <si>
    <t>Sehr geehrte Frau Brechtel</t>
  </si>
  <si>
    <t>Sehr geehrte Frau Gerhardt</t>
  </si>
  <si>
    <t>Sehr geehrte Frau Vogel</t>
  </si>
  <si>
    <t>Sehr geehrte Frau Haas</t>
  </si>
  <si>
    <t>Sehr geehrte Frau Prof. Dr. rer.nat. Funke</t>
  </si>
  <si>
    <t>Sehr geehrter Herr MPH, M. A. Michel</t>
  </si>
  <si>
    <t>Sehr geehrter Herr Dipl.-Psych. Martens</t>
  </si>
  <si>
    <t>Sehr geehrter Herr Prof. Dr. Deimel</t>
  </si>
  <si>
    <t>Sehr geehrter Herr Schwarzbach</t>
  </si>
  <si>
    <t>Sehr geehrter Herr M.Sc. Stodt</t>
  </si>
  <si>
    <t>Sehr geehrte Frau Jun.-Prof. Dr. Lindenberg</t>
  </si>
  <si>
    <t>Sehr geehrter Herr PD Dr. Rumpf</t>
  </si>
  <si>
    <t>Sehr geehrter Herr Nikolaus</t>
  </si>
  <si>
    <t>Sehr geehrter Herr Buth</t>
  </si>
  <si>
    <t>Sehr geehrter Herr Dipl.-Psych. Schlömer</t>
  </si>
  <si>
    <t>Sehr geehrte Frau Dr. Zurhold</t>
  </si>
  <si>
    <t>Sehr geehrter Herr PD Dr. med. Weber</t>
  </si>
  <si>
    <t>Sehr geehrter Herr Luderer</t>
  </si>
  <si>
    <t>Sehr geehrte Frau Dr. Dipl.-Psych. Kistner</t>
  </si>
  <si>
    <t>Sehr geehrte Frau Goecke</t>
  </si>
  <si>
    <t>Sehr geehrte Frau Dr. Isensee</t>
  </si>
  <si>
    <t>Sehr geehrter Herr Prof. Dr. Hanewinkel</t>
  </si>
  <si>
    <t>Sehr geehrte Frau Stucki</t>
  </si>
  <si>
    <t>Sehr geehrter Herr Dr. med. Koc</t>
  </si>
  <si>
    <t>Sehr geehrte Frau Friedrichs</t>
  </si>
  <si>
    <t>Sehr geehrte Frau M.Sc. Mokhar</t>
  </si>
  <si>
    <t>Sehr geehrter Herr Schulte</t>
  </si>
  <si>
    <t>Sehr geehrte Frau Prof. Dr. med., MaHM Hinze-Selch</t>
  </si>
  <si>
    <t>Sehr geehrter Herr Prof. Dr. Wetterling</t>
  </si>
  <si>
    <t>Sehr geehrter Herr Sobottka</t>
  </si>
  <si>
    <t>Sehr geehrte Frau See</t>
  </si>
  <si>
    <t>Sehr geehrte Frau Prof. Dr. Bühler</t>
  </si>
  <si>
    <t>Sehr geehrter Herr Prof. Dr. Kienast</t>
  </si>
  <si>
    <t>Sehr geehrte Frau Loth</t>
  </si>
  <si>
    <t>Sehr geehrter Herr Eppert</t>
  </si>
  <si>
    <t>Sehr geehrter Herr Dr. med., M.Sc. Warnecke</t>
  </si>
  <si>
    <t>Sehr geehrte Frau Lütt</t>
  </si>
  <si>
    <t>Sehr geehrte Frau Silkens</t>
  </si>
  <si>
    <t>Sehr geehrte Frau Dipl.-Sozialpädagogin Munz</t>
  </si>
  <si>
    <t>Sehr geehrte Frau Kamp</t>
  </si>
  <si>
    <t>Sehr geehrte Frau Baum</t>
  </si>
  <si>
    <t>Sehr geehrte Frau Dr. med. Geisel</t>
  </si>
  <si>
    <t>Sehr geehrte Frau Stange</t>
  </si>
  <si>
    <t>Sehr geehrter Herr Dr. med. Bilke-Hentsch</t>
  </si>
  <si>
    <t>Sehr geehrter Herr Kuitunen-Paul</t>
  </si>
  <si>
    <t>Sehr geehrte Frau Spies</t>
  </si>
  <si>
    <t>Sehr geehrte Frau Stockfisch</t>
  </si>
  <si>
    <t>Ambulante Akutbehandlung Suchtkranker: Was leistet die (Sucht)Psychiatrie?</t>
  </si>
  <si>
    <t>Dranbleiben! Erste Ergebnisse einer Implementationsstudie zur telefonischen Nachsorge nach Alkoholentwöhnung.</t>
  </si>
  <si>
    <t>Kriston L, Thomasius R</t>
  </si>
  <si>
    <t>Martin M,  Zurhold H, Schu M</t>
  </si>
  <si>
    <t>Rumpf HJ</t>
  </si>
  <si>
    <t>Plenarsession 1 
Chairs: Thomasius R, Rumpf HJ</t>
  </si>
  <si>
    <t>S-01: Früherkennung und Intervention bei Alkoholproblemen 
Chairs: Freyer-Adam J, Bischof G</t>
  </si>
  <si>
    <t>S-02: Ambulante Suchtkrankenversorgung. Beratung – Behandlung – Netzwerkarbeit 
Chairs: Fleischmann H, Wessel T</t>
  </si>
  <si>
    <t>S-03: Internetsucht = Internetsucht? Spezifika und Gemeinsamkeiten verschiedener Formen internetbezogener Störungen 
Chairs: Brand M, Rumpf HJ</t>
  </si>
  <si>
    <t>S-04: Achtsamkeitsübungen in der Suchttherapie und -prävention: Forschungsverbund IMAC-Mind (BMBF) 
Chairs: Thomasius R, Arnaud N</t>
  </si>
  <si>
    <t>S-05: Aspekte der Versorgung Suchtkranker 
Chairs: Wodarz N, Kuhlmann T</t>
  </si>
  <si>
    <t>S-07: "In Sorge, frustriert und irgendwie den Kontakt verloren." Zur Situation von Eltern jugendlicher Drogenkonsumenten. 
Chairs: Noack M, Reis O</t>
  </si>
  <si>
    <t>S-08: Aktuelle Studien zur Suchtrehabilitation: Förderung des Zugangs, Charakteristika von Frühabbrechern, Abschätzung der Wirksamkeit 
Chairs: Weissinger V, Lange N</t>
  </si>
  <si>
    <t>S-09: Ansätze für eine verbesserte Tabakprävention und -behandlung - Symposium des WAT e.V. 
Chairs: Batra A, Lindinger P</t>
  </si>
  <si>
    <t>S-10: Internetsucht - neue Phänomene, Symptomausprägung und Behandlungsergebnisse 
Chairs: Wölfling K, Müller KW</t>
  </si>
  <si>
    <t>S-11: Neuro-kognitive Faktoren bei Entwicklung und Aufrechterhaltung der Alkoholabhängigkeit 
Chairs: Smolka M, Heinz A</t>
  </si>
  <si>
    <t>S-12: Aktuelles zur Diagnostik der Alkoholabhängigkeit 
Chairs: Wurst F, Preuß U</t>
  </si>
  <si>
    <t>S-13: Potenziale und Grenzen vernetzter Versorgung älterer Drogenabhängiger 
Chairs: Hoff T, Kuhn U</t>
  </si>
  <si>
    <t>Lesung von Dominik Schottner "Dunkelblau" 
Moderation: Bischof A</t>
  </si>
  <si>
    <t>S-14: Förderung von professioneller Gesundheitskompetenz als Präventionsstrategie in Pflege-und Gesundheitsberufen
Chairs: Rustler C, Bonse-Rohmann M</t>
  </si>
  <si>
    <t>S-16: Neue Herausforderungen in der Versorgung Suchtkranker 
Chairs: Funke W, Lange N</t>
  </si>
  <si>
    <t>S-18: Positionen zu Internetbezogenen Störungen: State-of-the-Art 
Chairs: Rumpf HJ, Brand M</t>
  </si>
  <si>
    <t>S-19: Faktoren für die Entwicklung und soziale Auswirkungen von Glücksspielsucht 
Chairs: Bischof A, Rumpf HJ</t>
  </si>
  <si>
    <t>S-20: Neue Entwicklungen in der Behandlung von Suchterkrankungen 
Chairs: Klein M, Müller C</t>
  </si>
  <si>
    <t>S-21: Biofeedbackgestützte Behandlungsansätze bei Suchterkrankungen 
Chairs: Regenbrecht G, Joas U</t>
  </si>
  <si>
    <t>S-22: Wasserpfeifenkonsum (Shisha-Rauchen) und E-Zigaretten im Jugendalter: Verbreitung, Gesundheitsgefahren und Präventionsansätze 
Chairs: Thomasius R, Batra A</t>
  </si>
  <si>
    <t>Plenarsession 2 
Chairs: Bischof G, Kiefer F</t>
  </si>
  <si>
    <t>S-23: Addiction and the Family International Network Symposium 
Chairs: Orford J, Bischof G</t>
  </si>
  <si>
    <t>S-24: Traumatisierung und Sucht - Zusammenhänge und therapeutische Perspektiven 
Chairs: Schäfer I, Lotzin A</t>
  </si>
  <si>
    <t>S-25: Problematischer Alkoholkonsum im Kindes- und Jugendalter 
Chairs: Thomasius R, Tomczyk S</t>
  </si>
  <si>
    <t>S-26: Beratung und Therapie von Kokain- und Amphetaminabhängigen 
Chairs: Heinz W, Eckert H</t>
  </si>
  <si>
    <t>S-27: Neue Medien in der Prävention und Behandlung von Suchterkrankungen 
Chairs: Lindenmeyer J, Haug S</t>
  </si>
  <si>
    <t>S-28: Symposium der Nachwuchsgruppe der DG-Sucht 
Chairs: Besser B, Schuster R</t>
  </si>
  <si>
    <t>S-29: Alkoholstörungen: Forschung und Praxis 
Chairs: Uhl A, Funke W</t>
  </si>
  <si>
    <t>S-30: Amphetamine und Methamphetamine: Konsummuster und Risikofaktoren bei besonderen Patientengruppen 
Chairs: Soellner R, Deimel D</t>
  </si>
  <si>
    <t>S-31: Problematische Nutzung des Internets und der Computerspiele im Jugendalter 
Chairs: Thomasius R, Wartberg L</t>
  </si>
  <si>
    <t>S-32: Aufgabenfelder in der Suchtpolitik - Symposium des Dachverbands der Suchtfachgesellschaften Deutschlands 
Chairs: Batra A, Missel P</t>
  </si>
  <si>
    <t>S-34: Komorbidität und Risikofaktoren bei Suchterkrankungen 
Chairs: Lindenmeyer J, Weber T</t>
  </si>
  <si>
    <t>S-35: 20 Jahre "Be Smart - Don't Start" in Deutschland: Eine schulbasierte Maßnahme zur Förderung des Nichtrauchens 
Chairs: Hanewinkel R, Goecke M</t>
  </si>
  <si>
    <t>S-36: Aktuelle Gesetze, Richtlinien und Leitlinien für die Suchttherapie: Aus dem Referat für Abhängigkeitserkrankungen der DGPPN
Chairs: Havemann-Reinecke U, Wodarz N</t>
  </si>
  <si>
    <t>S-37: Patientenzentrierte Suchthilfe: Erfolgsmessung und mögliche Interventionen 
Chairs: Buchholz A, Schulte B</t>
  </si>
  <si>
    <t>S-38: Prävalenz und Behandlung von alkoholbezogenen Störungen 
Chairs: Müller-Mohnsen M (angefragt), Wurst F</t>
  </si>
  <si>
    <t>S-39: Gaming and Gambling - Neue Entwicklungen und diagnostische Möglichkeiten 
Chairs: Premper V, Leipner S</t>
  </si>
  <si>
    <t>Postersession "Tabak" , anschließend Mittagspause
Chair: Rüther T</t>
  </si>
  <si>
    <t>Postersession "Evaluation", anschließend Mittagspause
Chair: Lange N</t>
  </si>
  <si>
    <t>Postersession "Behandlung: Konzepte und Messverfahren", anschließend Mittagspause
Chair: Buchholz A</t>
  </si>
  <si>
    <t>Plenarsession 3 
Chairs: Klein M, Missel P</t>
  </si>
  <si>
    <t>Stockfisch V, 
Bad Klosterlausnitz</t>
  </si>
  <si>
    <t>Bühler A, Bonse-Rohmann M, Vitzthum K, 
Pforr M, Schulze K</t>
  </si>
  <si>
    <t>Kraus K, Gürtler D, Möhring A, Rumpf HJ, 
Bischof G, Batra A,Ulbricht S, Lucht M, 
Freyer-Adam J, John U</t>
  </si>
  <si>
    <t>Eröffnung des Deutschen Suchtkongresses 2017</t>
  </si>
  <si>
    <t>S-06: Das Stigma von Suchtkrankheiten verstehen und überwinden 
Chairs: Schomerus G, Rumpf HJ</t>
  </si>
  <si>
    <t>Postersession "Risikofaktoren", anschließend Mittagspause
Chair: Uhl A</t>
  </si>
  <si>
    <t>S-15-04</t>
  </si>
  <si>
    <t>S-15: Sucht und Migration 
Chairs: Verthein U, Kalke J</t>
  </si>
  <si>
    <t>S-33: Drogensituation in Zentralasien und Osteuropa und ihre Konsequenzen für die globale Drogensituation, auch in Europa. Welche Antworten haben die betroffenen Länder, die EU und die Vereinten Nationen? Was kann vom deutschen Suchthilfesystem gelernt werden? 
Chairs: Stöver H, Michels II</t>
  </si>
  <si>
    <t>Indizierte Prävention von Computerspiel- und Internetabhängigkeit im Schulsetting: 
4-Monats Follow-Up einer randomisierten Wirksamkeitsstudie</t>
  </si>
  <si>
    <t xml:space="preserve">Bischof Missel Thomasius xxx,  </t>
  </si>
  <si>
    <t xml:space="preserve"> , </t>
  </si>
  <si>
    <t xml:space="preserve">Thomasius R,  </t>
  </si>
  <si>
    <t xml:space="preserve">ohne ,  </t>
  </si>
  <si>
    <t>Freyer-Adam J, Bischof G</t>
  </si>
  <si>
    <t>Kraus K, Gürtler D, Möhring A, Rumpf HJ, Bischof G, Batra A,Ulbricht S, Lucht M, Freyer-Adam J, John U</t>
  </si>
  <si>
    <t>Fleischmann H, Wessel T</t>
  </si>
  <si>
    <t xml:space="preserve">, , , , </t>
  </si>
  <si>
    <t>Brand M, Rumpf HJ</t>
  </si>
  <si>
    <t xml:space="preserve">Orlowski S, Bischof A, Bischof G, Rumpf HJ, </t>
  </si>
  <si>
    <t xml:space="preserve">Starcke K, Brand M, , , </t>
  </si>
  <si>
    <t xml:space="preserve">Brand M, , , , </t>
  </si>
  <si>
    <t xml:space="preserve">Oberst U, Stodt B, Brand M, , </t>
  </si>
  <si>
    <t xml:space="preserve">Glanert S, Bischof G, Rumpf HJ, , </t>
  </si>
  <si>
    <t>Thomasius R, Arnaud N</t>
  </si>
  <si>
    <t xml:space="preserve">Thomasius R, , , , </t>
  </si>
  <si>
    <t xml:space="preserve">Ise K, Mösgen D, Wieland N, , </t>
  </si>
  <si>
    <t xml:space="preserve">Legenbauer T, Arnaud N, Thomasius R, , </t>
  </si>
  <si>
    <t xml:space="preserve"> ,  ,  ,  , </t>
  </si>
  <si>
    <t>Wodarz N, Kuhlmann T</t>
  </si>
  <si>
    <t xml:space="preserve"> , , , , </t>
  </si>
  <si>
    <t xml:space="preserve">Frick U, Ridinger M, Hufnagel A, , </t>
  </si>
  <si>
    <t>Schomerus G, Rumpf HJ</t>
  </si>
  <si>
    <t>Hanschmidt F, Manthey J, Scafato E, Gual A, Grimm C,  Rehm J</t>
  </si>
  <si>
    <t>Noack M, Reis O</t>
  </si>
  <si>
    <t>Weissinger V, Lange N</t>
  </si>
  <si>
    <t xml:space="preserve">Regenbrecht G, Wieczorek A, Bick-Dresen S, , </t>
  </si>
  <si>
    <t xml:space="preserve">Missel P, Spyra K, , , </t>
  </si>
  <si>
    <t xml:space="preserve">Funke W, , , , </t>
  </si>
  <si>
    <t xml:space="preserve">Bernert S, Missel P, Spyra K, , </t>
  </si>
  <si>
    <t>Batra A, Lindinger P</t>
  </si>
  <si>
    <t xml:space="preserve">Baumann S, Meyer C, John U, , </t>
  </si>
  <si>
    <t xml:space="preserve">Stiegler A, Bieber L, Kern S, Petersen KU, </t>
  </si>
  <si>
    <t>Wölfling K, Müller KW</t>
  </si>
  <si>
    <t xml:space="preserve">Beutel M, Wölfling K, , , </t>
  </si>
  <si>
    <t xml:space="preserve">Müller K, Dreier M, Beutel M, , </t>
  </si>
  <si>
    <t xml:space="preserve">Kusay A, Beutel ME, Müller K, Wölfling K, </t>
  </si>
  <si>
    <t>Smolka M, Heinz A</t>
  </si>
  <si>
    <t>Garbusow M, Nebe S, Sebold M, Kuitunen-Paul S, Wittchen HU, Smolka MN, Rapp MA, Huys QJM, Schlagenhauf F, Heinz A, Zimmermann US</t>
  </si>
  <si>
    <t>Wurst F, Preuß U</t>
  </si>
  <si>
    <t xml:space="preserve">Rumpf HJ, Thon N, Weinmann W, Preuß U, </t>
  </si>
  <si>
    <t xml:space="preserve">Wurst F, , , , </t>
  </si>
  <si>
    <t>Hoff T, Kuhn U</t>
  </si>
  <si>
    <t xml:space="preserve">Hoff T, Hofmann L, Becker J, , </t>
  </si>
  <si>
    <t xml:space="preserve">Bischof G,  </t>
  </si>
  <si>
    <t xml:space="preserve">Bischof A,  </t>
  </si>
  <si>
    <t>Rustler C, Bonse-Rohmann M</t>
  </si>
  <si>
    <t>Cascarigny E, Bühler A, Bonse-Rohmann M, Rustler C, Schulze K</t>
  </si>
  <si>
    <t>Bühler A, Bonse-Rohmann M, Vitzthum K, Pforr M, Schulze K</t>
  </si>
  <si>
    <t xml:space="preserve">Meißner P, Voltmann S, , , </t>
  </si>
  <si>
    <t>Verthein U, Kalke J</t>
  </si>
  <si>
    <t xml:space="preserve">Kalke J, Karakus D, Milin S, , </t>
  </si>
  <si>
    <t>Martin M, , , , Zurhold H, Schu M</t>
  </si>
  <si>
    <t xml:space="preserve">Neumann-Runde E, , , , </t>
  </si>
  <si>
    <t>Funke W, Lange N</t>
  </si>
  <si>
    <t xml:space="preserve">Braun B, Thaller R, Künzel J, , </t>
  </si>
  <si>
    <t xml:space="preserve">Kuhn S, Reimer J, , , </t>
  </si>
  <si>
    <t xml:space="preserve">Rüdiger M, Reichert J, Zimmermann U, Wimberger P, Nitzsche K, Schmitt J, Dinger J </t>
  </si>
  <si>
    <t>Meyer C, Orth B</t>
  </si>
  <si>
    <t xml:space="preserve">Schwarz T, Goecke M, , , </t>
  </si>
  <si>
    <t xml:space="preserve">Halasy K, Lindenberg K, , , </t>
  </si>
  <si>
    <t>Ulbricht S, Freyer-Adam J, Rumpf HJ, Haug S, John U</t>
  </si>
  <si>
    <t>Rumpf HJ, Brand M</t>
  </si>
  <si>
    <t>Bischof A, Rumpf HJ</t>
  </si>
  <si>
    <t xml:space="preserve">Bischof A, Besser B, Bischof G, Rumpf HJ, </t>
  </si>
  <si>
    <t xml:space="preserve">Sleczka P, Grüne B, Kraus L, Braun B, </t>
  </si>
  <si>
    <t>Klein M, Müller C</t>
  </si>
  <si>
    <t xml:space="preserve">Klein M, , , , </t>
  </si>
  <si>
    <t xml:space="preserve">Geisel O, Pelz P, Beck A, Heinz A, </t>
  </si>
  <si>
    <t>Regenbrecht G, Joas U</t>
  </si>
  <si>
    <t xml:space="preserve">Missel P, Dockendorf-Schäfer S, , , </t>
  </si>
  <si>
    <t>Thomasius R, Batra A</t>
  </si>
  <si>
    <t xml:space="preserve">Duhme K, , , , </t>
  </si>
  <si>
    <t xml:space="preserve">Kiefer F,  </t>
  </si>
  <si>
    <t>Orford J, Bischof G</t>
  </si>
  <si>
    <t xml:space="preserve">Templeton L, Velleman R, , , </t>
  </si>
  <si>
    <t xml:space="preserve">Koytek A, Wodarz N, Wolstein J, , </t>
  </si>
  <si>
    <t xml:space="preserve">Hofheinz C, , , , </t>
  </si>
  <si>
    <t xml:space="preserve">Berndt J, Bischof A, Besser B, Rumpf HJ, </t>
  </si>
  <si>
    <t>Schäfer I, Lotzin A</t>
  </si>
  <si>
    <t>Höcker A, Holl J, Wolff S, Barnow S, Wiedemann K, Schäfer I</t>
  </si>
  <si>
    <t>Jatzkowski L, Seitz R, Speidel S, Weber T, Höcker W</t>
  </si>
  <si>
    <t xml:space="preserve"> , Heiserer-Trautmann W, Hafner-König M, Widmann W, Fritschi T</t>
  </si>
  <si>
    <t>Thomasius R, Tomczyk S</t>
  </si>
  <si>
    <t xml:space="preserve">Arnaud N, Thomasius R, , , </t>
  </si>
  <si>
    <t xml:space="preserve">Isensee B, Hanewinkel R, , , </t>
  </si>
  <si>
    <t xml:space="preserve">Diestelkamp S, Thomasius R, , , </t>
  </si>
  <si>
    <t>Heinz W, Eckert H</t>
  </si>
  <si>
    <t xml:space="preserve">Heinz W, , , , </t>
  </si>
  <si>
    <t xml:space="preserve">Befort K, , , , </t>
  </si>
  <si>
    <t>Lindenmeyer J, Haug S</t>
  </si>
  <si>
    <t xml:space="preserve">Paz Castro R, Künzli C, , , </t>
  </si>
  <si>
    <t xml:space="preserve">Goecke M, , , , </t>
  </si>
  <si>
    <t xml:space="preserve">Schroeder C, van Oude E, , , </t>
  </si>
  <si>
    <t xml:space="preserve">Ziegler M, , , , </t>
  </si>
  <si>
    <t>Besser B, Schuster R</t>
  </si>
  <si>
    <t xml:space="preserve">Raabe F, Koller G, , , </t>
  </si>
  <si>
    <t xml:space="preserve">Kiefer F, Mann K, Vollstädt-Klein S, , </t>
  </si>
  <si>
    <t xml:space="preserve">Lotzin A, Schäfer I, , , </t>
  </si>
  <si>
    <t>Uhl A, Funke W</t>
  </si>
  <si>
    <t xml:space="preserve">Krüger T, Missel P, Spyra K, , </t>
  </si>
  <si>
    <t>Soellner R, Deimel D</t>
  </si>
  <si>
    <t xml:space="preserve">Zurhold H, Rosenkranz M, Verthein U, , </t>
  </si>
  <si>
    <t xml:space="preserve">Stöver H, Dichtl A, Hößelbarth S, Graf N, </t>
  </si>
  <si>
    <t xml:space="preserve">Paulick J, Mühlig S, , , </t>
  </si>
  <si>
    <t>Thomasius R, Wartberg L</t>
  </si>
  <si>
    <t xml:space="preserve">Kriston L, Thomasius R, , , </t>
  </si>
  <si>
    <t xml:space="preserve">Beutel M, Reinecke L, Stark B, Wölfling K, </t>
  </si>
  <si>
    <t xml:space="preserve">Wegmann E, Brand M, , , </t>
  </si>
  <si>
    <t xml:space="preserve">Sophie S, Katharina H, , , </t>
  </si>
  <si>
    <t>Batra A, Missel P</t>
  </si>
  <si>
    <t xml:space="preserve">Bischof G, Lange N, Rumpf HJ, , </t>
  </si>
  <si>
    <t xml:space="preserve">Bischof G, Bischof A, Hoch E, , </t>
  </si>
  <si>
    <t xml:space="preserve">Bachmeier R, Schneider B, , , </t>
  </si>
  <si>
    <t>Stöver H, Michels II</t>
  </si>
  <si>
    <t>Lindenmeyer J, Weber T</t>
  </si>
  <si>
    <t>Sick C, Kaplan N, Richter A, Reinhard I, Luderer M</t>
  </si>
  <si>
    <t>Weber T, Sobanski E, Vollstädt-Klein S, Lis S, Hermann D, Kiefer F</t>
  </si>
  <si>
    <t xml:space="preserve">Bengesser I, Tahmassebi N, , , </t>
  </si>
  <si>
    <t>Rinck M, Ferentzi H, Scheibner H, Becker E, Wiers R, Beisel S</t>
  </si>
  <si>
    <t>Hanewinkel R, Goecke M</t>
  </si>
  <si>
    <t xml:space="preserve">Duhme K, Orth B, , , </t>
  </si>
  <si>
    <t xml:space="preserve">Hanewinkel R, , , , </t>
  </si>
  <si>
    <t xml:space="preserve">Isensee B, Morgenstern M, , , </t>
  </si>
  <si>
    <t xml:space="preserve">Archimi A, Kuntsche S, , , </t>
  </si>
  <si>
    <t>Havemann-Reinecke U, Wodarz N</t>
  </si>
  <si>
    <t>Buchholz A, Schulte B</t>
  </si>
  <si>
    <t xml:space="preserve">Buchholz A, , , , </t>
  </si>
  <si>
    <t xml:space="preserve">Dirmaier J, Härter M, Verthein U, Kuhn S, </t>
  </si>
  <si>
    <t xml:space="preserve">Topp J, Härter M, Dirmaier J, , </t>
  </si>
  <si>
    <t xml:space="preserve">Strada L, Schmidt C, Reimer J, , </t>
  </si>
  <si>
    <t>Müller-Mohnsen M, Wurst F</t>
  </si>
  <si>
    <t xml:space="preserve">Claussen U, , , , </t>
  </si>
  <si>
    <t xml:space="preserve">Dibbelt L, Junghanns K, , , </t>
  </si>
  <si>
    <t>Premper V, Leipner S</t>
  </si>
  <si>
    <t xml:space="preserve">Feindel H, Meinke A, Vogelgesang M, Fischer T, </t>
  </si>
  <si>
    <t xml:space="preserve">Dreier M, Müller K, Beutel M, , </t>
  </si>
  <si>
    <t xml:space="preserve">Puhm A, , , , </t>
  </si>
  <si>
    <t xml:space="preserve">Bingel-Schmitz D, , , , </t>
  </si>
  <si>
    <t xml:space="preserve">Moderation? ,  </t>
  </si>
  <si>
    <t xml:space="preserve">Klein M,  </t>
  </si>
  <si>
    <t xml:space="preserve">Missel P,  </t>
  </si>
  <si>
    <t xml:space="preserve">Rüther T,  </t>
  </si>
  <si>
    <t xml:space="preserve">Bickhardt J, Heindl T, Mühlig S, , </t>
  </si>
  <si>
    <t xml:space="preserve">Loth F, Bickhardt J, Heindl T, Mühlig S, </t>
  </si>
  <si>
    <t>Loth F, Vorbeck M, Paulick J, Bickhardt J, Heindl T</t>
  </si>
  <si>
    <t xml:space="preserve">Przeradzki A, Urland G, Rustler C, , </t>
  </si>
  <si>
    <t xml:space="preserve">Lange N,  </t>
  </si>
  <si>
    <t xml:space="preserve">Petersen R, Loth F, Mühlig S, , </t>
  </si>
  <si>
    <t xml:space="preserve">Buchholz A, Scherbaum N, , , </t>
  </si>
  <si>
    <t xml:space="preserve">Herrlein J, Lenhard J, Mast C, Hoff T, </t>
  </si>
  <si>
    <t xml:space="preserve">Uhl A,  </t>
  </si>
  <si>
    <t xml:space="preserve">Dirmaier J, Kuhn S, Härter M, Verthein U, </t>
  </si>
  <si>
    <t xml:space="preserve">Köhler T, Künzel M, Lessel P, , </t>
  </si>
  <si>
    <t xml:space="preserve">Müller C, , , , </t>
  </si>
  <si>
    <t xml:space="preserve">Wölfling K, Beutel M, Müller KW, , </t>
  </si>
  <si>
    <t xml:space="preserve">Buchholz A,  </t>
  </si>
  <si>
    <t xml:space="preserve">Meyer-Steinkamp R, Stracke R, Buchholz A, , </t>
  </si>
  <si>
    <t>Stockfisch V, Bad Klosterlausnitz</t>
  </si>
  <si>
    <t xml:space="preserve">Kern C, , , , </t>
  </si>
  <si>
    <t>Weiteren Autoren9</t>
  </si>
  <si>
    <t xml:space="preserve">Bischof A, Freyer-Adam J, Rumpf HJ </t>
  </si>
  <si>
    <t xml:space="preserve">Starcke K, Brand M , </t>
  </si>
  <si>
    <t xml:space="preserve">Glanert S, Bischof G, Rumpf HJ </t>
  </si>
  <si>
    <t xml:space="preserve">   </t>
  </si>
  <si>
    <t xml:space="preserve">Regenbrecht G, Wieczorek A, Bick-Dresen S </t>
  </si>
  <si>
    <t xml:space="preserve">Missel P, Spyra K , </t>
  </si>
  <si>
    <t xml:space="preserve">Beutel M, Wölfling K , </t>
  </si>
  <si>
    <t xml:space="preserve">Meißner P, Voltmann S , </t>
  </si>
  <si>
    <t>Martin M  Zurhold H, Schu M</t>
  </si>
  <si>
    <t xml:space="preserve">Kuhn S, Reimer J , </t>
  </si>
  <si>
    <t xml:space="preserve">Schwarz T, Goecke M , </t>
  </si>
  <si>
    <t xml:space="preserve">Halasy K, Lindenberg K , </t>
  </si>
  <si>
    <t xml:space="preserve">Klein M  </t>
  </si>
  <si>
    <t xml:space="preserve">Missel P, Dockendorf-Schäfer S , </t>
  </si>
  <si>
    <t xml:space="preserve">Templeton L, Velleman R , </t>
  </si>
  <si>
    <t xml:space="preserve">Arnaud N, Thomasius R , </t>
  </si>
  <si>
    <t xml:space="preserve">Isensee B, Hanewinkel R , </t>
  </si>
  <si>
    <t xml:space="preserve">Diestelkamp S, Thomasius R , </t>
  </si>
  <si>
    <t xml:space="preserve">Paz Castro R, Künzli C , </t>
  </si>
  <si>
    <t xml:space="preserve">Schroeder C, van Oude E , </t>
  </si>
  <si>
    <t xml:space="preserve">Raabe F, Koller G , </t>
  </si>
  <si>
    <t xml:space="preserve">Lotzin A, Schäfer I , </t>
  </si>
  <si>
    <t xml:space="preserve">Paulick J, Mühlig S , </t>
  </si>
  <si>
    <t xml:space="preserve">Kriston L, Thomasius R , </t>
  </si>
  <si>
    <t xml:space="preserve">Wegmann E, Brand M , </t>
  </si>
  <si>
    <t xml:space="preserve">Sophie S, Katharina H , </t>
  </si>
  <si>
    <t xml:space="preserve">Bachmeier R, Schneider B , </t>
  </si>
  <si>
    <t xml:space="preserve">Bengesser I, Tahmassebi N , </t>
  </si>
  <si>
    <t xml:space="preserve">Duhme K, Orth B , </t>
  </si>
  <si>
    <t xml:space="preserve">Isensee B, Morgenstern M , </t>
  </si>
  <si>
    <t xml:space="preserve">Archimi A, Kuntsche S , </t>
  </si>
  <si>
    <t xml:space="preserve">Dibbelt L, Junghanns K , </t>
  </si>
  <si>
    <t xml:space="preserve">Buchholz A, Scherbaum N ,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</si>
</sst>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
  </numFmts>
  <fonts count="10" x14ac:knownFonts="1">
    <font>
      <sz val="11"/>
      <color theme="1"/>
      <name val="Calibri"/>
      <family val="2"/>
      <scheme val="minor"/>
    </font>
    <font>
      <b/>
      <sz val="11"/>
      <color theme="1"/>
      <name val="Calibri"/>
      <family val="2"/>
      <scheme val="minor"/>
    </font>
    <font>
      <sz val="11"/>
      <color theme="1"/>
      <name val="Calibri"/>
      <family val="2"/>
      <scheme val="minor"/>
    </font>
    <font>
      <sz val="9"/>
      <color indexed="81"/>
      <name val="Segoe UI"/>
      <family val="2"/>
    </font>
    <font>
      <b/>
      <sz val="9"/>
      <color indexed="81"/>
      <name val="Segoe UI"/>
      <family val="2"/>
    </font>
    <font>
      <sz val="12"/>
      <color theme="1"/>
      <name val="Calibri"/>
      <family val="2"/>
      <scheme val="minor"/>
    </font>
    <font>
      <sz val="11"/>
      <color rgb="FF3F3F76"/>
      <name val="Calibri"/>
      <family val="2"/>
      <scheme val="minor"/>
    </font>
    <font>
      <u/>
      <sz val="11"/>
      <color theme="10"/>
      <name val="Calibri"/>
      <family val="2"/>
      <scheme val="minor"/>
    </font>
    <font>
      <sz val="12"/>
      <color rgb="FF9C0006"/>
      <name val="Calibri"/>
      <family val="2"/>
      <scheme val="minor"/>
    </font>
    <font>
      <sz val="11"/>
      <name val="Calibri"/>
      <family val="2"/>
      <scheme val="minor"/>
    </font>
  </fonts>
  <fills count="14">
    <fill>
      <patternFill patternType="none"/>
    </fill>
    <fill>
      <patternFill patternType="gray125"/>
    </fill>
    <fill>
      <patternFill patternType="solid">
        <fgColor rgb="FFFFC7CE"/>
      </patternFill>
    </fill>
    <fill>
      <patternFill patternType="solid">
        <fgColor theme="5" tint="0.79998168889431442"/>
        <bgColor indexed="65"/>
      </patternFill>
    </fill>
    <fill>
      <patternFill patternType="solid">
        <fgColor theme="8" tint="0.59999389629810485"/>
        <bgColor indexed="65"/>
      </patternFill>
    </fill>
    <fill>
      <patternFill patternType="solid">
        <fgColor theme="0" tint="-4.9989318521683403E-2"/>
        <bgColor indexed="64"/>
      </patternFill>
    </fill>
    <fill>
      <patternFill patternType="solid">
        <fgColor rgb="FFFFCC99"/>
      </patternFill>
    </fill>
    <fill>
      <patternFill patternType="solid">
        <fgColor theme="7" tint="0.79998168889431442"/>
        <bgColor indexed="65"/>
      </patternFill>
    </fill>
    <fill>
      <patternFill patternType="solid">
        <fgColor theme="0" tint="-0.14999847407452621"/>
        <bgColor indexed="64"/>
      </patternFill>
    </fill>
    <fill>
      <patternFill patternType="solid">
        <fgColor rgb="FFFFFF00"/>
        <bgColor indexed="64"/>
      </patternFill>
    </fill>
    <fill>
      <patternFill patternType="solid">
        <fgColor theme="9" tint="0.59999389629810485"/>
        <bgColor indexed="65"/>
      </patternFill>
    </fill>
    <fill>
      <patternFill patternType="solid">
        <fgColor theme="6" tint="0.79998168889431442"/>
        <bgColor indexed="65"/>
      </patternFill>
    </fill>
    <fill>
      <patternFill patternType="solid">
        <fgColor theme="4" tint="-0.249977111117893"/>
        <bgColor indexed="64"/>
      </patternFill>
    </fill>
    <fill>
      <patternFill patternType="solid">
        <fgColor theme="8" tint="0.59999389629810485"/>
        <bgColor indexed="64"/>
      </patternFill>
    </fill>
  </fills>
  <borders count="3">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s>
  <cellStyleXfs count="10">
    <xf numFmtId="0" fontId="0" fillId="0" borderId="0"/>
    <xf numFmtId="0" fontId="2" fillId="3" borderId="0" applyNumberFormat="0" applyBorder="0" applyAlignment="0" applyProtection="0"/>
    <xf numFmtId="0" fontId="2" fillId="4" borderId="0" applyNumberFormat="0" applyBorder="0" applyAlignment="0" applyProtection="0"/>
    <xf numFmtId="0" fontId="6" fillId="6" borderId="1" applyNumberFormat="0" applyAlignment="0" applyProtection="0"/>
    <xf numFmtId="0" fontId="5" fillId="0" borderId="0"/>
    <xf numFmtId="0" fontId="7" fillId="0" borderId="0" applyNumberFormat="0" applyFill="0" applyBorder="0" applyAlignment="0" applyProtection="0"/>
    <xf numFmtId="0" fontId="8" fillId="2"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7" borderId="0" applyNumberFormat="0" applyBorder="0" applyAlignment="0" applyProtection="0"/>
  </cellStyleXfs>
  <cellXfs count="57">
    <xf numFmtId="0" fontId="0" fillId="0" borderId="0" xfId="0"/>
    <xf numFmtId="0" fontId="0" fillId="0" borderId="0" xfId="0"/>
    <xf numFmtId="0" fontId="0" fillId="3" borderId="0" xfId="1" applyFont="1" applyAlignment="1">
      <alignment vertical="center"/>
    </xf>
    <xf numFmtId="0" fontId="2" fillId="3" borderId="0" xfId="1" applyAlignment="1">
      <alignment vertical="center"/>
    </xf>
    <xf numFmtId="0" fontId="2" fillId="3" borderId="0" xfId="1" applyBorder="1" applyAlignment="1"/>
    <xf numFmtId="0" fontId="0" fillId="0" borderId="0" xfId="0" applyAlignment="1"/>
    <xf numFmtId="0" fontId="0" fillId="0" borderId="0" xfId="0" applyFill="1"/>
    <xf numFmtId="0" fontId="0" fillId="5" borderId="0" xfId="1" applyFont="1" applyFill="1" applyAlignment="1">
      <alignment vertical="center"/>
    </xf>
    <xf numFmtId="164" fontId="0" fillId="5" borderId="0" xfId="0" applyNumberFormat="1" applyFill="1"/>
    <xf numFmtId="0" fontId="2" fillId="4" borderId="0" xfId="2"/>
    <xf numFmtId="0" fontId="2" fillId="4" borderId="0" xfId="2" applyBorder="1"/>
    <xf numFmtId="0" fontId="0" fillId="3" borderId="0" xfId="1" applyFont="1" applyBorder="1" applyAlignment="1"/>
    <xf numFmtId="0" fontId="7" fillId="0" borderId="0" xfId="5"/>
    <xf numFmtId="0" fontId="6" fillId="6" borderId="0" xfId="3" applyBorder="1"/>
    <xf numFmtId="0" fontId="0" fillId="0" borderId="1" xfId="0" applyBorder="1"/>
    <xf numFmtId="0" fontId="0" fillId="0" borderId="0" xfId="0" applyFill="1" applyBorder="1"/>
    <xf numFmtId="0" fontId="0" fillId="0" borderId="0" xfId="0" applyBorder="1"/>
    <xf numFmtId="0" fontId="0" fillId="0" borderId="0" xfId="0" applyNumberFormat="1"/>
    <xf numFmtId="14" fontId="0" fillId="0" borderId="0" xfId="0" applyNumberFormat="1"/>
    <xf numFmtId="0" fontId="0" fillId="0" borderId="0" xfId="0" applyFont="1"/>
    <xf numFmtId="20" fontId="0" fillId="8" borderId="0" xfId="0" applyNumberFormat="1" applyFill="1"/>
    <xf numFmtId="0" fontId="0" fillId="8" borderId="0" xfId="0" applyFill="1"/>
    <xf numFmtId="0" fontId="0" fillId="9" borderId="0" xfId="0" applyFill="1"/>
    <xf numFmtId="49" fontId="0" fillId="0" borderId="0" xfId="0" applyNumberFormat="1" applyAlignment="1">
      <alignment horizontal="left"/>
    </xf>
    <xf numFmtId="49" fontId="0" fillId="0" borderId="0" xfId="0" applyNumberFormat="1" applyFill="1" applyBorder="1" applyAlignment="1">
      <alignment horizontal="left"/>
    </xf>
    <xf numFmtId="0" fontId="2" fillId="10" borderId="0" xfId="7" applyAlignment="1">
      <alignment vertical="center"/>
    </xf>
    <xf numFmtId="0" fontId="0" fillId="10" borderId="0" xfId="7" applyFont="1" applyAlignment="1">
      <alignment vertical="center"/>
    </xf>
    <xf numFmtId="0" fontId="0" fillId="0" borderId="0" xfId="0" applyAlignment="1">
      <alignment vertical="center"/>
    </xf>
    <xf numFmtId="0" fontId="0" fillId="0" borderId="0" xfId="0" applyAlignment="1">
      <alignment wrapText="1"/>
    </xf>
    <xf numFmtId="14" fontId="0" fillId="9" borderId="0" xfId="0" applyNumberFormat="1" applyFill="1"/>
    <xf numFmtId="0" fontId="2" fillId="10" borderId="0" xfId="7"/>
    <xf numFmtId="0" fontId="0" fillId="8" borderId="0" xfId="1" applyFont="1" applyFill="1" applyBorder="1" applyAlignment="1"/>
    <xf numFmtId="0" fontId="0" fillId="8" borderId="0" xfId="0" applyFill="1" applyAlignment="1"/>
    <xf numFmtId="0" fontId="0" fillId="0" borderId="0" xfId="0" applyFont="1" applyAlignment="1">
      <alignment horizontal="left"/>
    </xf>
    <xf numFmtId="0" fontId="0" fillId="0" borderId="0" xfId="0" applyAlignment="1">
      <alignment vertical="center" wrapText="1"/>
    </xf>
    <xf numFmtId="20" fontId="0" fillId="7" borderId="2" xfId="9" applyNumberFormat="1" applyFont="1" applyBorder="1" applyAlignment="1">
      <alignment horizontal="left" vertical="center"/>
    </xf>
    <xf numFmtId="0" fontId="0" fillId="0" borderId="2" xfId="0" applyFont="1" applyBorder="1" applyAlignment="1">
      <alignment horizontal="left" vertical="center"/>
    </xf>
    <xf numFmtId="0" fontId="0" fillId="0" borderId="2" xfId="0" applyFont="1" applyFill="1" applyBorder="1" applyAlignment="1">
      <alignment horizontal="left" vertical="center"/>
    </xf>
    <xf numFmtId="0" fontId="0" fillId="0" borderId="2" xfId="0" applyFont="1" applyFill="1" applyBorder="1" applyAlignment="1">
      <alignment vertical="center"/>
    </xf>
    <xf numFmtId="20" fontId="0" fillId="11" borderId="2" xfId="8" applyNumberFormat="1" applyFont="1" applyBorder="1" applyAlignment="1">
      <alignment horizontal="left" vertical="center"/>
    </xf>
    <xf numFmtId="0" fontId="0" fillId="0" borderId="2" xfId="0" applyFont="1" applyFill="1" applyBorder="1" applyAlignment="1">
      <alignment vertical="center" wrapText="1"/>
    </xf>
    <xf numFmtId="0" fontId="0" fillId="0" borderId="2" xfId="0" applyFont="1" applyBorder="1" applyAlignment="1">
      <alignment horizontal="left" vertical="center" wrapText="1"/>
    </xf>
    <xf numFmtId="0" fontId="0" fillId="0" borderId="2" xfId="0" applyFont="1" applyFill="1" applyBorder="1" applyAlignment="1">
      <alignment horizontal="left" vertical="center" wrapText="1"/>
    </xf>
    <xf numFmtId="0" fontId="0" fillId="0" borderId="2" xfId="0" applyFont="1" applyBorder="1" applyAlignment="1">
      <alignment horizontal="left"/>
    </xf>
    <xf numFmtId="0" fontId="0" fillId="0" borderId="2" xfId="0" applyFont="1" applyBorder="1"/>
    <xf numFmtId="0" fontId="9" fillId="0" borderId="2" xfId="0" applyFont="1" applyFill="1" applyBorder="1" applyAlignment="1">
      <alignment vertical="center" wrapText="1"/>
    </xf>
    <xf numFmtId="0" fontId="2" fillId="11" borderId="2" xfId="8" applyBorder="1" applyAlignment="1">
      <alignment horizontal="left" vertical="center"/>
    </xf>
    <xf numFmtId="0" fontId="2" fillId="11" borderId="2" xfId="8" applyBorder="1" applyAlignment="1">
      <alignment vertical="center"/>
    </xf>
    <xf numFmtId="0" fontId="0" fillId="7" borderId="2" xfId="9" applyFont="1" applyBorder="1" applyAlignment="1">
      <alignment horizontal="left" vertical="center" wrapText="1"/>
    </xf>
    <xf numFmtId="0" fontId="0" fillId="7" borderId="2" xfId="9" applyFont="1" applyBorder="1" applyAlignment="1">
      <alignment horizontal="left" vertical="center"/>
    </xf>
    <xf numFmtId="0" fontId="1" fillId="3" borderId="2" xfId="1" applyFont="1" applyBorder="1" applyAlignment="1">
      <alignment horizontal="left" vertical="center"/>
    </xf>
    <xf numFmtId="0" fontId="0" fillId="11" borderId="2" xfId="8" applyFont="1" applyBorder="1" applyAlignment="1">
      <alignment horizontal="left" vertical="center"/>
    </xf>
    <xf numFmtId="0" fontId="2" fillId="12" borderId="0" xfId="1" applyFill="1" applyAlignment="1">
      <alignment vertical="center"/>
    </xf>
    <xf numFmtId="0" fontId="0" fillId="12" borderId="0" xfId="1" applyFont="1" applyFill="1" applyBorder="1" applyAlignment="1"/>
    <xf numFmtId="0" fontId="0" fillId="12" borderId="0" xfId="7" applyFont="1" applyFill="1" applyAlignment="1">
      <alignment vertical="center"/>
    </xf>
    <xf numFmtId="0" fontId="0" fillId="12" borderId="0" xfId="1" applyFont="1" applyFill="1" applyAlignment="1">
      <alignment vertical="center"/>
    </xf>
    <xf numFmtId="0" fontId="0" fillId="13" borderId="0" xfId="7" applyFont="1" applyFill="1" applyAlignment="1">
      <alignment vertical="center"/>
    </xf>
  </cellXfs>
  <cellStyles count="10">
    <cellStyle name="20 % - Akzent2" xfId="1" builtinId="34"/>
    <cellStyle name="20 % - Akzent3" xfId="8" builtinId="38"/>
    <cellStyle name="20 % - Akzent4" xfId="9" builtinId="42"/>
    <cellStyle name="40 % - Akzent5" xfId="2" builtinId="47"/>
    <cellStyle name="40 % - Akzent6" xfId="7" builtinId="51"/>
    <cellStyle name="Eingabe" xfId="3" builtinId="20"/>
    <cellStyle name="Link" xfId="5" builtinId="8"/>
    <cellStyle name="Schlecht 2" xfId="6"/>
    <cellStyle name="Standard" xfId="0" builtinId="0"/>
    <cellStyle name="Standard 2" xfId="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mailto:u.kuhn@katho-nrw.de" TargetMode="External"/><Relationship Id="rId3" Type="http://schemas.openxmlformats.org/officeDocument/2006/relationships/hyperlink" Target="mailto:thkuhlmann@psk-bg.de" TargetMode="External"/><Relationship Id="rId7" Type="http://schemas.openxmlformats.org/officeDocument/2006/relationships/hyperlink" Target="mailto:vogt@fb4.fra-uas.de" TargetMode="External"/><Relationship Id="rId2" Type="http://schemas.openxmlformats.org/officeDocument/2006/relationships/hyperlink" Target="mailto:d.deimel@katho-nrw.de" TargetMode="External"/><Relationship Id="rId1" Type="http://schemas.openxmlformats.org/officeDocument/2006/relationships/hyperlink" Target="mailto:m.warnecke@fontane-klinik.de" TargetMode="External"/><Relationship Id="rId6" Type="http://schemas.openxmlformats.org/officeDocument/2006/relationships/hyperlink" Target="mailto:vogt@fb4.fra-uas.de" TargetMode="External"/><Relationship Id="rId11" Type="http://schemas.openxmlformats.org/officeDocument/2006/relationships/comments" Target="../comments1.xml"/><Relationship Id="rId5" Type="http://schemas.openxmlformats.org/officeDocument/2006/relationships/hyperlink" Target="mailto:norbert.wodarz@medbo.de" TargetMode="External"/><Relationship Id="rId10" Type="http://schemas.openxmlformats.org/officeDocument/2006/relationships/vmlDrawing" Target="../drawings/vmlDrawing1.vml"/><Relationship Id="rId4" Type="http://schemas.openxmlformats.org/officeDocument/2006/relationships/hyperlink" Target="mailto:ahoerig@psk-bg.de" TargetMode="External"/><Relationship Id="rId9"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mailto:u.kuhn@katho-nrw.de" TargetMode="External"/><Relationship Id="rId3" Type="http://schemas.openxmlformats.org/officeDocument/2006/relationships/hyperlink" Target="mailto:thkuhlmann@psk-bg.de" TargetMode="External"/><Relationship Id="rId7" Type="http://schemas.openxmlformats.org/officeDocument/2006/relationships/hyperlink" Target="mailto:vogt@fb4.fra-uas.de" TargetMode="External"/><Relationship Id="rId2" Type="http://schemas.openxmlformats.org/officeDocument/2006/relationships/hyperlink" Target="mailto:d.deimel@katho-nrw.de" TargetMode="External"/><Relationship Id="rId1" Type="http://schemas.openxmlformats.org/officeDocument/2006/relationships/hyperlink" Target="mailto:m.warnecke@fontane-klinik.de" TargetMode="External"/><Relationship Id="rId6" Type="http://schemas.openxmlformats.org/officeDocument/2006/relationships/hyperlink" Target="mailto:vogt@fb4.fra-uas.de" TargetMode="External"/><Relationship Id="rId11" Type="http://schemas.openxmlformats.org/officeDocument/2006/relationships/comments" Target="../comments2.xml"/><Relationship Id="rId5" Type="http://schemas.openxmlformats.org/officeDocument/2006/relationships/hyperlink" Target="mailto:norbert.wodarz@medbo.de" TargetMode="External"/><Relationship Id="rId10" Type="http://schemas.openxmlformats.org/officeDocument/2006/relationships/vmlDrawing" Target="../drawings/vmlDrawing2.vml"/><Relationship Id="rId4" Type="http://schemas.openxmlformats.org/officeDocument/2006/relationships/hyperlink" Target="mailto:ahoerig@psk-bg.de" TargetMode="External"/><Relationship Id="rId9"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sheetPr>
  <dimension ref="A1:CH191"/>
  <sheetViews>
    <sheetView workbookViewId="0">
      <pane ySplit="1" topLeftCell="A2" activePane="bottomLeft" state="frozen"/>
      <selection pane="bottomLeft" activeCell="H2" sqref="H2"/>
    </sheetView>
  </sheetViews>
  <sheetFormatPr baseColWidth="10" defaultColWidth="10.6640625" defaultRowHeight="14.4" x14ac:dyDescent="0.3"/>
  <cols>
    <col min="1" max="2" width="10.6640625" style="5"/>
    <col min="3" max="3" width="12.88671875" style="5" hidden="1" customWidth="1"/>
    <col min="4" max="4" width="10.109375" style="5" hidden="1" customWidth="1"/>
    <col min="5" max="5" width="10.109375" style="5" bestFit="1" customWidth="1"/>
    <col min="6" max="6" width="8.33203125" style="5" bestFit="1" customWidth="1"/>
    <col min="7" max="7" width="27.44140625" style="5" bestFit="1" customWidth="1"/>
    <col min="8" max="8" width="7.88671875" style="5" bestFit="1" customWidth="1"/>
    <col min="9" max="9" width="9.6640625" style="5" bestFit="1" customWidth="1"/>
    <col min="10" max="10" width="0" style="5" hidden="1" customWidth="1"/>
    <col min="11" max="11" width="11.88671875" style="5" hidden="1" customWidth="1"/>
    <col min="12" max="13" width="11.5546875" style="32" hidden="1" customWidth="1"/>
    <col min="14" max="14" width="11.88671875" style="32" hidden="1" customWidth="1"/>
    <col min="15" max="18" width="11.88671875" style="5" customWidth="1"/>
    <col min="19" max="19" width="27.44140625" style="5" bestFit="1" customWidth="1"/>
    <col min="20" max="20" width="126" style="5" bestFit="1" customWidth="1"/>
    <col min="21" max="21" width="10.6640625" style="5"/>
    <col min="22" max="22" width="15.6640625" style="5" customWidth="1"/>
    <col min="23" max="25" width="10.6640625" style="5"/>
    <col min="26" max="26" width="83.33203125" style="5" customWidth="1"/>
    <col min="27" max="27" width="10.6640625" style="5"/>
    <col min="28" max="28" width="34.88671875" style="5" bestFit="1" customWidth="1"/>
    <col min="29" max="33" width="10.6640625" style="5"/>
    <col min="34" max="34" width="60.6640625" style="5" customWidth="1"/>
    <col min="35" max="35" width="24.109375" style="5" customWidth="1"/>
    <col min="36" max="36" width="18" style="5" bestFit="1" customWidth="1"/>
    <col min="37" max="85" width="10.6640625" style="5"/>
    <col min="86" max="86" width="27.109375" style="5" bestFit="1" customWidth="1"/>
    <col min="87" max="16384" width="10.6640625" style="5"/>
  </cols>
  <sheetData>
    <row r="1" spans="1:86" s="4" customFormat="1" ht="16.350000000000001" customHeight="1" x14ac:dyDescent="0.3">
      <c r="A1" s="52" t="s">
        <v>3</v>
      </c>
      <c r="B1" s="52" t="s">
        <v>4</v>
      </c>
      <c r="C1" s="53" t="s">
        <v>1881</v>
      </c>
      <c r="D1" s="53" t="s">
        <v>1885</v>
      </c>
      <c r="E1" s="53" t="s">
        <v>1882</v>
      </c>
      <c r="F1" s="53" t="s">
        <v>1926</v>
      </c>
      <c r="G1" s="54" t="s">
        <v>2299</v>
      </c>
      <c r="H1" s="54" t="s">
        <v>1886</v>
      </c>
      <c r="I1" s="11" t="s">
        <v>1889</v>
      </c>
      <c r="J1" s="2" t="s">
        <v>2298</v>
      </c>
      <c r="K1" s="11" t="s">
        <v>1886</v>
      </c>
      <c r="L1" s="31" t="s">
        <v>1883</v>
      </c>
      <c r="M1" s="31" t="s">
        <v>1896</v>
      </c>
      <c r="N1" s="31" t="s">
        <v>1884</v>
      </c>
      <c r="O1" s="11" t="s">
        <v>1976</v>
      </c>
      <c r="P1" s="11" t="s">
        <v>1864</v>
      </c>
      <c r="Q1" s="11" t="s">
        <v>1977</v>
      </c>
      <c r="R1" s="11" t="s">
        <v>1865</v>
      </c>
      <c r="S1" s="25" t="s">
        <v>2065</v>
      </c>
      <c r="T1" s="26" t="s">
        <v>2198</v>
      </c>
      <c r="U1" s="26" t="s">
        <v>2182</v>
      </c>
      <c r="V1" s="26" t="s">
        <v>2183</v>
      </c>
      <c r="W1" s="2" t="s">
        <v>1860</v>
      </c>
      <c r="X1" s="3" t="s">
        <v>0</v>
      </c>
      <c r="Y1" s="3" t="s">
        <v>2</v>
      </c>
      <c r="Z1" s="3" t="s">
        <v>5</v>
      </c>
      <c r="AA1" s="3" t="s">
        <v>6</v>
      </c>
      <c r="AB1" s="2" t="s">
        <v>2650</v>
      </c>
      <c r="AC1" s="3" t="s">
        <v>7</v>
      </c>
      <c r="AD1" s="3" t="s">
        <v>8</v>
      </c>
      <c r="AE1" s="3" t="s">
        <v>9</v>
      </c>
      <c r="AF1" s="3" t="s">
        <v>10</v>
      </c>
      <c r="AG1" s="2" t="s">
        <v>2004</v>
      </c>
      <c r="AH1" s="3" t="s">
        <v>11</v>
      </c>
      <c r="AI1" s="3" t="s">
        <v>12</v>
      </c>
      <c r="AJ1" s="2" t="s">
        <v>2013</v>
      </c>
      <c r="AK1" s="3" t="s">
        <v>13</v>
      </c>
      <c r="AL1" s="3" t="s">
        <v>14</v>
      </c>
      <c r="AM1" s="3" t="s">
        <v>15</v>
      </c>
      <c r="AN1" s="3" t="s">
        <v>16</v>
      </c>
      <c r="AO1" s="3" t="s">
        <v>17</v>
      </c>
      <c r="AP1" s="3" t="s">
        <v>18</v>
      </c>
      <c r="AQ1" s="3" t="s">
        <v>2193</v>
      </c>
      <c r="AR1" s="3" t="s">
        <v>2194</v>
      </c>
      <c r="AS1" s="3" t="s">
        <v>19</v>
      </c>
      <c r="AT1" s="3" t="s">
        <v>20</v>
      </c>
      <c r="AU1" s="3" t="s">
        <v>21</v>
      </c>
      <c r="AV1" s="3" t="s">
        <v>22</v>
      </c>
      <c r="AW1" s="3" t="s">
        <v>23</v>
      </c>
      <c r="AX1" s="3" t="s">
        <v>24</v>
      </c>
      <c r="AY1" s="3" t="s">
        <v>25</v>
      </c>
      <c r="AZ1" s="3" t="s">
        <v>26</v>
      </c>
      <c r="BA1" s="3" t="s">
        <v>2010</v>
      </c>
      <c r="BB1" s="3" t="s">
        <v>2195</v>
      </c>
      <c r="BC1" s="3" t="s">
        <v>27</v>
      </c>
      <c r="BD1" s="3" t="s">
        <v>28</v>
      </c>
      <c r="BE1" s="3" t="s">
        <v>29</v>
      </c>
      <c r="BF1" s="3" t="s">
        <v>30</v>
      </c>
      <c r="BG1" s="3" t="s">
        <v>31</v>
      </c>
      <c r="BH1" s="3" t="s">
        <v>32</v>
      </c>
      <c r="BI1" s="3" t="s">
        <v>33</v>
      </c>
      <c r="BJ1" s="3" t="s">
        <v>34</v>
      </c>
      <c r="BK1" s="3" t="s">
        <v>2011</v>
      </c>
      <c r="BL1" s="3" t="s">
        <v>2196</v>
      </c>
      <c r="BM1" s="3" t="s">
        <v>35</v>
      </c>
      <c r="BN1" s="3" t="s">
        <v>36</v>
      </c>
      <c r="BO1" s="3" t="s">
        <v>37</v>
      </c>
      <c r="BP1" s="3" t="s">
        <v>38</v>
      </c>
      <c r="BQ1" s="3" t="s">
        <v>39</v>
      </c>
      <c r="BR1" s="3" t="s">
        <v>40</v>
      </c>
      <c r="BS1" s="3" t="s">
        <v>41</v>
      </c>
      <c r="BT1" s="3" t="s">
        <v>42</v>
      </c>
      <c r="BU1" s="3" t="s">
        <v>2012</v>
      </c>
      <c r="BV1" s="3" t="s">
        <v>2197</v>
      </c>
      <c r="BW1" s="3" t="s">
        <v>43</v>
      </c>
      <c r="BX1" s="3" t="s">
        <v>44</v>
      </c>
      <c r="BY1" s="3" t="s">
        <v>45</v>
      </c>
      <c r="BZ1" s="3" t="s">
        <v>46</v>
      </c>
      <c r="CA1" s="3" t="s">
        <v>2190</v>
      </c>
      <c r="CB1" s="3" t="s">
        <v>47</v>
      </c>
      <c r="CC1" s="3" t="s">
        <v>48</v>
      </c>
      <c r="CD1" s="3" t="s">
        <v>49</v>
      </c>
      <c r="CE1" s="3" t="s">
        <v>50</v>
      </c>
      <c r="CF1" s="7" t="s">
        <v>1861</v>
      </c>
      <c r="CG1" s="2" t="s">
        <v>1</v>
      </c>
      <c r="CH1" s="11" t="s">
        <v>1863</v>
      </c>
    </row>
    <row r="2" spans="1:86" s="1" customFormat="1" x14ac:dyDescent="0.3">
      <c r="A2" s="1" t="s">
        <v>1894</v>
      </c>
      <c r="B2" s="1" t="s">
        <v>1894</v>
      </c>
      <c r="D2" s="18">
        <v>42996</v>
      </c>
      <c r="E2" s="1">
        <v>18</v>
      </c>
      <c r="F2" s="1">
        <v>1000</v>
      </c>
      <c r="G2" s="1" t="s">
        <v>2845</v>
      </c>
      <c r="K2" s="1" t="s">
        <v>1893</v>
      </c>
      <c r="L2" s="20">
        <v>0.41666666666666669</v>
      </c>
      <c r="M2" s="21">
        <v>45</v>
      </c>
      <c r="N2" s="20">
        <f t="shared" ref="N2:N57" si="0">L2+TIME(0,M2,0)</f>
        <v>0.44791666666666669</v>
      </c>
      <c r="O2" s="1" t="s">
        <v>1930</v>
      </c>
      <c r="P2" s="1" t="s">
        <v>1979</v>
      </c>
      <c r="U2" s="1" t="str">
        <f>CONCATENATE(A2,": ",B2)</f>
        <v>Eröffnung: Eröffnung</v>
      </c>
      <c r="V2" s="1" t="str">
        <f t="shared" ref="V2:V57" si="1">CONCATENATE(,Z2)</f>
        <v/>
      </c>
      <c r="CF2" s="8"/>
    </row>
    <row r="3" spans="1:86" s="1" customFormat="1" ht="17.25" customHeight="1" x14ac:dyDescent="0.3">
      <c r="A3" s="1" t="s">
        <v>1890</v>
      </c>
      <c r="B3" s="1" t="s">
        <v>1890</v>
      </c>
      <c r="D3" s="18">
        <v>42996</v>
      </c>
      <c r="E3" s="1">
        <v>18</v>
      </c>
      <c r="F3" s="1">
        <v>1045</v>
      </c>
      <c r="G3" s="1" t="s">
        <v>2847</v>
      </c>
      <c r="K3" s="1" t="s">
        <v>1893</v>
      </c>
      <c r="L3" s="20">
        <v>0.44791666666666669</v>
      </c>
      <c r="M3" s="21">
        <v>45</v>
      </c>
      <c r="N3" s="20">
        <f t="shared" si="0"/>
        <v>0.47916666666666669</v>
      </c>
      <c r="U3" s="1" t="str">
        <f>CONCATENATE(A3,": ",B3)</f>
        <v>Plenar 1: Plenar 1</v>
      </c>
      <c r="V3" s="1" t="str">
        <f t="shared" si="1"/>
        <v>Langzeittrends beim Drogenkonsum: Lokal, national, international – alles das Gleiche?</v>
      </c>
      <c r="Z3" s="1" t="s">
        <v>2200</v>
      </c>
      <c r="AB3" s="1" t="s">
        <v>2652</v>
      </c>
      <c r="AC3" s="1" t="s">
        <v>58</v>
      </c>
      <c r="AD3" s="1" t="s">
        <v>97</v>
      </c>
      <c r="AE3" s="15" t="s">
        <v>2210</v>
      </c>
      <c r="AF3" s="15" t="s">
        <v>2211</v>
      </c>
      <c r="AG3" s="15" t="s">
        <v>2213</v>
      </c>
      <c r="AH3" s="28" t="s">
        <v>2215</v>
      </c>
      <c r="AJ3" s="1" t="s">
        <v>2621</v>
      </c>
      <c r="CF3" s="8"/>
    </row>
    <row r="4" spans="1:86" s="1" customFormat="1" x14ac:dyDescent="0.3">
      <c r="A4" s="1" t="s">
        <v>1887</v>
      </c>
      <c r="B4" s="1" t="s">
        <v>1887</v>
      </c>
      <c r="D4" s="18">
        <v>42996</v>
      </c>
      <c r="E4" s="1">
        <v>18</v>
      </c>
      <c r="F4" s="1">
        <v>1215</v>
      </c>
      <c r="G4" s="1" t="s">
        <v>2848</v>
      </c>
      <c r="K4" s="1" t="s">
        <v>1897</v>
      </c>
      <c r="L4" s="20">
        <v>0.51041666666666663</v>
      </c>
      <c r="M4" s="21">
        <v>60</v>
      </c>
      <c r="N4" s="20">
        <f t="shared" si="0"/>
        <v>0.55208333333333326</v>
      </c>
      <c r="O4" s="1" t="s">
        <v>1927</v>
      </c>
      <c r="U4" s="1" t="str">
        <f>CONCATENATE(A4,": ",B4)</f>
        <v>Pause: Pause</v>
      </c>
      <c r="V4" s="1" t="str">
        <f t="shared" si="1"/>
        <v/>
      </c>
      <c r="AB4" s="1" t="s">
        <v>2654</v>
      </c>
      <c r="AH4" s="28"/>
      <c r="CF4" s="8"/>
    </row>
    <row r="5" spans="1:86" s="1" customFormat="1" x14ac:dyDescent="0.3">
      <c r="A5" s="1" t="s">
        <v>1931</v>
      </c>
      <c r="B5" s="1" t="s">
        <v>912</v>
      </c>
      <c r="C5" s="1" t="s">
        <v>1910</v>
      </c>
      <c r="D5" s="18">
        <v>42996</v>
      </c>
      <c r="E5" s="18">
        <v>42996</v>
      </c>
      <c r="F5" s="1">
        <v>1315</v>
      </c>
      <c r="G5" s="1" t="s">
        <v>2849</v>
      </c>
      <c r="I5" s="17"/>
      <c r="J5" s="16" t="s">
        <v>911</v>
      </c>
      <c r="L5" s="20">
        <v>0.55208333333333337</v>
      </c>
      <c r="M5" s="21">
        <v>18</v>
      </c>
      <c r="N5" s="20">
        <f>L5+TIME(0,M5,0)</f>
        <v>0.56458333333333333</v>
      </c>
      <c r="U5" s="1" t="str">
        <f>CONCATENATE(A5,": ",B5," (Chairs: ",G5,")")</f>
        <v>S-01: Früherkennung und Intervention bei Alkoholproblemen (Chairs: Freyer-Adam J, Bischof G)</v>
      </c>
      <c r="V5" s="1" t="str">
        <f>CONCATENATE(,Z5)</f>
        <v>Führt ein Screening potentieller gesundheitlicher Risiken zu einer Veränderungsbereitschaft bzgl. eines riskanten Alkohol- und regelmäßigen Tabakkonsums?</v>
      </c>
      <c r="W5" s="16" t="s">
        <v>52</v>
      </c>
      <c r="X5" s="1" t="s">
        <v>240</v>
      </c>
      <c r="Y5" s="1" t="s">
        <v>241</v>
      </c>
      <c r="Z5" s="1" t="s">
        <v>913</v>
      </c>
      <c r="AA5" s="1" t="s">
        <v>914</v>
      </c>
      <c r="AB5" s="1" t="s">
        <v>2655</v>
      </c>
      <c r="AC5" s="1" t="s">
        <v>58</v>
      </c>
      <c r="AD5" s="1" t="s">
        <v>119</v>
      </c>
      <c r="AE5" s="1" t="s">
        <v>709</v>
      </c>
      <c r="AF5" s="1" t="s">
        <v>710</v>
      </c>
      <c r="AG5" s="1" t="s">
        <v>1978</v>
      </c>
      <c r="AH5" s="1" t="s">
        <v>711</v>
      </c>
      <c r="AI5" s="1" t="s">
        <v>712</v>
      </c>
      <c r="AJ5" s="1" t="s">
        <v>2025</v>
      </c>
      <c r="AK5" s="1" t="s">
        <v>526</v>
      </c>
      <c r="AL5" s="1" t="s">
        <v>792</v>
      </c>
      <c r="AM5" s="1" t="s">
        <v>68</v>
      </c>
      <c r="AN5" s="1">
        <v>0</v>
      </c>
      <c r="AO5" s="1" t="s">
        <v>313</v>
      </c>
      <c r="AP5" s="1" t="s">
        <v>915</v>
      </c>
      <c r="AQ5" s="1" t="str">
        <f>LEFT(AO5,1)</f>
        <v>S</v>
      </c>
      <c r="AR5" s="1" t="str">
        <f>CONCATENATE(AP5," ",AQ5)</f>
        <v>Eck S</v>
      </c>
      <c r="AS5" s="1" t="s">
        <v>711</v>
      </c>
      <c r="AT5" s="1" t="s">
        <v>916</v>
      </c>
      <c r="AU5" s="1" t="s">
        <v>63</v>
      </c>
      <c r="AV5" s="1">
        <v>0</v>
      </c>
      <c r="AW5" s="1" t="s">
        <v>68</v>
      </c>
      <c r="AX5" s="1">
        <v>0</v>
      </c>
      <c r="AY5" s="1" t="s">
        <v>917</v>
      </c>
      <c r="AZ5" s="1" t="s">
        <v>918</v>
      </c>
      <c r="BA5" s="1" t="str">
        <f>LEFT(AY5,1)</f>
        <v>S</v>
      </c>
      <c r="BB5" s="1" t="str">
        <f>CONCATENATE(AZ5," ",BA5)</f>
        <v>Hanke S</v>
      </c>
      <c r="BC5" s="1" t="s">
        <v>711</v>
      </c>
      <c r="BD5" s="1" t="s">
        <v>919</v>
      </c>
      <c r="BE5" s="1" t="s">
        <v>63</v>
      </c>
      <c r="BF5" s="1">
        <v>0</v>
      </c>
      <c r="BG5" s="1" t="s">
        <v>58</v>
      </c>
      <c r="BH5" s="1" t="s">
        <v>64</v>
      </c>
      <c r="BI5" s="1" t="s">
        <v>801</v>
      </c>
      <c r="BJ5" s="1" t="s">
        <v>802</v>
      </c>
      <c r="BK5" s="1" t="str">
        <f>LEFT(BI5,1)</f>
        <v>K</v>
      </c>
      <c r="BL5" s="1" t="str">
        <f>CONCATENATE(BJ5," ",BK5)</f>
        <v>Petersen K</v>
      </c>
      <c r="BM5" s="1" t="s">
        <v>711</v>
      </c>
      <c r="BN5" s="1" t="s">
        <v>803</v>
      </c>
      <c r="BO5" s="1" t="s">
        <v>63</v>
      </c>
      <c r="BP5" s="1">
        <v>0</v>
      </c>
      <c r="BQ5" s="1" t="s">
        <v>58</v>
      </c>
      <c r="BR5" s="1">
        <v>0</v>
      </c>
      <c r="BS5" s="1">
        <v>0</v>
      </c>
      <c r="BT5" s="1">
        <v>0</v>
      </c>
      <c r="BU5" s="1" t="str">
        <f>LEFT(BS5,1)</f>
        <v>0</v>
      </c>
      <c r="BW5" s="1">
        <v>0</v>
      </c>
      <c r="BX5" s="1">
        <v>0</v>
      </c>
      <c r="BY5" s="1" t="s">
        <v>63</v>
      </c>
      <c r="BZ5" s="1">
        <v>0</v>
      </c>
      <c r="CC5" s="1">
        <v>0</v>
      </c>
      <c r="CD5" s="1">
        <v>0</v>
      </c>
      <c r="CE5" s="1">
        <v>0</v>
      </c>
      <c r="CF5" s="8">
        <v>1</v>
      </c>
      <c r="CG5" s="1" t="s">
        <v>52</v>
      </c>
      <c r="CH5" s="1" t="s">
        <v>1877</v>
      </c>
    </row>
    <row r="6" spans="1:86" s="1" customFormat="1" x14ac:dyDescent="0.3">
      <c r="A6" s="1" t="s">
        <v>1934</v>
      </c>
      <c r="B6" s="1" t="s">
        <v>319</v>
      </c>
      <c r="C6" s="1" t="s">
        <v>1917</v>
      </c>
      <c r="D6" s="18">
        <v>42996</v>
      </c>
      <c r="E6" s="1">
        <v>18</v>
      </c>
      <c r="F6" s="1">
        <v>1315</v>
      </c>
      <c r="G6" s="1" t="s">
        <v>2851</v>
      </c>
      <c r="I6" s="17"/>
      <c r="J6" s="1" t="s">
        <v>316</v>
      </c>
      <c r="L6" s="20">
        <v>0.55208333333333337</v>
      </c>
      <c r="M6" s="21">
        <v>23</v>
      </c>
      <c r="N6" s="20">
        <f t="shared" si="0"/>
        <v>0.56805555555555565</v>
      </c>
      <c r="U6" s="1" t="str">
        <f>CONCATENATE(A6,": ",B6," (Chairs: ",G6,")")</f>
        <v>S-02: Ambulante Suchtkrankenversorgung. Beratung – Behandlung – Netzwerkarbeit (Chairs: Fleischmann H, Wessel T)</v>
      </c>
      <c r="V6" s="1" t="str">
        <f t="shared" si="1"/>
        <v>Ambulante Versorgung in vielfältigen Netzwerkbezügen</v>
      </c>
      <c r="W6" s="1" t="s">
        <v>52</v>
      </c>
      <c r="X6" s="1" t="s">
        <v>317</v>
      </c>
      <c r="Y6" s="1" t="s">
        <v>318</v>
      </c>
      <c r="Z6" s="1" t="s">
        <v>320</v>
      </c>
      <c r="AA6" s="1" t="s">
        <v>321</v>
      </c>
      <c r="AB6" s="1" t="s">
        <v>1847</v>
      </c>
      <c r="AC6" s="1" t="s">
        <v>58</v>
      </c>
      <c r="AE6" s="1" t="s">
        <v>322</v>
      </c>
      <c r="AF6" s="1" t="s">
        <v>323</v>
      </c>
      <c r="AG6" s="1" t="s">
        <v>1991</v>
      </c>
      <c r="AH6" s="1" t="s">
        <v>324</v>
      </c>
      <c r="AI6" s="1" t="s">
        <v>325</v>
      </c>
      <c r="AJ6" s="1" t="s">
        <v>2022</v>
      </c>
      <c r="AK6" s="1" t="s">
        <v>63</v>
      </c>
      <c r="AL6" s="1">
        <v>0</v>
      </c>
      <c r="AM6" s="1" t="s">
        <v>68</v>
      </c>
      <c r="AN6" s="1">
        <v>0</v>
      </c>
      <c r="AO6" s="1">
        <v>0</v>
      </c>
      <c r="AP6" s="1">
        <v>0</v>
      </c>
      <c r="AQ6" s="1" t="str">
        <f t="shared" ref="AQ6:AQ66" si="2">LEFT(AO6,1)</f>
        <v>0</v>
      </c>
      <c r="AS6" s="1">
        <v>0</v>
      </c>
      <c r="AT6" s="1">
        <v>0</v>
      </c>
      <c r="AU6" s="1">
        <v>0</v>
      </c>
      <c r="AV6" s="1">
        <v>0</v>
      </c>
      <c r="AW6" s="1" t="s">
        <v>68</v>
      </c>
      <c r="AX6" s="1">
        <v>0</v>
      </c>
      <c r="AY6" s="1">
        <v>0</v>
      </c>
      <c r="AZ6" s="1">
        <v>0</v>
      </c>
      <c r="BA6" s="1" t="str">
        <f t="shared" ref="BA6:BA66" si="3">LEFT(AY6,1)</f>
        <v>0</v>
      </c>
      <c r="BC6" s="1">
        <v>0</v>
      </c>
      <c r="BD6" s="1">
        <v>0</v>
      </c>
      <c r="BE6" s="1">
        <v>0</v>
      </c>
      <c r="BF6" s="1">
        <v>0</v>
      </c>
      <c r="BG6" s="1" t="s">
        <v>68</v>
      </c>
      <c r="BH6" s="1">
        <v>0</v>
      </c>
      <c r="BI6" s="1">
        <v>0</v>
      </c>
      <c r="BJ6" s="1">
        <v>0</v>
      </c>
      <c r="BK6" s="1" t="str">
        <f t="shared" ref="BK6:BK66" si="4">LEFT(BI6,1)</f>
        <v>0</v>
      </c>
      <c r="BM6" s="1">
        <v>0</v>
      </c>
      <c r="BN6" s="1">
        <v>0</v>
      </c>
      <c r="BO6" s="1">
        <v>0</v>
      </c>
      <c r="BP6" s="1">
        <v>0</v>
      </c>
      <c r="BQ6" s="1" t="s">
        <v>68</v>
      </c>
      <c r="BR6" s="1">
        <v>0</v>
      </c>
      <c r="BS6" s="1">
        <v>0</v>
      </c>
      <c r="BT6" s="1">
        <v>0</v>
      </c>
      <c r="BU6" s="1" t="str">
        <f t="shared" ref="BU6:BU66" si="5">LEFT(BS6,1)</f>
        <v>0</v>
      </c>
      <c r="BW6" s="1">
        <v>0</v>
      </c>
      <c r="BX6" s="1">
        <v>0</v>
      </c>
      <c r="BY6" s="1">
        <v>0</v>
      </c>
      <c r="BZ6" s="1">
        <v>0</v>
      </c>
      <c r="CC6" s="1">
        <v>0</v>
      </c>
      <c r="CD6" s="1">
        <v>0</v>
      </c>
      <c r="CE6" s="1">
        <v>0</v>
      </c>
      <c r="CF6" s="8">
        <v>2.5750000000000002</v>
      </c>
      <c r="CG6" s="1" t="s">
        <v>52</v>
      </c>
      <c r="CH6" s="1" t="s">
        <v>1877</v>
      </c>
    </row>
    <row r="7" spans="1:86" s="1" customFormat="1" x14ac:dyDescent="0.3">
      <c r="A7" s="1" t="s">
        <v>1935</v>
      </c>
      <c r="B7" s="1" t="s">
        <v>645</v>
      </c>
      <c r="C7" s="1" t="s">
        <v>1915</v>
      </c>
      <c r="D7" s="18">
        <v>42996</v>
      </c>
      <c r="E7" s="1">
        <v>18</v>
      </c>
      <c r="F7" s="1">
        <v>1315</v>
      </c>
      <c r="G7" s="1" t="s">
        <v>2853</v>
      </c>
      <c r="I7" s="17" t="s">
        <v>2327</v>
      </c>
      <c r="J7" s="16" t="s">
        <v>1219</v>
      </c>
      <c r="L7" s="20">
        <v>0.55208333333333337</v>
      </c>
      <c r="M7" s="21">
        <v>18</v>
      </c>
      <c r="N7" s="20">
        <f t="shared" si="0"/>
        <v>0.56458333333333333</v>
      </c>
      <c r="O7" s="1" t="s">
        <v>157</v>
      </c>
      <c r="P7" s="1" t="s">
        <v>1987</v>
      </c>
      <c r="Q7" s="1" t="s">
        <v>236</v>
      </c>
      <c r="R7" s="1" t="s">
        <v>1982</v>
      </c>
      <c r="S7" s="1" t="s">
        <v>2066</v>
      </c>
      <c r="T7" s="1" t="s">
        <v>2854</v>
      </c>
      <c r="U7" s="1" t="str">
        <f>CONCATENATE(A7,": ",B7," (Chairs: ",G7,")")</f>
        <v>S-03: Internetsucht = Internetsucht? Spezifika und Gemeinsamkeiten verschiedener Formen internetbezogener Störungen (Chairs: Brand M, Rumpf HJ)</v>
      </c>
      <c r="V7" s="1" t="str">
        <f t="shared" si="1"/>
        <v>Applikationsabhängige Auswirkungen auf problematischen Internetgebrauch: Daten einer Berufsschulstichprobe</v>
      </c>
      <c r="W7" s="16" t="s">
        <v>52</v>
      </c>
      <c r="X7" s="1" t="s">
        <v>454</v>
      </c>
      <c r="Y7" s="1" t="s">
        <v>455</v>
      </c>
      <c r="Z7" s="1" t="s">
        <v>1220</v>
      </c>
      <c r="AA7" s="1" t="s">
        <v>1221</v>
      </c>
      <c r="AB7" s="1" t="s">
        <v>1873</v>
      </c>
      <c r="AC7" s="1" t="s">
        <v>68</v>
      </c>
      <c r="AE7" s="1" t="s">
        <v>232</v>
      </c>
      <c r="AF7" s="1" t="s">
        <v>233</v>
      </c>
      <c r="AG7" s="1" t="s">
        <v>1988</v>
      </c>
      <c r="AH7" s="1" t="s">
        <v>1222</v>
      </c>
      <c r="AI7" s="1" t="s">
        <v>234</v>
      </c>
      <c r="AJ7" s="1" t="s">
        <v>2032</v>
      </c>
      <c r="AK7" s="1" t="s">
        <v>63</v>
      </c>
      <c r="AL7" s="1">
        <v>0</v>
      </c>
      <c r="AM7" s="1" t="s">
        <v>68</v>
      </c>
      <c r="AN7" s="1">
        <v>0</v>
      </c>
      <c r="AO7" s="1" t="s">
        <v>667</v>
      </c>
      <c r="AP7" s="1" t="s">
        <v>668</v>
      </c>
      <c r="AQ7" s="1" t="str">
        <f t="shared" si="2"/>
        <v>S</v>
      </c>
      <c r="AR7" s="1" t="str">
        <f t="shared" ref="AR7:AR69" si="6">CONCATENATE(AP7," ",AQ7)</f>
        <v>Orlowski S</v>
      </c>
      <c r="AS7" s="1" t="s">
        <v>1222</v>
      </c>
      <c r="AT7" s="1" t="s">
        <v>1223</v>
      </c>
      <c r="AU7" s="1" t="s">
        <v>63</v>
      </c>
      <c r="AV7" s="1">
        <v>0</v>
      </c>
      <c r="AW7" s="1" t="s">
        <v>68</v>
      </c>
      <c r="AX7" s="1" t="s">
        <v>193</v>
      </c>
      <c r="AY7" s="1" t="s">
        <v>230</v>
      </c>
      <c r="AZ7" s="1" t="s">
        <v>224</v>
      </c>
      <c r="BA7" s="1" t="str">
        <f t="shared" si="3"/>
        <v>A</v>
      </c>
      <c r="BB7" s="1" t="str">
        <f t="shared" ref="BB7:BB69" si="7">CONCATENATE(AZ7," ",BA7)</f>
        <v>Bischof A</v>
      </c>
      <c r="BC7" s="1" t="s">
        <v>1222</v>
      </c>
      <c r="BD7" s="1" t="s">
        <v>231</v>
      </c>
      <c r="BE7" s="1" t="s">
        <v>63</v>
      </c>
      <c r="BF7" s="1">
        <v>0</v>
      </c>
      <c r="BG7" s="1" t="s">
        <v>58</v>
      </c>
      <c r="BH7" s="1" t="s">
        <v>193</v>
      </c>
      <c r="BI7" s="1" t="s">
        <v>223</v>
      </c>
      <c r="BJ7" s="1" t="s">
        <v>224</v>
      </c>
      <c r="BK7" s="1" t="str">
        <f t="shared" si="4"/>
        <v>G</v>
      </c>
      <c r="BL7" s="1" t="str">
        <f t="shared" ref="BL7:BL64" si="8">CONCATENATE(BJ7," ",BK7)</f>
        <v>Bischof G</v>
      </c>
      <c r="BM7" s="1" t="s">
        <v>1222</v>
      </c>
      <c r="BN7" s="1" t="s">
        <v>226</v>
      </c>
      <c r="BO7" s="1" t="s">
        <v>63</v>
      </c>
      <c r="BP7" s="1">
        <v>0</v>
      </c>
      <c r="BQ7" s="1" t="s">
        <v>58</v>
      </c>
      <c r="BR7" s="1" t="s">
        <v>648</v>
      </c>
      <c r="BS7" s="1" t="s">
        <v>235</v>
      </c>
      <c r="BT7" s="1" t="s">
        <v>236</v>
      </c>
      <c r="BU7" s="1" t="s">
        <v>1982</v>
      </c>
      <c r="BV7" s="1" t="str">
        <f t="shared" ref="BV7:BV58" si="9">CONCATENATE(BT7," ",BU7)</f>
        <v>Rumpf HJ</v>
      </c>
      <c r="BW7" s="1" t="s">
        <v>1222</v>
      </c>
      <c r="BX7" s="1" t="s">
        <v>237</v>
      </c>
      <c r="BY7" s="1" t="s">
        <v>63</v>
      </c>
      <c r="BZ7" s="1">
        <v>0</v>
      </c>
      <c r="CC7" s="1">
        <v>0</v>
      </c>
      <c r="CD7" s="1">
        <v>0</v>
      </c>
      <c r="CE7" s="1">
        <v>0</v>
      </c>
      <c r="CF7" s="8">
        <v>1.7000000000000002</v>
      </c>
      <c r="CG7" s="1" t="s">
        <v>52</v>
      </c>
      <c r="CH7" s="1" t="s">
        <v>1877</v>
      </c>
    </row>
    <row r="8" spans="1:86" s="1" customFormat="1" x14ac:dyDescent="0.3">
      <c r="A8" s="1" t="s">
        <v>1935</v>
      </c>
      <c r="B8" s="1" t="s">
        <v>645</v>
      </c>
      <c r="C8" s="1" t="s">
        <v>1915</v>
      </c>
      <c r="D8" s="18">
        <v>42996</v>
      </c>
      <c r="E8" s="1">
        <v>18</v>
      </c>
      <c r="F8" s="1">
        <v>1315</v>
      </c>
      <c r="G8" s="1" t="s">
        <v>2853</v>
      </c>
      <c r="I8" s="17" t="s">
        <v>2328</v>
      </c>
      <c r="J8" s="1" t="s">
        <v>1224</v>
      </c>
      <c r="L8" s="20">
        <v>0.56458333333333333</v>
      </c>
      <c r="M8" s="21">
        <v>18</v>
      </c>
      <c r="N8" s="20">
        <f t="shared" si="0"/>
        <v>0.57708333333333328</v>
      </c>
      <c r="O8" s="1" t="s">
        <v>157</v>
      </c>
      <c r="P8" s="1" t="s">
        <v>1987</v>
      </c>
      <c r="Q8" s="1" t="s">
        <v>236</v>
      </c>
      <c r="R8" s="1" t="s">
        <v>1982</v>
      </c>
      <c r="S8" s="1" t="s">
        <v>2067</v>
      </c>
      <c r="T8" s="1" t="s">
        <v>2855</v>
      </c>
      <c r="U8" s="1" t="str">
        <f>CONCATENATE(A8,": ",B8," (Chairs: ",G8,")")</f>
        <v>S-03: Internetsucht = Internetsucht? Spezifika und Gemeinsamkeiten verschiedener Formen internetbezogener Störungen (Chairs: Brand M, Rumpf HJ)</v>
      </c>
      <c r="V8" s="1" t="str">
        <f t="shared" si="1"/>
        <v>Reizinduziertes Craving und Entscheidungsverhalten im Kontext der Internet-Shopping Disorder</v>
      </c>
      <c r="W8" s="1" t="s">
        <v>52</v>
      </c>
      <c r="X8" s="1" t="s">
        <v>454</v>
      </c>
      <c r="Y8" s="1" t="s">
        <v>455</v>
      </c>
      <c r="Z8" s="1" t="s">
        <v>1225</v>
      </c>
      <c r="AA8" s="1" t="s">
        <v>1226</v>
      </c>
      <c r="AB8" s="1" t="s">
        <v>2660</v>
      </c>
      <c r="AC8" s="1" t="s">
        <v>58</v>
      </c>
      <c r="AD8" s="1" t="s">
        <v>64</v>
      </c>
      <c r="AE8" s="1" t="s">
        <v>1128</v>
      </c>
      <c r="AF8" s="1" t="s">
        <v>1129</v>
      </c>
      <c r="AG8" s="1" t="s">
        <v>1991</v>
      </c>
      <c r="AH8" s="1" t="s">
        <v>1227</v>
      </c>
      <c r="AI8" s="1" t="s">
        <v>1131</v>
      </c>
      <c r="AJ8" s="1" t="s">
        <v>2033</v>
      </c>
      <c r="AK8" s="1" t="s">
        <v>63</v>
      </c>
      <c r="AL8" s="1">
        <v>0</v>
      </c>
      <c r="AM8" s="1" t="s">
        <v>68</v>
      </c>
      <c r="AN8" s="1" t="s">
        <v>114</v>
      </c>
      <c r="AO8" s="1" t="s">
        <v>1228</v>
      </c>
      <c r="AP8" s="1" t="s">
        <v>1229</v>
      </c>
      <c r="AQ8" s="1" t="str">
        <f t="shared" si="2"/>
        <v>K</v>
      </c>
      <c r="AR8" s="1" t="str">
        <f t="shared" si="6"/>
        <v>Starcke K</v>
      </c>
      <c r="AS8" s="1" t="s">
        <v>1227</v>
      </c>
      <c r="AT8" s="1" t="s">
        <v>1230</v>
      </c>
      <c r="AU8" s="1" t="s">
        <v>63</v>
      </c>
      <c r="AV8" s="1">
        <v>0</v>
      </c>
      <c r="AW8" s="1" t="s">
        <v>58</v>
      </c>
      <c r="AX8" s="1" t="s">
        <v>119</v>
      </c>
      <c r="AY8" s="1" t="s">
        <v>156</v>
      </c>
      <c r="AZ8" s="1" t="s">
        <v>157</v>
      </c>
      <c r="BA8" s="1" t="str">
        <f t="shared" si="3"/>
        <v>M</v>
      </c>
      <c r="BB8" s="1" t="str">
        <f t="shared" si="7"/>
        <v>Brand M</v>
      </c>
      <c r="BC8" s="1" t="s">
        <v>1227</v>
      </c>
      <c r="BD8" s="1" t="s">
        <v>159</v>
      </c>
      <c r="BE8" s="1" t="s">
        <v>63</v>
      </c>
      <c r="BF8" s="1">
        <v>0</v>
      </c>
      <c r="BG8" s="1" t="s">
        <v>68</v>
      </c>
      <c r="BH8" s="1">
        <v>0</v>
      </c>
      <c r="BI8" s="1">
        <v>0</v>
      </c>
      <c r="BJ8" s="1">
        <v>0</v>
      </c>
      <c r="BK8" s="1" t="str">
        <f t="shared" si="4"/>
        <v>0</v>
      </c>
      <c r="BM8" s="1">
        <v>0</v>
      </c>
      <c r="BN8" s="1">
        <v>0</v>
      </c>
      <c r="BO8" s="1">
        <v>0</v>
      </c>
      <c r="BP8" s="1">
        <v>0</v>
      </c>
      <c r="BQ8" s="1" t="s">
        <v>68</v>
      </c>
      <c r="BR8" s="1">
        <v>0</v>
      </c>
      <c r="BS8" s="1">
        <v>0</v>
      </c>
      <c r="BT8" s="1">
        <v>0</v>
      </c>
      <c r="BU8" s="1" t="str">
        <f t="shared" si="5"/>
        <v>0</v>
      </c>
      <c r="BW8" s="1">
        <v>0</v>
      </c>
      <c r="BX8" s="1">
        <v>0</v>
      </c>
      <c r="BY8" s="1">
        <v>0</v>
      </c>
      <c r="BZ8" s="1">
        <v>0</v>
      </c>
      <c r="CC8" s="1">
        <v>0</v>
      </c>
      <c r="CD8" s="1">
        <v>0</v>
      </c>
      <c r="CE8" s="1" t="s">
        <v>1231</v>
      </c>
      <c r="CF8" s="8">
        <v>1.9</v>
      </c>
      <c r="CG8" s="1" t="s">
        <v>52</v>
      </c>
      <c r="CH8" s="1" t="s">
        <v>1877</v>
      </c>
    </row>
    <row r="9" spans="1:86" s="1" customFormat="1" x14ac:dyDescent="0.3">
      <c r="A9" s="1" t="s">
        <v>1935</v>
      </c>
      <c r="B9" s="1" t="s">
        <v>645</v>
      </c>
      <c r="C9" s="1" t="s">
        <v>1915</v>
      </c>
      <c r="D9" s="18">
        <v>42996</v>
      </c>
      <c r="E9" s="1">
        <v>18</v>
      </c>
      <c r="F9" s="1">
        <v>1315</v>
      </c>
      <c r="G9" s="1" t="s">
        <v>2853</v>
      </c>
      <c r="I9" s="17" t="s">
        <v>2329</v>
      </c>
      <c r="J9" s="1" t="s">
        <v>1232</v>
      </c>
      <c r="L9" s="20">
        <v>0.57708333333333328</v>
      </c>
      <c r="M9" s="21">
        <v>18</v>
      </c>
      <c r="N9" s="20">
        <f t="shared" si="0"/>
        <v>0.58958333333333324</v>
      </c>
      <c r="O9" s="1" t="s">
        <v>157</v>
      </c>
      <c r="P9" s="1" t="s">
        <v>1987</v>
      </c>
      <c r="Q9" s="1" t="s">
        <v>236</v>
      </c>
      <c r="R9" s="1" t="s">
        <v>1982</v>
      </c>
      <c r="S9" s="1" t="s">
        <v>2068</v>
      </c>
      <c r="T9" s="1" t="s">
        <v>2856</v>
      </c>
      <c r="U9" s="1" t="str">
        <f>CONCATENATE(A9,": ",B9," (Chairs: ",G9,")")</f>
        <v>S-03: Internetsucht = Internetsucht? Spezifika und Gemeinsamkeiten verschiedener Formen internetbezogener Störungen (Chairs: Brand M, Rumpf HJ)</v>
      </c>
      <c r="V9" s="1" t="str">
        <f t="shared" si="1"/>
        <v>Impulsivität, Inhibitionskontrolle und Craving bei der Internet-pornography-use disorder</v>
      </c>
      <c r="W9" s="1" t="s">
        <v>52</v>
      </c>
      <c r="X9" s="1" t="s">
        <v>454</v>
      </c>
      <c r="Y9" s="1" t="s">
        <v>455</v>
      </c>
      <c r="Z9" s="1" t="s">
        <v>1233</v>
      </c>
      <c r="AA9" s="1" t="s">
        <v>1234</v>
      </c>
      <c r="AB9" s="1" t="s">
        <v>2661</v>
      </c>
      <c r="AC9" s="1" t="s">
        <v>68</v>
      </c>
      <c r="AE9" s="1" t="s">
        <v>305</v>
      </c>
      <c r="AF9" s="1" t="s">
        <v>1235</v>
      </c>
      <c r="AG9" s="1" t="s">
        <v>1981</v>
      </c>
      <c r="AH9" s="1" t="s">
        <v>1236</v>
      </c>
      <c r="AI9" s="1" t="s">
        <v>1237</v>
      </c>
      <c r="AJ9" s="1" t="s">
        <v>2033</v>
      </c>
      <c r="AK9" s="1" t="s">
        <v>63</v>
      </c>
      <c r="AL9" s="1">
        <v>0</v>
      </c>
      <c r="AM9" s="1" t="s">
        <v>58</v>
      </c>
      <c r="AN9" s="1" t="s">
        <v>119</v>
      </c>
      <c r="AO9" s="1" t="s">
        <v>156</v>
      </c>
      <c r="AP9" s="1" t="s">
        <v>157</v>
      </c>
      <c r="AQ9" s="1" t="str">
        <f t="shared" si="2"/>
        <v>M</v>
      </c>
      <c r="AR9" s="1" t="str">
        <f t="shared" si="6"/>
        <v>Brand M</v>
      </c>
      <c r="AS9" s="1" t="s">
        <v>1236</v>
      </c>
      <c r="AT9" s="1" t="s">
        <v>159</v>
      </c>
      <c r="AU9" s="1" t="s">
        <v>63</v>
      </c>
      <c r="AV9" s="1">
        <v>0</v>
      </c>
      <c r="AW9" s="1" t="s">
        <v>68</v>
      </c>
      <c r="AX9" s="1">
        <v>0</v>
      </c>
      <c r="AY9" s="1">
        <v>0</v>
      </c>
      <c r="AZ9" s="1">
        <v>0</v>
      </c>
      <c r="BA9" s="1" t="str">
        <f t="shared" si="3"/>
        <v>0</v>
      </c>
      <c r="BC9" s="1">
        <v>0</v>
      </c>
      <c r="BD9" s="1">
        <v>0</v>
      </c>
      <c r="BE9" s="1">
        <v>0</v>
      </c>
      <c r="BF9" s="1">
        <v>0</v>
      </c>
      <c r="BG9" s="1" t="s">
        <v>68</v>
      </c>
      <c r="BH9" s="1">
        <v>0</v>
      </c>
      <c r="BI9" s="1">
        <v>0</v>
      </c>
      <c r="BJ9" s="1">
        <v>0</v>
      </c>
      <c r="BK9" s="1" t="str">
        <f t="shared" si="4"/>
        <v>0</v>
      </c>
      <c r="BM9" s="1">
        <v>0</v>
      </c>
      <c r="BN9" s="1">
        <v>0</v>
      </c>
      <c r="BO9" s="1">
        <v>0</v>
      </c>
      <c r="BP9" s="1">
        <v>0</v>
      </c>
      <c r="BQ9" s="1" t="s">
        <v>68</v>
      </c>
      <c r="BR9" s="1">
        <v>0</v>
      </c>
      <c r="BS9" s="1">
        <v>0</v>
      </c>
      <c r="BT9" s="1">
        <v>0</v>
      </c>
      <c r="BU9" s="1" t="str">
        <f t="shared" si="5"/>
        <v>0</v>
      </c>
      <c r="BW9" s="1">
        <v>0</v>
      </c>
      <c r="BX9" s="1">
        <v>0</v>
      </c>
      <c r="BY9" s="1">
        <v>0</v>
      </c>
      <c r="BZ9" s="1">
        <v>0</v>
      </c>
      <c r="CC9" s="1">
        <v>0</v>
      </c>
      <c r="CD9" s="1">
        <v>0</v>
      </c>
      <c r="CE9" s="1">
        <v>0</v>
      </c>
      <c r="CF9" s="8">
        <v>1.625</v>
      </c>
      <c r="CG9" s="1" t="s">
        <v>52</v>
      </c>
      <c r="CH9" s="1" t="s">
        <v>1877</v>
      </c>
    </row>
    <row r="10" spans="1:86" s="1" customFormat="1" x14ac:dyDescent="0.3">
      <c r="A10" s="1" t="s">
        <v>1935</v>
      </c>
      <c r="B10" s="1" t="s">
        <v>645</v>
      </c>
      <c r="C10" s="1" t="s">
        <v>1915</v>
      </c>
      <c r="D10" s="18">
        <v>42996</v>
      </c>
      <c r="E10" s="1">
        <v>18</v>
      </c>
      <c r="F10" s="1">
        <v>1315</v>
      </c>
      <c r="G10" s="1" t="s">
        <v>2853</v>
      </c>
      <c r="I10" s="17" t="s">
        <v>2330</v>
      </c>
      <c r="J10" s="1" t="s">
        <v>1238</v>
      </c>
      <c r="L10" s="20">
        <v>0.58958333333333324</v>
      </c>
      <c r="M10" s="21">
        <v>18</v>
      </c>
      <c r="N10" s="20">
        <f t="shared" si="0"/>
        <v>0.60208333333333319</v>
      </c>
      <c r="O10" s="1" t="s">
        <v>157</v>
      </c>
      <c r="P10" s="1" t="s">
        <v>1987</v>
      </c>
      <c r="Q10" s="1" t="s">
        <v>236</v>
      </c>
      <c r="R10" s="1" t="s">
        <v>1982</v>
      </c>
      <c r="S10" s="1" t="s">
        <v>2069</v>
      </c>
      <c r="T10" s="1" t="s">
        <v>2857</v>
      </c>
      <c r="U10" s="1" t="str">
        <f>CONCATENATE(A10,": ",B10," (Chairs: ",G10,")")</f>
        <v>S-03: Internetsucht = Internetsucht? Spezifika und Gemeinsamkeiten verschiedener Formen internetbezogener Störungen (Chairs: Brand M, Rumpf HJ)</v>
      </c>
      <c r="V10" s="1" t="str">
        <f t="shared" si="1"/>
        <v>Fear of missing out und Internetnutzungserwartungen als Determinanten einer Internet-communication disorder</v>
      </c>
      <c r="W10" s="1" t="s">
        <v>52</v>
      </c>
      <c r="X10" s="1" t="s">
        <v>454</v>
      </c>
      <c r="Y10" s="1" t="s">
        <v>455</v>
      </c>
      <c r="Z10" s="1" t="s">
        <v>1239</v>
      </c>
      <c r="AA10" s="1" t="s">
        <v>1240</v>
      </c>
      <c r="AB10" s="1" t="s">
        <v>2662</v>
      </c>
      <c r="AC10" s="1" t="s">
        <v>68</v>
      </c>
      <c r="AE10" s="1" t="s">
        <v>153</v>
      </c>
      <c r="AF10" s="1" t="s">
        <v>154</v>
      </c>
      <c r="AG10" s="1" t="s">
        <v>1990</v>
      </c>
      <c r="AH10" s="1" t="s">
        <v>1236</v>
      </c>
      <c r="AI10" s="1" t="s">
        <v>155</v>
      </c>
      <c r="AJ10" s="1" t="s">
        <v>2033</v>
      </c>
      <c r="AK10" s="1" t="s">
        <v>63</v>
      </c>
      <c r="AL10" s="1">
        <v>0</v>
      </c>
      <c r="AM10" s="1" t="s">
        <v>68</v>
      </c>
      <c r="AN10" s="1">
        <v>0</v>
      </c>
      <c r="AO10" s="1" t="s">
        <v>1177</v>
      </c>
      <c r="AP10" s="1" t="s">
        <v>1241</v>
      </c>
      <c r="AQ10" s="1" t="str">
        <f t="shared" si="2"/>
        <v>U</v>
      </c>
      <c r="AR10" s="1" t="str">
        <f t="shared" si="6"/>
        <v>Oberst U</v>
      </c>
      <c r="AS10" s="1" t="s">
        <v>1242</v>
      </c>
      <c r="AT10" s="1" t="s">
        <v>1243</v>
      </c>
      <c r="AU10" s="1" t="s">
        <v>63</v>
      </c>
      <c r="AV10" s="1">
        <v>0</v>
      </c>
      <c r="AW10" s="1" t="s">
        <v>58</v>
      </c>
      <c r="AX10" s="1">
        <v>0</v>
      </c>
      <c r="AY10" s="1" t="s">
        <v>149</v>
      </c>
      <c r="AZ10" s="1" t="s">
        <v>150</v>
      </c>
      <c r="BA10" s="1" t="str">
        <f t="shared" si="3"/>
        <v>B</v>
      </c>
      <c r="BB10" s="1" t="str">
        <f t="shared" si="7"/>
        <v>Stodt B</v>
      </c>
      <c r="BC10" s="1" t="s">
        <v>1236</v>
      </c>
      <c r="BD10" s="1" t="s">
        <v>152</v>
      </c>
      <c r="BE10" s="1" t="s">
        <v>63</v>
      </c>
      <c r="BF10" s="1">
        <v>0</v>
      </c>
      <c r="BG10" s="1" t="s">
        <v>58</v>
      </c>
      <c r="BH10" s="1">
        <v>0</v>
      </c>
      <c r="BI10" s="1" t="s">
        <v>156</v>
      </c>
      <c r="BJ10" s="1" t="s">
        <v>157</v>
      </c>
      <c r="BK10" s="1" t="str">
        <f t="shared" si="4"/>
        <v>M</v>
      </c>
      <c r="BL10" s="1" t="str">
        <f t="shared" si="8"/>
        <v>Brand M</v>
      </c>
      <c r="BM10" s="1" t="s">
        <v>1236</v>
      </c>
      <c r="BN10" s="1" t="s">
        <v>159</v>
      </c>
      <c r="BO10" s="1" t="s">
        <v>63</v>
      </c>
      <c r="BP10" s="1">
        <v>0</v>
      </c>
      <c r="BQ10" s="1" t="s">
        <v>68</v>
      </c>
      <c r="BR10" s="1">
        <v>0</v>
      </c>
      <c r="BS10" s="1">
        <v>0</v>
      </c>
      <c r="BT10" s="1">
        <v>0</v>
      </c>
      <c r="BU10" s="1" t="str">
        <f t="shared" si="5"/>
        <v>0</v>
      </c>
      <c r="BW10" s="1">
        <v>0</v>
      </c>
      <c r="BX10" s="1">
        <v>0</v>
      </c>
      <c r="BY10" s="1">
        <v>0</v>
      </c>
      <c r="BZ10" s="1">
        <v>0</v>
      </c>
      <c r="CC10" s="1">
        <v>0</v>
      </c>
      <c r="CD10" s="1">
        <v>0</v>
      </c>
      <c r="CE10" s="1">
        <v>0</v>
      </c>
      <c r="CF10" s="8">
        <v>1.95</v>
      </c>
      <c r="CG10" s="1" t="s">
        <v>52</v>
      </c>
      <c r="CH10" s="1" t="s">
        <v>1877</v>
      </c>
    </row>
    <row r="11" spans="1:86" s="1" customFormat="1" x14ac:dyDescent="0.3">
      <c r="A11" s="1" t="s">
        <v>1935</v>
      </c>
      <c r="B11" s="1" t="s">
        <v>645</v>
      </c>
      <c r="C11" s="1" t="s">
        <v>1915</v>
      </c>
      <c r="D11" s="18">
        <v>42996</v>
      </c>
      <c r="E11" s="1">
        <v>18</v>
      </c>
      <c r="F11" s="1">
        <v>1315</v>
      </c>
      <c r="G11" s="1" t="s">
        <v>2853</v>
      </c>
      <c r="I11" s="17" t="s">
        <v>2331</v>
      </c>
      <c r="J11" s="1" t="s">
        <v>1244</v>
      </c>
      <c r="L11" s="20">
        <v>0.60208333333333319</v>
      </c>
      <c r="M11" s="21">
        <v>18</v>
      </c>
      <c r="N11" s="20">
        <f t="shared" si="0"/>
        <v>0.61458333333333315</v>
      </c>
      <c r="O11" s="1" t="s">
        <v>157</v>
      </c>
      <c r="P11" s="1" t="s">
        <v>1987</v>
      </c>
      <c r="Q11" s="1" t="s">
        <v>236</v>
      </c>
      <c r="R11" s="1" t="s">
        <v>1982</v>
      </c>
      <c r="S11" s="1" t="s">
        <v>2070</v>
      </c>
      <c r="T11" s="1" t="s">
        <v>2858</v>
      </c>
      <c r="U11" s="1" t="str">
        <f>CONCATENATE(A11,": ",B11," (Chairs: ",G11,")")</f>
        <v>S-03: Internetsucht = Internetsucht? Spezifika und Gemeinsamkeiten verschiedener Formen internetbezogener Störungen (Chairs: Brand M, Rumpf HJ)</v>
      </c>
      <c r="V11" s="1" t="str">
        <f t="shared" si="1"/>
        <v>Stabilität von Internetabhängigkeit</v>
      </c>
      <c r="W11" s="1" t="s">
        <v>52</v>
      </c>
      <c r="X11" s="1" t="s">
        <v>454</v>
      </c>
      <c r="Y11" s="1" t="s">
        <v>455</v>
      </c>
      <c r="Z11" s="1" t="s">
        <v>1245</v>
      </c>
      <c r="AA11" s="1" t="s">
        <v>1246</v>
      </c>
      <c r="AB11" s="1" t="s">
        <v>2663</v>
      </c>
      <c r="AC11" s="1" t="s">
        <v>68</v>
      </c>
      <c r="AD11" s="1" t="s">
        <v>1247</v>
      </c>
      <c r="AE11" s="1" t="s">
        <v>1248</v>
      </c>
      <c r="AF11" s="1" t="s">
        <v>1249</v>
      </c>
      <c r="AG11" s="1" t="s">
        <v>1998</v>
      </c>
      <c r="AH11" s="1" t="s">
        <v>225</v>
      </c>
      <c r="AI11" s="1" t="s">
        <v>1250</v>
      </c>
      <c r="AJ11" s="1" t="s">
        <v>2032</v>
      </c>
      <c r="AK11" s="1" t="s">
        <v>63</v>
      </c>
      <c r="AL11" s="1">
        <v>0</v>
      </c>
      <c r="AM11" s="1" t="s">
        <v>68</v>
      </c>
      <c r="AN11" s="1" t="s">
        <v>1247</v>
      </c>
      <c r="AO11" s="1" t="s">
        <v>1088</v>
      </c>
      <c r="AP11" s="1" t="s">
        <v>1251</v>
      </c>
      <c r="AQ11" s="1" t="str">
        <f t="shared" si="2"/>
        <v>S</v>
      </c>
      <c r="AR11" s="1" t="str">
        <f t="shared" si="6"/>
        <v>Glanert S</v>
      </c>
      <c r="AS11" s="1" t="s">
        <v>225</v>
      </c>
      <c r="AT11" s="1" t="s">
        <v>1252</v>
      </c>
      <c r="AU11" s="1" t="s">
        <v>63</v>
      </c>
      <c r="AV11" s="1">
        <v>0</v>
      </c>
      <c r="AW11" s="1" t="s">
        <v>58</v>
      </c>
      <c r="AX11" s="1" t="s">
        <v>1253</v>
      </c>
      <c r="AY11" s="1" t="s">
        <v>223</v>
      </c>
      <c r="AZ11" s="1" t="s">
        <v>224</v>
      </c>
      <c r="BA11" s="1" t="str">
        <f t="shared" si="3"/>
        <v>G</v>
      </c>
      <c r="BB11" s="1" t="str">
        <f t="shared" si="7"/>
        <v>Bischof G</v>
      </c>
      <c r="BC11" s="1" t="s">
        <v>225</v>
      </c>
      <c r="BD11" s="1" t="s">
        <v>673</v>
      </c>
      <c r="BE11" s="1" t="s">
        <v>63</v>
      </c>
      <c r="BF11" s="1">
        <v>0</v>
      </c>
      <c r="BG11" s="1" t="s">
        <v>58</v>
      </c>
      <c r="BH11" s="1" t="s">
        <v>1254</v>
      </c>
      <c r="BI11" s="1" t="s">
        <v>235</v>
      </c>
      <c r="BJ11" s="1" t="s">
        <v>236</v>
      </c>
      <c r="BK11" s="1" t="s">
        <v>1982</v>
      </c>
      <c r="BL11" s="1" t="str">
        <f t="shared" si="8"/>
        <v>Rumpf HJ</v>
      </c>
      <c r="BM11" s="1" t="s">
        <v>225</v>
      </c>
      <c r="BN11" s="1" t="s">
        <v>674</v>
      </c>
      <c r="BO11" s="1" t="s">
        <v>63</v>
      </c>
      <c r="BP11" s="1">
        <v>0</v>
      </c>
      <c r="BQ11" s="1" t="s">
        <v>68</v>
      </c>
      <c r="BR11" s="1">
        <v>0</v>
      </c>
      <c r="BS11" s="1">
        <v>0</v>
      </c>
      <c r="BT11" s="1">
        <v>0</v>
      </c>
      <c r="BU11" s="1" t="str">
        <f t="shared" si="5"/>
        <v>0</v>
      </c>
      <c r="BW11" s="1">
        <v>0</v>
      </c>
      <c r="BX11" s="1">
        <v>0</v>
      </c>
      <c r="BY11" s="1">
        <v>0</v>
      </c>
      <c r="BZ11" s="1">
        <v>0</v>
      </c>
      <c r="CC11" s="1">
        <v>0</v>
      </c>
      <c r="CD11" s="1">
        <v>0</v>
      </c>
      <c r="CE11" s="1">
        <v>0</v>
      </c>
      <c r="CF11" s="8">
        <v>2.0499999999999998</v>
      </c>
      <c r="CG11" s="1" t="s">
        <v>52</v>
      </c>
      <c r="CH11" s="1" t="s">
        <v>1877</v>
      </c>
    </row>
    <row r="12" spans="1:86" s="1" customFormat="1" x14ac:dyDescent="0.3">
      <c r="A12" s="1" t="s">
        <v>1936</v>
      </c>
      <c r="B12" s="1" t="s">
        <v>809</v>
      </c>
      <c r="C12" s="1" t="s">
        <v>1917</v>
      </c>
      <c r="D12" s="18">
        <v>42996</v>
      </c>
      <c r="E12" s="1">
        <v>18</v>
      </c>
      <c r="F12" s="1">
        <v>1315</v>
      </c>
      <c r="G12" s="1" t="s">
        <v>2859</v>
      </c>
      <c r="I12" s="17" t="s">
        <v>2332</v>
      </c>
      <c r="J12" s="1" t="s">
        <v>804</v>
      </c>
      <c r="L12" s="20">
        <v>0.55208333333333337</v>
      </c>
      <c r="M12" s="21">
        <v>18</v>
      </c>
      <c r="N12" s="20">
        <f t="shared" si="0"/>
        <v>0.56458333333333333</v>
      </c>
      <c r="O12" s="1" t="s">
        <v>121</v>
      </c>
      <c r="P12" s="1" t="s">
        <v>1983</v>
      </c>
      <c r="Q12" s="1" t="s">
        <v>250</v>
      </c>
      <c r="R12" s="1" t="s">
        <v>1985</v>
      </c>
      <c r="S12" s="1" t="s">
        <v>2071</v>
      </c>
      <c r="T12" s="1" t="s">
        <v>2860</v>
      </c>
      <c r="U12" s="1" t="str">
        <f>CONCATENATE(A12,": ",B12," (Chairs: ",G12,")")</f>
        <v>S-04: Achtsamkeitsübungen in der Suchttherapie und -prävention: Forschungsverbund IMAC-Mind (BMBF) (Chairs: Thomasius R, Arnaud N)</v>
      </c>
      <c r="V12" s="1" t="str">
        <f t="shared" si="1"/>
        <v>Achtsamkeitsübungen in der familienbasierten Suchtprävention am Beispiel des Strengthening-Families-Program-Ansatzes</v>
      </c>
      <c r="W12" s="1" t="s">
        <v>52</v>
      </c>
      <c r="X12" s="1" t="s">
        <v>53</v>
      </c>
      <c r="Y12" s="1" t="s">
        <v>54</v>
      </c>
      <c r="Z12" s="1" t="s">
        <v>805</v>
      </c>
      <c r="AA12" s="1" t="s">
        <v>806</v>
      </c>
      <c r="AB12" s="1" t="s">
        <v>2664</v>
      </c>
      <c r="AC12" s="1" t="s">
        <v>58</v>
      </c>
      <c r="AD12" s="1" t="s">
        <v>1253</v>
      </c>
      <c r="AE12" s="1" t="s">
        <v>249</v>
      </c>
      <c r="AF12" s="1" t="s">
        <v>250</v>
      </c>
      <c r="AG12" s="1" t="s">
        <v>1985</v>
      </c>
      <c r="AH12" s="1" t="s">
        <v>807</v>
      </c>
      <c r="AI12" s="1" t="s">
        <v>251</v>
      </c>
      <c r="AJ12" s="1" t="s">
        <v>2026</v>
      </c>
      <c r="AK12" s="1" t="s">
        <v>63</v>
      </c>
      <c r="AL12" s="1">
        <v>0</v>
      </c>
      <c r="AM12" s="1" t="s">
        <v>58</v>
      </c>
      <c r="AN12" s="1" t="s">
        <v>252</v>
      </c>
      <c r="AO12" s="1" t="s">
        <v>120</v>
      </c>
      <c r="AP12" s="1" t="s">
        <v>121</v>
      </c>
      <c r="AQ12" s="1" t="str">
        <f t="shared" si="2"/>
        <v>R</v>
      </c>
      <c r="AR12" s="1" t="str">
        <f t="shared" si="6"/>
        <v>Thomasius R</v>
      </c>
      <c r="AS12" s="1" t="s">
        <v>807</v>
      </c>
      <c r="AT12" s="1" t="s">
        <v>122</v>
      </c>
      <c r="AU12" s="1" t="s">
        <v>63</v>
      </c>
      <c r="AV12" s="1">
        <v>0</v>
      </c>
      <c r="AW12" s="1" t="s">
        <v>68</v>
      </c>
      <c r="AX12" s="1">
        <v>0</v>
      </c>
      <c r="AY12" s="1">
        <v>0</v>
      </c>
      <c r="AZ12" s="1">
        <v>0</v>
      </c>
      <c r="BA12" s="1" t="str">
        <f t="shared" si="3"/>
        <v>0</v>
      </c>
      <c r="BC12" s="1">
        <v>0</v>
      </c>
      <c r="BD12" s="1">
        <v>0</v>
      </c>
      <c r="BE12" s="1">
        <v>0</v>
      </c>
      <c r="BF12" s="1">
        <v>0</v>
      </c>
      <c r="BG12" s="1" t="s">
        <v>68</v>
      </c>
      <c r="BH12" s="1">
        <v>0</v>
      </c>
      <c r="BI12" s="1">
        <v>0</v>
      </c>
      <c r="BJ12" s="1">
        <v>0</v>
      </c>
      <c r="BK12" s="1" t="str">
        <f t="shared" si="4"/>
        <v>0</v>
      </c>
      <c r="BM12" s="1">
        <v>0</v>
      </c>
      <c r="BN12" s="1">
        <v>0</v>
      </c>
      <c r="BO12" s="1">
        <v>0</v>
      </c>
      <c r="BP12" s="1">
        <v>0</v>
      </c>
      <c r="BQ12" s="1" t="s">
        <v>68</v>
      </c>
      <c r="BR12" s="1">
        <v>0</v>
      </c>
      <c r="BS12" s="1">
        <v>0</v>
      </c>
      <c r="BT12" s="1">
        <v>0</v>
      </c>
      <c r="BU12" s="1" t="str">
        <f t="shared" si="5"/>
        <v>0</v>
      </c>
      <c r="BW12" s="1">
        <v>0</v>
      </c>
      <c r="BX12" s="1">
        <v>0</v>
      </c>
      <c r="BY12" s="1">
        <v>0</v>
      </c>
      <c r="BZ12" s="1">
        <v>0</v>
      </c>
      <c r="CC12" s="1">
        <v>0</v>
      </c>
      <c r="CD12" s="1">
        <v>0</v>
      </c>
      <c r="CE12" s="1">
        <v>0</v>
      </c>
      <c r="CF12" s="8">
        <v>2.6749999999999998</v>
      </c>
      <c r="CG12" s="1" t="s">
        <v>52</v>
      </c>
      <c r="CH12" s="1" t="s">
        <v>1877</v>
      </c>
    </row>
    <row r="13" spans="1:86" s="1" customFormat="1" x14ac:dyDescent="0.3">
      <c r="A13" s="1" t="s">
        <v>1936</v>
      </c>
      <c r="B13" s="1" t="s">
        <v>809</v>
      </c>
      <c r="C13" s="1" t="s">
        <v>1917</v>
      </c>
      <c r="D13" s="18">
        <v>42996</v>
      </c>
      <c r="E13" s="1">
        <v>18</v>
      </c>
      <c r="F13" s="1">
        <v>1315</v>
      </c>
      <c r="G13" s="1" t="s">
        <v>2859</v>
      </c>
      <c r="I13" s="17" t="s">
        <v>2333</v>
      </c>
      <c r="J13" s="16" t="s">
        <v>808</v>
      </c>
      <c r="L13" s="20">
        <v>0.56458333333333333</v>
      </c>
      <c r="M13" s="21">
        <v>18</v>
      </c>
      <c r="N13" s="20">
        <f t="shared" si="0"/>
        <v>0.57708333333333328</v>
      </c>
      <c r="O13" s="1" t="s">
        <v>121</v>
      </c>
      <c r="P13" s="1" t="s">
        <v>1983</v>
      </c>
      <c r="Q13" s="1" t="s">
        <v>250</v>
      </c>
      <c r="R13" s="1" t="s">
        <v>1985</v>
      </c>
      <c r="S13" s="1" t="s">
        <v>2072</v>
      </c>
      <c r="T13" s="1" t="s">
        <v>2861</v>
      </c>
      <c r="U13" s="1" t="str">
        <f>CONCATENATE(A13,": ",B13," (Chairs: ",G13,")")</f>
        <v>S-04: Achtsamkeitsübungen in der Suchttherapie und -prävention: Forschungsverbund IMAC-Mind (BMBF) (Chairs: Thomasius R, Arnaud N)</v>
      </c>
      <c r="V13" s="1" t="str">
        <f t="shared" si="1"/>
        <v>Prävention von Substanzmissbrauch und psychischen Störungen bei Kindern suchtkranker Eltern mit dem achtsamkeitsbasierten erweiterten Trampolin-Programm: Trampolin-Mind</v>
      </c>
      <c r="W13" s="16" t="s">
        <v>52</v>
      </c>
      <c r="X13" s="1" t="s">
        <v>53</v>
      </c>
      <c r="Y13" s="1" t="s">
        <v>54</v>
      </c>
      <c r="Z13" s="1" t="s">
        <v>810</v>
      </c>
      <c r="AA13" s="1" t="s">
        <v>811</v>
      </c>
      <c r="AB13" s="1" t="s">
        <v>2665</v>
      </c>
      <c r="AC13" s="1" t="s">
        <v>58</v>
      </c>
      <c r="AD13" s="1" t="s">
        <v>119</v>
      </c>
      <c r="AE13" s="1" t="s">
        <v>397</v>
      </c>
      <c r="AF13" s="1" t="s">
        <v>812</v>
      </c>
      <c r="AG13" s="1" t="s">
        <v>1987</v>
      </c>
      <c r="AH13" s="1" t="s">
        <v>813</v>
      </c>
      <c r="AI13" s="1" t="s">
        <v>814</v>
      </c>
      <c r="AJ13" s="1" t="s">
        <v>2027</v>
      </c>
      <c r="AK13" s="1" t="s">
        <v>63</v>
      </c>
      <c r="AL13" s="1">
        <v>0</v>
      </c>
      <c r="AM13" s="1" t="s">
        <v>68</v>
      </c>
      <c r="AN13" s="1" t="s">
        <v>97</v>
      </c>
      <c r="AO13" s="1" t="s">
        <v>172</v>
      </c>
      <c r="AP13" s="1" t="s">
        <v>815</v>
      </c>
      <c r="AQ13" s="1" t="str">
        <f t="shared" si="2"/>
        <v>K</v>
      </c>
      <c r="AR13" s="1" t="str">
        <f t="shared" si="6"/>
        <v>Ise K</v>
      </c>
      <c r="AS13" s="1" t="s">
        <v>813</v>
      </c>
      <c r="AT13" s="1" t="s">
        <v>816</v>
      </c>
      <c r="AU13" s="1" t="s">
        <v>63</v>
      </c>
      <c r="AV13" s="1">
        <v>0</v>
      </c>
      <c r="AW13" s="1" t="s">
        <v>68</v>
      </c>
      <c r="AX13" s="1" t="s">
        <v>817</v>
      </c>
      <c r="AY13" s="1" t="s">
        <v>818</v>
      </c>
      <c r="AZ13" s="1" t="s">
        <v>819</v>
      </c>
      <c r="BA13" s="1" t="str">
        <f t="shared" si="3"/>
        <v>D</v>
      </c>
      <c r="BB13" s="1" t="str">
        <f t="shared" si="7"/>
        <v>Mösgen D</v>
      </c>
      <c r="BC13" s="1" t="s">
        <v>813</v>
      </c>
      <c r="BD13" s="1" t="s">
        <v>820</v>
      </c>
      <c r="BE13" s="1" t="s">
        <v>63</v>
      </c>
      <c r="BF13" s="1">
        <v>0</v>
      </c>
      <c r="BG13" s="1" t="s">
        <v>68</v>
      </c>
      <c r="BH13" s="1" t="s">
        <v>97</v>
      </c>
      <c r="BI13" s="1" t="s">
        <v>821</v>
      </c>
      <c r="BJ13" s="1" t="s">
        <v>822</v>
      </c>
      <c r="BK13" s="1" t="str">
        <f t="shared" si="4"/>
        <v>N</v>
      </c>
      <c r="BL13" s="1" t="str">
        <f t="shared" si="8"/>
        <v>Wieland N</v>
      </c>
      <c r="BM13" s="1" t="s">
        <v>813</v>
      </c>
      <c r="BN13" s="1" t="s">
        <v>823</v>
      </c>
      <c r="BO13" s="1" t="s">
        <v>63</v>
      </c>
      <c r="BP13" s="1">
        <v>0</v>
      </c>
      <c r="BQ13" s="1" t="s">
        <v>68</v>
      </c>
      <c r="BR13" s="1">
        <v>0</v>
      </c>
      <c r="BS13" s="1">
        <v>0</v>
      </c>
      <c r="BT13" s="1">
        <v>0</v>
      </c>
      <c r="BU13" s="1" t="str">
        <f t="shared" si="5"/>
        <v>0</v>
      </c>
      <c r="BW13" s="1">
        <v>0</v>
      </c>
      <c r="BX13" s="1">
        <v>0</v>
      </c>
      <c r="BY13" s="1">
        <v>0</v>
      </c>
      <c r="BZ13" s="1">
        <v>0</v>
      </c>
      <c r="CC13" s="1">
        <v>0</v>
      </c>
      <c r="CD13" s="1">
        <v>0</v>
      </c>
      <c r="CE13" s="1">
        <v>0</v>
      </c>
      <c r="CF13" s="8">
        <v>2.4500000000000002</v>
      </c>
      <c r="CG13" s="1" t="s">
        <v>52</v>
      </c>
      <c r="CH13" s="1" t="s">
        <v>1877</v>
      </c>
    </row>
    <row r="14" spans="1:86" s="1" customFormat="1" x14ac:dyDescent="0.3">
      <c r="A14" s="1" t="s">
        <v>1936</v>
      </c>
      <c r="B14" s="1" t="s">
        <v>809</v>
      </c>
      <c r="C14" s="1" t="s">
        <v>1917</v>
      </c>
      <c r="D14" s="18">
        <v>42996</v>
      </c>
      <c r="E14" s="1">
        <v>18</v>
      </c>
      <c r="F14" s="1">
        <v>1315</v>
      </c>
      <c r="G14" s="1" t="s">
        <v>2859</v>
      </c>
      <c r="I14" s="17" t="s">
        <v>2334</v>
      </c>
      <c r="J14" s="6" t="s">
        <v>824</v>
      </c>
      <c r="L14" s="20">
        <v>0.57708333333333328</v>
      </c>
      <c r="M14" s="21">
        <v>18</v>
      </c>
      <c r="N14" s="20">
        <f t="shared" si="0"/>
        <v>0.58958333333333324</v>
      </c>
      <c r="O14" s="1" t="s">
        <v>121</v>
      </c>
      <c r="P14" s="1" t="s">
        <v>1983</v>
      </c>
      <c r="Q14" s="1" t="s">
        <v>250</v>
      </c>
      <c r="R14" s="1" t="s">
        <v>1985</v>
      </c>
      <c r="S14" s="1" t="s">
        <v>2073</v>
      </c>
      <c r="T14" s="1" t="s">
        <v>2503</v>
      </c>
      <c r="U14" s="1" t="str">
        <f>CONCATENATE(A14,": ",B14," (Chairs: ",G14,")")</f>
        <v>S-04: Achtsamkeitsübungen in der Suchttherapie und -prävention: Forschungsverbund IMAC-Mind (BMBF) (Chairs: Thomasius R, Arnaud N)</v>
      </c>
      <c r="V14" s="1" t="str">
        <f t="shared" si="1"/>
        <v>Achtsamkeitsbasierte Stressreduktion in der Schwangerschaft: Mögliche Strategie in der Suchtprävention?</v>
      </c>
      <c r="W14" s="6" t="s">
        <v>52</v>
      </c>
      <c r="X14" s="1" t="s">
        <v>53</v>
      </c>
      <c r="Y14" s="1" t="s">
        <v>54</v>
      </c>
      <c r="Z14" s="1" t="s">
        <v>825</v>
      </c>
      <c r="AA14" s="1" t="s">
        <v>826</v>
      </c>
      <c r="AB14" s="1" t="s">
        <v>2666</v>
      </c>
      <c r="AC14" s="1" t="s">
        <v>58</v>
      </c>
      <c r="AD14" s="1" t="s">
        <v>611</v>
      </c>
      <c r="AE14" s="1" t="s">
        <v>522</v>
      </c>
      <c r="AF14" s="1" t="s">
        <v>827</v>
      </c>
      <c r="AG14" s="1" t="s">
        <v>1988</v>
      </c>
      <c r="AH14" s="1" t="s">
        <v>828</v>
      </c>
      <c r="AI14" s="1" t="s">
        <v>829</v>
      </c>
      <c r="AJ14" s="1" t="s">
        <v>2028</v>
      </c>
      <c r="AK14" s="1" t="s">
        <v>63</v>
      </c>
      <c r="AL14" s="1">
        <v>0</v>
      </c>
      <c r="AM14" s="1" t="s">
        <v>68</v>
      </c>
      <c r="AN14" s="1" t="s">
        <v>193</v>
      </c>
      <c r="AO14" s="1" t="s">
        <v>634</v>
      </c>
      <c r="AP14" s="1" t="s">
        <v>830</v>
      </c>
      <c r="AQ14" s="1" t="str">
        <f t="shared" si="2"/>
        <v>A</v>
      </c>
      <c r="AR14" s="1" t="str">
        <f t="shared" si="6"/>
        <v>Eichler A</v>
      </c>
      <c r="AS14" s="1" t="s">
        <v>831</v>
      </c>
      <c r="AT14" s="1" t="s">
        <v>832</v>
      </c>
      <c r="AU14" s="1" t="s">
        <v>63</v>
      </c>
      <c r="AV14" s="1">
        <v>0</v>
      </c>
      <c r="AW14" s="1" t="s">
        <v>58</v>
      </c>
      <c r="AX14" s="1" t="s">
        <v>833</v>
      </c>
      <c r="AY14" s="1" t="s">
        <v>834</v>
      </c>
      <c r="AZ14" s="1" t="s">
        <v>835</v>
      </c>
      <c r="BA14" s="1" t="str">
        <f t="shared" si="3"/>
        <v>H</v>
      </c>
      <c r="BB14" s="1" t="str">
        <f t="shared" si="7"/>
        <v>Heinrich H</v>
      </c>
      <c r="BC14" s="1" t="s">
        <v>831</v>
      </c>
      <c r="BD14" s="1" t="s">
        <v>836</v>
      </c>
      <c r="BE14" s="1" t="s">
        <v>63</v>
      </c>
      <c r="BF14" s="1">
        <v>0</v>
      </c>
      <c r="BG14" s="1" t="s">
        <v>58</v>
      </c>
      <c r="BH14" s="1" t="s">
        <v>611</v>
      </c>
      <c r="BI14" s="1" t="s">
        <v>59</v>
      </c>
      <c r="BJ14" s="1" t="s">
        <v>837</v>
      </c>
      <c r="BK14" s="1" t="str">
        <f t="shared" si="4"/>
        <v>S</v>
      </c>
      <c r="BL14" s="1" t="str">
        <f t="shared" si="8"/>
        <v>Kehl S</v>
      </c>
      <c r="BM14" s="1" t="s">
        <v>838</v>
      </c>
      <c r="BN14" s="1" t="s">
        <v>839</v>
      </c>
      <c r="BO14" s="1" t="s">
        <v>63</v>
      </c>
      <c r="BP14" s="1">
        <v>0</v>
      </c>
      <c r="BQ14" s="1" t="s">
        <v>58</v>
      </c>
      <c r="BR14" s="1" t="s">
        <v>252</v>
      </c>
      <c r="BS14" s="1" t="s">
        <v>840</v>
      </c>
      <c r="BT14" s="1" t="s">
        <v>841</v>
      </c>
      <c r="BU14" s="1" t="s">
        <v>2234</v>
      </c>
      <c r="BV14" s="1" t="str">
        <f t="shared" si="9"/>
        <v>Fasching PA</v>
      </c>
      <c r="BW14" s="1" t="s">
        <v>838</v>
      </c>
      <c r="BX14" s="1" t="s">
        <v>842</v>
      </c>
      <c r="BY14" s="1" t="s">
        <v>63</v>
      </c>
      <c r="BZ14" s="1">
        <v>0</v>
      </c>
      <c r="CA14" s="1" t="s">
        <v>2191</v>
      </c>
      <c r="CB14" s="1" t="s">
        <v>843</v>
      </c>
      <c r="CC14" s="1" t="s">
        <v>63</v>
      </c>
      <c r="CD14" s="1">
        <v>0</v>
      </c>
      <c r="CE14" s="1">
        <v>0</v>
      </c>
      <c r="CF14" s="8">
        <v>2.0249999999999999</v>
      </c>
      <c r="CG14" s="1" t="s">
        <v>52</v>
      </c>
      <c r="CH14" s="1" t="s">
        <v>1877</v>
      </c>
    </row>
    <row r="15" spans="1:86" s="1" customFormat="1" x14ac:dyDescent="0.3">
      <c r="A15" s="1" t="s">
        <v>1936</v>
      </c>
      <c r="B15" s="1" t="s">
        <v>809</v>
      </c>
      <c r="C15" s="1" t="s">
        <v>1917</v>
      </c>
      <c r="D15" s="18">
        <v>42996</v>
      </c>
      <c r="E15" s="1">
        <v>18</v>
      </c>
      <c r="F15" s="1">
        <v>1315</v>
      </c>
      <c r="G15" s="1" t="s">
        <v>2859</v>
      </c>
      <c r="I15" s="17" t="s">
        <v>2335</v>
      </c>
      <c r="J15" s="6" t="s">
        <v>844</v>
      </c>
      <c r="L15" s="20">
        <v>0.58958333333333324</v>
      </c>
      <c r="M15" s="21">
        <v>18</v>
      </c>
      <c r="N15" s="20">
        <f t="shared" si="0"/>
        <v>0.60208333333333319</v>
      </c>
      <c r="O15" s="1" t="s">
        <v>121</v>
      </c>
      <c r="P15" s="1" t="s">
        <v>1983</v>
      </c>
      <c r="Q15" s="1" t="s">
        <v>250</v>
      </c>
      <c r="R15" s="1" t="s">
        <v>1985</v>
      </c>
      <c r="S15" s="1" t="s">
        <v>2074</v>
      </c>
      <c r="T15" s="1" t="s">
        <v>2862</v>
      </c>
      <c r="U15" s="1" t="str">
        <f>CONCATENATE(A15,": ",B15," (Chairs: ",G15,")")</f>
        <v>S-04: Achtsamkeitsübungen in der Suchttherapie und -prävention: Forschungsverbund IMAC-Mind (BMBF) (Chairs: Thomasius R, Arnaud N)</v>
      </c>
      <c r="V15" s="1" t="str">
        <f t="shared" si="1"/>
        <v>Achtsamkeitsbasierte Psychotherapie bei Jugendlichen mit Substanzgebrauchsstörungen</v>
      </c>
      <c r="W15" s="6" t="s">
        <v>52</v>
      </c>
      <c r="X15" s="1" t="s">
        <v>53</v>
      </c>
      <c r="Y15" s="1" t="s">
        <v>54</v>
      </c>
      <c r="Z15" s="1" t="s">
        <v>845</v>
      </c>
      <c r="AA15" s="1" t="s">
        <v>846</v>
      </c>
      <c r="AB15" s="1" t="s">
        <v>2667</v>
      </c>
      <c r="AC15" s="1" t="s">
        <v>68</v>
      </c>
      <c r="AD15" s="1" t="s">
        <v>193</v>
      </c>
      <c r="AE15" s="1" t="s">
        <v>245</v>
      </c>
      <c r="AF15" s="1" t="s">
        <v>246</v>
      </c>
      <c r="AG15" s="1" t="s">
        <v>1997</v>
      </c>
      <c r="AH15" s="1" t="s">
        <v>247</v>
      </c>
      <c r="AI15" s="1" t="s">
        <v>248</v>
      </c>
      <c r="AJ15" s="1" t="s">
        <v>2026</v>
      </c>
      <c r="AK15" s="1" t="s">
        <v>63</v>
      </c>
      <c r="AL15" s="1">
        <v>0</v>
      </c>
      <c r="AM15" s="1" t="s">
        <v>68</v>
      </c>
      <c r="AN15" s="1" t="s">
        <v>119</v>
      </c>
      <c r="AO15" s="1" t="s">
        <v>847</v>
      </c>
      <c r="AP15" s="1" t="s">
        <v>848</v>
      </c>
      <c r="AQ15" s="1" t="str">
        <f t="shared" si="2"/>
        <v>T</v>
      </c>
      <c r="AR15" s="1" t="str">
        <f t="shared" si="6"/>
        <v>Legenbauer T</v>
      </c>
      <c r="AS15" s="1" t="s">
        <v>849</v>
      </c>
      <c r="AT15" s="1" t="s">
        <v>850</v>
      </c>
      <c r="AU15" s="1" t="s">
        <v>63</v>
      </c>
      <c r="AV15" s="1">
        <v>0</v>
      </c>
      <c r="AW15" s="1" t="s">
        <v>58</v>
      </c>
      <c r="AX15" s="1" t="s">
        <v>64</v>
      </c>
      <c r="AY15" s="1" t="s">
        <v>249</v>
      </c>
      <c r="AZ15" s="1" t="s">
        <v>250</v>
      </c>
      <c r="BA15" s="1" t="str">
        <f t="shared" si="3"/>
        <v>N</v>
      </c>
      <c r="BB15" s="1" t="str">
        <f t="shared" si="7"/>
        <v>Arnaud N</v>
      </c>
      <c r="BC15" s="1" t="s">
        <v>247</v>
      </c>
      <c r="BD15" s="1" t="s">
        <v>251</v>
      </c>
      <c r="BE15" s="1" t="s">
        <v>63</v>
      </c>
      <c r="BF15" s="1">
        <v>0</v>
      </c>
      <c r="BG15" s="1" t="s">
        <v>58</v>
      </c>
      <c r="BH15" s="1" t="s">
        <v>252</v>
      </c>
      <c r="BI15" s="1" t="s">
        <v>120</v>
      </c>
      <c r="BJ15" s="1" t="s">
        <v>121</v>
      </c>
      <c r="BK15" s="1" t="str">
        <f t="shared" si="4"/>
        <v>R</v>
      </c>
      <c r="BL15" s="1" t="str">
        <f t="shared" si="8"/>
        <v>Thomasius R</v>
      </c>
      <c r="BM15" s="1" t="s">
        <v>247</v>
      </c>
      <c r="BN15" s="1" t="s">
        <v>122</v>
      </c>
      <c r="BO15" s="1" t="s">
        <v>63</v>
      </c>
      <c r="BP15" s="1">
        <v>0</v>
      </c>
      <c r="BQ15" s="1" t="s">
        <v>68</v>
      </c>
      <c r="BR15" s="1">
        <v>0</v>
      </c>
      <c r="BS15" s="1">
        <v>0</v>
      </c>
      <c r="BT15" s="1">
        <v>0</v>
      </c>
      <c r="BU15" s="1" t="str">
        <f t="shared" si="5"/>
        <v>0</v>
      </c>
      <c r="BW15" s="1">
        <v>0</v>
      </c>
      <c r="BX15" s="1">
        <v>0</v>
      </c>
      <c r="BY15" s="1">
        <v>0</v>
      </c>
      <c r="BZ15" s="1">
        <v>0</v>
      </c>
      <c r="CC15" s="1">
        <v>0</v>
      </c>
      <c r="CD15" s="1">
        <v>0</v>
      </c>
      <c r="CE15" s="1">
        <v>0</v>
      </c>
      <c r="CF15" s="8">
        <v>2.7</v>
      </c>
      <c r="CG15" s="1" t="s">
        <v>52</v>
      </c>
      <c r="CH15" s="1" t="s">
        <v>1877</v>
      </c>
    </row>
    <row r="16" spans="1:86" s="1" customFormat="1" x14ac:dyDescent="0.3">
      <c r="A16" s="1" t="s">
        <v>1936</v>
      </c>
      <c r="B16" s="1" t="s">
        <v>809</v>
      </c>
      <c r="C16" s="1" t="s">
        <v>1917</v>
      </c>
      <c r="D16" s="18">
        <v>42996</v>
      </c>
      <c r="E16" s="1">
        <v>18</v>
      </c>
      <c r="F16" s="1">
        <v>1315</v>
      </c>
      <c r="G16" s="1" t="s">
        <v>2859</v>
      </c>
      <c r="I16" s="17" t="s">
        <v>2336</v>
      </c>
      <c r="J16" s="15" t="s">
        <v>851</v>
      </c>
      <c r="L16" s="20">
        <v>0.60208333333333319</v>
      </c>
      <c r="M16" s="21">
        <v>18</v>
      </c>
      <c r="N16" s="20">
        <f t="shared" si="0"/>
        <v>0.61458333333333315</v>
      </c>
      <c r="O16" s="1" t="s">
        <v>121</v>
      </c>
      <c r="P16" s="1" t="s">
        <v>1983</v>
      </c>
      <c r="Q16" s="1" t="s">
        <v>250</v>
      </c>
      <c r="R16" s="1" t="s">
        <v>1985</v>
      </c>
      <c r="S16" s="1" t="s">
        <v>2075</v>
      </c>
      <c r="T16" s="1" t="s">
        <v>2852</v>
      </c>
      <c r="U16" s="1" t="str">
        <f>CONCATENATE(A16,": ",B16," (Chairs: ",G16,")")</f>
        <v>S-04: Achtsamkeitsübungen in der Suchttherapie und -prävention: Forschungsverbund IMAC-Mind (BMBF) (Chairs: Thomasius R, Arnaud N)</v>
      </c>
      <c r="V16" s="1" t="str">
        <f t="shared" si="1"/>
        <v>Achtsamkeitsbasierte Ansätze für suchtgefährdete Jugendliche mit einer Intelligenzminderung</v>
      </c>
      <c r="W16" s="15" t="s">
        <v>52</v>
      </c>
      <c r="X16" s="1" t="s">
        <v>53</v>
      </c>
      <c r="Y16" s="1" t="s">
        <v>54</v>
      </c>
      <c r="Z16" s="1" t="s">
        <v>852</v>
      </c>
      <c r="AA16" s="1" t="s">
        <v>853</v>
      </c>
      <c r="AB16" s="1" t="s">
        <v>2668</v>
      </c>
      <c r="AC16" s="1" t="s">
        <v>58</v>
      </c>
      <c r="AD16" s="1" t="s">
        <v>114</v>
      </c>
      <c r="AE16" s="1" t="s">
        <v>539</v>
      </c>
      <c r="AF16" s="1" t="s">
        <v>540</v>
      </c>
      <c r="AG16" s="1" t="s">
        <v>1999</v>
      </c>
      <c r="AH16" s="1" t="s">
        <v>541</v>
      </c>
      <c r="AI16" s="1" t="s">
        <v>542</v>
      </c>
      <c r="AJ16" s="1" t="s">
        <v>2019</v>
      </c>
      <c r="AK16" s="1" t="s">
        <v>526</v>
      </c>
      <c r="AL16" s="1" t="s">
        <v>854</v>
      </c>
      <c r="AM16" s="1" t="s">
        <v>68</v>
      </c>
      <c r="AN16" s="1">
        <v>0</v>
      </c>
      <c r="AO16" s="1">
        <v>0</v>
      </c>
      <c r="AP16" s="1">
        <v>0</v>
      </c>
      <c r="AQ16" s="1" t="str">
        <f t="shared" si="2"/>
        <v>0</v>
      </c>
      <c r="AS16" s="1">
        <v>0</v>
      </c>
      <c r="AT16" s="1">
        <v>0</v>
      </c>
      <c r="AU16" s="1">
        <v>0</v>
      </c>
      <c r="AV16" s="1">
        <v>0</v>
      </c>
      <c r="AW16" s="1" t="s">
        <v>68</v>
      </c>
      <c r="AX16" s="1">
        <v>0</v>
      </c>
      <c r="AY16" s="1">
        <v>0</v>
      </c>
      <c r="AZ16" s="1">
        <v>0</v>
      </c>
      <c r="BA16" s="1" t="str">
        <f t="shared" si="3"/>
        <v>0</v>
      </c>
      <c r="BC16" s="1">
        <v>0</v>
      </c>
      <c r="BD16" s="1">
        <v>0</v>
      </c>
      <c r="BE16" s="1">
        <v>0</v>
      </c>
      <c r="BF16" s="1">
        <v>0</v>
      </c>
      <c r="BG16" s="1" t="s">
        <v>68</v>
      </c>
      <c r="BH16" s="1">
        <v>0</v>
      </c>
      <c r="BI16" s="1">
        <v>0</v>
      </c>
      <c r="BJ16" s="1">
        <v>0</v>
      </c>
      <c r="BK16" s="1" t="str">
        <f t="shared" si="4"/>
        <v>0</v>
      </c>
      <c r="BM16" s="1">
        <v>0</v>
      </c>
      <c r="BN16" s="1">
        <v>0</v>
      </c>
      <c r="BO16" s="1">
        <v>0</v>
      </c>
      <c r="BP16" s="1">
        <v>0</v>
      </c>
      <c r="BQ16" s="1" t="s">
        <v>68</v>
      </c>
      <c r="BR16" s="1">
        <v>0</v>
      </c>
      <c r="BS16" s="1">
        <v>0</v>
      </c>
      <c r="BT16" s="1">
        <v>0</v>
      </c>
      <c r="BU16" s="1" t="str">
        <f t="shared" si="5"/>
        <v>0</v>
      </c>
      <c r="BW16" s="1">
        <v>0</v>
      </c>
      <c r="BX16" s="1">
        <v>0</v>
      </c>
      <c r="BY16" s="1">
        <v>0</v>
      </c>
      <c r="BZ16" s="1">
        <v>0</v>
      </c>
      <c r="CC16" s="1">
        <v>0</v>
      </c>
      <c r="CD16" s="1">
        <v>0</v>
      </c>
      <c r="CE16" s="1" t="s">
        <v>855</v>
      </c>
      <c r="CF16" s="8">
        <v>3.0249999999999999</v>
      </c>
      <c r="CG16" s="1" t="s">
        <v>52</v>
      </c>
      <c r="CH16" s="1" t="s">
        <v>1877</v>
      </c>
    </row>
    <row r="17" spans="1:86" s="1" customFormat="1" x14ac:dyDescent="0.3">
      <c r="A17" s="1" t="s">
        <v>1887</v>
      </c>
      <c r="B17" s="1" t="s">
        <v>1887</v>
      </c>
      <c r="D17" s="18">
        <v>42996</v>
      </c>
      <c r="E17" s="1">
        <v>18</v>
      </c>
      <c r="F17" s="1">
        <v>1445</v>
      </c>
      <c r="G17" s="1" t="s">
        <v>2848</v>
      </c>
      <c r="K17" s="1" t="s">
        <v>1897</v>
      </c>
      <c r="L17" s="20">
        <v>0.61458333333333337</v>
      </c>
      <c r="M17" s="21">
        <v>30</v>
      </c>
      <c r="N17" s="20">
        <f t="shared" si="0"/>
        <v>0.63541666666666674</v>
      </c>
      <c r="O17" s="1" t="s">
        <v>1927</v>
      </c>
      <c r="S17" s="1" t="s">
        <v>2846</v>
      </c>
      <c r="T17" s="1" t="s">
        <v>2863</v>
      </c>
      <c r="U17" s="1" t="str">
        <f>CONCATENATE(A17,": ",B17," (Chairs: ",G17,")")</f>
        <v>Pause: Pause (Chairs: ohne ,  )</v>
      </c>
      <c r="V17" s="1" t="str">
        <f t="shared" si="1"/>
        <v/>
      </c>
      <c r="AB17" s="1" t="s">
        <v>2654</v>
      </c>
      <c r="AQ17" s="1" t="str">
        <f t="shared" si="2"/>
        <v/>
      </c>
      <c r="AR17" s="1" t="str">
        <f t="shared" si="6"/>
        <v xml:space="preserve"> </v>
      </c>
      <c r="BA17" s="1" t="str">
        <f t="shared" si="3"/>
        <v/>
      </c>
      <c r="BB17" s="1" t="str">
        <f t="shared" si="7"/>
        <v xml:space="preserve"> </v>
      </c>
      <c r="BK17" s="1" t="str">
        <f t="shared" si="4"/>
        <v/>
      </c>
      <c r="BL17" s="1" t="str">
        <f t="shared" si="8"/>
        <v xml:space="preserve"> </v>
      </c>
      <c r="BU17" s="1" t="str">
        <f t="shared" si="5"/>
        <v/>
      </c>
      <c r="BV17" s="1" t="str">
        <f t="shared" si="9"/>
        <v xml:space="preserve"> </v>
      </c>
      <c r="CF17" s="8"/>
    </row>
    <row r="18" spans="1:86" s="1" customFormat="1" x14ac:dyDescent="0.3">
      <c r="A18" s="1" t="s">
        <v>1937</v>
      </c>
      <c r="B18" s="1" t="s">
        <v>608</v>
      </c>
      <c r="C18" s="1" t="s">
        <v>1917</v>
      </c>
      <c r="D18" s="29">
        <v>42996</v>
      </c>
      <c r="E18" s="22">
        <v>18</v>
      </c>
      <c r="F18" s="22">
        <v>1515</v>
      </c>
      <c r="G18" s="1" t="s">
        <v>2864</v>
      </c>
      <c r="I18" s="1" t="s">
        <v>2337</v>
      </c>
      <c r="J18" s="1" t="s">
        <v>607</v>
      </c>
      <c r="L18" s="20">
        <v>0.63541666666666663</v>
      </c>
      <c r="M18" s="21">
        <v>18</v>
      </c>
      <c r="N18" s="20">
        <f>L18+TIME(0,M18,0)</f>
        <v>0.64791666666666659</v>
      </c>
      <c r="O18" s="1" t="s">
        <v>203</v>
      </c>
      <c r="P18" s="1" t="s">
        <v>1985</v>
      </c>
      <c r="Q18" s="1" t="s">
        <v>617</v>
      </c>
      <c r="R18" s="1" t="s">
        <v>1984</v>
      </c>
      <c r="S18" s="1" t="s">
        <v>2159</v>
      </c>
      <c r="T18" s="1" t="s">
        <v>2852</v>
      </c>
      <c r="U18" s="1" t="str">
        <f>CONCATENATE(A18,": ",B18," (Chairs: ",G18,")")</f>
        <v>S-05: Aspekte der Versorgung Suchtkranker (Chairs: Wodarz N, Kuhlmann T)</v>
      </c>
      <c r="V18" s="1" t="str">
        <f>CONCATENATE(,Z18)</f>
        <v>Diagnostische und therapeutische Implikationen der komorbiden Fetalen Alkoholspektrumstörungen unter Abhängigkeitskranken</v>
      </c>
      <c r="W18" s="1" t="s">
        <v>52</v>
      </c>
      <c r="X18" s="1" t="s">
        <v>317</v>
      </c>
      <c r="Y18" s="1" t="s">
        <v>318</v>
      </c>
      <c r="Z18" s="1" t="s">
        <v>609</v>
      </c>
      <c r="AA18" s="1" t="s">
        <v>610</v>
      </c>
      <c r="AB18" s="1" t="s">
        <v>2669</v>
      </c>
      <c r="AC18" s="1" t="s">
        <v>58</v>
      </c>
      <c r="AD18" s="1" t="s">
        <v>611</v>
      </c>
      <c r="AE18" s="1" t="s">
        <v>612</v>
      </c>
      <c r="AF18" s="1" t="s">
        <v>613</v>
      </c>
      <c r="AG18" s="1" t="s">
        <v>1980</v>
      </c>
      <c r="AH18" s="1" t="s">
        <v>614</v>
      </c>
      <c r="AI18" s="1" t="s">
        <v>615</v>
      </c>
      <c r="AJ18" s="1" t="s">
        <v>2055</v>
      </c>
      <c r="AK18" s="1" t="s">
        <v>63</v>
      </c>
      <c r="AL18" s="1">
        <v>0</v>
      </c>
      <c r="AM18" s="1">
        <v>0</v>
      </c>
      <c r="AN18" s="1">
        <v>0</v>
      </c>
      <c r="AO18" s="1">
        <v>0</v>
      </c>
      <c r="AP18" s="1">
        <v>0</v>
      </c>
      <c r="AQ18" s="1" t="str">
        <f>LEFT(AO18,1)</f>
        <v>0</v>
      </c>
      <c r="AS18" s="1">
        <v>0</v>
      </c>
      <c r="AT18" s="1">
        <v>0</v>
      </c>
      <c r="AU18" s="1">
        <v>0</v>
      </c>
      <c r="AV18" s="1">
        <v>0</v>
      </c>
      <c r="AW18" s="1">
        <v>0</v>
      </c>
      <c r="AX18" s="1">
        <v>0</v>
      </c>
      <c r="AY18" s="1">
        <v>0</v>
      </c>
      <c r="AZ18" s="1">
        <v>0</v>
      </c>
      <c r="BA18" s="1" t="str">
        <f>LEFT(AY18,1)</f>
        <v>0</v>
      </c>
      <c r="BC18" s="1">
        <v>0</v>
      </c>
      <c r="BD18" s="1">
        <v>0</v>
      </c>
      <c r="BE18" s="1">
        <v>0</v>
      </c>
      <c r="BF18" s="1">
        <v>0</v>
      </c>
      <c r="BG18" s="1">
        <v>0</v>
      </c>
      <c r="BH18" s="1">
        <v>0</v>
      </c>
      <c r="BI18" s="1">
        <v>0</v>
      </c>
      <c r="BJ18" s="1">
        <v>0</v>
      </c>
      <c r="BK18" s="1" t="str">
        <f>LEFT(BI18,1)</f>
        <v>0</v>
      </c>
      <c r="BM18" s="1">
        <v>0</v>
      </c>
      <c r="BN18" s="1">
        <v>0</v>
      </c>
      <c r="BO18" s="1">
        <v>0</v>
      </c>
      <c r="BP18" s="1">
        <v>0</v>
      </c>
      <c r="BQ18" s="1">
        <v>0</v>
      </c>
      <c r="BR18" s="1">
        <v>0</v>
      </c>
      <c r="BS18" s="1">
        <v>0</v>
      </c>
      <c r="BT18" s="1">
        <v>0</v>
      </c>
      <c r="BU18" s="1" t="str">
        <f>LEFT(BS18,1)</f>
        <v>0</v>
      </c>
      <c r="BW18" s="1">
        <v>0</v>
      </c>
      <c r="BX18" s="1">
        <v>0</v>
      </c>
      <c r="BY18" s="1">
        <v>0</v>
      </c>
      <c r="BZ18" s="1">
        <v>0</v>
      </c>
      <c r="CC18" s="1">
        <v>0</v>
      </c>
      <c r="CD18" s="1">
        <v>0</v>
      </c>
      <c r="CE18" s="1">
        <v>0</v>
      </c>
      <c r="CF18" s="8">
        <v>2.0499999999999998</v>
      </c>
      <c r="CG18" s="1" t="s">
        <v>52</v>
      </c>
      <c r="CH18" s="1" t="s">
        <v>1877</v>
      </c>
    </row>
    <row r="19" spans="1:86" s="1" customFormat="1" x14ac:dyDescent="0.3">
      <c r="A19" s="1" t="s">
        <v>1937</v>
      </c>
      <c r="B19" s="1" t="s">
        <v>608</v>
      </c>
      <c r="C19" s="1" t="s">
        <v>1917</v>
      </c>
      <c r="D19" s="29">
        <v>42996</v>
      </c>
      <c r="E19" s="22">
        <v>18</v>
      </c>
      <c r="F19" s="22">
        <v>1515</v>
      </c>
      <c r="G19" s="1" t="s">
        <v>2864</v>
      </c>
      <c r="I19" s="1" t="s">
        <v>2338</v>
      </c>
      <c r="J19" s="13" t="s">
        <v>2274</v>
      </c>
      <c r="L19" s="20">
        <f>N18</f>
        <v>0.64791666666666659</v>
      </c>
      <c r="M19" s="21">
        <v>18</v>
      </c>
      <c r="N19" s="20">
        <f>L19+TIME(0,M19,0)</f>
        <v>0.66041666666666654</v>
      </c>
      <c r="O19" s="1" t="s">
        <v>203</v>
      </c>
      <c r="P19" s="1" t="s">
        <v>1985</v>
      </c>
      <c r="Q19" s="1" t="s">
        <v>617</v>
      </c>
      <c r="R19" s="1" t="s">
        <v>1984</v>
      </c>
      <c r="S19" s="1" t="s">
        <v>2160</v>
      </c>
      <c r="T19" s="1" t="s">
        <v>2865</v>
      </c>
      <c r="U19" s="1" t="str">
        <f>CONCATENATE(A19,": ",B19," (Chairs: ",G19,")")</f>
        <v>S-05: Aspekte der Versorgung Suchtkranker (Chairs: Wodarz N, Kuhlmann T)</v>
      </c>
      <c r="V19" s="1" t="str">
        <f>CONCATENATE(,Z19)</f>
        <v>Von Überlebenshilfe zu besserer Lebensqualität</v>
      </c>
      <c r="W19" s="13" t="s">
        <v>52</v>
      </c>
      <c r="X19" s="1" t="s">
        <v>317</v>
      </c>
      <c r="Y19" s="1" t="s">
        <v>318</v>
      </c>
      <c r="Z19" s="1" t="s">
        <v>616</v>
      </c>
      <c r="AA19" s="5" t="s">
        <v>2273</v>
      </c>
      <c r="AB19" s="1" t="s">
        <v>2670</v>
      </c>
      <c r="AC19" s="1" t="s">
        <v>58</v>
      </c>
      <c r="AD19" s="1" t="s">
        <v>551</v>
      </c>
      <c r="AE19" s="1" t="s">
        <v>578</v>
      </c>
      <c r="AF19" s="1" t="s">
        <v>617</v>
      </c>
      <c r="AG19" s="1" t="s">
        <v>1984</v>
      </c>
      <c r="AH19" s="1" t="s">
        <v>618</v>
      </c>
      <c r="AI19" s="12" t="s">
        <v>1879</v>
      </c>
      <c r="AJ19" s="1" t="s">
        <v>2062</v>
      </c>
      <c r="AK19" s="1" t="s">
        <v>63</v>
      </c>
      <c r="AL19" s="1">
        <v>0</v>
      </c>
      <c r="AM19" s="1" t="s">
        <v>58</v>
      </c>
      <c r="AQ19" s="1" t="str">
        <f>LEFT(AO19,1)</f>
        <v/>
      </c>
      <c r="AR19" s="1" t="str">
        <f>CONCATENATE(AP19," ",AQ19)</f>
        <v xml:space="preserve"> </v>
      </c>
      <c r="AU19" s="1" t="s">
        <v>63</v>
      </c>
      <c r="AV19" s="1">
        <v>0</v>
      </c>
      <c r="AW19" s="1" t="s">
        <v>68</v>
      </c>
      <c r="AX19" s="1">
        <v>0</v>
      </c>
      <c r="AY19" s="1">
        <v>0</v>
      </c>
      <c r="AZ19" s="1">
        <v>0</v>
      </c>
      <c r="BA19" s="1" t="str">
        <f>LEFT(AY19,1)</f>
        <v>0</v>
      </c>
      <c r="BC19" s="1">
        <v>0</v>
      </c>
      <c r="BD19" s="12" t="s">
        <v>1880</v>
      </c>
      <c r="BE19" s="1">
        <v>0</v>
      </c>
      <c r="BF19" s="1">
        <v>0</v>
      </c>
      <c r="BG19" s="1" t="s">
        <v>68</v>
      </c>
      <c r="BH19" s="1">
        <v>0</v>
      </c>
      <c r="BI19" s="1">
        <v>0</v>
      </c>
      <c r="BJ19" s="1">
        <v>0</v>
      </c>
      <c r="BK19" s="1" t="str">
        <f>LEFT(BI19,1)</f>
        <v>0</v>
      </c>
      <c r="BM19" s="1">
        <v>0</v>
      </c>
      <c r="BN19" s="1">
        <v>0</v>
      </c>
      <c r="BO19" s="1">
        <v>0</v>
      </c>
      <c r="BP19" s="1">
        <v>0</v>
      </c>
      <c r="BQ19" s="1">
        <v>0</v>
      </c>
      <c r="BR19" s="1">
        <v>0</v>
      </c>
      <c r="BS19" s="1">
        <v>0</v>
      </c>
      <c r="BT19" s="1">
        <v>0</v>
      </c>
      <c r="BU19" s="1" t="str">
        <f>LEFT(BS19,1)</f>
        <v>0</v>
      </c>
      <c r="BW19" s="1">
        <v>0</v>
      </c>
      <c r="BX19" s="1">
        <v>0</v>
      </c>
      <c r="BY19" s="1">
        <v>0</v>
      </c>
      <c r="BZ19" s="1">
        <v>0</v>
      </c>
      <c r="CC19" s="1">
        <v>0</v>
      </c>
      <c r="CD19" s="1">
        <v>0</v>
      </c>
      <c r="CE19" s="1">
        <v>0</v>
      </c>
      <c r="CF19" s="8">
        <v>3.3499999999999996</v>
      </c>
      <c r="CG19" s="1" t="s">
        <v>52</v>
      </c>
      <c r="CH19" s="1" t="s">
        <v>1878</v>
      </c>
    </row>
    <row r="20" spans="1:86" s="1" customFormat="1" x14ac:dyDescent="0.3">
      <c r="A20" s="1" t="s">
        <v>1937</v>
      </c>
      <c r="B20" s="1" t="s">
        <v>608</v>
      </c>
      <c r="C20" s="1" t="s">
        <v>1917</v>
      </c>
      <c r="D20" s="29">
        <v>42996</v>
      </c>
      <c r="E20" s="22">
        <v>18</v>
      </c>
      <c r="F20" s="22">
        <v>1515</v>
      </c>
      <c r="G20" s="1" t="s">
        <v>2864</v>
      </c>
      <c r="I20" s="1" t="s">
        <v>2339</v>
      </c>
      <c r="J20" s="1" t="s">
        <v>619</v>
      </c>
      <c r="L20" s="20">
        <f>N19</f>
        <v>0.66041666666666654</v>
      </c>
      <c r="M20" s="21">
        <v>18</v>
      </c>
      <c r="N20" s="20">
        <f>L20+TIME(0,M20,0)</f>
        <v>0.6729166666666665</v>
      </c>
      <c r="O20" s="1" t="s">
        <v>203</v>
      </c>
      <c r="P20" s="1" t="s">
        <v>1985</v>
      </c>
      <c r="Q20" s="1" t="s">
        <v>617</v>
      </c>
      <c r="R20" s="1" t="s">
        <v>1984</v>
      </c>
      <c r="S20" s="1" t="s">
        <v>2161</v>
      </c>
      <c r="T20" s="1" t="s">
        <v>2852</v>
      </c>
      <c r="U20" s="1" t="str">
        <f>CONCATENATE(A20,": ",B20," (Chairs: ",G20,")")</f>
        <v>S-05: Aspekte der Versorgung Suchtkranker (Chairs: Wodarz N, Kuhlmann T)</v>
      </c>
      <c r="V20" s="1" t="str">
        <f>CONCATENATE(,Z20)</f>
        <v>Integrierte tagesklinische Behandlung der Angehörigen von Suchtkranken</v>
      </c>
      <c r="W20" s="1" t="s">
        <v>52</v>
      </c>
      <c r="X20" s="1" t="s">
        <v>317</v>
      </c>
      <c r="Y20" s="1" t="s">
        <v>318</v>
      </c>
      <c r="Z20" s="1" t="s">
        <v>620</v>
      </c>
      <c r="AA20" s="1" t="s">
        <v>621</v>
      </c>
      <c r="AB20" s="1" t="s">
        <v>2671</v>
      </c>
      <c r="AC20" s="1" t="s">
        <v>58</v>
      </c>
      <c r="AD20" s="1" t="s">
        <v>551</v>
      </c>
      <c r="AE20" s="1" t="s">
        <v>408</v>
      </c>
      <c r="AF20" s="1" t="s">
        <v>622</v>
      </c>
      <c r="AG20" s="1" t="s">
        <v>2000</v>
      </c>
      <c r="AH20" s="1" t="s">
        <v>623</v>
      </c>
      <c r="AI20" s="1" t="s">
        <v>624</v>
      </c>
      <c r="AJ20" s="1" t="s">
        <v>2063</v>
      </c>
      <c r="AK20" s="1" t="s">
        <v>63</v>
      </c>
      <c r="AL20" s="1">
        <v>0</v>
      </c>
      <c r="AM20" s="1" t="s">
        <v>68</v>
      </c>
      <c r="AN20" s="1">
        <v>0</v>
      </c>
      <c r="AO20" s="1">
        <v>0</v>
      </c>
      <c r="AP20" s="1">
        <v>0</v>
      </c>
      <c r="AQ20" s="1" t="str">
        <f>LEFT(AO20,1)</f>
        <v>0</v>
      </c>
      <c r="AS20" s="1">
        <v>0</v>
      </c>
      <c r="AT20" s="1">
        <v>0</v>
      </c>
      <c r="AU20" s="1">
        <v>0</v>
      </c>
      <c r="AV20" s="1">
        <v>0</v>
      </c>
      <c r="AW20" s="1" t="s">
        <v>68</v>
      </c>
      <c r="AX20" s="1">
        <v>0</v>
      </c>
      <c r="AY20" s="1">
        <v>0</v>
      </c>
      <c r="AZ20" s="1">
        <v>0</v>
      </c>
      <c r="BA20" s="1" t="str">
        <f>LEFT(AY20,1)</f>
        <v>0</v>
      </c>
      <c r="BC20" s="1">
        <v>0</v>
      </c>
      <c r="BD20" s="1">
        <v>0</v>
      </c>
      <c r="BE20" s="1">
        <v>0</v>
      </c>
      <c r="BF20" s="1">
        <v>0</v>
      </c>
      <c r="BG20" s="1" t="s">
        <v>68</v>
      </c>
      <c r="BH20" s="1">
        <v>0</v>
      </c>
      <c r="BI20" s="1">
        <v>0</v>
      </c>
      <c r="BJ20" s="1">
        <v>0</v>
      </c>
      <c r="BK20" s="1" t="str">
        <f>LEFT(BI20,1)</f>
        <v>0</v>
      </c>
      <c r="BM20" s="1">
        <v>0</v>
      </c>
      <c r="BN20" s="1">
        <v>0</v>
      </c>
      <c r="BO20" s="1">
        <v>0</v>
      </c>
      <c r="BP20" s="1">
        <v>0</v>
      </c>
      <c r="BQ20" s="1" t="s">
        <v>68</v>
      </c>
      <c r="BR20" s="1">
        <v>0</v>
      </c>
      <c r="BS20" s="1">
        <v>0</v>
      </c>
      <c r="BT20" s="1">
        <v>0</v>
      </c>
      <c r="BU20" s="1" t="str">
        <f>LEFT(BS20,1)</f>
        <v>0</v>
      </c>
      <c r="BW20" s="1">
        <v>0</v>
      </c>
      <c r="BX20" s="1">
        <v>0</v>
      </c>
      <c r="BY20" s="1">
        <v>0</v>
      </c>
      <c r="BZ20" s="1">
        <v>0</v>
      </c>
      <c r="CC20" s="1">
        <v>0</v>
      </c>
      <c r="CD20" s="1">
        <v>0</v>
      </c>
      <c r="CE20" s="1">
        <v>0</v>
      </c>
      <c r="CF20" s="8">
        <v>2.875</v>
      </c>
      <c r="CG20" s="1" t="s">
        <v>52</v>
      </c>
      <c r="CH20" s="1" t="s">
        <v>1877</v>
      </c>
    </row>
    <row r="21" spans="1:86" s="1" customFormat="1" x14ac:dyDescent="0.3">
      <c r="A21" s="1" t="s">
        <v>1937</v>
      </c>
      <c r="B21" s="1" t="s">
        <v>608</v>
      </c>
      <c r="C21" s="1" t="s">
        <v>1917</v>
      </c>
      <c r="D21" s="29">
        <v>42996</v>
      </c>
      <c r="E21" s="22">
        <v>18</v>
      </c>
      <c r="F21" s="22">
        <v>1515</v>
      </c>
      <c r="G21" s="1" t="s">
        <v>2864</v>
      </c>
      <c r="I21" s="1" t="s">
        <v>2340</v>
      </c>
      <c r="J21" s="1" t="s">
        <v>625</v>
      </c>
      <c r="L21" s="20">
        <f>N20</f>
        <v>0.6729166666666665</v>
      </c>
      <c r="M21" s="21">
        <v>18</v>
      </c>
      <c r="N21" s="20">
        <f>L21+TIME(0,M21,0)</f>
        <v>0.68541666666666645</v>
      </c>
      <c r="O21" s="1" t="s">
        <v>203</v>
      </c>
      <c r="P21" s="1" t="s">
        <v>1985</v>
      </c>
      <c r="Q21" s="1" t="s">
        <v>617</v>
      </c>
      <c r="R21" s="1" t="s">
        <v>1984</v>
      </c>
      <c r="S21" s="1" t="s">
        <v>2103</v>
      </c>
      <c r="T21" s="1" t="s">
        <v>2866</v>
      </c>
      <c r="U21" s="1" t="str">
        <f>CONCATENATE(A21,": ",B21," (Chairs: ",G21,")")</f>
        <v>S-05: Aspekte der Versorgung Suchtkranker (Chairs: Wodarz N, Kuhlmann T)</v>
      </c>
      <c r="V21" s="1" t="str">
        <f>CONCATENATE(,Z21)</f>
        <v>Einfluss des Tabakrauchens auf die Rückfallrate bei Alkoholabhängigen – Ergebnisse einer prospektiven Studie</v>
      </c>
      <c r="W21" s="1" t="s">
        <v>52</v>
      </c>
      <c r="X21" s="1" t="s">
        <v>317</v>
      </c>
      <c r="Y21" s="1" t="s">
        <v>318</v>
      </c>
      <c r="Z21" s="1" t="s">
        <v>626</v>
      </c>
      <c r="AA21" s="1" t="s">
        <v>627</v>
      </c>
      <c r="AB21" s="1" t="s">
        <v>2672</v>
      </c>
      <c r="AC21" s="1" t="s">
        <v>58</v>
      </c>
      <c r="AD21" s="1" t="s">
        <v>252</v>
      </c>
      <c r="AE21" s="1" t="s">
        <v>202</v>
      </c>
      <c r="AF21" s="1" t="s">
        <v>203</v>
      </c>
      <c r="AG21" s="1" t="s">
        <v>1985</v>
      </c>
      <c r="AH21" s="1" t="s">
        <v>628</v>
      </c>
      <c r="AI21" s="1" t="s">
        <v>629</v>
      </c>
      <c r="AJ21" s="1" t="s">
        <v>2040</v>
      </c>
      <c r="AK21" s="1" t="s">
        <v>63</v>
      </c>
      <c r="AL21" s="1">
        <v>0</v>
      </c>
      <c r="AM21" s="1" t="s">
        <v>58</v>
      </c>
      <c r="AN21" s="1" t="s">
        <v>119</v>
      </c>
      <c r="AO21" s="1" t="s">
        <v>408</v>
      </c>
      <c r="AP21" s="1" t="s">
        <v>630</v>
      </c>
      <c r="AQ21" s="1" t="str">
        <f>LEFT(AO21,1)</f>
        <v>U</v>
      </c>
      <c r="AR21" s="1" t="str">
        <f>CONCATENATE(AP21," ",AQ21)</f>
        <v>Frick U</v>
      </c>
      <c r="AS21" s="1" t="s">
        <v>631</v>
      </c>
      <c r="AT21" s="1">
        <v>0</v>
      </c>
      <c r="AU21" s="1" t="s">
        <v>63</v>
      </c>
      <c r="AV21" s="1">
        <v>0</v>
      </c>
      <c r="AW21" s="1" t="s">
        <v>68</v>
      </c>
      <c r="AX21" s="1" t="s">
        <v>611</v>
      </c>
      <c r="AY21" s="1" t="s">
        <v>575</v>
      </c>
      <c r="AZ21" s="1" t="s">
        <v>632</v>
      </c>
      <c r="BA21" s="1" t="str">
        <f>LEFT(AY21,1)</f>
        <v>M</v>
      </c>
      <c r="BB21" s="1" t="str">
        <f>CONCATENATE(AZ21," ",BA21)</f>
        <v>Ridinger M</v>
      </c>
      <c r="BC21" s="1" t="s">
        <v>633</v>
      </c>
      <c r="BD21" s="1">
        <v>0</v>
      </c>
      <c r="BE21" s="1" t="s">
        <v>63</v>
      </c>
      <c r="BF21" s="1">
        <v>0</v>
      </c>
      <c r="BG21" s="1" t="s">
        <v>68</v>
      </c>
      <c r="BH21" s="1" t="s">
        <v>551</v>
      </c>
      <c r="BI21" s="1" t="s">
        <v>634</v>
      </c>
      <c r="BJ21" s="1" t="s">
        <v>635</v>
      </c>
      <c r="BK21" s="1" t="str">
        <f>LEFT(BI21,1)</f>
        <v>A</v>
      </c>
      <c r="BL21" s="1" t="str">
        <f>CONCATENATE(BJ21," ",BK21)</f>
        <v>Hufnagel A</v>
      </c>
      <c r="BM21" s="1" t="s">
        <v>628</v>
      </c>
      <c r="BN21" s="1">
        <v>0</v>
      </c>
      <c r="BO21" s="1" t="s">
        <v>63</v>
      </c>
      <c r="BP21" s="1">
        <v>0</v>
      </c>
      <c r="BQ21" s="1" t="s">
        <v>68</v>
      </c>
      <c r="BR21" s="1">
        <v>0</v>
      </c>
      <c r="BS21" s="1">
        <v>0</v>
      </c>
      <c r="BT21" s="1">
        <v>0</v>
      </c>
      <c r="BU21" s="1" t="str">
        <f>LEFT(BS21,1)</f>
        <v>0</v>
      </c>
      <c r="BW21" s="1">
        <v>0</v>
      </c>
      <c r="BX21" s="1">
        <v>0</v>
      </c>
      <c r="BY21" s="1">
        <v>0</v>
      </c>
      <c r="BZ21" s="1">
        <v>0</v>
      </c>
      <c r="CC21" s="1">
        <v>0</v>
      </c>
      <c r="CD21" s="1">
        <v>0</v>
      </c>
      <c r="CE21" s="1">
        <v>0</v>
      </c>
      <c r="CF21" s="8">
        <v>2.2249999999999996</v>
      </c>
      <c r="CG21" s="1" t="s">
        <v>52</v>
      </c>
      <c r="CH21" s="1" t="s">
        <v>1877</v>
      </c>
    </row>
    <row r="22" spans="1:86" s="1" customFormat="1" x14ac:dyDescent="0.3">
      <c r="A22" s="1" t="s">
        <v>1937</v>
      </c>
      <c r="B22" s="1" t="s">
        <v>608</v>
      </c>
      <c r="C22" s="1" t="s">
        <v>1917</v>
      </c>
      <c r="D22" s="29">
        <v>42996</v>
      </c>
      <c r="E22" s="22">
        <v>18</v>
      </c>
      <c r="F22" s="22">
        <v>1515</v>
      </c>
      <c r="G22" s="1" t="s">
        <v>2864</v>
      </c>
      <c r="I22" s="1" t="s">
        <v>2341</v>
      </c>
      <c r="J22" s="16" t="s">
        <v>636</v>
      </c>
      <c r="L22" s="20">
        <f>N21</f>
        <v>0.68541666666666645</v>
      </c>
      <c r="M22" s="21">
        <v>18</v>
      </c>
      <c r="N22" s="20">
        <f>L22+TIME(0,M22,0)</f>
        <v>0.69791666666666641</v>
      </c>
      <c r="O22" s="1" t="s">
        <v>203</v>
      </c>
      <c r="P22" s="1" t="s">
        <v>1985</v>
      </c>
      <c r="Q22" s="1" t="s">
        <v>617</v>
      </c>
      <c r="R22" s="1" t="s">
        <v>1984</v>
      </c>
      <c r="S22" s="1" t="s">
        <v>2500</v>
      </c>
      <c r="T22" s="1" t="s">
        <v>2852</v>
      </c>
      <c r="U22" s="1" t="str">
        <f>CONCATENATE(A22,": ",B22," (Chairs: ",G22,")")</f>
        <v>S-05: Aspekte der Versorgung Suchtkranker (Chairs: Wodarz N, Kuhlmann T)</v>
      </c>
      <c r="V22" s="1" t="str">
        <f>CONCATENATE(,Z22)</f>
        <v>Chronisch alkoholkrank - die „Drehtür“, ein Maß für den Chronifizierungsprozess?</v>
      </c>
      <c r="W22" s="16" t="s">
        <v>52</v>
      </c>
      <c r="X22" s="1" t="s">
        <v>317</v>
      </c>
      <c r="Y22" s="1" t="s">
        <v>318</v>
      </c>
      <c r="Z22" s="1" t="s">
        <v>637</v>
      </c>
      <c r="AA22" s="1" t="s">
        <v>638</v>
      </c>
      <c r="AB22" s="1" t="s">
        <v>1844</v>
      </c>
      <c r="AC22" s="1" t="s">
        <v>58</v>
      </c>
      <c r="AD22" s="1" t="s">
        <v>64</v>
      </c>
      <c r="AE22" s="1" t="s">
        <v>328</v>
      </c>
      <c r="AF22" s="1" t="s">
        <v>329</v>
      </c>
      <c r="AG22" s="1" t="s">
        <v>1992</v>
      </c>
      <c r="AH22" s="1" t="s">
        <v>330</v>
      </c>
      <c r="AI22" s="1" t="s">
        <v>331</v>
      </c>
      <c r="AJ22" s="1" t="s">
        <v>2022</v>
      </c>
      <c r="AK22" s="1" t="s">
        <v>63</v>
      </c>
      <c r="AL22" s="1">
        <v>0</v>
      </c>
      <c r="AM22" s="1" t="s">
        <v>68</v>
      </c>
      <c r="AN22" s="1">
        <v>0</v>
      </c>
      <c r="AO22" s="1">
        <v>0</v>
      </c>
      <c r="AP22" s="1">
        <v>0</v>
      </c>
      <c r="AQ22" s="1" t="str">
        <f>LEFT(AO22,1)</f>
        <v>0</v>
      </c>
      <c r="AS22" s="1">
        <v>0</v>
      </c>
      <c r="AT22" s="1">
        <v>0</v>
      </c>
      <c r="AU22" s="1">
        <v>0</v>
      </c>
      <c r="AV22" s="1">
        <v>0</v>
      </c>
      <c r="AW22" s="1" t="s">
        <v>68</v>
      </c>
      <c r="AX22" s="1">
        <v>0</v>
      </c>
      <c r="AY22" s="1">
        <v>0</v>
      </c>
      <c r="AZ22" s="1">
        <v>0</v>
      </c>
      <c r="BA22" s="1" t="str">
        <f>LEFT(AY22,1)</f>
        <v>0</v>
      </c>
      <c r="BC22" s="1">
        <v>0</v>
      </c>
      <c r="BD22" s="1">
        <v>0</v>
      </c>
      <c r="BE22" s="1">
        <v>0</v>
      </c>
      <c r="BF22" s="1">
        <v>0</v>
      </c>
      <c r="BG22" s="1" t="s">
        <v>68</v>
      </c>
      <c r="BH22" s="1">
        <v>0</v>
      </c>
      <c r="BI22" s="1">
        <v>0</v>
      </c>
      <c r="BJ22" s="1">
        <v>0</v>
      </c>
      <c r="BK22" s="1" t="str">
        <f>LEFT(BI22,1)</f>
        <v>0</v>
      </c>
      <c r="BM22" s="1">
        <v>0</v>
      </c>
      <c r="BN22" s="1">
        <v>0</v>
      </c>
      <c r="BO22" s="1">
        <v>0</v>
      </c>
      <c r="BP22" s="1">
        <v>0</v>
      </c>
      <c r="BQ22" s="1" t="s">
        <v>68</v>
      </c>
      <c r="BR22" s="1">
        <v>0</v>
      </c>
      <c r="BS22" s="1">
        <v>0</v>
      </c>
      <c r="BT22" s="1">
        <v>0</v>
      </c>
      <c r="BU22" s="1" t="str">
        <f>LEFT(BS22,1)</f>
        <v>0</v>
      </c>
      <c r="BW22" s="1">
        <v>0</v>
      </c>
      <c r="BX22" s="1">
        <v>0</v>
      </c>
      <c r="BY22" s="1">
        <v>0</v>
      </c>
      <c r="BZ22" s="1">
        <v>0</v>
      </c>
      <c r="CC22" s="1">
        <v>0</v>
      </c>
      <c r="CD22" s="1">
        <v>0</v>
      </c>
      <c r="CE22" s="1">
        <v>0</v>
      </c>
      <c r="CF22" s="8">
        <v>2.8</v>
      </c>
      <c r="CG22" s="1" t="s">
        <v>52</v>
      </c>
      <c r="CH22" s="1" t="s">
        <v>1877</v>
      </c>
    </row>
    <row r="23" spans="1:86" s="1" customFormat="1" x14ac:dyDescent="0.3">
      <c r="A23" s="1" t="s">
        <v>1938</v>
      </c>
      <c r="B23" s="1" t="s">
        <v>857</v>
      </c>
      <c r="C23" s="1" t="s">
        <v>1922</v>
      </c>
      <c r="D23" s="18">
        <v>42996</v>
      </c>
      <c r="E23" s="1">
        <v>18</v>
      </c>
      <c r="F23" s="1">
        <v>1515</v>
      </c>
      <c r="G23" s="1" t="s">
        <v>2867</v>
      </c>
      <c r="I23" s="17" t="s">
        <v>2342</v>
      </c>
      <c r="J23" s="1" t="s">
        <v>856</v>
      </c>
      <c r="L23" s="20">
        <v>0.63541666666666663</v>
      </c>
      <c r="M23" s="21">
        <v>18</v>
      </c>
      <c r="N23" s="20">
        <f t="shared" si="0"/>
        <v>0.64791666666666659</v>
      </c>
      <c r="O23" s="1" t="s">
        <v>861</v>
      </c>
      <c r="P23" s="1" t="s">
        <v>1980</v>
      </c>
      <c r="Q23" s="1" t="s">
        <v>236</v>
      </c>
      <c r="R23" s="1" t="s">
        <v>1982</v>
      </c>
      <c r="S23" s="1" t="s">
        <v>2081</v>
      </c>
      <c r="T23" s="1" t="s">
        <v>2852</v>
      </c>
      <c r="U23" s="1" t="str">
        <f>CONCATENATE(A23,": ",B23," (Chairs: ",G23,")")</f>
        <v>S-06: Das Stigma von Suchtkrankheiten verstehen und überwinden (Chairs: Schomerus G, Rumpf HJ)</v>
      </c>
      <c r="V23" s="1" t="str">
        <f t="shared" si="1"/>
        <v>Das Stigma von Suchtkrankheiten verstehen und überwinden - Vorstellung eines Memorandums</v>
      </c>
      <c r="W23" s="1" t="s">
        <v>52</v>
      </c>
      <c r="X23" s="1" t="s">
        <v>276</v>
      </c>
      <c r="Y23" s="1" t="s">
        <v>277</v>
      </c>
      <c r="Z23" s="1" t="s">
        <v>858</v>
      </c>
      <c r="AA23" s="1" t="s">
        <v>859</v>
      </c>
      <c r="AB23" s="1" t="s">
        <v>2673</v>
      </c>
      <c r="AC23" s="1" t="s">
        <v>58</v>
      </c>
      <c r="AD23" s="1" t="s">
        <v>119</v>
      </c>
      <c r="AE23" s="1" t="s">
        <v>860</v>
      </c>
      <c r="AF23" s="1" t="s">
        <v>861</v>
      </c>
      <c r="AG23" s="1" t="s">
        <v>1980</v>
      </c>
      <c r="AH23" s="1" t="s">
        <v>862</v>
      </c>
      <c r="AI23" s="1" t="s">
        <v>863</v>
      </c>
      <c r="AJ23" s="1" t="s">
        <v>2024</v>
      </c>
      <c r="AK23" s="1" t="s">
        <v>63</v>
      </c>
      <c r="AL23" s="1">
        <v>0</v>
      </c>
      <c r="AM23" s="1" t="s">
        <v>68</v>
      </c>
      <c r="AN23" s="1">
        <v>0</v>
      </c>
      <c r="AO23" s="1">
        <v>0</v>
      </c>
      <c r="AP23" s="1">
        <v>0</v>
      </c>
      <c r="AQ23" s="1" t="str">
        <f t="shared" si="2"/>
        <v>0</v>
      </c>
      <c r="AS23" s="1">
        <v>0</v>
      </c>
      <c r="AT23" s="1">
        <v>0</v>
      </c>
      <c r="AU23" s="1">
        <v>0</v>
      </c>
      <c r="AV23" s="1">
        <v>0</v>
      </c>
      <c r="AW23" s="1" t="s">
        <v>68</v>
      </c>
      <c r="AX23" s="1">
        <v>0</v>
      </c>
      <c r="AY23" s="1">
        <v>0</v>
      </c>
      <c r="AZ23" s="1">
        <v>0</v>
      </c>
      <c r="BA23" s="1" t="str">
        <f t="shared" si="3"/>
        <v>0</v>
      </c>
      <c r="BC23" s="1">
        <v>0</v>
      </c>
      <c r="BD23" s="1">
        <v>0</v>
      </c>
      <c r="BE23" s="1">
        <v>0</v>
      </c>
      <c r="BF23" s="1">
        <v>0</v>
      </c>
      <c r="BG23" s="1" t="s">
        <v>68</v>
      </c>
      <c r="BH23" s="1">
        <v>0</v>
      </c>
      <c r="BI23" s="1">
        <v>0</v>
      </c>
      <c r="BJ23" s="1">
        <v>0</v>
      </c>
      <c r="BK23" s="1" t="str">
        <f t="shared" si="4"/>
        <v>0</v>
      </c>
      <c r="BM23" s="1">
        <v>0</v>
      </c>
      <c r="BN23" s="1">
        <v>0</v>
      </c>
      <c r="BO23" s="1">
        <v>0</v>
      </c>
      <c r="BP23" s="1">
        <v>0</v>
      </c>
      <c r="BQ23" s="1" t="s">
        <v>68</v>
      </c>
      <c r="BR23" s="1">
        <v>0</v>
      </c>
      <c r="BS23" s="1">
        <v>0</v>
      </c>
      <c r="BT23" s="1">
        <v>0</v>
      </c>
      <c r="BU23" s="1" t="str">
        <f t="shared" si="5"/>
        <v>0</v>
      </c>
      <c r="BW23" s="1">
        <v>0</v>
      </c>
      <c r="BX23" s="1">
        <v>0</v>
      </c>
      <c r="BY23" s="1">
        <v>0</v>
      </c>
      <c r="BZ23" s="1">
        <v>0</v>
      </c>
      <c r="CC23" s="1">
        <v>0</v>
      </c>
      <c r="CD23" s="1">
        <v>0</v>
      </c>
      <c r="CE23" s="1">
        <v>0</v>
      </c>
      <c r="CF23" s="8">
        <v>1.7000000000000002</v>
      </c>
      <c r="CG23" s="1" t="s">
        <v>52</v>
      </c>
      <c r="CH23" s="1" t="s">
        <v>1877</v>
      </c>
    </row>
    <row r="24" spans="1:86" s="1" customFormat="1" x14ac:dyDescent="0.3">
      <c r="A24" s="1" t="s">
        <v>1938</v>
      </c>
      <c r="B24" s="1" t="s">
        <v>857</v>
      </c>
      <c r="C24" s="1" t="s">
        <v>1922</v>
      </c>
      <c r="D24" s="18">
        <v>42996</v>
      </c>
      <c r="E24" s="1">
        <v>18</v>
      </c>
      <c r="F24" s="1">
        <v>1515</v>
      </c>
      <c r="G24" s="1" t="s">
        <v>2867</v>
      </c>
      <c r="I24" s="17" t="s">
        <v>2343</v>
      </c>
      <c r="J24" s="16" t="s">
        <v>864</v>
      </c>
      <c r="L24" s="20">
        <v>0.64791666666666659</v>
      </c>
      <c r="M24" s="21">
        <v>18</v>
      </c>
      <c r="N24" s="20">
        <f t="shared" si="0"/>
        <v>0.66041666666666654</v>
      </c>
      <c r="O24" s="1" t="s">
        <v>861</v>
      </c>
      <c r="P24" s="1" t="s">
        <v>1980</v>
      </c>
      <c r="Q24" s="1" t="s">
        <v>236</v>
      </c>
      <c r="R24" s="1" t="s">
        <v>1982</v>
      </c>
      <c r="S24" s="1" t="s">
        <v>2082</v>
      </c>
      <c r="T24" s="1" t="s">
        <v>2852</v>
      </c>
      <c r="U24" s="1" t="str">
        <f>CONCATENATE(A24,": ",B24," (Chairs: ",G24,")")</f>
        <v>S-06: Das Stigma von Suchtkrankheiten verstehen und überwinden (Chairs: Schomerus G, Rumpf HJ)</v>
      </c>
      <c r="V24" s="1" t="str">
        <f t="shared" si="1"/>
        <v>Entstigmatisierung in der Präventionsarbeit</v>
      </c>
      <c r="W24" s="16" t="s">
        <v>52</v>
      </c>
      <c r="X24" s="1" t="s">
        <v>276</v>
      </c>
      <c r="Y24" s="1" t="s">
        <v>277</v>
      </c>
      <c r="Z24" s="1" t="s">
        <v>865</v>
      </c>
      <c r="AA24" s="1" t="s">
        <v>866</v>
      </c>
      <c r="AB24" s="1" t="s">
        <v>2674</v>
      </c>
      <c r="AC24" s="1" t="s">
        <v>68</v>
      </c>
      <c r="AD24" s="1" t="s">
        <v>119</v>
      </c>
      <c r="AE24" s="1" t="s">
        <v>867</v>
      </c>
      <c r="AF24" s="1" t="s">
        <v>868</v>
      </c>
      <c r="AG24" s="1" t="s">
        <v>1983</v>
      </c>
      <c r="AH24" s="1" t="s">
        <v>869</v>
      </c>
      <c r="AI24" s="1" t="s">
        <v>870</v>
      </c>
      <c r="AJ24" s="1" t="s">
        <v>2026</v>
      </c>
      <c r="AK24" s="1" t="s">
        <v>63</v>
      </c>
      <c r="AL24" s="1">
        <v>0</v>
      </c>
      <c r="AM24" s="1" t="s">
        <v>68</v>
      </c>
      <c r="AN24" s="1">
        <v>0</v>
      </c>
      <c r="AO24" s="1">
        <v>0</v>
      </c>
      <c r="AP24" s="1">
        <v>0</v>
      </c>
      <c r="AQ24" s="1" t="str">
        <f t="shared" si="2"/>
        <v>0</v>
      </c>
      <c r="AS24" s="1">
        <v>0</v>
      </c>
      <c r="AT24" s="1">
        <v>0</v>
      </c>
      <c r="AU24" s="1">
        <v>0</v>
      </c>
      <c r="AV24" s="1">
        <v>0</v>
      </c>
      <c r="AW24" s="1" t="s">
        <v>68</v>
      </c>
      <c r="AX24" s="1">
        <v>0</v>
      </c>
      <c r="AY24" s="1">
        <v>0</v>
      </c>
      <c r="AZ24" s="1">
        <v>0</v>
      </c>
      <c r="BA24" s="1" t="str">
        <f t="shared" si="3"/>
        <v>0</v>
      </c>
      <c r="BC24" s="1">
        <v>0</v>
      </c>
      <c r="BD24" s="1">
        <v>0</v>
      </c>
      <c r="BE24" s="1">
        <v>0</v>
      </c>
      <c r="BF24" s="1">
        <v>0</v>
      </c>
      <c r="BG24" s="1" t="s">
        <v>68</v>
      </c>
      <c r="BH24" s="1">
        <v>0</v>
      </c>
      <c r="BI24" s="1">
        <v>0</v>
      </c>
      <c r="BJ24" s="1">
        <v>0</v>
      </c>
      <c r="BK24" s="1" t="str">
        <f t="shared" si="4"/>
        <v>0</v>
      </c>
      <c r="BM24" s="1">
        <v>0</v>
      </c>
      <c r="BN24" s="1">
        <v>0</v>
      </c>
      <c r="BO24" s="1">
        <v>0</v>
      </c>
      <c r="BP24" s="1">
        <v>0</v>
      </c>
      <c r="BQ24" s="1" t="s">
        <v>68</v>
      </c>
      <c r="BR24" s="1">
        <v>0</v>
      </c>
      <c r="BS24" s="1">
        <v>0</v>
      </c>
      <c r="BT24" s="1">
        <v>0</v>
      </c>
      <c r="BU24" s="1" t="str">
        <f t="shared" si="5"/>
        <v>0</v>
      </c>
      <c r="BW24" s="1">
        <v>0</v>
      </c>
      <c r="BX24" s="1">
        <v>0</v>
      </c>
      <c r="BY24" s="1">
        <v>0</v>
      </c>
      <c r="BZ24" s="1">
        <v>0</v>
      </c>
      <c r="CC24" s="1" t="s">
        <v>63</v>
      </c>
      <c r="CD24" s="1">
        <v>0</v>
      </c>
      <c r="CE24" s="1">
        <v>0</v>
      </c>
      <c r="CF24" s="8">
        <v>2.25</v>
      </c>
      <c r="CG24" s="1" t="s">
        <v>52</v>
      </c>
      <c r="CH24" s="1" t="s">
        <v>1877</v>
      </c>
    </row>
    <row r="25" spans="1:86" s="1" customFormat="1" x14ac:dyDescent="0.3">
      <c r="A25" s="1" t="s">
        <v>1938</v>
      </c>
      <c r="B25" s="1" t="s">
        <v>857</v>
      </c>
      <c r="C25" s="1" t="s">
        <v>1922</v>
      </c>
      <c r="D25" s="18">
        <v>42996</v>
      </c>
      <c r="E25" s="1">
        <v>18</v>
      </c>
      <c r="F25" s="1">
        <v>1515</v>
      </c>
      <c r="G25" s="1" t="s">
        <v>2867</v>
      </c>
      <c r="I25" s="17" t="s">
        <v>2344</v>
      </c>
      <c r="J25" s="14" t="s">
        <v>871</v>
      </c>
      <c r="L25" s="20">
        <v>0.66041666666666654</v>
      </c>
      <c r="M25" s="21">
        <v>18</v>
      </c>
      <c r="N25" s="20">
        <f t="shared" si="0"/>
        <v>0.6729166666666665</v>
      </c>
      <c r="O25" s="1" t="s">
        <v>861</v>
      </c>
      <c r="P25" s="1" t="s">
        <v>1980</v>
      </c>
      <c r="Q25" s="1" t="s">
        <v>236</v>
      </c>
      <c r="R25" s="1" t="s">
        <v>1982</v>
      </c>
      <c r="S25" s="1" t="s">
        <v>2083</v>
      </c>
      <c r="T25" s="1" t="s">
        <v>2868</v>
      </c>
      <c r="U25" s="1" t="str">
        <f>CONCATENATE(A25,": ",B25," (Chairs: ",G25,")")</f>
        <v>S-06: Das Stigma von Suchtkrankheiten verstehen und überwinden (Chairs: Schomerus G, Rumpf HJ)</v>
      </c>
      <c r="V25" s="1" t="str">
        <f t="shared" si="1"/>
        <v>Barrieren zum Alkoholscreening bei Patienten mit Hypertonus. Die Rolle von Stigma</v>
      </c>
      <c r="W25" s="14" t="s">
        <v>52</v>
      </c>
      <c r="X25" s="1" t="s">
        <v>276</v>
      </c>
      <c r="Y25" s="1" t="s">
        <v>277</v>
      </c>
      <c r="Z25" s="1" t="s">
        <v>872</v>
      </c>
      <c r="AA25" s="1" t="s">
        <v>873</v>
      </c>
      <c r="AB25" s="1" t="s">
        <v>2675</v>
      </c>
      <c r="AC25" s="1" t="s">
        <v>58</v>
      </c>
      <c r="AD25" s="1" t="s">
        <v>874</v>
      </c>
      <c r="AE25" s="1" t="s">
        <v>688</v>
      </c>
      <c r="AF25" s="1" t="s">
        <v>689</v>
      </c>
      <c r="AG25" s="1" t="s">
        <v>1994</v>
      </c>
      <c r="AH25" s="1" t="s">
        <v>679</v>
      </c>
      <c r="AI25" s="1" t="s">
        <v>691</v>
      </c>
      <c r="AJ25" s="1" t="s">
        <v>2029</v>
      </c>
      <c r="AK25" s="1" t="s">
        <v>63</v>
      </c>
      <c r="AL25" s="1">
        <v>0</v>
      </c>
      <c r="AM25" s="1" t="s">
        <v>58</v>
      </c>
      <c r="AN25" s="1">
        <v>0</v>
      </c>
      <c r="AO25" s="1" t="s">
        <v>875</v>
      </c>
      <c r="AP25" s="1" t="s">
        <v>876</v>
      </c>
      <c r="AQ25" s="1" t="str">
        <f t="shared" si="2"/>
        <v>F</v>
      </c>
      <c r="AR25" s="1" t="str">
        <f t="shared" si="6"/>
        <v>Hanschmidt F</v>
      </c>
      <c r="AS25" s="1" t="s">
        <v>877</v>
      </c>
      <c r="AT25" s="1">
        <v>0</v>
      </c>
      <c r="AU25" s="1" t="s">
        <v>63</v>
      </c>
      <c r="AV25" s="1">
        <v>0</v>
      </c>
      <c r="AW25" s="1" t="s">
        <v>58</v>
      </c>
      <c r="AX25" s="1">
        <v>0</v>
      </c>
      <c r="AY25" s="1" t="s">
        <v>878</v>
      </c>
      <c r="AZ25" s="1" t="s">
        <v>879</v>
      </c>
      <c r="BA25" s="1" t="str">
        <f t="shared" si="3"/>
        <v>J</v>
      </c>
      <c r="BB25" s="1" t="str">
        <f t="shared" si="7"/>
        <v>Manthey J</v>
      </c>
      <c r="BC25" s="1" t="s">
        <v>880</v>
      </c>
      <c r="BD25" s="1">
        <v>0</v>
      </c>
      <c r="BE25" s="1" t="s">
        <v>63</v>
      </c>
      <c r="BF25" s="1">
        <v>0</v>
      </c>
      <c r="BG25" s="1" t="s">
        <v>58</v>
      </c>
      <c r="BH25" s="1">
        <v>0</v>
      </c>
      <c r="BI25" s="1" t="s">
        <v>881</v>
      </c>
      <c r="BJ25" s="1" t="s">
        <v>882</v>
      </c>
      <c r="BK25" s="1" t="str">
        <f t="shared" si="4"/>
        <v>E</v>
      </c>
      <c r="BL25" s="1" t="str">
        <f t="shared" si="8"/>
        <v>Scafato E</v>
      </c>
      <c r="BM25" s="1" t="s">
        <v>883</v>
      </c>
      <c r="BN25" s="1">
        <v>0</v>
      </c>
      <c r="BO25" s="1" t="s">
        <v>63</v>
      </c>
      <c r="BP25" s="1">
        <v>0</v>
      </c>
      <c r="BQ25" s="1" t="s">
        <v>58</v>
      </c>
      <c r="BR25" s="1" t="s">
        <v>64</v>
      </c>
      <c r="BS25" s="1" t="s">
        <v>884</v>
      </c>
      <c r="BT25" s="1" t="s">
        <v>885</v>
      </c>
      <c r="BU25" s="1" t="str">
        <f t="shared" si="5"/>
        <v>A</v>
      </c>
      <c r="BV25" s="1" t="str">
        <f t="shared" si="9"/>
        <v>Gual A</v>
      </c>
      <c r="BW25" s="1" t="s">
        <v>886</v>
      </c>
      <c r="BX25" s="1">
        <v>0</v>
      </c>
      <c r="BY25" s="1" t="s">
        <v>63</v>
      </c>
      <c r="BZ25" s="1">
        <v>0</v>
      </c>
      <c r="CA25" s="1" t="s">
        <v>2237</v>
      </c>
      <c r="CB25" s="1" t="s">
        <v>887</v>
      </c>
      <c r="CC25" s="1">
        <v>0</v>
      </c>
      <c r="CD25" s="1">
        <v>0</v>
      </c>
      <c r="CE25" s="1">
        <v>0</v>
      </c>
      <c r="CF25" s="8">
        <v>1.675</v>
      </c>
      <c r="CG25" s="1" t="s">
        <v>52</v>
      </c>
      <c r="CH25" s="1" t="s">
        <v>1877</v>
      </c>
    </row>
    <row r="26" spans="1:86" s="1" customFormat="1" x14ac:dyDescent="0.3">
      <c r="A26" s="1" t="s">
        <v>1938</v>
      </c>
      <c r="B26" s="1" t="s">
        <v>857</v>
      </c>
      <c r="C26" s="1" t="s">
        <v>1922</v>
      </c>
      <c r="D26" s="18">
        <v>42996</v>
      </c>
      <c r="E26" s="1">
        <v>18</v>
      </c>
      <c r="F26" s="1">
        <v>1515</v>
      </c>
      <c r="G26" s="1" t="s">
        <v>2867</v>
      </c>
      <c r="I26" s="17" t="s">
        <v>2345</v>
      </c>
      <c r="J26" s="1" t="s">
        <v>888</v>
      </c>
      <c r="L26" s="20">
        <v>0.6729166666666665</v>
      </c>
      <c r="M26" s="21">
        <v>18</v>
      </c>
      <c r="N26" s="20">
        <f t="shared" si="0"/>
        <v>0.68541666666666645</v>
      </c>
      <c r="O26" s="1" t="s">
        <v>861</v>
      </c>
      <c r="P26" s="1" t="s">
        <v>1980</v>
      </c>
      <c r="Q26" s="1" t="s">
        <v>236</v>
      </c>
      <c r="R26" s="1" t="s">
        <v>1982</v>
      </c>
      <c r="S26" s="1" t="s">
        <v>2084</v>
      </c>
      <c r="T26" s="1" t="s">
        <v>2852</v>
      </c>
      <c r="U26" s="1" t="str">
        <f>CONCATENATE(A26,": ",B26," (Chairs: ",G26,")")</f>
        <v>S-06: Das Stigma von Suchtkrankheiten verstehen und überwinden (Chairs: Schomerus G, Rumpf HJ)</v>
      </c>
      <c r="V26" s="1" t="str">
        <f t="shared" si="1"/>
        <v>Einstellungen der Fachleute zu Menschen mit Suchtkrankheiten</v>
      </c>
      <c r="W26" s="1" t="s">
        <v>52</v>
      </c>
      <c r="X26" s="1" t="s">
        <v>276</v>
      </c>
      <c r="Y26" s="1" t="s">
        <v>277</v>
      </c>
      <c r="Z26" s="1" t="s">
        <v>889</v>
      </c>
      <c r="AA26" s="1" t="s">
        <v>890</v>
      </c>
      <c r="AB26" s="1" t="s">
        <v>2676</v>
      </c>
      <c r="AC26" s="1" t="s">
        <v>68</v>
      </c>
      <c r="AD26" s="1" t="s">
        <v>119</v>
      </c>
      <c r="AE26" s="1" t="s">
        <v>891</v>
      </c>
      <c r="AF26" s="1" t="s">
        <v>892</v>
      </c>
      <c r="AG26" s="1" t="s">
        <v>1986</v>
      </c>
      <c r="AH26" s="1" t="s">
        <v>893</v>
      </c>
      <c r="AI26" s="12" t="s">
        <v>1302</v>
      </c>
      <c r="AJ26" s="1" t="s">
        <v>2030</v>
      </c>
      <c r="AK26" s="1" t="s">
        <v>63</v>
      </c>
      <c r="AL26" s="1">
        <v>0</v>
      </c>
      <c r="AM26" s="1" t="s">
        <v>68</v>
      </c>
      <c r="AN26" s="1">
        <v>0</v>
      </c>
      <c r="AO26" s="1">
        <v>0</v>
      </c>
      <c r="AP26" s="1">
        <v>0</v>
      </c>
      <c r="AQ26" s="1" t="str">
        <f t="shared" si="2"/>
        <v>0</v>
      </c>
      <c r="AS26" s="1">
        <v>0</v>
      </c>
      <c r="AT26" s="1">
        <v>0</v>
      </c>
      <c r="AU26" s="1">
        <v>0</v>
      </c>
      <c r="AV26" s="1">
        <v>0</v>
      </c>
      <c r="AW26" s="1" t="s">
        <v>68</v>
      </c>
      <c r="AX26" s="1">
        <v>0</v>
      </c>
      <c r="AY26" s="1">
        <v>0</v>
      </c>
      <c r="AZ26" s="1">
        <v>0</v>
      </c>
      <c r="BA26" s="1" t="str">
        <f t="shared" si="3"/>
        <v>0</v>
      </c>
      <c r="BC26" s="1">
        <v>0</v>
      </c>
      <c r="BD26" s="1">
        <v>0</v>
      </c>
      <c r="BE26" s="1">
        <v>0</v>
      </c>
      <c r="BF26" s="1">
        <v>0</v>
      </c>
      <c r="BG26" s="1" t="s">
        <v>68</v>
      </c>
      <c r="BH26" s="1">
        <v>0</v>
      </c>
      <c r="BI26" s="1">
        <v>0</v>
      </c>
      <c r="BJ26" s="1">
        <v>0</v>
      </c>
      <c r="BK26" s="1" t="str">
        <f t="shared" si="4"/>
        <v>0</v>
      </c>
      <c r="BM26" s="1">
        <v>0</v>
      </c>
      <c r="BN26" s="1">
        <v>0</v>
      </c>
      <c r="BO26" s="1">
        <v>0</v>
      </c>
      <c r="BP26" s="1">
        <v>0</v>
      </c>
      <c r="BQ26" s="1" t="s">
        <v>68</v>
      </c>
      <c r="BR26" s="1">
        <v>0</v>
      </c>
      <c r="BS26" s="1">
        <v>0</v>
      </c>
      <c r="BT26" s="1">
        <v>0</v>
      </c>
      <c r="BU26" s="1" t="str">
        <f t="shared" si="5"/>
        <v>0</v>
      </c>
      <c r="BW26" s="1">
        <v>0</v>
      </c>
      <c r="BX26" s="1">
        <v>0</v>
      </c>
      <c r="BY26" s="1">
        <v>0</v>
      </c>
      <c r="BZ26" s="1">
        <v>0</v>
      </c>
      <c r="CC26" s="1">
        <v>0</v>
      </c>
      <c r="CD26" s="1">
        <v>0</v>
      </c>
      <c r="CE26" s="1">
        <v>0</v>
      </c>
      <c r="CF26" s="8">
        <v>2.15</v>
      </c>
      <c r="CG26" s="1" t="s">
        <v>52</v>
      </c>
      <c r="CH26" s="1" t="s">
        <v>1877</v>
      </c>
    </row>
    <row r="27" spans="1:86" s="1" customFormat="1" x14ac:dyDescent="0.3">
      <c r="A27" s="1" t="s">
        <v>1938</v>
      </c>
      <c r="B27" s="1" t="s">
        <v>857</v>
      </c>
      <c r="C27" s="1" t="s">
        <v>1922</v>
      </c>
      <c r="D27" s="18">
        <v>42996</v>
      </c>
      <c r="E27" s="1">
        <v>18</v>
      </c>
      <c r="F27" s="1">
        <v>1515</v>
      </c>
      <c r="G27" s="1" t="s">
        <v>2867</v>
      </c>
      <c r="I27" s="17" t="s">
        <v>2346</v>
      </c>
      <c r="J27" s="1" t="s">
        <v>894</v>
      </c>
      <c r="L27" s="20">
        <v>0.68541666666666645</v>
      </c>
      <c r="M27" s="21">
        <v>18</v>
      </c>
      <c r="N27" s="20">
        <f t="shared" si="0"/>
        <v>0.69791666666666641</v>
      </c>
      <c r="O27" s="1" t="s">
        <v>861</v>
      </c>
      <c r="P27" s="1" t="s">
        <v>1980</v>
      </c>
      <c r="Q27" s="1" t="s">
        <v>236</v>
      </c>
      <c r="R27" s="1" t="s">
        <v>1982</v>
      </c>
      <c r="S27" s="1" t="s">
        <v>2504</v>
      </c>
      <c r="T27" s="1" t="s">
        <v>2852</v>
      </c>
      <c r="U27" s="1" t="str">
        <f>CONCATENATE(A27,": ",B27," (Chairs: ",G27,")")</f>
        <v>S-06: Das Stigma von Suchtkrankheiten verstehen und überwinden (Chairs: Schomerus G, Rumpf HJ)</v>
      </c>
      <c r="V27" s="1" t="str">
        <f t="shared" si="1"/>
        <v>Diskriminierung Suchtkranker im Strafvollzug</v>
      </c>
      <c r="W27" s="1" t="s">
        <v>52</v>
      </c>
      <c r="X27" s="1" t="s">
        <v>276</v>
      </c>
      <c r="Y27" s="1" t="s">
        <v>277</v>
      </c>
      <c r="Z27" s="1" t="s">
        <v>1839</v>
      </c>
      <c r="AA27" s="1" t="s">
        <v>1855</v>
      </c>
      <c r="AB27" s="1" t="s">
        <v>2677</v>
      </c>
      <c r="AC27" s="1" t="s">
        <v>68</v>
      </c>
      <c r="AD27" s="1" t="s">
        <v>130</v>
      </c>
      <c r="AE27" s="1" t="s">
        <v>1840</v>
      </c>
      <c r="AF27" s="1" t="s">
        <v>895</v>
      </c>
      <c r="AG27" s="1" t="s">
        <v>2230</v>
      </c>
      <c r="AH27" s="1" t="s">
        <v>1856</v>
      </c>
      <c r="AI27" s="1" t="s">
        <v>1857</v>
      </c>
      <c r="AJ27" s="1" t="s">
        <v>2031</v>
      </c>
      <c r="AK27" s="1" t="s">
        <v>63</v>
      </c>
      <c r="AL27" s="1">
        <v>0</v>
      </c>
      <c r="AM27" s="1" t="s">
        <v>68</v>
      </c>
      <c r="AN27" s="1">
        <v>0</v>
      </c>
      <c r="AO27" s="1">
        <v>0</v>
      </c>
      <c r="AP27" s="1">
        <v>0</v>
      </c>
      <c r="AQ27" s="1" t="str">
        <f t="shared" si="2"/>
        <v>0</v>
      </c>
      <c r="AS27" s="1">
        <v>0</v>
      </c>
      <c r="AT27" s="1">
        <v>0</v>
      </c>
      <c r="AU27" s="1" t="s">
        <v>63</v>
      </c>
      <c r="AV27" s="1">
        <v>0</v>
      </c>
      <c r="AW27" s="1" t="s">
        <v>68</v>
      </c>
      <c r="AX27" s="1">
        <v>0</v>
      </c>
      <c r="AY27" s="1">
        <v>0</v>
      </c>
      <c r="AZ27" s="1">
        <v>0</v>
      </c>
      <c r="BA27" s="1" t="str">
        <f t="shared" si="3"/>
        <v>0</v>
      </c>
      <c r="BC27" s="1">
        <v>0</v>
      </c>
      <c r="BD27" s="1">
        <v>0</v>
      </c>
      <c r="BE27" s="1">
        <v>0</v>
      </c>
      <c r="BF27" s="1">
        <v>0</v>
      </c>
      <c r="BG27" s="1" t="s">
        <v>68</v>
      </c>
      <c r="BH27" s="1">
        <v>0</v>
      </c>
      <c r="BI27" s="1">
        <v>0</v>
      </c>
      <c r="BJ27" s="1">
        <v>0</v>
      </c>
      <c r="BK27" s="1" t="str">
        <f t="shared" si="4"/>
        <v>0</v>
      </c>
      <c r="BM27" s="1">
        <v>0</v>
      </c>
      <c r="BN27" s="1">
        <v>0</v>
      </c>
      <c r="BO27" s="1">
        <v>0</v>
      </c>
      <c r="BP27" s="1">
        <v>0</v>
      </c>
      <c r="BQ27" s="1" t="s">
        <v>68</v>
      </c>
      <c r="BR27" s="1">
        <v>0</v>
      </c>
      <c r="BS27" s="1">
        <v>0</v>
      </c>
      <c r="BT27" s="1">
        <v>0</v>
      </c>
      <c r="BU27" s="1" t="str">
        <f t="shared" si="5"/>
        <v>0</v>
      </c>
      <c r="BW27" s="1">
        <v>0</v>
      </c>
      <c r="BX27" s="1">
        <v>0</v>
      </c>
      <c r="BY27" s="1">
        <v>0</v>
      </c>
      <c r="BZ27" s="1">
        <v>0</v>
      </c>
      <c r="CC27" s="1">
        <v>0</v>
      </c>
      <c r="CD27" s="1">
        <v>0</v>
      </c>
      <c r="CE27" s="1" t="s">
        <v>1858</v>
      </c>
      <c r="CF27" s="8">
        <v>2.2749999999999999</v>
      </c>
      <c r="CG27" s="1" t="s">
        <v>52</v>
      </c>
      <c r="CH27" s="1" t="s">
        <v>1877</v>
      </c>
    </row>
    <row r="28" spans="1:86" s="1" customFormat="1" x14ac:dyDescent="0.3">
      <c r="A28" s="1" t="s">
        <v>1939</v>
      </c>
      <c r="B28" s="1" t="s">
        <v>550</v>
      </c>
      <c r="C28" s="1" t="s">
        <v>1908</v>
      </c>
      <c r="D28" s="18">
        <v>42996</v>
      </c>
      <c r="E28" s="1">
        <v>18</v>
      </c>
      <c r="F28" s="1">
        <v>1515</v>
      </c>
      <c r="G28" s="1" t="s">
        <v>2869</v>
      </c>
      <c r="I28" s="17" t="s">
        <v>2347</v>
      </c>
      <c r="J28" s="6" t="s">
        <v>536</v>
      </c>
      <c r="L28" s="20">
        <v>0.63541666666666663</v>
      </c>
      <c r="M28" s="21">
        <v>30</v>
      </c>
      <c r="N28" s="20">
        <f t="shared" si="0"/>
        <v>0.65625</v>
      </c>
      <c r="O28" s="1" t="s">
        <v>558</v>
      </c>
      <c r="P28" s="1" t="s">
        <v>1987</v>
      </c>
      <c r="Q28" s="1" t="s">
        <v>540</v>
      </c>
      <c r="R28" s="1" t="s">
        <v>1999</v>
      </c>
      <c r="S28" s="1" t="s">
        <v>2075</v>
      </c>
      <c r="T28" s="1" t="s">
        <v>2852</v>
      </c>
      <c r="U28" s="1" t="str">
        <f>CONCATENATE(A28,": ",B28," (Chairs: ",G28,")")</f>
        <v>S-07: "In Sorge, frustriert und irgendwie den Kontakt verloren." Zur Situation von Eltern jugendlicher Drogenkonsumenten. (Chairs: Noack M, Reis O)</v>
      </c>
      <c r="V28" s="1" t="str">
        <f t="shared" si="1"/>
        <v>„Nicht ganz freiwillig" - Wie finden Jugendliche zur Suchthilfe?</v>
      </c>
      <c r="W28" s="6" t="s">
        <v>52</v>
      </c>
      <c r="X28" s="1" t="s">
        <v>175</v>
      </c>
      <c r="Y28" s="1" t="s">
        <v>176</v>
      </c>
      <c r="Z28" s="1" t="s">
        <v>537</v>
      </c>
      <c r="AA28" s="1" t="s">
        <v>538</v>
      </c>
      <c r="AB28" s="1" t="s">
        <v>2668</v>
      </c>
      <c r="AC28" s="1" t="s">
        <v>58</v>
      </c>
      <c r="AD28" s="1" t="s">
        <v>114</v>
      </c>
      <c r="AE28" s="1" t="s">
        <v>539</v>
      </c>
      <c r="AF28" s="1" t="s">
        <v>540</v>
      </c>
      <c r="AG28" s="1" t="s">
        <v>1999</v>
      </c>
      <c r="AH28" s="1" t="s">
        <v>541</v>
      </c>
      <c r="AI28" s="1" t="s">
        <v>542</v>
      </c>
      <c r="AJ28" s="1" t="s">
        <v>2019</v>
      </c>
      <c r="AK28" s="1" t="s">
        <v>63</v>
      </c>
      <c r="AL28" s="1">
        <v>0</v>
      </c>
      <c r="AM28" s="1" t="s">
        <v>68</v>
      </c>
      <c r="AN28" s="1">
        <v>0</v>
      </c>
      <c r="AO28" s="1">
        <v>0</v>
      </c>
      <c r="AP28" s="1">
        <v>0</v>
      </c>
      <c r="AQ28" s="1" t="str">
        <f t="shared" si="2"/>
        <v>0</v>
      </c>
      <c r="AS28" s="1">
        <v>0</v>
      </c>
      <c r="AT28" s="1">
        <v>0</v>
      </c>
      <c r="AU28" s="1">
        <v>0</v>
      </c>
      <c r="AV28" s="1">
        <v>0</v>
      </c>
      <c r="AW28" s="1" t="s">
        <v>68</v>
      </c>
      <c r="AX28" s="1">
        <v>0</v>
      </c>
      <c r="AY28" s="1">
        <v>0</v>
      </c>
      <c r="AZ28" s="1">
        <v>0</v>
      </c>
      <c r="BA28" s="1" t="str">
        <f t="shared" si="3"/>
        <v>0</v>
      </c>
      <c r="BC28" s="1">
        <v>0</v>
      </c>
      <c r="BD28" s="1">
        <v>0</v>
      </c>
      <c r="BE28" s="1">
        <v>0</v>
      </c>
      <c r="BF28" s="1">
        <v>0</v>
      </c>
      <c r="BG28" s="1" t="s">
        <v>68</v>
      </c>
      <c r="BH28" s="1">
        <v>0</v>
      </c>
      <c r="BI28" s="1">
        <v>0</v>
      </c>
      <c r="BJ28" s="1">
        <v>0</v>
      </c>
      <c r="BK28" s="1" t="str">
        <f t="shared" si="4"/>
        <v>0</v>
      </c>
      <c r="BM28" s="1">
        <v>0</v>
      </c>
      <c r="BN28" s="1">
        <v>0</v>
      </c>
      <c r="BO28" s="1">
        <v>0</v>
      </c>
      <c r="BP28" s="1">
        <v>0</v>
      </c>
      <c r="BQ28" s="1" t="s">
        <v>68</v>
      </c>
      <c r="BR28" s="1">
        <v>0</v>
      </c>
      <c r="BS28" s="1">
        <v>0</v>
      </c>
      <c r="BT28" s="1">
        <v>0</v>
      </c>
      <c r="BU28" s="1" t="str">
        <f t="shared" si="5"/>
        <v>0</v>
      </c>
      <c r="BW28" s="1">
        <v>0</v>
      </c>
      <c r="BX28" s="1">
        <v>0</v>
      </c>
      <c r="BY28" s="1">
        <v>0</v>
      </c>
      <c r="BZ28" s="1">
        <v>0</v>
      </c>
      <c r="CC28" s="1">
        <v>0</v>
      </c>
      <c r="CD28" s="1">
        <v>0</v>
      </c>
      <c r="CE28" s="1">
        <v>0</v>
      </c>
      <c r="CF28" s="8">
        <v>2.5750000000000002</v>
      </c>
      <c r="CG28" s="1" t="s">
        <v>52</v>
      </c>
      <c r="CH28" s="1" t="s">
        <v>1877</v>
      </c>
    </row>
    <row r="29" spans="1:86" s="1" customFormat="1" x14ac:dyDescent="0.3">
      <c r="A29" s="1" t="s">
        <v>1939</v>
      </c>
      <c r="B29" s="1" t="s">
        <v>550</v>
      </c>
      <c r="C29" s="1" t="s">
        <v>1908</v>
      </c>
      <c r="D29" s="18">
        <v>42996</v>
      </c>
      <c r="E29" s="1">
        <v>18</v>
      </c>
      <c r="F29" s="1">
        <v>1515</v>
      </c>
      <c r="G29" s="1" t="s">
        <v>2869</v>
      </c>
      <c r="I29" s="17" t="s">
        <v>2348</v>
      </c>
      <c r="J29" s="6" t="s">
        <v>543</v>
      </c>
      <c r="L29" s="20">
        <v>0.65625</v>
      </c>
      <c r="M29" s="21">
        <v>30</v>
      </c>
      <c r="N29" s="20">
        <f t="shared" si="0"/>
        <v>0.67708333333333337</v>
      </c>
      <c r="O29" s="1" t="s">
        <v>558</v>
      </c>
      <c r="P29" s="1" t="s">
        <v>1987</v>
      </c>
      <c r="Q29" s="1" t="s">
        <v>540</v>
      </c>
      <c r="R29" s="1" t="s">
        <v>1999</v>
      </c>
      <c r="S29" s="1" t="s">
        <v>2085</v>
      </c>
      <c r="T29" s="1" t="s">
        <v>2852</v>
      </c>
      <c r="U29" s="1" t="str">
        <f>CONCATENATE(A29,": ",B29," (Chairs: ",G29,")")</f>
        <v>S-07: "In Sorge, frustriert und irgendwie den Kontakt verloren." Zur Situation von Eltern jugendlicher Drogenkonsumenten. (Chairs: Noack M, Reis O)</v>
      </c>
      <c r="V29" s="1" t="str">
        <f t="shared" si="1"/>
        <v>Wie erleben Eltern die Kontakte ihrer Kinder zur Suchthilfe und Therapie?</v>
      </c>
      <c r="W29" s="6" t="s">
        <v>52</v>
      </c>
      <c r="X29" s="1" t="s">
        <v>175</v>
      </c>
      <c r="Y29" s="1" t="s">
        <v>176</v>
      </c>
      <c r="Z29" s="1" t="s">
        <v>544</v>
      </c>
      <c r="AA29" s="1" t="s">
        <v>545</v>
      </c>
      <c r="AB29" s="1" t="s">
        <v>2678</v>
      </c>
      <c r="AC29" s="1" t="s">
        <v>58</v>
      </c>
      <c r="AE29" s="1" t="s">
        <v>546</v>
      </c>
      <c r="AF29" s="1" t="s">
        <v>547</v>
      </c>
      <c r="AG29" s="1" t="s">
        <v>1983</v>
      </c>
      <c r="AH29" s="1" t="s">
        <v>548</v>
      </c>
      <c r="AI29" s="1" t="s">
        <v>549</v>
      </c>
      <c r="AJ29" s="1" t="s">
        <v>2022</v>
      </c>
      <c r="AK29" s="1" t="s">
        <v>63</v>
      </c>
      <c r="AL29" s="1">
        <v>0</v>
      </c>
      <c r="AM29" s="1" t="s">
        <v>68</v>
      </c>
      <c r="AN29" s="1">
        <v>0</v>
      </c>
      <c r="AO29" s="1">
        <v>0</v>
      </c>
      <c r="AP29" s="1">
        <v>0</v>
      </c>
      <c r="AQ29" s="1" t="str">
        <f t="shared" si="2"/>
        <v>0</v>
      </c>
      <c r="AS29" s="1">
        <v>0</v>
      </c>
      <c r="AT29" s="1">
        <v>0</v>
      </c>
      <c r="AU29" s="1">
        <v>0</v>
      </c>
      <c r="AV29" s="1">
        <v>0</v>
      </c>
      <c r="AW29" s="1" t="s">
        <v>68</v>
      </c>
      <c r="AX29" s="1">
        <v>0</v>
      </c>
      <c r="AY29" s="1">
        <v>0</v>
      </c>
      <c r="AZ29" s="1">
        <v>0</v>
      </c>
      <c r="BA29" s="1" t="str">
        <f t="shared" si="3"/>
        <v>0</v>
      </c>
      <c r="BC29" s="1">
        <v>0</v>
      </c>
      <c r="BD29" s="1">
        <v>0</v>
      </c>
      <c r="BE29" s="1">
        <v>0</v>
      </c>
      <c r="BF29" s="1">
        <v>0</v>
      </c>
      <c r="BG29" s="1" t="s">
        <v>68</v>
      </c>
      <c r="BH29" s="1">
        <v>0</v>
      </c>
      <c r="BI29" s="1">
        <v>0</v>
      </c>
      <c r="BJ29" s="1">
        <v>0</v>
      </c>
      <c r="BK29" s="1" t="str">
        <f t="shared" si="4"/>
        <v>0</v>
      </c>
      <c r="BM29" s="1">
        <v>0</v>
      </c>
      <c r="BN29" s="1">
        <v>0</v>
      </c>
      <c r="BO29" s="1">
        <v>0</v>
      </c>
      <c r="BP29" s="1">
        <v>0</v>
      </c>
      <c r="BQ29" s="1" t="s">
        <v>68</v>
      </c>
      <c r="BR29" s="1">
        <v>0</v>
      </c>
      <c r="BS29" s="1">
        <v>0</v>
      </c>
      <c r="BT29" s="1">
        <v>0</v>
      </c>
      <c r="BU29" s="1" t="str">
        <f t="shared" si="5"/>
        <v>0</v>
      </c>
      <c r="BW29" s="1">
        <v>0</v>
      </c>
      <c r="BX29" s="1">
        <v>0</v>
      </c>
      <c r="BY29" s="1">
        <v>0</v>
      </c>
      <c r="BZ29" s="1">
        <v>0</v>
      </c>
      <c r="CC29" s="1">
        <v>0</v>
      </c>
      <c r="CD29" s="1">
        <v>0</v>
      </c>
      <c r="CE29" s="1">
        <v>0</v>
      </c>
      <c r="CF29" s="8">
        <v>2.5999999999999996</v>
      </c>
      <c r="CG29" s="1" t="s">
        <v>52</v>
      </c>
      <c r="CH29" s="1" t="s">
        <v>1877</v>
      </c>
    </row>
    <row r="30" spans="1:86" s="1" customFormat="1" x14ac:dyDescent="0.3">
      <c r="A30" s="1" t="s">
        <v>1939</v>
      </c>
      <c r="B30" s="1" t="s">
        <v>550</v>
      </c>
      <c r="C30" s="1" t="s">
        <v>1908</v>
      </c>
      <c r="D30" s="18">
        <v>42996</v>
      </c>
      <c r="E30" s="1">
        <v>18</v>
      </c>
      <c r="F30" s="1">
        <v>1515</v>
      </c>
      <c r="G30" s="1" t="s">
        <v>2869</v>
      </c>
      <c r="I30" s="17" t="s">
        <v>2349</v>
      </c>
      <c r="J30" s="16" t="s">
        <v>554</v>
      </c>
      <c r="L30" s="20">
        <v>0.67708333333333337</v>
      </c>
      <c r="M30" s="21">
        <v>30</v>
      </c>
      <c r="N30" s="20">
        <f t="shared" si="0"/>
        <v>0.69791666666666674</v>
      </c>
      <c r="O30" s="1" t="s">
        <v>558</v>
      </c>
      <c r="P30" s="1" t="s">
        <v>1987</v>
      </c>
      <c r="Q30" s="1" t="s">
        <v>540</v>
      </c>
      <c r="R30" s="1" t="s">
        <v>1999</v>
      </c>
      <c r="S30" s="1" t="s">
        <v>2086</v>
      </c>
      <c r="T30" s="1" t="s">
        <v>2852</v>
      </c>
      <c r="U30" s="1" t="str">
        <f>CONCATENATE(A30,": ",B30," (Chairs: ",G30,")")</f>
        <v>S-07: "In Sorge, frustriert und irgendwie den Kontakt verloren." Zur Situation von Eltern jugendlicher Drogenkonsumenten. (Chairs: Noack M, Reis O)</v>
      </c>
      <c r="V30" s="1" t="str">
        <f t="shared" si="1"/>
        <v>Multifamilientherapie mit Familien drogenabhängiger Jugendlicher in der suchtmedizinischen Rehabilitationsstation</v>
      </c>
      <c r="W30" s="16" t="s">
        <v>52</v>
      </c>
      <c r="X30" s="1" t="s">
        <v>175</v>
      </c>
      <c r="Y30" s="1" t="s">
        <v>176</v>
      </c>
      <c r="Z30" s="1" t="s">
        <v>555</v>
      </c>
      <c r="AA30" s="1" t="s">
        <v>556</v>
      </c>
      <c r="AB30" s="1" t="s">
        <v>2679</v>
      </c>
      <c r="AC30" s="1" t="s">
        <v>58</v>
      </c>
      <c r="AD30" s="1" t="s">
        <v>551</v>
      </c>
      <c r="AE30" s="1" t="s">
        <v>557</v>
      </c>
      <c r="AF30" s="1" t="s">
        <v>558</v>
      </c>
      <c r="AG30" s="1" t="s">
        <v>1987</v>
      </c>
      <c r="AH30" s="1" t="s">
        <v>559</v>
      </c>
      <c r="AI30" s="1" t="s">
        <v>560</v>
      </c>
      <c r="AJ30" s="1" t="s">
        <v>2022</v>
      </c>
      <c r="AK30" s="1" t="s">
        <v>526</v>
      </c>
      <c r="AL30" s="1" t="s">
        <v>561</v>
      </c>
      <c r="AM30" s="1" t="s">
        <v>68</v>
      </c>
      <c r="AN30" s="1">
        <v>0</v>
      </c>
      <c r="AO30" s="1">
        <v>0</v>
      </c>
      <c r="AP30" s="1">
        <v>0</v>
      </c>
      <c r="AQ30" s="1" t="str">
        <f t="shared" si="2"/>
        <v>0</v>
      </c>
      <c r="AS30" s="1">
        <v>0</v>
      </c>
      <c r="AT30" s="1">
        <v>0</v>
      </c>
      <c r="AU30" s="1">
        <v>0</v>
      </c>
      <c r="AV30" s="1">
        <v>0</v>
      </c>
      <c r="AW30" s="1" t="s">
        <v>68</v>
      </c>
      <c r="AX30" s="1">
        <v>0</v>
      </c>
      <c r="AY30" s="1">
        <v>0</v>
      </c>
      <c r="AZ30" s="1">
        <v>0</v>
      </c>
      <c r="BA30" s="1" t="str">
        <f t="shared" si="3"/>
        <v>0</v>
      </c>
      <c r="BC30" s="1">
        <v>0</v>
      </c>
      <c r="BD30" s="1">
        <v>0</v>
      </c>
      <c r="BE30" s="1">
        <v>0</v>
      </c>
      <c r="BF30" s="1">
        <v>0</v>
      </c>
      <c r="BG30" s="1" t="s">
        <v>68</v>
      </c>
      <c r="BH30" s="1">
        <v>0</v>
      </c>
      <c r="BI30" s="1">
        <v>0</v>
      </c>
      <c r="BJ30" s="1">
        <v>0</v>
      </c>
      <c r="BK30" s="1" t="str">
        <f t="shared" si="4"/>
        <v>0</v>
      </c>
      <c r="BM30" s="1">
        <v>0</v>
      </c>
      <c r="BN30" s="1">
        <v>0</v>
      </c>
      <c r="BO30" s="1">
        <v>0</v>
      </c>
      <c r="BP30" s="1">
        <v>0</v>
      </c>
      <c r="BQ30" s="1" t="s">
        <v>68</v>
      </c>
      <c r="BR30" s="1">
        <v>0</v>
      </c>
      <c r="BS30" s="1">
        <v>0</v>
      </c>
      <c r="BT30" s="1">
        <v>0</v>
      </c>
      <c r="BU30" s="1" t="str">
        <f t="shared" si="5"/>
        <v>0</v>
      </c>
      <c r="BW30" s="1">
        <v>0</v>
      </c>
      <c r="BX30" s="1">
        <v>0</v>
      </c>
      <c r="BY30" s="1">
        <v>0</v>
      </c>
      <c r="BZ30" s="1">
        <v>0</v>
      </c>
      <c r="CC30" s="1">
        <v>0</v>
      </c>
      <c r="CD30" s="1">
        <v>0</v>
      </c>
      <c r="CE30" s="1">
        <v>0</v>
      </c>
      <c r="CF30" s="8">
        <v>2.2749999999999999</v>
      </c>
      <c r="CG30" s="1" t="s">
        <v>52</v>
      </c>
      <c r="CH30" s="1" t="s">
        <v>1877</v>
      </c>
    </row>
    <row r="31" spans="1:86" s="1" customFormat="1" x14ac:dyDescent="0.3">
      <c r="A31" s="1" t="s">
        <v>1940</v>
      </c>
      <c r="B31" s="1" t="s">
        <v>348</v>
      </c>
      <c r="C31" s="1" t="s">
        <v>1925</v>
      </c>
      <c r="D31" s="18">
        <v>42996</v>
      </c>
      <c r="E31" s="1">
        <v>18</v>
      </c>
      <c r="F31" s="1">
        <v>1515</v>
      </c>
      <c r="G31" s="1" t="s">
        <v>2870</v>
      </c>
      <c r="I31" s="17" t="s">
        <v>2350</v>
      </c>
      <c r="J31" s="1" t="s">
        <v>345</v>
      </c>
      <c r="L31" s="20">
        <v>0.63541666666666663</v>
      </c>
      <c r="M31" s="21">
        <v>23</v>
      </c>
      <c r="N31" s="20">
        <f t="shared" si="0"/>
        <v>0.65138888888888891</v>
      </c>
      <c r="O31" s="1" t="s">
        <v>1867</v>
      </c>
      <c r="P31" s="1" t="s">
        <v>1993</v>
      </c>
      <c r="Q31" s="1" t="s">
        <v>724</v>
      </c>
      <c r="R31" s="1" t="s">
        <v>1985</v>
      </c>
      <c r="S31" s="1" t="s">
        <v>2087</v>
      </c>
      <c r="T31" s="1" t="s">
        <v>2871</v>
      </c>
      <c r="U31" s="1" t="str">
        <f>CONCATENATE(A31,": ",B31," (Chairs: ",G31,")")</f>
        <v>S-08: Aktuelle Studien zur Suchtrehabilitation: Förderung des Zugangs, Charakteristika von Frühabbrechern, Abschätzung der Wirksamkeit (Chairs: Weissinger V, Lange N)</v>
      </c>
      <c r="V31" s="1" t="str">
        <f t="shared" si="1"/>
        <v>Charakteristika von Nichtantretern einer Entwöhnungsbehandlung und Schlussfolgerungen für eine Optimierung des Antrittsverhaltens</v>
      </c>
      <c r="W31" s="1" t="s">
        <v>52</v>
      </c>
      <c r="X31" s="1" t="s">
        <v>346</v>
      </c>
      <c r="Y31" s="1" t="s">
        <v>347</v>
      </c>
      <c r="Z31" s="1" t="s">
        <v>349</v>
      </c>
      <c r="AA31" s="1" t="s">
        <v>350</v>
      </c>
      <c r="AB31" s="1" t="s">
        <v>1846</v>
      </c>
      <c r="AC31" s="1" t="s">
        <v>58</v>
      </c>
      <c r="AE31" s="1" t="s">
        <v>322</v>
      </c>
      <c r="AF31" s="1" t="s">
        <v>351</v>
      </c>
      <c r="AG31" s="1" t="s">
        <v>1991</v>
      </c>
      <c r="AH31" s="1" t="s">
        <v>352</v>
      </c>
      <c r="AI31" s="1" t="s">
        <v>353</v>
      </c>
      <c r="AJ31" s="1" t="s">
        <v>2034</v>
      </c>
      <c r="AK31" s="1" t="s">
        <v>63</v>
      </c>
      <c r="AL31" s="1">
        <v>0</v>
      </c>
      <c r="AM31" s="1" t="s">
        <v>58</v>
      </c>
      <c r="AN31" s="1" t="s">
        <v>64</v>
      </c>
      <c r="AO31" s="1" t="s">
        <v>354</v>
      </c>
      <c r="AP31" s="1" t="s">
        <v>355</v>
      </c>
      <c r="AQ31" s="1" t="str">
        <f t="shared" si="2"/>
        <v>G</v>
      </c>
      <c r="AR31" s="1" t="str">
        <f t="shared" si="6"/>
        <v>Regenbrecht G</v>
      </c>
      <c r="AS31" s="1" t="s">
        <v>352</v>
      </c>
      <c r="AT31" s="1" t="s">
        <v>356</v>
      </c>
      <c r="AU31" s="1" t="s">
        <v>63</v>
      </c>
      <c r="AV31" s="1">
        <v>0</v>
      </c>
      <c r="AW31" s="1" t="s">
        <v>58</v>
      </c>
      <c r="AX31" s="1">
        <v>0</v>
      </c>
      <c r="AY31" s="1" t="s">
        <v>357</v>
      </c>
      <c r="AZ31" s="1" t="s">
        <v>358</v>
      </c>
      <c r="BA31" s="1" t="str">
        <f t="shared" si="3"/>
        <v>A</v>
      </c>
      <c r="BB31" s="1" t="str">
        <f t="shared" si="7"/>
        <v>Wieczorek A</v>
      </c>
      <c r="BC31" s="1" t="s">
        <v>352</v>
      </c>
      <c r="BD31" s="1" t="s">
        <v>359</v>
      </c>
      <c r="BE31" s="1" t="s">
        <v>63</v>
      </c>
      <c r="BF31" s="1">
        <v>0</v>
      </c>
      <c r="BG31" s="1" t="s">
        <v>68</v>
      </c>
      <c r="BH31" s="1">
        <v>0</v>
      </c>
      <c r="BI31" s="1" t="s">
        <v>360</v>
      </c>
      <c r="BJ31" s="1" t="s">
        <v>361</v>
      </c>
      <c r="BK31" s="1" t="str">
        <f t="shared" si="4"/>
        <v>S</v>
      </c>
      <c r="BL31" s="1" t="str">
        <f t="shared" si="8"/>
        <v>Bick-Dresen S</v>
      </c>
      <c r="BM31" s="1" t="s">
        <v>352</v>
      </c>
      <c r="BN31" s="1" t="s">
        <v>362</v>
      </c>
      <c r="BO31" s="1" t="s">
        <v>63</v>
      </c>
      <c r="BP31" s="1">
        <v>0</v>
      </c>
      <c r="BQ31" s="1" t="s">
        <v>68</v>
      </c>
      <c r="BR31" s="1">
        <v>0</v>
      </c>
      <c r="BS31" s="1">
        <v>0</v>
      </c>
      <c r="BT31" s="1">
        <v>0</v>
      </c>
      <c r="BU31" s="1" t="str">
        <f t="shared" si="5"/>
        <v>0</v>
      </c>
      <c r="BW31" s="1">
        <v>0</v>
      </c>
      <c r="BX31" s="1">
        <v>0</v>
      </c>
      <c r="BY31" s="1">
        <v>0</v>
      </c>
      <c r="BZ31" s="1">
        <v>0</v>
      </c>
      <c r="CC31" s="1">
        <v>0</v>
      </c>
      <c r="CD31" s="1">
        <v>0</v>
      </c>
      <c r="CE31" s="1">
        <v>0</v>
      </c>
      <c r="CF31" s="8">
        <v>1.65</v>
      </c>
      <c r="CG31" s="1" t="s">
        <v>52</v>
      </c>
      <c r="CH31" s="1" t="s">
        <v>1877</v>
      </c>
    </row>
    <row r="32" spans="1:86" s="1" customFormat="1" x14ac:dyDescent="0.3">
      <c r="A32" s="1" t="s">
        <v>1940</v>
      </c>
      <c r="B32" s="1" t="s">
        <v>348</v>
      </c>
      <c r="C32" s="1" t="s">
        <v>1925</v>
      </c>
      <c r="D32" s="18">
        <v>42996</v>
      </c>
      <c r="E32" s="1">
        <v>18</v>
      </c>
      <c r="F32" s="1">
        <v>1515</v>
      </c>
      <c r="G32" s="1" t="s">
        <v>2870</v>
      </c>
      <c r="I32" s="17" t="s">
        <v>2351</v>
      </c>
      <c r="J32" s="1" t="s">
        <v>363</v>
      </c>
      <c r="L32" s="20">
        <v>0.65138888888888891</v>
      </c>
      <c r="M32" s="21">
        <v>22</v>
      </c>
      <c r="N32" s="20">
        <f t="shared" si="0"/>
        <v>0.66666666666666663</v>
      </c>
      <c r="O32" s="1" t="s">
        <v>1867</v>
      </c>
      <c r="P32" s="1" t="s">
        <v>1993</v>
      </c>
      <c r="Q32" s="1" t="s">
        <v>724</v>
      </c>
      <c r="R32" s="1" t="s">
        <v>1985</v>
      </c>
      <c r="S32" s="1" t="s">
        <v>2088</v>
      </c>
      <c r="T32" s="1" t="s">
        <v>2872</v>
      </c>
      <c r="U32" s="1" t="str">
        <f>CONCATENATE(A32,": ",B32," (Chairs: ",G32,")")</f>
        <v>S-08: Aktuelle Studien zur Suchtrehabilitation: Förderung des Zugangs, Charakteristika von Frühabbrechern, Abschätzung der Wirksamkeit (Chairs: Weissinger V, Lange N)</v>
      </c>
      <c r="V32" s="1" t="str">
        <f t="shared" si="1"/>
        <v>Neuer ärztlich-psychotherapeutischer Befundbericht im Zugang zur Suchtrehabilitation. Ergebnisse eines Praxistests</v>
      </c>
      <c r="W32" s="1" t="s">
        <v>52</v>
      </c>
      <c r="X32" s="1" t="s">
        <v>346</v>
      </c>
      <c r="Y32" s="1" t="s">
        <v>347</v>
      </c>
      <c r="Z32" s="1" t="s">
        <v>364</v>
      </c>
      <c r="AA32" s="1" t="s">
        <v>365</v>
      </c>
      <c r="AB32" s="1" t="s">
        <v>2680</v>
      </c>
      <c r="AC32" s="1" t="s">
        <v>58</v>
      </c>
      <c r="AE32" s="1" t="s">
        <v>83</v>
      </c>
      <c r="AF32" s="1" t="s">
        <v>366</v>
      </c>
      <c r="AG32" s="1" t="s">
        <v>1987</v>
      </c>
      <c r="AH32" s="1" t="s">
        <v>367</v>
      </c>
      <c r="AI32" s="1" t="s">
        <v>368</v>
      </c>
      <c r="AJ32" s="1" t="s">
        <v>2014</v>
      </c>
      <c r="AK32" s="1" t="s">
        <v>63</v>
      </c>
      <c r="AL32" s="1">
        <v>0</v>
      </c>
      <c r="AM32" s="1" t="s">
        <v>58</v>
      </c>
      <c r="AN32" s="1">
        <v>0</v>
      </c>
      <c r="AO32" s="1" t="s">
        <v>322</v>
      </c>
      <c r="AP32" s="1" t="s">
        <v>351</v>
      </c>
      <c r="AQ32" s="1" t="str">
        <f t="shared" si="2"/>
        <v>P</v>
      </c>
      <c r="AR32" s="1" t="str">
        <f t="shared" si="6"/>
        <v>Missel P</v>
      </c>
      <c r="AS32" s="1" t="s">
        <v>352</v>
      </c>
      <c r="AT32" s="1" t="s">
        <v>353</v>
      </c>
      <c r="AU32" s="1" t="s">
        <v>63</v>
      </c>
      <c r="AV32" s="1">
        <v>0</v>
      </c>
      <c r="AW32" s="1" t="s">
        <v>68</v>
      </c>
      <c r="AX32" s="1" t="s">
        <v>119</v>
      </c>
      <c r="AY32" s="1" t="s">
        <v>369</v>
      </c>
      <c r="AZ32" s="1" t="s">
        <v>370</v>
      </c>
      <c r="BA32" s="1" t="str">
        <f t="shared" si="3"/>
        <v>K</v>
      </c>
      <c r="BB32" s="1" t="str">
        <f t="shared" si="7"/>
        <v>Spyra K</v>
      </c>
      <c r="BC32" s="1" t="s">
        <v>367</v>
      </c>
      <c r="BD32" s="1" t="s">
        <v>371</v>
      </c>
      <c r="BE32" s="1" t="s">
        <v>63</v>
      </c>
      <c r="BF32" s="1">
        <v>0</v>
      </c>
      <c r="BG32" s="1" t="s">
        <v>68</v>
      </c>
      <c r="BH32" s="1">
        <v>0</v>
      </c>
      <c r="BI32" s="1">
        <v>0</v>
      </c>
      <c r="BJ32" s="1">
        <v>0</v>
      </c>
      <c r="BK32" s="1" t="str">
        <f t="shared" si="4"/>
        <v>0</v>
      </c>
      <c r="BM32" s="1">
        <v>0</v>
      </c>
      <c r="BN32" s="1">
        <v>0</v>
      </c>
      <c r="BO32" s="1">
        <v>0</v>
      </c>
      <c r="BP32" s="1">
        <v>0</v>
      </c>
      <c r="BQ32" s="1">
        <v>0</v>
      </c>
      <c r="BR32" s="1">
        <v>0</v>
      </c>
      <c r="BS32" s="1">
        <v>0</v>
      </c>
      <c r="BT32" s="1">
        <v>0</v>
      </c>
      <c r="BU32" s="1" t="str">
        <f t="shared" si="5"/>
        <v>0</v>
      </c>
      <c r="BW32" s="1">
        <v>0</v>
      </c>
      <c r="BX32" s="1">
        <v>0</v>
      </c>
      <c r="BY32" s="1">
        <v>0</v>
      </c>
      <c r="BZ32" s="1">
        <v>0</v>
      </c>
      <c r="CC32" s="1">
        <v>0</v>
      </c>
      <c r="CD32" s="1">
        <v>0</v>
      </c>
      <c r="CE32" s="1">
        <v>0</v>
      </c>
      <c r="CF32" s="8">
        <v>1.7999999999999998</v>
      </c>
      <c r="CG32" s="1" t="s">
        <v>52</v>
      </c>
      <c r="CH32" s="1" t="s">
        <v>1877</v>
      </c>
    </row>
    <row r="33" spans="1:86" s="1" customFormat="1" x14ac:dyDescent="0.3">
      <c r="A33" s="1" t="s">
        <v>1940</v>
      </c>
      <c r="B33" s="1" t="s">
        <v>348</v>
      </c>
      <c r="C33" s="1" t="s">
        <v>1925</v>
      </c>
      <c r="D33" s="18">
        <v>42996</v>
      </c>
      <c r="E33" s="1">
        <v>18</v>
      </c>
      <c r="F33" s="1">
        <v>1515</v>
      </c>
      <c r="G33" s="1" t="s">
        <v>2870</v>
      </c>
      <c r="I33" s="17" t="s">
        <v>2352</v>
      </c>
      <c r="J33" s="1" t="s">
        <v>372</v>
      </c>
      <c r="L33" s="20">
        <v>0.66666666666666663</v>
      </c>
      <c r="M33" s="21">
        <v>23</v>
      </c>
      <c r="N33" s="20">
        <f t="shared" si="0"/>
        <v>0.68263888888888891</v>
      </c>
      <c r="O33" s="1" t="s">
        <v>1867</v>
      </c>
      <c r="P33" s="1" t="s">
        <v>1993</v>
      </c>
      <c r="Q33" s="1" t="s">
        <v>724</v>
      </c>
      <c r="R33" s="1" t="s">
        <v>1985</v>
      </c>
      <c r="S33" s="1" t="s">
        <v>2089</v>
      </c>
      <c r="T33" s="1" t="s">
        <v>2873</v>
      </c>
      <c r="U33" s="1" t="str">
        <f>CONCATENATE(A33,": ",B33," (Chairs: ",G33,")")</f>
        <v>S-08: Aktuelle Studien zur Suchtrehabilitation: Förderung des Zugangs, Charakteristika von Frühabbrechern, Abschätzung der Wirksamkeit (Chairs: Weissinger V, Lange N)</v>
      </c>
      <c r="V33" s="1" t="str">
        <f t="shared" si="1"/>
        <v>Behandlungsabbruch in der medizinischen Rehabilitation bei Abhängigkeitserkrankten. Charakteristika von Frühabbrechern und ihr Zusammenhang zum Behandlungsergebnis.</v>
      </c>
      <c r="W33" s="1" t="s">
        <v>52</v>
      </c>
      <c r="X33" s="1" t="s">
        <v>346</v>
      </c>
      <c r="Y33" s="1" t="s">
        <v>347</v>
      </c>
      <c r="Z33" s="1" t="s">
        <v>373</v>
      </c>
      <c r="AA33" s="1" t="s">
        <v>374</v>
      </c>
      <c r="AB33" s="1" t="s">
        <v>2681</v>
      </c>
      <c r="AC33" s="1" t="s">
        <v>58</v>
      </c>
      <c r="AE33" s="1" t="s">
        <v>156</v>
      </c>
      <c r="AF33" s="1" t="s">
        <v>375</v>
      </c>
      <c r="AG33" s="1" t="s">
        <v>1987</v>
      </c>
      <c r="AH33" s="1" t="s">
        <v>376</v>
      </c>
      <c r="AI33" s="1" t="s">
        <v>377</v>
      </c>
      <c r="AJ33" s="1" t="s">
        <v>2021</v>
      </c>
      <c r="AK33" s="1" t="s">
        <v>63</v>
      </c>
      <c r="AL33" s="1">
        <v>0</v>
      </c>
      <c r="AM33" s="1" t="s">
        <v>68</v>
      </c>
      <c r="AN33" s="1" t="s">
        <v>119</v>
      </c>
      <c r="AO33" s="1" t="s">
        <v>378</v>
      </c>
      <c r="AP33" s="1" t="s">
        <v>379</v>
      </c>
      <c r="AQ33" s="1" t="str">
        <f t="shared" si="2"/>
        <v>W</v>
      </c>
      <c r="AR33" s="1" t="str">
        <f t="shared" si="6"/>
        <v>Funke W</v>
      </c>
      <c r="AS33" s="1" t="s">
        <v>376</v>
      </c>
      <c r="AT33" s="1" t="s">
        <v>380</v>
      </c>
      <c r="AU33" s="1" t="s">
        <v>63</v>
      </c>
      <c r="AV33" s="1">
        <v>0</v>
      </c>
      <c r="AW33" s="1" t="s">
        <v>68</v>
      </c>
      <c r="AX33" s="1">
        <v>0</v>
      </c>
      <c r="AY33" s="1">
        <v>0</v>
      </c>
      <c r="AZ33" s="1">
        <v>0</v>
      </c>
      <c r="BA33" s="1" t="str">
        <f t="shared" si="3"/>
        <v>0</v>
      </c>
      <c r="BC33" s="1">
        <v>0</v>
      </c>
      <c r="BD33" s="1">
        <v>0</v>
      </c>
      <c r="BE33" s="1">
        <v>0</v>
      </c>
      <c r="BF33" s="1">
        <v>0</v>
      </c>
      <c r="BG33" s="1" t="s">
        <v>68</v>
      </c>
      <c r="BH33" s="1">
        <v>0</v>
      </c>
      <c r="BI33" s="1">
        <v>0</v>
      </c>
      <c r="BJ33" s="1">
        <v>0</v>
      </c>
      <c r="BK33" s="1" t="str">
        <f t="shared" si="4"/>
        <v>0</v>
      </c>
      <c r="BM33" s="1">
        <v>0</v>
      </c>
      <c r="BN33" s="1">
        <v>0</v>
      </c>
      <c r="BO33" s="1">
        <v>0</v>
      </c>
      <c r="BP33" s="1">
        <v>0</v>
      </c>
      <c r="BQ33" s="1" t="s">
        <v>68</v>
      </c>
      <c r="BR33" s="1">
        <v>0</v>
      </c>
      <c r="BS33" s="1">
        <v>0</v>
      </c>
      <c r="BT33" s="1">
        <v>0</v>
      </c>
      <c r="BU33" s="1" t="str">
        <f t="shared" si="5"/>
        <v>0</v>
      </c>
      <c r="BW33" s="1">
        <v>0</v>
      </c>
      <c r="BX33" s="1">
        <v>0</v>
      </c>
      <c r="BY33" s="1">
        <v>0</v>
      </c>
      <c r="BZ33" s="1">
        <v>0</v>
      </c>
      <c r="CC33" s="1" t="s">
        <v>63</v>
      </c>
      <c r="CD33" s="1">
        <v>0</v>
      </c>
      <c r="CE33" s="1">
        <v>0</v>
      </c>
      <c r="CF33" s="8">
        <v>1.675</v>
      </c>
      <c r="CG33" s="1" t="s">
        <v>52</v>
      </c>
      <c r="CH33" s="1" t="s">
        <v>1877</v>
      </c>
    </row>
    <row r="34" spans="1:86" s="1" customFormat="1" x14ac:dyDescent="0.3">
      <c r="A34" s="1" t="s">
        <v>1940</v>
      </c>
      <c r="B34" s="1" t="s">
        <v>348</v>
      </c>
      <c r="C34" s="1" t="s">
        <v>1925</v>
      </c>
      <c r="D34" s="18">
        <v>42996</v>
      </c>
      <c r="E34" s="1">
        <v>18</v>
      </c>
      <c r="F34" s="1">
        <v>1515</v>
      </c>
      <c r="G34" s="1" t="s">
        <v>2870</v>
      </c>
      <c r="I34" s="17" t="s">
        <v>2353</v>
      </c>
      <c r="J34" s="1" t="s">
        <v>381</v>
      </c>
      <c r="L34" s="20">
        <v>0.68263888888888891</v>
      </c>
      <c r="M34" s="21">
        <v>22</v>
      </c>
      <c r="N34" s="20">
        <f t="shared" si="0"/>
        <v>0.69791666666666663</v>
      </c>
      <c r="O34" s="1" t="s">
        <v>1867</v>
      </c>
      <c r="P34" s="1" t="s">
        <v>1993</v>
      </c>
      <c r="Q34" s="1" t="s">
        <v>724</v>
      </c>
      <c r="R34" s="1" t="s">
        <v>1985</v>
      </c>
      <c r="S34" s="1" t="s">
        <v>2090</v>
      </c>
      <c r="T34" s="1" t="s">
        <v>2874</v>
      </c>
      <c r="U34" s="1" t="str">
        <f>CONCATENATE(A34,": ",B34," (Chairs: ",G34,")")</f>
        <v>S-08: Aktuelle Studien zur Suchtrehabilitation: Förderung des Zugangs, Charakteristika von Frühabbrechern, Abschätzung der Wirksamkeit (Chairs: Weissinger V, Lange N)</v>
      </c>
      <c r="V34" s="1" t="str">
        <f t="shared" si="1"/>
        <v>Was ist mit den Non-Respondern in der Suchtkatamnese?</v>
      </c>
      <c r="W34" s="1" t="s">
        <v>52</v>
      </c>
      <c r="X34" s="1" t="s">
        <v>346</v>
      </c>
      <c r="Y34" s="1" t="s">
        <v>347</v>
      </c>
      <c r="Z34" s="1" t="s">
        <v>382</v>
      </c>
      <c r="AA34" s="1" t="s">
        <v>383</v>
      </c>
      <c r="AB34" s="1" t="s">
        <v>2682</v>
      </c>
      <c r="AC34" s="1" t="s">
        <v>58</v>
      </c>
      <c r="AD34" s="1" t="s">
        <v>384</v>
      </c>
      <c r="AE34" s="1" t="s">
        <v>385</v>
      </c>
      <c r="AF34" s="1" t="s">
        <v>386</v>
      </c>
      <c r="AG34" s="1" t="s">
        <v>1984</v>
      </c>
      <c r="AH34" s="1" t="s">
        <v>367</v>
      </c>
      <c r="AI34" s="1" t="s">
        <v>388</v>
      </c>
      <c r="AJ34" s="1" t="s">
        <v>2014</v>
      </c>
      <c r="AK34" s="1" t="s">
        <v>63</v>
      </c>
      <c r="AL34" s="1">
        <v>0</v>
      </c>
      <c r="AM34" s="1" t="s">
        <v>58</v>
      </c>
      <c r="AN34" s="1" t="s">
        <v>97</v>
      </c>
      <c r="AO34" s="1" t="s">
        <v>389</v>
      </c>
      <c r="AP34" s="1" t="s">
        <v>390</v>
      </c>
      <c r="AQ34" s="1" t="str">
        <f t="shared" si="2"/>
        <v>S</v>
      </c>
      <c r="AR34" s="1" t="str">
        <f t="shared" si="6"/>
        <v>Bernert S</v>
      </c>
      <c r="AS34" s="1" t="s">
        <v>387</v>
      </c>
      <c r="AT34" s="1" t="s">
        <v>391</v>
      </c>
      <c r="AU34" s="1" t="s">
        <v>63</v>
      </c>
      <c r="AV34" s="1">
        <v>0</v>
      </c>
      <c r="AW34" s="1" t="s">
        <v>58</v>
      </c>
      <c r="AX34" s="1" t="s">
        <v>97</v>
      </c>
      <c r="AY34" s="1" t="s">
        <v>322</v>
      </c>
      <c r="AZ34" s="1" t="s">
        <v>351</v>
      </c>
      <c r="BA34" s="1" t="str">
        <f t="shared" si="3"/>
        <v>P</v>
      </c>
      <c r="BB34" s="1" t="str">
        <f t="shared" si="7"/>
        <v>Missel P</v>
      </c>
      <c r="BC34" s="1" t="s">
        <v>352</v>
      </c>
      <c r="BD34" s="1" t="s">
        <v>353</v>
      </c>
      <c r="BE34" s="1" t="s">
        <v>63</v>
      </c>
      <c r="BF34" s="1">
        <v>0</v>
      </c>
      <c r="BG34" s="1" t="s">
        <v>68</v>
      </c>
      <c r="BH34" s="1" t="s">
        <v>119</v>
      </c>
      <c r="BI34" s="1" t="s">
        <v>369</v>
      </c>
      <c r="BJ34" s="1" t="s">
        <v>370</v>
      </c>
      <c r="BK34" s="1" t="str">
        <f t="shared" si="4"/>
        <v>K</v>
      </c>
      <c r="BL34" s="1" t="str">
        <f t="shared" si="8"/>
        <v>Spyra K</v>
      </c>
      <c r="BM34" s="1" t="s">
        <v>387</v>
      </c>
      <c r="BN34" s="1" t="s">
        <v>371</v>
      </c>
      <c r="BO34" s="1" t="s">
        <v>63</v>
      </c>
      <c r="BP34" s="1">
        <v>0</v>
      </c>
      <c r="BQ34" s="1" t="s">
        <v>68</v>
      </c>
      <c r="BR34" s="1">
        <v>0</v>
      </c>
      <c r="BS34" s="1">
        <v>0</v>
      </c>
      <c r="BT34" s="1">
        <v>0</v>
      </c>
      <c r="BU34" s="1" t="str">
        <f t="shared" si="5"/>
        <v>0</v>
      </c>
      <c r="BW34" s="1">
        <v>0</v>
      </c>
      <c r="BX34" s="1">
        <v>0</v>
      </c>
      <c r="BY34" s="1">
        <v>0</v>
      </c>
      <c r="BZ34" s="1">
        <v>0</v>
      </c>
      <c r="CC34" s="1">
        <v>0</v>
      </c>
      <c r="CD34" s="1">
        <v>0</v>
      </c>
      <c r="CE34" s="1">
        <v>0</v>
      </c>
      <c r="CF34" s="8">
        <v>1.9</v>
      </c>
      <c r="CG34" s="1" t="s">
        <v>52</v>
      </c>
      <c r="CH34" s="1" t="s">
        <v>1877</v>
      </c>
    </row>
    <row r="35" spans="1:86" s="1" customFormat="1" x14ac:dyDescent="0.3">
      <c r="A35" s="1" t="s">
        <v>1941</v>
      </c>
      <c r="B35" s="1" t="s">
        <v>750</v>
      </c>
      <c r="C35" s="1" t="s">
        <v>1916</v>
      </c>
      <c r="D35" s="18">
        <v>42996</v>
      </c>
      <c r="E35" s="1">
        <v>18</v>
      </c>
      <c r="F35" s="1">
        <v>1515</v>
      </c>
      <c r="G35" s="1" t="s">
        <v>2875</v>
      </c>
      <c r="I35" s="17" t="s">
        <v>2354</v>
      </c>
      <c r="J35" s="16" t="s">
        <v>749</v>
      </c>
      <c r="L35" s="20">
        <v>0.63541666666666663</v>
      </c>
      <c r="M35" s="21">
        <v>23</v>
      </c>
      <c r="N35" s="20">
        <f t="shared" si="0"/>
        <v>0.65138888888888891</v>
      </c>
      <c r="O35" s="1" t="s">
        <v>710</v>
      </c>
      <c r="P35" s="1" t="s">
        <v>1978</v>
      </c>
      <c r="Q35" s="1" t="s">
        <v>766</v>
      </c>
      <c r="R35" s="1" t="s">
        <v>1991</v>
      </c>
      <c r="S35" s="1" t="s">
        <v>2091</v>
      </c>
      <c r="T35" s="1" t="s">
        <v>2876</v>
      </c>
      <c r="U35" s="1" t="str">
        <f>CONCATENATE(A35,": ",B35," (Chairs: ",G35,")")</f>
        <v>S-09: Ansätze für eine verbesserte Tabakprävention und -behandlung - Symposium des WAT e.V. (Chairs: Batra A, Lindinger P)</v>
      </c>
      <c r="V35" s="1" t="str">
        <f t="shared" si="1"/>
        <v>Passivrauchbelastung bei Kleinkindern – eine Frage Stadtteils?</v>
      </c>
      <c r="W35" s="16" t="s">
        <v>52</v>
      </c>
      <c r="X35" s="1" t="s">
        <v>53</v>
      </c>
      <c r="Y35" s="1" t="s">
        <v>54</v>
      </c>
      <c r="Z35" s="1" t="s">
        <v>751</v>
      </c>
      <c r="AA35" s="1" t="s">
        <v>752</v>
      </c>
      <c r="AB35" s="1" t="s">
        <v>2683</v>
      </c>
      <c r="AC35" s="1" t="s">
        <v>68</v>
      </c>
      <c r="AD35" s="1" t="s">
        <v>114</v>
      </c>
      <c r="AE35" s="1" t="s">
        <v>753</v>
      </c>
      <c r="AF35" s="1" t="s">
        <v>754</v>
      </c>
      <c r="AG35" s="1" t="s">
        <v>1981</v>
      </c>
      <c r="AH35" s="1" t="s">
        <v>755</v>
      </c>
      <c r="AI35" s="1" t="s">
        <v>756</v>
      </c>
      <c r="AJ35" s="1" t="s">
        <v>2024</v>
      </c>
      <c r="AK35" s="1" t="s">
        <v>63</v>
      </c>
      <c r="AL35" s="1">
        <v>0</v>
      </c>
      <c r="AM35" s="1" t="s">
        <v>68</v>
      </c>
      <c r="AN35" s="1" t="s">
        <v>64</v>
      </c>
      <c r="AO35" s="1" t="s">
        <v>169</v>
      </c>
      <c r="AP35" s="1" t="s">
        <v>757</v>
      </c>
      <c r="AQ35" s="1" t="str">
        <f t="shared" si="2"/>
        <v>S</v>
      </c>
      <c r="AR35" s="1" t="str">
        <f t="shared" si="6"/>
        <v>Baumann S</v>
      </c>
      <c r="AS35" s="1" t="s">
        <v>755</v>
      </c>
      <c r="AT35" s="1" t="s">
        <v>758</v>
      </c>
      <c r="AU35" s="1" t="s">
        <v>63</v>
      </c>
      <c r="AV35" s="1">
        <v>0</v>
      </c>
      <c r="AW35" s="1" t="s">
        <v>58</v>
      </c>
      <c r="AX35" s="1" t="s">
        <v>119</v>
      </c>
      <c r="AY35" s="1" t="s">
        <v>414</v>
      </c>
      <c r="AZ35" s="1" t="s">
        <v>547</v>
      </c>
      <c r="BA35" s="1" t="str">
        <f t="shared" si="3"/>
        <v>C</v>
      </c>
      <c r="BB35" s="1" t="str">
        <f t="shared" si="7"/>
        <v>Meyer C</v>
      </c>
      <c r="BC35" s="1" t="s">
        <v>755</v>
      </c>
      <c r="BD35" s="1" t="s">
        <v>759</v>
      </c>
      <c r="BE35" s="1" t="s">
        <v>63</v>
      </c>
      <c r="BF35" s="1">
        <v>0</v>
      </c>
      <c r="BG35" s="1" t="s">
        <v>58</v>
      </c>
      <c r="BH35" s="1" t="s">
        <v>119</v>
      </c>
      <c r="BI35" s="1" t="s">
        <v>760</v>
      </c>
      <c r="BJ35" s="1" t="s">
        <v>761</v>
      </c>
      <c r="BK35" s="1" t="str">
        <f t="shared" si="4"/>
        <v>U</v>
      </c>
      <c r="BL35" s="1" t="str">
        <f t="shared" si="8"/>
        <v>John U</v>
      </c>
      <c r="BM35" s="1" t="s">
        <v>755</v>
      </c>
      <c r="BN35" s="1" t="s">
        <v>762</v>
      </c>
      <c r="BO35" s="1" t="s">
        <v>63</v>
      </c>
      <c r="BP35" s="1">
        <v>0</v>
      </c>
      <c r="BQ35" s="1" t="s">
        <v>68</v>
      </c>
      <c r="BR35" s="1">
        <v>0</v>
      </c>
      <c r="BS35" s="1">
        <v>0</v>
      </c>
      <c r="BT35" s="1">
        <v>0</v>
      </c>
      <c r="BU35" s="1" t="str">
        <f t="shared" si="5"/>
        <v>0</v>
      </c>
      <c r="BW35" s="1">
        <v>0</v>
      </c>
      <c r="BX35" s="1">
        <v>0</v>
      </c>
      <c r="BY35" s="1">
        <v>0</v>
      </c>
      <c r="BZ35" s="1">
        <v>0</v>
      </c>
      <c r="CC35" s="1">
        <v>0</v>
      </c>
      <c r="CD35" s="1">
        <v>0</v>
      </c>
      <c r="CE35" s="1">
        <v>0</v>
      </c>
      <c r="CF35" s="8">
        <v>2.9250000000000003</v>
      </c>
      <c r="CG35" s="1" t="s">
        <v>52</v>
      </c>
      <c r="CH35" s="1" t="s">
        <v>1877</v>
      </c>
    </row>
    <row r="36" spans="1:86" s="1" customFormat="1" x14ac:dyDescent="0.3">
      <c r="A36" s="1" t="s">
        <v>1941</v>
      </c>
      <c r="B36" s="1" t="s">
        <v>750</v>
      </c>
      <c r="C36" s="1" t="s">
        <v>1916</v>
      </c>
      <c r="D36" s="18">
        <v>42996</v>
      </c>
      <c r="E36" s="1">
        <v>18</v>
      </c>
      <c r="F36" s="1">
        <v>1515</v>
      </c>
      <c r="G36" s="1" t="s">
        <v>2875</v>
      </c>
      <c r="I36" s="17" t="s">
        <v>2355</v>
      </c>
      <c r="J36" s="1" t="s">
        <v>763</v>
      </c>
      <c r="L36" s="20">
        <v>0.65138888888888891</v>
      </c>
      <c r="M36" s="21">
        <v>22</v>
      </c>
      <c r="N36" s="20">
        <f t="shared" si="0"/>
        <v>0.66666666666666663</v>
      </c>
      <c r="O36" s="1" t="s">
        <v>710</v>
      </c>
      <c r="P36" s="1" t="s">
        <v>1978</v>
      </c>
      <c r="Q36" s="1" t="s">
        <v>766</v>
      </c>
      <c r="R36" s="1" t="s">
        <v>1991</v>
      </c>
      <c r="S36" s="1" t="s">
        <v>2505</v>
      </c>
      <c r="T36" s="1" t="s">
        <v>2852</v>
      </c>
      <c r="U36" s="1" t="str">
        <f>CONCATENATE(A36,": ",B36," (Chairs: ",G36,")")</f>
        <v>S-09: Ansätze für eine verbesserte Tabakprävention und -behandlung - Symposium des WAT e.V. (Chairs: Batra A, Lindinger P)</v>
      </c>
      <c r="V36" s="1" t="str">
        <f t="shared" si="1"/>
        <v>Bildliche Warnhinweise - Herausforderungen und Chancen für eine Telefonberatung zur Rauchentwöhnung</v>
      </c>
      <c r="W36" s="1" t="s">
        <v>52</v>
      </c>
      <c r="X36" s="1" t="s">
        <v>53</v>
      </c>
      <c r="Y36" s="1" t="s">
        <v>54</v>
      </c>
      <c r="Z36" s="1" t="s">
        <v>764</v>
      </c>
      <c r="AA36" s="1" t="s">
        <v>765</v>
      </c>
      <c r="AB36" s="1" t="s">
        <v>2684</v>
      </c>
      <c r="AC36" s="1" t="s">
        <v>58</v>
      </c>
      <c r="AD36" s="1" t="s">
        <v>97</v>
      </c>
      <c r="AE36" s="1" t="s">
        <v>322</v>
      </c>
      <c r="AF36" s="1" t="s">
        <v>766</v>
      </c>
      <c r="AG36" s="1" t="s">
        <v>1991</v>
      </c>
      <c r="AH36" s="1" t="s">
        <v>767</v>
      </c>
      <c r="AI36" s="1" t="s">
        <v>768</v>
      </c>
      <c r="AJ36" s="1" t="s">
        <v>2223</v>
      </c>
      <c r="AK36" s="1" t="s">
        <v>63</v>
      </c>
      <c r="AL36" s="1">
        <v>0</v>
      </c>
      <c r="AM36" s="1" t="s">
        <v>68</v>
      </c>
      <c r="AN36" s="1">
        <v>0</v>
      </c>
      <c r="AO36" s="1">
        <v>0</v>
      </c>
      <c r="AP36" s="1">
        <v>0</v>
      </c>
      <c r="AQ36" s="1" t="str">
        <f t="shared" si="2"/>
        <v>0</v>
      </c>
      <c r="AS36" s="1">
        <v>0</v>
      </c>
      <c r="AT36" s="1">
        <v>0</v>
      </c>
      <c r="AU36" s="1">
        <v>0</v>
      </c>
      <c r="AV36" s="1">
        <v>0</v>
      </c>
      <c r="AW36" s="1" t="s">
        <v>68</v>
      </c>
      <c r="AX36" s="1">
        <v>0</v>
      </c>
      <c r="AY36" s="1">
        <v>0</v>
      </c>
      <c r="AZ36" s="1">
        <v>0</v>
      </c>
      <c r="BA36" s="1" t="str">
        <f t="shared" si="3"/>
        <v>0</v>
      </c>
      <c r="BC36" s="1">
        <v>0</v>
      </c>
      <c r="BD36" s="1">
        <v>0</v>
      </c>
      <c r="BE36" s="1">
        <v>0</v>
      </c>
      <c r="BF36" s="1">
        <v>0</v>
      </c>
      <c r="BG36" s="1" t="s">
        <v>68</v>
      </c>
      <c r="BH36" s="1">
        <v>0</v>
      </c>
      <c r="BI36" s="1">
        <v>0</v>
      </c>
      <c r="BJ36" s="1">
        <v>0</v>
      </c>
      <c r="BK36" s="1" t="str">
        <f t="shared" si="4"/>
        <v>0</v>
      </c>
      <c r="BM36" s="1">
        <v>0</v>
      </c>
      <c r="BN36" s="1">
        <v>0</v>
      </c>
      <c r="BO36" s="1">
        <v>0</v>
      </c>
      <c r="BP36" s="1">
        <v>0</v>
      </c>
      <c r="BQ36" s="1" t="s">
        <v>68</v>
      </c>
      <c r="BR36" s="1">
        <v>0</v>
      </c>
      <c r="BS36" s="1">
        <v>0</v>
      </c>
      <c r="BT36" s="1">
        <v>0</v>
      </c>
      <c r="BU36" s="1" t="str">
        <f t="shared" si="5"/>
        <v>0</v>
      </c>
      <c r="BW36" s="1">
        <v>0</v>
      </c>
      <c r="BX36" s="1">
        <v>0</v>
      </c>
      <c r="BY36" s="1">
        <v>0</v>
      </c>
      <c r="BZ36" s="1">
        <v>0</v>
      </c>
      <c r="CC36" s="1">
        <v>0</v>
      </c>
      <c r="CD36" s="1">
        <v>0</v>
      </c>
      <c r="CE36" s="1">
        <v>0</v>
      </c>
      <c r="CF36" s="8">
        <v>2.2000000000000002</v>
      </c>
      <c r="CG36" s="1" t="s">
        <v>52</v>
      </c>
      <c r="CH36" s="1" t="s">
        <v>1877</v>
      </c>
    </row>
    <row r="37" spans="1:86" s="1" customFormat="1" x14ac:dyDescent="0.3">
      <c r="A37" s="1" t="s">
        <v>1941</v>
      </c>
      <c r="B37" s="1" t="s">
        <v>750</v>
      </c>
      <c r="C37" s="1" t="s">
        <v>1916</v>
      </c>
      <c r="D37" s="18">
        <v>42996</v>
      </c>
      <c r="E37" s="1">
        <v>18</v>
      </c>
      <c r="F37" s="1">
        <v>1515</v>
      </c>
      <c r="G37" s="1" t="s">
        <v>2875</v>
      </c>
      <c r="I37" s="17" t="s">
        <v>2356</v>
      </c>
      <c r="J37" s="1" t="s">
        <v>769</v>
      </c>
      <c r="L37" s="20">
        <v>0.66666666666666663</v>
      </c>
      <c r="M37" s="21">
        <v>23</v>
      </c>
      <c r="N37" s="20">
        <f t="shared" si="0"/>
        <v>0.68263888888888891</v>
      </c>
      <c r="O37" s="1" t="s">
        <v>710</v>
      </c>
      <c r="P37" s="1" t="s">
        <v>1978</v>
      </c>
      <c r="Q37" s="1" t="s">
        <v>766</v>
      </c>
      <c r="R37" s="1" t="s">
        <v>1991</v>
      </c>
      <c r="S37" s="1" t="s">
        <v>2092</v>
      </c>
      <c r="T37" s="1" t="s">
        <v>2506</v>
      </c>
      <c r="U37" s="1" t="str">
        <f>CONCATENATE(A37,": ",B37," (Chairs: ",G37,")")</f>
        <v>S-09: Ansätze für eine verbesserte Tabakprävention und -behandlung - Symposium des WAT e.V. (Chairs: Batra A, Lindinger P)</v>
      </c>
      <c r="V37" s="1" t="str">
        <f t="shared" si="1"/>
        <v>Rauchen als Selbstbehandlung gegen depressive Symptomatik bei rauchenden COPD-Patienten</v>
      </c>
      <c r="W37" s="1" t="s">
        <v>52</v>
      </c>
      <c r="X37" s="1" t="s">
        <v>53</v>
      </c>
      <c r="Y37" s="1" t="s">
        <v>54</v>
      </c>
      <c r="Z37" s="1" t="s">
        <v>770</v>
      </c>
      <c r="AA37" s="1" t="s">
        <v>771</v>
      </c>
      <c r="AB37" s="1" t="s">
        <v>2685</v>
      </c>
      <c r="AC37" s="1" t="s">
        <v>58</v>
      </c>
      <c r="AD37" s="1" t="s">
        <v>119</v>
      </c>
      <c r="AE37" s="1" t="s">
        <v>401</v>
      </c>
      <c r="AF37" s="1" t="s">
        <v>772</v>
      </c>
      <c r="AG37" s="1" t="s">
        <v>1981</v>
      </c>
      <c r="AH37" s="1" t="s">
        <v>773</v>
      </c>
      <c r="AI37" s="1" t="s">
        <v>774</v>
      </c>
      <c r="AJ37" s="1" t="s">
        <v>2020</v>
      </c>
      <c r="AK37" s="1" t="s">
        <v>526</v>
      </c>
      <c r="AL37" s="1" t="s">
        <v>775</v>
      </c>
      <c r="AM37" s="1" t="s">
        <v>58</v>
      </c>
      <c r="AN37" s="1" t="s">
        <v>551</v>
      </c>
      <c r="AO37" s="1" t="s">
        <v>776</v>
      </c>
      <c r="AP37" s="1" t="s">
        <v>777</v>
      </c>
      <c r="AQ37" s="1" t="str">
        <f t="shared" si="2"/>
        <v>K</v>
      </c>
      <c r="AR37" s="1" t="str">
        <f t="shared" si="6"/>
        <v>Schultz K</v>
      </c>
      <c r="AS37" s="1" t="s">
        <v>778</v>
      </c>
      <c r="AT37" s="1" t="s">
        <v>779</v>
      </c>
      <c r="AU37" s="1">
        <v>0</v>
      </c>
      <c r="AV37" s="1">
        <v>0</v>
      </c>
      <c r="AW37" s="1" t="s">
        <v>58</v>
      </c>
      <c r="AX37" s="1" t="s">
        <v>64</v>
      </c>
      <c r="AY37" s="1" t="s">
        <v>397</v>
      </c>
      <c r="AZ37" s="1" t="s">
        <v>780</v>
      </c>
      <c r="BA37" s="1" t="str">
        <f t="shared" si="3"/>
        <v>M</v>
      </c>
      <c r="BB37" s="1" t="str">
        <f t="shared" si="7"/>
        <v>Schuler M</v>
      </c>
      <c r="BC37" s="1" t="s">
        <v>781</v>
      </c>
      <c r="BD37" s="1">
        <v>0</v>
      </c>
      <c r="BE37" s="1">
        <v>0</v>
      </c>
      <c r="BF37" s="1">
        <v>0</v>
      </c>
      <c r="BG37" s="1" t="s">
        <v>68</v>
      </c>
      <c r="BH37" s="1" t="s">
        <v>782</v>
      </c>
      <c r="BI37" s="1" t="s">
        <v>783</v>
      </c>
      <c r="BJ37" s="1" t="s">
        <v>784</v>
      </c>
      <c r="BK37" s="1" t="str">
        <f t="shared" si="4"/>
        <v>F</v>
      </c>
      <c r="BL37" s="1" t="str">
        <f t="shared" si="8"/>
        <v>Loth F</v>
      </c>
      <c r="BM37" s="1" t="s">
        <v>773</v>
      </c>
      <c r="BN37" s="1" t="s">
        <v>785</v>
      </c>
      <c r="BO37" s="1">
        <v>0</v>
      </c>
      <c r="BP37" s="1">
        <v>0</v>
      </c>
      <c r="BQ37" s="1" t="s">
        <v>58</v>
      </c>
      <c r="BR37" s="1">
        <v>0</v>
      </c>
      <c r="BS37" s="1" t="s">
        <v>786</v>
      </c>
      <c r="BT37" s="1" t="s">
        <v>787</v>
      </c>
      <c r="BU37" s="1" t="str">
        <f t="shared" si="5"/>
        <v>M</v>
      </c>
      <c r="BV37" s="1" t="str">
        <f t="shared" si="9"/>
        <v>Eppert M</v>
      </c>
      <c r="BW37" s="1" t="s">
        <v>773</v>
      </c>
      <c r="BX37" s="1">
        <v>0</v>
      </c>
      <c r="BY37" s="1">
        <v>0</v>
      </c>
      <c r="BZ37" s="1">
        <v>0</v>
      </c>
      <c r="CA37" s="1" t="s">
        <v>2238</v>
      </c>
      <c r="CB37" s="1" t="s">
        <v>788</v>
      </c>
      <c r="CC37" s="1">
        <v>0</v>
      </c>
      <c r="CD37" s="1">
        <v>0</v>
      </c>
      <c r="CE37" s="1">
        <v>0</v>
      </c>
      <c r="CF37" s="8">
        <v>2.3250000000000002</v>
      </c>
      <c r="CG37" s="1" t="s">
        <v>52</v>
      </c>
      <c r="CH37" s="1" t="s">
        <v>1877</v>
      </c>
    </row>
    <row r="38" spans="1:86" s="1" customFormat="1" x14ac:dyDescent="0.3">
      <c r="A38" s="1" t="s">
        <v>1941</v>
      </c>
      <c r="B38" s="1" t="s">
        <v>750</v>
      </c>
      <c r="C38" s="1" t="s">
        <v>1916</v>
      </c>
      <c r="D38" s="18">
        <v>42996</v>
      </c>
      <c r="E38" s="1">
        <v>18</v>
      </c>
      <c r="F38" s="1">
        <v>1515</v>
      </c>
      <c r="G38" s="1" t="s">
        <v>2875</v>
      </c>
      <c r="I38" s="17" t="s">
        <v>2357</v>
      </c>
      <c r="J38" s="1" t="s">
        <v>789</v>
      </c>
      <c r="L38" s="20">
        <v>0.68263888888888891</v>
      </c>
      <c r="M38" s="21">
        <v>22</v>
      </c>
      <c r="N38" s="20">
        <f t="shared" si="0"/>
        <v>0.69791666666666663</v>
      </c>
      <c r="O38" s="1" t="s">
        <v>710</v>
      </c>
      <c r="P38" s="1" t="s">
        <v>1978</v>
      </c>
      <c r="Q38" s="1" t="s">
        <v>766</v>
      </c>
      <c r="R38" s="1" t="s">
        <v>1991</v>
      </c>
      <c r="S38" s="1" t="s">
        <v>2076</v>
      </c>
      <c r="T38" s="1" t="s">
        <v>2877</v>
      </c>
      <c r="U38" s="1" t="str">
        <f>CONCATENATE(A38,": ",B38," (Chairs: ",G38,")")</f>
        <v>S-09: Ansätze für eine verbesserte Tabakprävention und -behandlung - Symposium des WAT e.V. (Chairs: Batra A, Lindinger P)</v>
      </c>
      <c r="V38" s="1" t="str">
        <f t="shared" si="1"/>
        <v>IRIS - Ansätze für die Weiterentwicklung einer Beratungsplattform für Schwangere</v>
      </c>
      <c r="W38" s="1" t="s">
        <v>52</v>
      </c>
      <c r="X38" s="1" t="s">
        <v>53</v>
      </c>
      <c r="Y38" s="1" t="s">
        <v>54</v>
      </c>
      <c r="Z38" s="1" t="s">
        <v>790</v>
      </c>
      <c r="AA38" s="1" t="s">
        <v>791</v>
      </c>
      <c r="AB38" s="1" t="s">
        <v>2655</v>
      </c>
      <c r="AC38" s="1" t="s">
        <v>58</v>
      </c>
      <c r="AD38" s="1" t="s">
        <v>119</v>
      </c>
      <c r="AE38" s="1" t="s">
        <v>709</v>
      </c>
      <c r="AF38" s="1" t="s">
        <v>710</v>
      </c>
      <c r="AG38" s="1" t="s">
        <v>1978</v>
      </c>
      <c r="AH38" s="1" t="s">
        <v>711</v>
      </c>
      <c r="AI38" s="1" t="s">
        <v>712</v>
      </c>
      <c r="AJ38" s="1" t="s">
        <v>2025</v>
      </c>
      <c r="AK38" s="1" t="s">
        <v>526</v>
      </c>
      <c r="AL38" s="1" t="s">
        <v>792</v>
      </c>
      <c r="AM38" s="1" t="s">
        <v>68</v>
      </c>
      <c r="AN38" s="1" t="s">
        <v>64</v>
      </c>
      <c r="AO38" s="1" t="s">
        <v>793</v>
      </c>
      <c r="AP38" s="1" t="s">
        <v>794</v>
      </c>
      <c r="AQ38" s="1" t="str">
        <f t="shared" si="2"/>
        <v>A</v>
      </c>
      <c r="AR38" s="1" t="str">
        <f t="shared" si="6"/>
        <v>Stiegler A</v>
      </c>
      <c r="AS38" s="1" t="s">
        <v>711</v>
      </c>
      <c r="AT38" s="1" t="s">
        <v>795</v>
      </c>
      <c r="AU38" s="1" t="s">
        <v>63</v>
      </c>
      <c r="AV38" s="1">
        <v>0</v>
      </c>
      <c r="AW38" s="1" t="s">
        <v>68</v>
      </c>
      <c r="AX38" s="1">
        <v>0</v>
      </c>
      <c r="AY38" s="1" t="s">
        <v>796</v>
      </c>
      <c r="AZ38" s="1" t="s">
        <v>797</v>
      </c>
      <c r="BA38" s="1" t="str">
        <f t="shared" si="3"/>
        <v>L</v>
      </c>
      <c r="BB38" s="1" t="str">
        <f t="shared" si="7"/>
        <v>Bieber L</v>
      </c>
      <c r="BC38" s="1" t="s">
        <v>711</v>
      </c>
      <c r="BD38" s="1" t="s">
        <v>798</v>
      </c>
      <c r="BE38" s="1" t="s">
        <v>63</v>
      </c>
      <c r="BF38" s="1">
        <v>0</v>
      </c>
      <c r="BG38" s="1" t="s">
        <v>68</v>
      </c>
      <c r="BH38" s="1" t="s">
        <v>64</v>
      </c>
      <c r="BI38" s="1" t="s">
        <v>305</v>
      </c>
      <c r="BJ38" s="1" t="s">
        <v>799</v>
      </c>
      <c r="BK38" s="1" t="str">
        <f t="shared" si="4"/>
        <v>S</v>
      </c>
      <c r="BL38" s="1" t="str">
        <f t="shared" si="8"/>
        <v>Kern S</v>
      </c>
      <c r="BM38" s="1" t="s">
        <v>711</v>
      </c>
      <c r="BN38" s="1" t="s">
        <v>800</v>
      </c>
      <c r="BO38" s="1" t="s">
        <v>63</v>
      </c>
      <c r="BP38" s="1">
        <v>0</v>
      </c>
      <c r="BQ38" s="1" t="s">
        <v>58</v>
      </c>
      <c r="BR38" s="1" t="s">
        <v>64</v>
      </c>
      <c r="BS38" s="1" t="s">
        <v>801</v>
      </c>
      <c r="BT38" s="1" t="s">
        <v>802</v>
      </c>
      <c r="BU38" s="1" t="s">
        <v>2233</v>
      </c>
      <c r="BV38" s="1" t="str">
        <f t="shared" si="9"/>
        <v>Petersen KU</v>
      </c>
      <c r="BW38" s="1" t="s">
        <v>711</v>
      </c>
      <c r="BX38" s="1" t="s">
        <v>803</v>
      </c>
      <c r="BY38" s="1" t="s">
        <v>63</v>
      </c>
      <c r="BZ38" s="1">
        <v>0</v>
      </c>
      <c r="CC38" s="1">
        <v>0</v>
      </c>
      <c r="CD38" s="1">
        <v>0</v>
      </c>
      <c r="CE38" s="1">
        <v>0</v>
      </c>
      <c r="CF38" s="8">
        <v>1.45</v>
      </c>
      <c r="CG38" s="1" t="s">
        <v>52</v>
      </c>
      <c r="CH38" s="1" t="s">
        <v>1877</v>
      </c>
    </row>
    <row r="39" spans="1:86" s="1" customFormat="1" x14ac:dyDescent="0.3">
      <c r="A39" s="1" t="s">
        <v>1887</v>
      </c>
      <c r="B39" s="1" t="s">
        <v>1887</v>
      </c>
      <c r="D39" s="18">
        <v>42996</v>
      </c>
      <c r="E39" s="1">
        <v>18</v>
      </c>
      <c r="F39" s="1">
        <v>1645</v>
      </c>
      <c r="G39" s="1" t="s">
        <v>2848</v>
      </c>
      <c r="K39" s="1" t="s">
        <v>1897</v>
      </c>
      <c r="L39" s="20">
        <v>0.69791666666666663</v>
      </c>
      <c r="M39" s="21">
        <v>15</v>
      </c>
      <c r="N39" s="20">
        <f t="shared" si="0"/>
        <v>0.70833333333333326</v>
      </c>
      <c r="O39" s="1" t="s">
        <v>1927</v>
      </c>
      <c r="S39" s="1" t="s">
        <v>2846</v>
      </c>
      <c r="T39" s="1" t="s">
        <v>2863</v>
      </c>
      <c r="U39" s="1" t="str">
        <f>CONCATENATE(A39,": ",B39," (Chairs: ",G39,")")</f>
        <v>Pause: Pause (Chairs: ohne ,  )</v>
      </c>
      <c r="V39" s="1" t="str">
        <f t="shared" si="1"/>
        <v/>
      </c>
      <c r="AB39" s="1" t="s">
        <v>2654</v>
      </c>
      <c r="AQ39" s="1" t="str">
        <f t="shared" si="2"/>
        <v/>
      </c>
      <c r="AR39" s="1" t="str">
        <f t="shared" si="6"/>
        <v xml:space="preserve"> </v>
      </c>
      <c r="BA39" s="1" t="str">
        <f t="shared" si="3"/>
        <v/>
      </c>
      <c r="BB39" s="1" t="str">
        <f t="shared" si="7"/>
        <v xml:space="preserve"> </v>
      </c>
      <c r="BK39" s="1" t="str">
        <f t="shared" si="4"/>
        <v/>
      </c>
      <c r="BL39" s="1" t="str">
        <f t="shared" si="8"/>
        <v xml:space="preserve"> </v>
      </c>
      <c r="BU39" s="1" t="str">
        <f t="shared" si="5"/>
        <v/>
      </c>
      <c r="BV39" s="1" t="str">
        <f t="shared" si="9"/>
        <v xml:space="preserve"> </v>
      </c>
      <c r="CF39" s="8"/>
    </row>
    <row r="40" spans="1:86" s="1" customFormat="1" x14ac:dyDescent="0.3">
      <c r="A40" s="1" t="s">
        <v>1942</v>
      </c>
      <c r="B40" s="1" t="s">
        <v>456</v>
      </c>
      <c r="C40" s="1" t="s">
        <v>1915</v>
      </c>
      <c r="D40" s="18">
        <v>42996</v>
      </c>
      <c r="E40" s="1">
        <v>18</v>
      </c>
      <c r="F40" s="1">
        <v>1700</v>
      </c>
      <c r="G40" s="1" t="s">
        <v>2878</v>
      </c>
      <c r="I40" s="17" t="s">
        <v>2358</v>
      </c>
      <c r="J40" s="1" t="s">
        <v>453</v>
      </c>
      <c r="L40" s="20">
        <v>0.70833333333333337</v>
      </c>
      <c r="M40" s="21">
        <v>23</v>
      </c>
      <c r="N40" s="20">
        <f t="shared" si="0"/>
        <v>0.72430555555555565</v>
      </c>
      <c r="O40" s="1" t="s">
        <v>142</v>
      </c>
      <c r="P40" s="1" t="s">
        <v>1996</v>
      </c>
      <c r="Q40" s="1" t="s">
        <v>127</v>
      </c>
      <c r="R40" s="1" t="s">
        <v>2001</v>
      </c>
      <c r="S40" s="1" t="s">
        <v>2093</v>
      </c>
      <c r="T40" s="1" t="s">
        <v>2852</v>
      </c>
      <c r="U40" s="1" t="str">
        <f>CONCATENATE(A40,": ",B40," (Chairs: ",G40,")")</f>
        <v>S-10: Internetsucht - neue Phänomene, Symptomausprägung und Behandlungsergebnisse (Chairs: Wölfling K, Müller KW)</v>
      </c>
      <c r="V40" s="1" t="str">
        <f t="shared" si="1"/>
        <v>Abhängigkeit von sozialen Netzwerken: Erkenntnisse empirischer Forschung</v>
      </c>
      <c r="W40" s="1" t="s">
        <v>52</v>
      </c>
      <c r="X40" s="1" t="s">
        <v>454</v>
      </c>
      <c r="Y40" s="1" t="s">
        <v>455</v>
      </c>
      <c r="Z40" s="1" t="s">
        <v>457</v>
      </c>
      <c r="AA40" s="1" t="s">
        <v>458</v>
      </c>
      <c r="AB40" s="1" t="s">
        <v>2653</v>
      </c>
      <c r="AC40" s="1" t="s">
        <v>68</v>
      </c>
      <c r="AD40" s="1" t="s">
        <v>64</v>
      </c>
      <c r="AE40" s="1" t="s">
        <v>459</v>
      </c>
      <c r="AF40" s="1" t="s">
        <v>460</v>
      </c>
      <c r="AG40" s="1" t="s">
        <v>1998</v>
      </c>
      <c r="AH40" s="1" t="s">
        <v>461</v>
      </c>
      <c r="AI40" s="1" t="s">
        <v>462</v>
      </c>
      <c r="AJ40" s="1" t="s">
        <v>2023</v>
      </c>
      <c r="AK40" s="1" t="s">
        <v>63</v>
      </c>
      <c r="AL40" s="1">
        <v>0</v>
      </c>
      <c r="AM40" s="1" t="s">
        <v>68</v>
      </c>
      <c r="AN40" s="1">
        <v>0</v>
      </c>
      <c r="AO40" s="1">
        <v>0</v>
      </c>
      <c r="AP40" s="1">
        <v>0</v>
      </c>
      <c r="AQ40" s="1" t="str">
        <f t="shared" si="2"/>
        <v>0</v>
      </c>
      <c r="AS40" s="1">
        <v>0</v>
      </c>
      <c r="AT40" s="1">
        <v>0</v>
      </c>
      <c r="AU40" s="1">
        <v>0</v>
      </c>
      <c r="AV40" s="1">
        <v>0</v>
      </c>
      <c r="AW40" s="1" t="s">
        <v>68</v>
      </c>
      <c r="AX40" s="1">
        <v>0</v>
      </c>
      <c r="AY40" s="1">
        <v>0</v>
      </c>
      <c r="AZ40" s="1">
        <v>0</v>
      </c>
      <c r="BA40" s="1" t="str">
        <f t="shared" si="3"/>
        <v>0</v>
      </c>
      <c r="BC40" s="1">
        <v>0</v>
      </c>
      <c r="BD40" s="1">
        <v>0</v>
      </c>
      <c r="BE40" s="1">
        <v>0</v>
      </c>
      <c r="BF40" s="1">
        <v>0</v>
      </c>
      <c r="BG40" s="1" t="s">
        <v>68</v>
      </c>
      <c r="BH40" s="1">
        <v>0</v>
      </c>
      <c r="BI40" s="1">
        <v>0</v>
      </c>
      <c r="BJ40" s="1">
        <v>0</v>
      </c>
      <c r="BK40" s="1" t="str">
        <f t="shared" si="4"/>
        <v>0</v>
      </c>
      <c r="BM40" s="1">
        <v>0</v>
      </c>
      <c r="BN40" s="1">
        <v>0</v>
      </c>
      <c r="BO40" s="1">
        <v>0</v>
      </c>
      <c r="BP40" s="1">
        <v>0</v>
      </c>
      <c r="BQ40" s="1" t="s">
        <v>68</v>
      </c>
      <c r="BR40" s="1">
        <v>0</v>
      </c>
      <c r="BS40" s="1">
        <v>0</v>
      </c>
      <c r="BT40" s="1">
        <v>0</v>
      </c>
      <c r="BU40" s="1" t="str">
        <f t="shared" si="5"/>
        <v>0</v>
      </c>
      <c r="BW40" s="1">
        <v>0</v>
      </c>
      <c r="BX40" s="1">
        <v>0</v>
      </c>
      <c r="BY40" s="1">
        <v>0</v>
      </c>
      <c r="BZ40" s="1">
        <v>0</v>
      </c>
      <c r="CC40" s="1">
        <v>0</v>
      </c>
      <c r="CD40" s="1">
        <v>0</v>
      </c>
      <c r="CE40" s="1">
        <v>0</v>
      </c>
      <c r="CF40" s="8">
        <v>1.075</v>
      </c>
      <c r="CG40" s="1" t="s">
        <v>52</v>
      </c>
      <c r="CH40" s="1" t="s">
        <v>1877</v>
      </c>
    </row>
    <row r="41" spans="1:86" s="1" customFormat="1" x14ac:dyDescent="0.3">
      <c r="A41" s="1" t="s">
        <v>1942</v>
      </c>
      <c r="B41" s="1" t="s">
        <v>456</v>
      </c>
      <c r="C41" s="1" t="s">
        <v>1915</v>
      </c>
      <c r="D41" s="18">
        <v>42996</v>
      </c>
      <c r="E41" s="1">
        <v>18</v>
      </c>
      <c r="F41" s="1">
        <v>1700</v>
      </c>
      <c r="G41" s="1" t="s">
        <v>2878</v>
      </c>
      <c r="I41" s="17" t="s">
        <v>2359</v>
      </c>
      <c r="J41" s="1" t="s">
        <v>463</v>
      </c>
      <c r="L41" s="20">
        <v>0.72430555555555565</v>
      </c>
      <c r="M41" s="21">
        <v>22</v>
      </c>
      <c r="N41" s="20">
        <f t="shared" si="0"/>
        <v>0.73958333333333337</v>
      </c>
      <c r="O41" s="1" t="s">
        <v>142</v>
      </c>
      <c r="P41" s="1" t="s">
        <v>1996</v>
      </c>
      <c r="Q41" s="1" t="s">
        <v>127</v>
      </c>
      <c r="R41" s="1" t="s">
        <v>2001</v>
      </c>
      <c r="S41" s="1" t="s">
        <v>2094</v>
      </c>
      <c r="T41" s="1" t="s">
        <v>2879</v>
      </c>
      <c r="U41" s="1" t="str">
        <f>CONCATENATE(A41,": ",B41," (Chairs: ",G41,")")</f>
        <v>S-10: Internetsucht - neue Phänomene, Symptomausprägung und Behandlungsergebnisse (Chairs: Wölfling K, Müller KW)</v>
      </c>
      <c r="V41" s="1" t="str">
        <f t="shared" si="1"/>
        <v>Klinische Validierung von diagnostischen Merkmalen der Internetsucht</v>
      </c>
      <c r="W41" s="1" t="s">
        <v>52</v>
      </c>
      <c r="X41" s="1" t="s">
        <v>454</v>
      </c>
      <c r="Y41" s="1" t="s">
        <v>455</v>
      </c>
      <c r="Z41" s="1" t="s">
        <v>464</v>
      </c>
      <c r="AA41" s="1" t="s">
        <v>465</v>
      </c>
      <c r="AB41" s="1" t="s">
        <v>2686</v>
      </c>
      <c r="AC41" s="1" t="s">
        <v>58</v>
      </c>
      <c r="AD41" s="1" t="s">
        <v>64</v>
      </c>
      <c r="AE41" s="1" t="s">
        <v>126</v>
      </c>
      <c r="AF41" s="1" t="s">
        <v>127</v>
      </c>
      <c r="AG41" s="22" t="s">
        <v>2001</v>
      </c>
      <c r="AH41" s="1" t="s">
        <v>128</v>
      </c>
      <c r="AI41" s="1" t="s">
        <v>129</v>
      </c>
      <c r="AJ41" s="1" t="s">
        <v>2018</v>
      </c>
      <c r="AK41" s="1" t="s">
        <v>63</v>
      </c>
      <c r="AL41" s="1">
        <v>0</v>
      </c>
      <c r="AM41" s="1" t="s">
        <v>58</v>
      </c>
      <c r="AN41" s="1" t="s">
        <v>119</v>
      </c>
      <c r="AO41" s="1" t="s">
        <v>131</v>
      </c>
      <c r="AP41" s="1" t="s">
        <v>132</v>
      </c>
      <c r="AQ41" s="1" t="str">
        <f t="shared" si="2"/>
        <v>M</v>
      </c>
      <c r="AR41" s="1" t="str">
        <f t="shared" si="6"/>
        <v>Beutel M</v>
      </c>
      <c r="AS41" s="1" t="s">
        <v>143</v>
      </c>
      <c r="AT41" s="1" t="s">
        <v>133</v>
      </c>
      <c r="AU41" s="1" t="s">
        <v>63</v>
      </c>
      <c r="AV41" s="1">
        <v>0</v>
      </c>
      <c r="AW41" s="1" t="s">
        <v>58</v>
      </c>
      <c r="AX41" s="1" t="s">
        <v>64</v>
      </c>
      <c r="AY41" s="1" t="s">
        <v>141</v>
      </c>
      <c r="AZ41" s="1" t="s">
        <v>142</v>
      </c>
      <c r="BA41" s="1" t="str">
        <f t="shared" si="3"/>
        <v>K</v>
      </c>
      <c r="BB41" s="1" t="str">
        <f t="shared" si="7"/>
        <v>Wölfling K</v>
      </c>
      <c r="BC41" s="1" t="s">
        <v>143</v>
      </c>
      <c r="BD41" s="1" t="s">
        <v>144</v>
      </c>
      <c r="BE41" s="1" t="s">
        <v>63</v>
      </c>
      <c r="BF41" s="1">
        <v>0</v>
      </c>
      <c r="BG41" s="1" t="s">
        <v>68</v>
      </c>
      <c r="BH41" s="1">
        <v>0</v>
      </c>
      <c r="BI41" s="1">
        <v>0</v>
      </c>
      <c r="BJ41" s="1">
        <v>0</v>
      </c>
      <c r="BK41" s="1" t="str">
        <f t="shared" si="4"/>
        <v>0</v>
      </c>
      <c r="BM41" s="1">
        <v>0</v>
      </c>
      <c r="BN41" s="1">
        <v>0</v>
      </c>
      <c r="BO41" s="1">
        <v>0</v>
      </c>
      <c r="BP41" s="1">
        <v>0</v>
      </c>
      <c r="BQ41" s="1" t="s">
        <v>68</v>
      </c>
      <c r="BR41" s="1">
        <v>0</v>
      </c>
      <c r="BS41" s="1">
        <v>0</v>
      </c>
      <c r="BT41" s="1">
        <v>0</v>
      </c>
      <c r="BU41" s="1" t="str">
        <f t="shared" si="5"/>
        <v>0</v>
      </c>
      <c r="BW41" s="1">
        <v>0</v>
      </c>
      <c r="BX41" s="1">
        <v>0</v>
      </c>
      <c r="BY41" s="1">
        <v>0</v>
      </c>
      <c r="BZ41" s="1">
        <v>0</v>
      </c>
      <c r="CC41" s="1">
        <v>0</v>
      </c>
      <c r="CD41" s="1">
        <v>0</v>
      </c>
      <c r="CE41" s="1">
        <v>0</v>
      </c>
      <c r="CF41" s="8">
        <v>1.075</v>
      </c>
      <c r="CG41" s="1" t="s">
        <v>52</v>
      </c>
      <c r="CH41" s="1" t="s">
        <v>1877</v>
      </c>
    </row>
    <row r="42" spans="1:86" s="1" customFormat="1" x14ac:dyDescent="0.3">
      <c r="A42" s="1" t="s">
        <v>1942</v>
      </c>
      <c r="B42" s="1" t="s">
        <v>456</v>
      </c>
      <c r="C42" s="1" t="s">
        <v>1915</v>
      </c>
      <c r="D42" s="18">
        <v>42996</v>
      </c>
      <c r="E42" s="1">
        <v>18</v>
      </c>
      <c r="F42" s="1">
        <v>1700</v>
      </c>
      <c r="G42" s="1" t="s">
        <v>2878</v>
      </c>
      <c r="I42" s="17" t="s">
        <v>2360</v>
      </c>
      <c r="J42" s="1" t="s">
        <v>466</v>
      </c>
      <c r="L42" s="20">
        <v>0.73958333333333337</v>
      </c>
      <c r="M42" s="21">
        <v>23</v>
      </c>
      <c r="N42" s="20">
        <f t="shared" si="0"/>
        <v>0.75555555555555565</v>
      </c>
      <c r="O42" s="1" t="s">
        <v>142</v>
      </c>
      <c r="P42" s="1" t="s">
        <v>1996</v>
      </c>
      <c r="Q42" s="1" t="s">
        <v>127</v>
      </c>
      <c r="R42" s="1" t="s">
        <v>2001</v>
      </c>
      <c r="S42" s="1" t="s">
        <v>2095</v>
      </c>
      <c r="T42" s="1" t="s">
        <v>2880</v>
      </c>
      <c r="U42" s="1" t="str">
        <f>CONCATENATE(A42,": ",B42," (Chairs: ",G42,")")</f>
        <v>S-10: Internetsucht - neue Phänomene, Symptomausprägung und Behandlungsergebnisse (Chairs: Wölfling K, Müller KW)</v>
      </c>
      <c r="V42" s="1" t="str">
        <f t="shared" si="1"/>
        <v>Ergebnisse einer randomisierten klinischen Studie zu Wirksamkeit und Effektivität von ambulanten Kurzzeitbehandlungen bei Internet- und Computerspielsucht (STICA)</v>
      </c>
      <c r="W42" s="1" t="s">
        <v>52</v>
      </c>
      <c r="X42" s="1" t="s">
        <v>454</v>
      </c>
      <c r="Y42" s="1" t="s">
        <v>455</v>
      </c>
      <c r="Z42" s="1" t="s">
        <v>467</v>
      </c>
      <c r="AA42" s="1" t="s">
        <v>468</v>
      </c>
      <c r="AB42" s="1" t="s">
        <v>2687</v>
      </c>
      <c r="AC42" s="1" t="s">
        <v>58</v>
      </c>
      <c r="AD42" s="1" t="s">
        <v>64</v>
      </c>
      <c r="AE42" s="1" t="s">
        <v>141</v>
      </c>
      <c r="AF42" s="1" t="s">
        <v>142</v>
      </c>
      <c r="AG42" s="1" t="s">
        <v>1996</v>
      </c>
      <c r="AH42" s="1" t="s">
        <v>128</v>
      </c>
      <c r="AI42" s="1" t="s">
        <v>144</v>
      </c>
      <c r="AJ42" s="1" t="s">
        <v>2018</v>
      </c>
      <c r="AK42" s="1" t="s">
        <v>63</v>
      </c>
      <c r="AL42" s="1">
        <v>0</v>
      </c>
      <c r="AM42" s="1" t="s">
        <v>58</v>
      </c>
      <c r="AN42" s="1" t="s">
        <v>64</v>
      </c>
      <c r="AO42" s="1" t="s">
        <v>126</v>
      </c>
      <c r="AP42" s="1" t="s">
        <v>127</v>
      </c>
      <c r="AQ42" s="1" t="str">
        <f t="shared" si="2"/>
        <v>K</v>
      </c>
      <c r="AR42" s="1" t="str">
        <f t="shared" si="6"/>
        <v>Müller K</v>
      </c>
      <c r="AS42" s="1" t="s">
        <v>128</v>
      </c>
      <c r="AT42" s="1" t="s">
        <v>129</v>
      </c>
      <c r="AU42" s="1" t="s">
        <v>63</v>
      </c>
      <c r="AV42" s="1">
        <v>0</v>
      </c>
      <c r="AW42" s="1" t="s">
        <v>58</v>
      </c>
      <c r="AX42" s="1" t="s">
        <v>469</v>
      </c>
      <c r="AY42" s="1" t="s">
        <v>397</v>
      </c>
      <c r="AZ42" s="1" t="s">
        <v>470</v>
      </c>
      <c r="BA42" s="1" t="str">
        <f t="shared" si="3"/>
        <v>M</v>
      </c>
      <c r="BB42" s="1" t="str">
        <f t="shared" si="7"/>
        <v>Dreier M</v>
      </c>
      <c r="BC42" s="1" t="s">
        <v>128</v>
      </c>
      <c r="BD42" s="1" t="s">
        <v>471</v>
      </c>
      <c r="BE42" s="1" t="s">
        <v>63</v>
      </c>
      <c r="BF42" s="1">
        <v>0</v>
      </c>
      <c r="BG42" s="1" t="s">
        <v>58</v>
      </c>
      <c r="BH42" s="1" t="s">
        <v>119</v>
      </c>
      <c r="BI42" s="1" t="s">
        <v>131</v>
      </c>
      <c r="BJ42" s="1" t="s">
        <v>132</v>
      </c>
      <c r="BK42" s="1" t="str">
        <f t="shared" si="4"/>
        <v>M</v>
      </c>
      <c r="BL42" s="1" t="str">
        <f t="shared" si="8"/>
        <v>Beutel M</v>
      </c>
      <c r="BM42" s="1" t="s">
        <v>472</v>
      </c>
      <c r="BN42" s="1" t="s">
        <v>473</v>
      </c>
      <c r="BO42" s="1" t="s">
        <v>63</v>
      </c>
      <c r="BP42" s="1">
        <v>0</v>
      </c>
      <c r="BQ42" s="1" t="s">
        <v>68</v>
      </c>
      <c r="BR42" s="1">
        <v>0</v>
      </c>
      <c r="BS42" s="1">
        <v>0</v>
      </c>
      <c r="BT42" s="1">
        <v>0</v>
      </c>
      <c r="BU42" s="1" t="str">
        <f t="shared" si="5"/>
        <v>0</v>
      </c>
      <c r="BW42" s="1">
        <v>0</v>
      </c>
      <c r="BX42" s="1">
        <v>0</v>
      </c>
      <c r="BY42" s="1">
        <v>0</v>
      </c>
      <c r="BZ42" s="1">
        <v>0</v>
      </c>
      <c r="CC42" s="1">
        <v>0</v>
      </c>
      <c r="CD42" s="1">
        <v>0</v>
      </c>
      <c r="CE42" s="1">
        <v>0</v>
      </c>
      <c r="CF42" s="8">
        <v>1</v>
      </c>
      <c r="CG42" s="1" t="s">
        <v>52</v>
      </c>
      <c r="CH42" s="1" t="s">
        <v>1877</v>
      </c>
    </row>
    <row r="43" spans="1:86" s="1" customFormat="1" x14ac:dyDescent="0.3">
      <c r="A43" s="1" t="s">
        <v>1942</v>
      </c>
      <c r="B43" s="1" t="s">
        <v>456</v>
      </c>
      <c r="C43" s="1" t="s">
        <v>1915</v>
      </c>
      <c r="D43" s="18">
        <v>42996</v>
      </c>
      <c r="E43" s="1">
        <v>18</v>
      </c>
      <c r="F43" s="1">
        <v>1700</v>
      </c>
      <c r="G43" s="1" t="s">
        <v>2878</v>
      </c>
      <c r="I43" s="17" t="s">
        <v>2361</v>
      </c>
      <c r="J43" s="1" t="s">
        <v>474</v>
      </c>
      <c r="L43" s="20">
        <v>0.75555555555555565</v>
      </c>
      <c r="M43" s="21">
        <v>22</v>
      </c>
      <c r="N43" s="20">
        <f t="shared" si="0"/>
        <v>0.77083333333333337</v>
      </c>
      <c r="O43" s="1" t="s">
        <v>142</v>
      </c>
      <c r="P43" s="1" t="s">
        <v>1996</v>
      </c>
      <c r="Q43" s="1" t="s">
        <v>127</v>
      </c>
      <c r="R43" s="1" t="s">
        <v>2001</v>
      </c>
      <c r="S43" s="1" t="s">
        <v>2096</v>
      </c>
      <c r="T43" s="1" t="s">
        <v>2881</v>
      </c>
      <c r="U43" s="1" t="str">
        <f>CONCATENATE(A43,": ",B43," (Chairs: ",G43,")")</f>
        <v>S-10: Internetsucht - neue Phänomene, Symptomausprägung und Behandlungsergebnisse (Chairs: Wölfling K, Müller KW)</v>
      </c>
      <c r="V43" s="1" t="str">
        <f t="shared" si="1"/>
        <v>Modell des Therapieerfolges in einer manualisierten Kurzzeittherapie für Internet- und Computerspielsucht. Was erklärt den Unterschied?</v>
      </c>
      <c r="W43" s="1" t="s">
        <v>52</v>
      </c>
      <c r="X43" s="1" t="s">
        <v>454</v>
      </c>
      <c r="Y43" s="1" t="s">
        <v>455</v>
      </c>
      <c r="Z43" s="1" t="s">
        <v>475</v>
      </c>
      <c r="AA43" s="1" t="s">
        <v>476</v>
      </c>
      <c r="AB43" s="1" t="s">
        <v>2688</v>
      </c>
      <c r="AC43" s="1" t="s">
        <v>58</v>
      </c>
      <c r="AD43" s="1" t="s">
        <v>469</v>
      </c>
      <c r="AE43" s="1" t="s">
        <v>397</v>
      </c>
      <c r="AF43" s="1" t="s">
        <v>470</v>
      </c>
      <c r="AG43" s="1" t="s">
        <v>1987</v>
      </c>
      <c r="AH43" s="1" t="s">
        <v>477</v>
      </c>
      <c r="AI43" s="1" t="s">
        <v>478</v>
      </c>
      <c r="AJ43" s="1" t="s">
        <v>2018</v>
      </c>
      <c r="AK43" s="1" t="s">
        <v>63</v>
      </c>
      <c r="AL43" s="1">
        <v>0</v>
      </c>
      <c r="AM43" s="1" t="s">
        <v>68</v>
      </c>
      <c r="AN43" s="1" t="s">
        <v>479</v>
      </c>
      <c r="AO43" s="1" t="s">
        <v>480</v>
      </c>
      <c r="AP43" s="1" t="s">
        <v>481</v>
      </c>
      <c r="AQ43" s="1" t="str">
        <f t="shared" si="2"/>
        <v>A</v>
      </c>
      <c r="AR43" s="1" t="str">
        <f t="shared" si="6"/>
        <v>Kusay A</v>
      </c>
      <c r="AS43" s="1" t="s">
        <v>477</v>
      </c>
      <c r="AT43" s="1" t="s">
        <v>482</v>
      </c>
      <c r="AU43" s="1" t="s">
        <v>63</v>
      </c>
      <c r="AV43" s="1">
        <v>0</v>
      </c>
      <c r="AW43" s="1" t="s">
        <v>58</v>
      </c>
      <c r="AX43" s="1" t="s">
        <v>483</v>
      </c>
      <c r="AY43" s="1" t="s">
        <v>484</v>
      </c>
      <c r="AZ43" s="1" t="s">
        <v>132</v>
      </c>
      <c r="BA43" s="1" t="s">
        <v>2232</v>
      </c>
      <c r="BB43" s="1" t="str">
        <f t="shared" si="7"/>
        <v>Beutel ME</v>
      </c>
      <c r="BC43" s="1" t="s">
        <v>485</v>
      </c>
      <c r="BD43" s="1" t="s">
        <v>486</v>
      </c>
      <c r="BE43" s="1" t="s">
        <v>63</v>
      </c>
      <c r="BF43" s="1">
        <v>0</v>
      </c>
      <c r="BG43" s="1" t="s">
        <v>58</v>
      </c>
      <c r="BH43" s="1" t="s">
        <v>487</v>
      </c>
      <c r="BI43" s="1" t="s">
        <v>488</v>
      </c>
      <c r="BJ43" s="1" t="s">
        <v>127</v>
      </c>
      <c r="BK43" s="1" t="str">
        <f t="shared" si="4"/>
        <v>K</v>
      </c>
      <c r="BL43" s="1" t="str">
        <f t="shared" si="8"/>
        <v>Müller K</v>
      </c>
      <c r="BM43" s="1" t="s">
        <v>477</v>
      </c>
      <c r="BN43" s="1" t="s">
        <v>129</v>
      </c>
      <c r="BO43" s="1" t="s">
        <v>63</v>
      </c>
      <c r="BP43" s="1">
        <v>0</v>
      </c>
      <c r="BQ43" s="1" t="s">
        <v>58</v>
      </c>
      <c r="BR43" s="1" t="s">
        <v>487</v>
      </c>
      <c r="BS43" s="1" t="s">
        <v>141</v>
      </c>
      <c r="BT43" s="1" t="s">
        <v>142</v>
      </c>
      <c r="BU43" s="1" t="str">
        <f t="shared" si="5"/>
        <v>K</v>
      </c>
      <c r="BV43" s="1" t="str">
        <f t="shared" si="9"/>
        <v>Wölfling K</v>
      </c>
      <c r="BW43" s="1" t="s">
        <v>477</v>
      </c>
      <c r="BX43" s="1" t="s">
        <v>144</v>
      </c>
      <c r="BY43" s="1" t="s">
        <v>63</v>
      </c>
      <c r="BZ43" s="1">
        <v>0</v>
      </c>
      <c r="CC43" s="1">
        <v>0</v>
      </c>
      <c r="CD43" s="1">
        <v>0</v>
      </c>
      <c r="CE43" s="1">
        <v>0</v>
      </c>
      <c r="CF43" s="8">
        <v>1.9</v>
      </c>
      <c r="CG43" s="1" t="s">
        <v>52</v>
      </c>
      <c r="CH43" s="1" t="s">
        <v>1877</v>
      </c>
    </row>
    <row r="44" spans="1:86" s="1" customFormat="1" x14ac:dyDescent="0.3">
      <c r="A44" s="1" t="s">
        <v>1943</v>
      </c>
      <c r="B44" s="1" t="s">
        <v>2295</v>
      </c>
      <c r="C44" s="1" t="s">
        <v>1911</v>
      </c>
      <c r="D44" s="18">
        <v>42996</v>
      </c>
      <c r="E44" s="1">
        <v>18</v>
      </c>
      <c r="F44" s="1">
        <v>1700</v>
      </c>
      <c r="G44" s="1" t="s">
        <v>2882</v>
      </c>
      <c r="I44" s="17" t="s">
        <v>2362</v>
      </c>
      <c r="J44" s="1" t="s">
        <v>392</v>
      </c>
      <c r="L44" s="20">
        <v>0.70833333333333337</v>
      </c>
      <c r="M44" s="21">
        <v>23</v>
      </c>
      <c r="N44" s="20">
        <f t="shared" si="0"/>
        <v>0.72430555555555565</v>
      </c>
      <c r="O44" s="1" t="s">
        <v>398</v>
      </c>
      <c r="P44" s="1" t="s">
        <v>1987</v>
      </c>
      <c r="Q44" s="1" t="s">
        <v>1339</v>
      </c>
      <c r="R44" s="1" t="s">
        <v>1978</v>
      </c>
      <c r="S44" s="1" t="s">
        <v>2097</v>
      </c>
      <c r="T44" s="1" t="s">
        <v>2507</v>
      </c>
      <c r="U44" s="1" t="str">
        <f>CONCATENATE(A44,": ",B44," (Chairs: ",G44,")")</f>
        <v>S-11: Neuro-kognitive Faktoren bei Entwicklung und Aufrechterhaltung der Alkoholabhängigkeit (Chairs: Smolka M, Heinz A)</v>
      </c>
      <c r="V44" s="1" t="str">
        <f t="shared" si="1"/>
        <v>Wertbasiertes Entscheiden: Risikofaktor für oder Konsequenz des Alkoholkonsums</v>
      </c>
      <c r="W44" s="1" t="s">
        <v>52</v>
      </c>
      <c r="X44" s="1" t="s">
        <v>393</v>
      </c>
      <c r="Y44" s="1" t="s">
        <v>394</v>
      </c>
      <c r="Z44" s="1" t="s">
        <v>395</v>
      </c>
      <c r="AA44" s="1" t="s">
        <v>396</v>
      </c>
      <c r="AB44" s="1" t="s">
        <v>2689</v>
      </c>
      <c r="AC44" s="1" t="s">
        <v>58</v>
      </c>
      <c r="AD44" s="1" t="s">
        <v>130</v>
      </c>
      <c r="AE44" s="1" t="s">
        <v>397</v>
      </c>
      <c r="AF44" s="1" t="s">
        <v>398</v>
      </c>
      <c r="AG44" s="1" t="s">
        <v>1987</v>
      </c>
      <c r="AH44" s="1" t="s">
        <v>399</v>
      </c>
      <c r="AI44" s="1" t="s">
        <v>400</v>
      </c>
      <c r="AJ44" s="1" t="s">
        <v>2016</v>
      </c>
      <c r="AK44" s="1" t="s">
        <v>63</v>
      </c>
      <c r="AL44" s="1">
        <v>0</v>
      </c>
      <c r="AM44" s="1" t="s">
        <v>58</v>
      </c>
      <c r="AN44" s="1" t="s">
        <v>97</v>
      </c>
      <c r="AO44" s="1" t="s">
        <v>401</v>
      </c>
      <c r="AP44" s="1" t="s">
        <v>402</v>
      </c>
      <c r="AQ44" s="1" t="str">
        <f t="shared" si="2"/>
        <v>S</v>
      </c>
      <c r="AR44" s="1" t="str">
        <f t="shared" si="6"/>
        <v>Nebe S</v>
      </c>
      <c r="AS44" s="1" t="s">
        <v>399</v>
      </c>
      <c r="AT44" s="1">
        <v>0</v>
      </c>
      <c r="AU44" s="1" t="s">
        <v>63</v>
      </c>
      <c r="AV44" s="1">
        <v>0</v>
      </c>
      <c r="AW44" s="1" t="s">
        <v>68</v>
      </c>
      <c r="AX44" s="1" t="s">
        <v>64</v>
      </c>
      <c r="AY44" s="1" t="s">
        <v>403</v>
      </c>
      <c r="AZ44" s="1" t="s">
        <v>404</v>
      </c>
      <c r="BA44" s="1" t="str">
        <f t="shared" si="3"/>
        <v>N</v>
      </c>
      <c r="BB44" s="1" t="str">
        <f t="shared" si="7"/>
        <v>Bernhard N</v>
      </c>
      <c r="BC44" s="1" t="s">
        <v>399</v>
      </c>
      <c r="BD44" s="1">
        <v>0</v>
      </c>
      <c r="BE44" s="1" t="s">
        <v>63</v>
      </c>
      <c r="BF44" s="1">
        <v>0</v>
      </c>
      <c r="BG44" s="1" t="s">
        <v>58</v>
      </c>
      <c r="BH44" s="1" t="s">
        <v>64</v>
      </c>
      <c r="BI44" s="1" t="s">
        <v>405</v>
      </c>
      <c r="BJ44" s="1" t="s">
        <v>406</v>
      </c>
      <c r="BK44" s="1" t="str">
        <f t="shared" si="4"/>
        <v>S</v>
      </c>
      <c r="BL44" s="1" t="str">
        <f t="shared" si="8"/>
        <v>Pooseh S</v>
      </c>
      <c r="BM44" s="1" t="s">
        <v>399</v>
      </c>
      <c r="BN44" s="1">
        <v>0</v>
      </c>
      <c r="BO44" s="1" t="s">
        <v>63</v>
      </c>
      <c r="BP44" s="1">
        <v>0</v>
      </c>
      <c r="BQ44" s="1" t="s">
        <v>58</v>
      </c>
      <c r="BR44" s="1" t="s">
        <v>407</v>
      </c>
      <c r="BS44" s="1" t="s">
        <v>408</v>
      </c>
      <c r="BT44" s="1" t="s">
        <v>409</v>
      </c>
      <c r="BU44" s="1" t="str">
        <f t="shared" si="5"/>
        <v>U</v>
      </c>
      <c r="BV44" s="1" t="str">
        <f t="shared" si="9"/>
        <v>Zimmermann U</v>
      </c>
      <c r="BW44" s="1" t="s">
        <v>399</v>
      </c>
      <c r="BX44" s="1">
        <v>0</v>
      </c>
      <c r="BY44" s="1" t="s">
        <v>63</v>
      </c>
      <c r="BZ44" s="1">
        <v>0</v>
      </c>
      <c r="CA44" s="1" t="s">
        <v>2239</v>
      </c>
      <c r="CB44" s="1" t="s">
        <v>410</v>
      </c>
      <c r="CC44" s="1" t="s">
        <v>63</v>
      </c>
      <c r="CD44" s="1">
        <v>0</v>
      </c>
      <c r="CE44" s="1">
        <v>0</v>
      </c>
      <c r="CF44" s="8">
        <v>2.125</v>
      </c>
      <c r="CG44" s="1" t="s">
        <v>52</v>
      </c>
      <c r="CH44" s="1" t="s">
        <v>1877</v>
      </c>
    </row>
    <row r="45" spans="1:86" s="1" customFormat="1" x14ac:dyDescent="0.3">
      <c r="A45" s="1" t="s">
        <v>1943</v>
      </c>
      <c r="B45" s="1" t="s">
        <v>2295</v>
      </c>
      <c r="C45" s="1" t="s">
        <v>1911</v>
      </c>
      <c r="D45" s="18">
        <v>42996</v>
      </c>
      <c r="E45" s="1">
        <v>18</v>
      </c>
      <c r="F45" s="1">
        <v>1700</v>
      </c>
      <c r="G45" s="1" t="s">
        <v>2882</v>
      </c>
      <c r="I45" s="17" t="s">
        <v>2363</v>
      </c>
      <c r="J45" s="1" t="s">
        <v>411</v>
      </c>
      <c r="L45" s="20">
        <v>0.72430555555555565</v>
      </c>
      <c r="M45" s="21">
        <v>22</v>
      </c>
      <c r="N45" s="20">
        <f t="shared" si="0"/>
        <v>0.73958333333333337</v>
      </c>
      <c r="O45" s="1" t="s">
        <v>398</v>
      </c>
      <c r="P45" s="1" t="s">
        <v>1987</v>
      </c>
      <c r="Q45" s="1" t="s">
        <v>1339</v>
      </c>
      <c r="R45" s="1" t="s">
        <v>1978</v>
      </c>
      <c r="S45" s="1" t="s">
        <v>2098</v>
      </c>
      <c r="T45" s="1" t="s">
        <v>2883</v>
      </c>
      <c r="U45" s="1" t="str">
        <f>CONCATENATE(A45,": ",B45," (Chairs: ",G45,")")</f>
        <v>S-11: Neuro-kognitive Faktoren bei Entwicklung und Aufrechterhaltung der Alkoholabhängigkeit (Chairs: Smolka M, Heinz A)</v>
      </c>
      <c r="V45" s="1" t="str">
        <f t="shared" si="1"/>
        <v>Dysfunktionales Lernen und Alkoholgebrauchsstörungen: Pavlovian-to-Instrumental-Transfer in jungen sozialen Trinkern und langjährig alkoholabhängigen Patienten</v>
      </c>
      <c r="W45" s="1" t="s">
        <v>52</v>
      </c>
      <c r="X45" s="1" t="s">
        <v>393</v>
      </c>
      <c r="Y45" s="1" t="s">
        <v>394</v>
      </c>
      <c r="Z45" s="1" t="s">
        <v>412</v>
      </c>
      <c r="AA45" s="1" t="s">
        <v>413</v>
      </c>
      <c r="AB45" s="1" t="s">
        <v>2690</v>
      </c>
      <c r="AC45" s="1" t="s">
        <v>58</v>
      </c>
      <c r="AD45" s="1" t="s">
        <v>148</v>
      </c>
      <c r="AE45" s="1" t="s">
        <v>414</v>
      </c>
      <c r="AF45" s="1" t="s">
        <v>415</v>
      </c>
      <c r="AG45" s="1" t="s">
        <v>1997</v>
      </c>
      <c r="AH45" s="1" t="s">
        <v>416</v>
      </c>
      <c r="AI45" s="1" t="s">
        <v>417</v>
      </c>
      <c r="AJ45" s="1" t="s">
        <v>2016</v>
      </c>
      <c r="AK45" s="1" t="s">
        <v>63</v>
      </c>
      <c r="AL45" s="1">
        <v>0</v>
      </c>
      <c r="AM45" s="1" t="s">
        <v>68</v>
      </c>
      <c r="AN45" s="1" t="s">
        <v>97</v>
      </c>
      <c r="AO45" s="1" t="s">
        <v>418</v>
      </c>
      <c r="AP45" s="1" t="s">
        <v>419</v>
      </c>
      <c r="AQ45" s="1" t="str">
        <f t="shared" si="2"/>
        <v>M</v>
      </c>
      <c r="AR45" s="1" t="str">
        <f t="shared" si="6"/>
        <v>Garbusow M</v>
      </c>
      <c r="AS45" s="1" t="s">
        <v>387</v>
      </c>
      <c r="AT45" s="1" t="s">
        <v>420</v>
      </c>
      <c r="AU45" s="1" t="s">
        <v>63</v>
      </c>
      <c r="AV45" s="1">
        <v>0</v>
      </c>
      <c r="AW45" s="1" t="s">
        <v>58</v>
      </c>
      <c r="AX45" s="1" t="s">
        <v>97</v>
      </c>
      <c r="AY45" s="1" t="s">
        <v>401</v>
      </c>
      <c r="AZ45" s="1" t="s">
        <v>402</v>
      </c>
      <c r="BA45" s="1" t="str">
        <f t="shared" si="3"/>
        <v>S</v>
      </c>
      <c r="BB45" s="1" t="str">
        <f t="shared" si="7"/>
        <v>Nebe S</v>
      </c>
      <c r="BC45" s="1" t="s">
        <v>399</v>
      </c>
      <c r="BD45" s="1" t="s">
        <v>421</v>
      </c>
      <c r="BE45" s="1" t="s">
        <v>63</v>
      </c>
      <c r="BF45" s="1">
        <v>0</v>
      </c>
      <c r="BG45" s="1" t="s">
        <v>68</v>
      </c>
      <c r="BH45" s="1" t="s">
        <v>97</v>
      </c>
      <c r="BI45" s="1" t="s">
        <v>82</v>
      </c>
      <c r="BJ45" s="1" t="s">
        <v>422</v>
      </c>
      <c r="BK45" s="1" t="str">
        <f t="shared" si="4"/>
        <v>M</v>
      </c>
      <c r="BL45" s="1" t="str">
        <f t="shared" si="8"/>
        <v>Sebold M</v>
      </c>
      <c r="BM45" s="1" t="s">
        <v>387</v>
      </c>
      <c r="BN45" s="1" t="s">
        <v>423</v>
      </c>
      <c r="BO45" s="1" t="s">
        <v>63</v>
      </c>
      <c r="BP45" s="1">
        <v>0</v>
      </c>
      <c r="BQ45" s="1" t="s">
        <v>58</v>
      </c>
      <c r="BR45" s="1" t="s">
        <v>97</v>
      </c>
      <c r="BS45" s="1" t="s">
        <v>424</v>
      </c>
      <c r="BT45" s="1" t="s">
        <v>425</v>
      </c>
      <c r="BU45" s="1" t="str">
        <f t="shared" si="5"/>
        <v>S</v>
      </c>
      <c r="BV45" s="1" t="str">
        <f t="shared" si="9"/>
        <v>Kuitunen-Paul S</v>
      </c>
      <c r="BW45" s="1" t="s">
        <v>399</v>
      </c>
      <c r="BX45" s="1" t="s">
        <v>426</v>
      </c>
      <c r="BY45" s="1" t="s">
        <v>63</v>
      </c>
      <c r="BZ45" s="1">
        <v>0</v>
      </c>
      <c r="CA45" s="1" t="s">
        <v>2240</v>
      </c>
      <c r="CB45" s="1" t="s">
        <v>427</v>
      </c>
      <c r="CC45" s="1" t="s">
        <v>63</v>
      </c>
      <c r="CD45" s="1">
        <v>0</v>
      </c>
      <c r="CE45" s="1">
        <v>0</v>
      </c>
      <c r="CF45" s="8">
        <v>2.1749999999999998</v>
      </c>
      <c r="CG45" s="1" t="s">
        <v>52</v>
      </c>
      <c r="CH45" s="1" t="s">
        <v>1877</v>
      </c>
    </row>
    <row r="46" spans="1:86" s="1" customFormat="1" x14ac:dyDescent="0.3">
      <c r="A46" s="1" t="s">
        <v>1943</v>
      </c>
      <c r="B46" s="1" t="s">
        <v>2295</v>
      </c>
      <c r="C46" s="1" t="s">
        <v>1911</v>
      </c>
      <c r="D46" s="18">
        <v>42996</v>
      </c>
      <c r="E46" s="1">
        <v>18</v>
      </c>
      <c r="F46" s="1">
        <v>1700</v>
      </c>
      <c r="G46" s="1" t="s">
        <v>2882</v>
      </c>
      <c r="I46" s="17" t="s">
        <v>2364</v>
      </c>
      <c r="J46" s="1" t="s">
        <v>428</v>
      </c>
      <c r="L46" s="20">
        <v>0.73958333333333337</v>
      </c>
      <c r="M46" s="21">
        <v>23</v>
      </c>
      <c r="N46" s="20">
        <f t="shared" si="0"/>
        <v>0.75555555555555565</v>
      </c>
      <c r="O46" s="1" t="s">
        <v>398</v>
      </c>
      <c r="P46" s="1" t="s">
        <v>1987</v>
      </c>
      <c r="Q46" s="1" t="s">
        <v>1339</v>
      </c>
      <c r="R46" s="1" t="s">
        <v>1978</v>
      </c>
      <c r="S46" s="1" t="s">
        <v>2099</v>
      </c>
      <c r="T46" s="1" t="s">
        <v>2508</v>
      </c>
      <c r="U46" s="1" t="str">
        <f>CONCATENATE(A46,": ",B46," (Chairs: ",G46,")")</f>
        <v>S-11: Neuro-kognitive Faktoren bei Entwicklung und Aufrechterhaltung der Alkoholabhängigkeit (Chairs: Smolka M, Heinz A)</v>
      </c>
      <c r="V46" s="1" t="str">
        <f t="shared" si="1"/>
        <v>Die Resting-State-Konnektivität des Nucleus Accumbens ist assoziiert mit Alkoholkonsum bei jungen Erwachsenen</v>
      </c>
      <c r="W46" s="1" t="s">
        <v>52</v>
      </c>
      <c r="X46" s="1" t="s">
        <v>393</v>
      </c>
      <c r="Y46" s="1" t="s">
        <v>394</v>
      </c>
      <c r="Z46" s="1" t="s">
        <v>429</v>
      </c>
      <c r="AA46" s="1" t="s">
        <v>430</v>
      </c>
      <c r="AB46" s="1" t="s">
        <v>2691</v>
      </c>
      <c r="AC46" s="1" t="s">
        <v>58</v>
      </c>
      <c r="AD46" s="1" t="s">
        <v>64</v>
      </c>
      <c r="AE46" s="1" t="s">
        <v>431</v>
      </c>
      <c r="AF46" s="1" t="s">
        <v>432</v>
      </c>
      <c r="AG46" s="1" t="s">
        <v>1986</v>
      </c>
      <c r="AH46" s="1" t="s">
        <v>2039</v>
      </c>
      <c r="AI46" s="1" t="s">
        <v>434</v>
      </c>
      <c r="AJ46" s="1" t="s">
        <v>2014</v>
      </c>
      <c r="AK46" s="1" t="s">
        <v>63</v>
      </c>
      <c r="AL46" s="1">
        <v>0</v>
      </c>
      <c r="AM46" s="1" t="s">
        <v>58</v>
      </c>
      <c r="AN46" s="1">
        <v>0</v>
      </c>
      <c r="AO46" s="1" t="s">
        <v>435</v>
      </c>
      <c r="AP46" s="1" t="s">
        <v>436</v>
      </c>
      <c r="AQ46" s="1" t="str">
        <f t="shared" si="2"/>
        <v>P</v>
      </c>
      <c r="AR46" s="1" t="str">
        <f t="shared" si="6"/>
        <v>Jetzschmann P</v>
      </c>
      <c r="AS46" s="1" t="s">
        <v>433</v>
      </c>
      <c r="AT46" s="1">
        <v>0</v>
      </c>
      <c r="AU46" s="1" t="s">
        <v>63</v>
      </c>
      <c r="AV46" s="1">
        <v>0</v>
      </c>
      <c r="AW46" s="1" t="s">
        <v>68</v>
      </c>
      <c r="AX46" s="1" t="s">
        <v>97</v>
      </c>
      <c r="AY46" s="1" t="s">
        <v>418</v>
      </c>
      <c r="AZ46" s="1" t="s">
        <v>419</v>
      </c>
      <c r="BA46" s="1" t="str">
        <f t="shared" si="3"/>
        <v>M</v>
      </c>
      <c r="BB46" s="1" t="str">
        <f t="shared" si="7"/>
        <v>Garbusow M</v>
      </c>
      <c r="BC46" s="1" t="s">
        <v>433</v>
      </c>
      <c r="BD46" s="1">
        <v>0</v>
      </c>
      <c r="BE46" s="1" t="s">
        <v>63</v>
      </c>
      <c r="BF46" s="1">
        <v>0</v>
      </c>
      <c r="BG46" s="1" t="s">
        <v>58</v>
      </c>
      <c r="BH46" s="1" t="s">
        <v>97</v>
      </c>
      <c r="BI46" s="1" t="s">
        <v>401</v>
      </c>
      <c r="BJ46" s="1" t="s">
        <v>402</v>
      </c>
      <c r="BK46" s="1" t="str">
        <f t="shared" si="4"/>
        <v>S</v>
      </c>
      <c r="BL46" s="1" t="str">
        <f t="shared" si="8"/>
        <v>Nebe S</v>
      </c>
      <c r="BM46" s="1" t="s">
        <v>399</v>
      </c>
      <c r="BN46" s="1">
        <v>0</v>
      </c>
      <c r="BO46" s="1" t="s">
        <v>63</v>
      </c>
      <c r="BP46" s="1">
        <v>0</v>
      </c>
      <c r="BQ46" s="1" t="s">
        <v>68</v>
      </c>
      <c r="BR46" s="1" t="s">
        <v>64</v>
      </c>
      <c r="BS46" s="1" t="s">
        <v>82</v>
      </c>
      <c r="BT46" s="1" t="s">
        <v>422</v>
      </c>
      <c r="BU46" s="1" t="str">
        <f t="shared" si="5"/>
        <v>M</v>
      </c>
      <c r="BV46" s="1" t="str">
        <f t="shared" si="9"/>
        <v>Sebold M</v>
      </c>
      <c r="BW46" s="1" t="s">
        <v>433</v>
      </c>
      <c r="BX46" s="1">
        <v>0</v>
      </c>
      <c r="BY46" s="1" t="s">
        <v>63</v>
      </c>
      <c r="BZ46" s="1">
        <v>0</v>
      </c>
      <c r="CA46" s="1" t="s">
        <v>2241</v>
      </c>
      <c r="CB46" s="1" t="s">
        <v>437</v>
      </c>
      <c r="CC46" s="1" t="s">
        <v>63</v>
      </c>
      <c r="CD46" s="1">
        <v>0</v>
      </c>
      <c r="CE46" s="1">
        <v>0</v>
      </c>
      <c r="CF46" s="8">
        <v>1.8249999999999997</v>
      </c>
      <c r="CG46" s="1" t="s">
        <v>52</v>
      </c>
      <c r="CH46" s="1" t="s">
        <v>1877</v>
      </c>
    </row>
    <row r="47" spans="1:86" s="1" customFormat="1" x14ac:dyDescent="0.3">
      <c r="A47" s="1" t="s">
        <v>1943</v>
      </c>
      <c r="B47" s="1" t="s">
        <v>2295</v>
      </c>
      <c r="C47" s="1" t="s">
        <v>1911</v>
      </c>
      <c r="D47" s="18">
        <v>42996</v>
      </c>
      <c r="E47" s="1">
        <v>18</v>
      </c>
      <c r="F47" s="1">
        <v>1700</v>
      </c>
      <c r="G47" s="1" t="s">
        <v>2882</v>
      </c>
      <c r="I47" s="17" t="s">
        <v>2365</v>
      </c>
      <c r="J47" s="1" t="s">
        <v>438</v>
      </c>
      <c r="L47" s="20">
        <v>0.75555555555555565</v>
      </c>
      <c r="M47" s="21">
        <v>22</v>
      </c>
      <c r="N47" s="20">
        <f t="shared" si="0"/>
        <v>0.77083333333333337</v>
      </c>
      <c r="O47" s="1" t="s">
        <v>398</v>
      </c>
      <c r="P47" s="1" t="s">
        <v>1987</v>
      </c>
      <c r="Q47" s="1" t="s">
        <v>1339</v>
      </c>
      <c r="R47" s="1" t="s">
        <v>1978</v>
      </c>
      <c r="S47" s="1" t="s">
        <v>2100</v>
      </c>
      <c r="T47" s="1" t="s">
        <v>2509</v>
      </c>
      <c r="U47" s="1" t="str">
        <f>CONCATENATE(A47,": ",B47," (Chairs: ",G47,")")</f>
        <v>S-11: Neuro-kognitive Faktoren bei Entwicklung und Aufrechterhaltung der Alkoholabhängigkeit (Chairs: Smolka M, Heinz A)</v>
      </c>
      <c r="V47" s="1" t="str">
        <f t="shared" si="1"/>
        <v>Multivariate Prädiktion von Trinkverhalten: Das Ganze ist weniger als die Summe seiner Teile</v>
      </c>
      <c r="W47" s="1" t="s">
        <v>52</v>
      </c>
      <c r="X47" s="1" t="s">
        <v>393</v>
      </c>
      <c r="Y47" s="1" t="s">
        <v>394</v>
      </c>
      <c r="Z47" s="1" t="s">
        <v>439</v>
      </c>
      <c r="AA47" s="1" t="s">
        <v>440</v>
      </c>
      <c r="AB47" s="1" t="s">
        <v>2692</v>
      </c>
      <c r="AC47" s="1" t="s">
        <v>58</v>
      </c>
      <c r="AD47" s="1" t="s">
        <v>441</v>
      </c>
      <c r="AE47" s="1" t="s">
        <v>397</v>
      </c>
      <c r="AF47" s="1" t="s">
        <v>442</v>
      </c>
      <c r="AG47" s="1" t="s">
        <v>1987</v>
      </c>
      <c r="AH47" s="1" t="s">
        <v>443</v>
      </c>
      <c r="AI47" s="1" t="s">
        <v>444</v>
      </c>
      <c r="AJ47" s="1" t="s">
        <v>2017</v>
      </c>
      <c r="AK47" s="1" t="s">
        <v>63</v>
      </c>
      <c r="AL47" s="1">
        <v>0</v>
      </c>
      <c r="AM47" s="1" t="s">
        <v>68</v>
      </c>
      <c r="AN47" s="1">
        <v>0</v>
      </c>
      <c r="AO47" s="1" t="s">
        <v>445</v>
      </c>
      <c r="AP47" s="1" t="s">
        <v>446</v>
      </c>
      <c r="AQ47" s="1" t="str">
        <f t="shared" si="2"/>
        <v>M</v>
      </c>
      <c r="AR47" s="1" t="str">
        <f t="shared" si="6"/>
        <v>Tschorn M</v>
      </c>
      <c r="AS47" s="1" t="s">
        <v>443</v>
      </c>
      <c r="AT47" s="1" t="s">
        <v>447</v>
      </c>
      <c r="AU47" s="1" t="s">
        <v>63</v>
      </c>
      <c r="AV47" s="1">
        <v>0</v>
      </c>
      <c r="AW47" s="1" t="s">
        <v>68</v>
      </c>
      <c r="AX47" s="1" t="s">
        <v>64</v>
      </c>
      <c r="AY47" s="1" t="s">
        <v>82</v>
      </c>
      <c r="AZ47" s="1" t="s">
        <v>422</v>
      </c>
      <c r="BA47" s="1" t="str">
        <f t="shared" si="3"/>
        <v>M</v>
      </c>
      <c r="BB47" s="1" t="str">
        <f t="shared" si="7"/>
        <v>Sebold M</v>
      </c>
      <c r="BC47" s="1" t="s">
        <v>448</v>
      </c>
      <c r="BD47" s="1" t="s">
        <v>449</v>
      </c>
      <c r="BE47" s="1">
        <v>0</v>
      </c>
      <c r="BF47" s="1">
        <v>0</v>
      </c>
      <c r="BG47" s="1" t="s">
        <v>68</v>
      </c>
      <c r="BH47" s="1">
        <v>0</v>
      </c>
      <c r="BI47" s="1" t="s">
        <v>418</v>
      </c>
      <c r="BJ47" s="1" t="s">
        <v>419</v>
      </c>
      <c r="BK47" s="1" t="str">
        <f t="shared" si="4"/>
        <v>M</v>
      </c>
      <c r="BL47" s="1" t="str">
        <f t="shared" si="8"/>
        <v>Garbusow M</v>
      </c>
      <c r="BM47" s="1" t="s">
        <v>448</v>
      </c>
      <c r="BN47" s="1" t="s">
        <v>420</v>
      </c>
      <c r="BO47" s="1" t="s">
        <v>63</v>
      </c>
      <c r="BP47" s="1">
        <v>0</v>
      </c>
      <c r="BQ47" s="1" t="s">
        <v>58</v>
      </c>
      <c r="BR47" s="1" t="s">
        <v>119</v>
      </c>
      <c r="BS47" s="1" t="s">
        <v>397</v>
      </c>
      <c r="BT47" s="1" t="s">
        <v>398</v>
      </c>
      <c r="BU47" s="1" t="str">
        <f t="shared" si="5"/>
        <v>M</v>
      </c>
      <c r="BV47" s="1" t="str">
        <f t="shared" si="9"/>
        <v>Smolka M</v>
      </c>
      <c r="BW47" s="1" t="s">
        <v>450</v>
      </c>
      <c r="BX47" s="1" t="s">
        <v>451</v>
      </c>
      <c r="BY47" s="1" t="s">
        <v>63</v>
      </c>
      <c r="BZ47" s="1">
        <v>0</v>
      </c>
      <c r="CA47" s="1" t="s">
        <v>2239</v>
      </c>
      <c r="CB47" s="1" t="s">
        <v>452</v>
      </c>
      <c r="CC47" s="1" t="s">
        <v>63</v>
      </c>
      <c r="CD47" s="1">
        <v>0</v>
      </c>
      <c r="CE47" s="1">
        <v>0</v>
      </c>
      <c r="CF47" s="8">
        <v>2.0750000000000002</v>
      </c>
      <c r="CG47" s="1" t="s">
        <v>52</v>
      </c>
      <c r="CH47" s="1" t="s">
        <v>1877</v>
      </c>
    </row>
    <row r="48" spans="1:86" s="1" customFormat="1" x14ac:dyDescent="0.3">
      <c r="A48" s="1" t="s">
        <v>1944</v>
      </c>
      <c r="B48" s="1" t="s">
        <v>1256</v>
      </c>
      <c r="C48" s="1" t="s">
        <v>1910</v>
      </c>
      <c r="D48" s="18">
        <v>42996</v>
      </c>
      <c r="E48" s="1">
        <v>18</v>
      </c>
      <c r="F48" s="1">
        <v>1700</v>
      </c>
      <c r="G48" s="1" t="s">
        <v>2884</v>
      </c>
      <c r="I48" s="17" t="s">
        <v>2366</v>
      </c>
      <c r="J48" s="1" t="s">
        <v>1255</v>
      </c>
      <c r="L48" s="20">
        <v>0.70833333333333337</v>
      </c>
      <c r="M48" s="21">
        <v>23</v>
      </c>
      <c r="N48" s="20">
        <f t="shared" si="0"/>
        <v>0.72430555555555565</v>
      </c>
      <c r="O48" s="1" t="s">
        <v>1260</v>
      </c>
      <c r="P48" s="1" t="s">
        <v>1989</v>
      </c>
      <c r="Q48" s="1" t="s">
        <v>1295</v>
      </c>
      <c r="R48" s="1" t="s">
        <v>2000</v>
      </c>
      <c r="S48" s="1" t="s">
        <v>2101</v>
      </c>
      <c r="T48" s="1" t="s">
        <v>2885</v>
      </c>
      <c r="U48" s="1" t="str">
        <f>CONCATENATE(A48,": ",B48," (Chairs: ",G48,")")</f>
        <v>S-12: Aktuelles zur Diagnostik der Alkoholabhängigkeit (Chairs: Wurst F, Preuß U)</v>
      </c>
      <c r="V48" s="1" t="str">
        <f t="shared" si="1"/>
        <v>S3 Leitlinie Alkohol: Aktuelle Entwicklungen bei direkten Biomarkern für Alkoholkonsum und Fragebögen</v>
      </c>
      <c r="W48" s="1" t="s">
        <v>52</v>
      </c>
      <c r="X48" s="1" t="s">
        <v>346</v>
      </c>
      <c r="Y48" s="1" t="s">
        <v>347</v>
      </c>
      <c r="Z48" s="1" t="s">
        <v>1257</v>
      </c>
      <c r="AA48" s="1" t="s">
        <v>1258</v>
      </c>
      <c r="AB48" s="1" t="s">
        <v>2693</v>
      </c>
      <c r="AC48" s="1" t="s">
        <v>58</v>
      </c>
      <c r="AE48" s="1" t="s">
        <v>1259</v>
      </c>
      <c r="AF48" s="1" t="s">
        <v>1260</v>
      </c>
      <c r="AG48" s="1" t="s">
        <v>1989</v>
      </c>
      <c r="AH48" s="1" t="s">
        <v>1261</v>
      </c>
      <c r="AI48" s="1" t="s">
        <v>1262</v>
      </c>
      <c r="AJ48" s="1" t="s">
        <v>2026</v>
      </c>
      <c r="AK48" s="1" t="s">
        <v>526</v>
      </c>
      <c r="AL48" s="1" t="s">
        <v>1263</v>
      </c>
      <c r="AM48" s="1" t="s">
        <v>58</v>
      </c>
      <c r="AN48" s="1" t="s">
        <v>1264</v>
      </c>
      <c r="AO48" s="1" t="s">
        <v>235</v>
      </c>
      <c r="AP48" s="1" t="s">
        <v>236</v>
      </c>
      <c r="AQ48" s="1" t="s">
        <v>1982</v>
      </c>
      <c r="AR48" s="1" t="str">
        <f t="shared" si="6"/>
        <v>Rumpf HJ</v>
      </c>
      <c r="AS48" s="1" t="s">
        <v>1265</v>
      </c>
      <c r="AT48" s="1">
        <v>0</v>
      </c>
      <c r="AU48" s="1">
        <v>0</v>
      </c>
      <c r="AV48" s="1">
        <v>0</v>
      </c>
      <c r="AW48" s="1" t="s">
        <v>68</v>
      </c>
      <c r="AX48" s="1" t="s">
        <v>1266</v>
      </c>
      <c r="AY48" s="1" t="s">
        <v>1267</v>
      </c>
      <c r="AZ48" s="1" t="s">
        <v>1268</v>
      </c>
      <c r="BA48" s="1" t="str">
        <f t="shared" si="3"/>
        <v>N</v>
      </c>
      <c r="BB48" s="1" t="str">
        <f t="shared" si="7"/>
        <v>Thon N</v>
      </c>
      <c r="BC48" s="1">
        <v>0</v>
      </c>
      <c r="BD48" s="1">
        <v>0</v>
      </c>
      <c r="BE48" s="1">
        <v>0</v>
      </c>
      <c r="BF48" s="1">
        <v>0</v>
      </c>
      <c r="BG48" s="1" t="s">
        <v>58</v>
      </c>
      <c r="BH48" s="1" t="s">
        <v>1269</v>
      </c>
      <c r="BI48" s="1" t="s">
        <v>1270</v>
      </c>
      <c r="BJ48" s="1" t="s">
        <v>1271</v>
      </c>
      <c r="BK48" s="1" t="str">
        <f t="shared" si="4"/>
        <v>W</v>
      </c>
      <c r="BL48" s="1" t="str">
        <f t="shared" si="8"/>
        <v>Weinmann W</v>
      </c>
      <c r="BM48" s="1" t="s">
        <v>1272</v>
      </c>
      <c r="BN48" s="1">
        <v>0</v>
      </c>
      <c r="BO48" s="1">
        <v>0</v>
      </c>
      <c r="BP48" s="1">
        <v>0</v>
      </c>
      <c r="BQ48" s="1" t="s">
        <v>58</v>
      </c>
      <c r="BR48" s="1" t="s">
        <v>1269</v>
      </c>
      <c r="BS48" s="1" t="s">
        <v>408</v>
      </c>
      <c r="BT48" s="1" t="s">
        <v>1295</v>
      </c>
      <c r="BU48" s="1" t="str">
        <f t="shared" si="5"/>
        <v>U</v>
      </c>
      <c r="BV48" s="1" t="str">
        <f t="shared" si="9"/>
        <v>Preuß U</v>
      </c>
      <c r="BW48" s="1" t="s">
        <v>1273</v>
      </c>
      <c r="BX48" s="1">
        <v>0</v>
      </c>
      <c r="BY48" s="1">
        <v>0</v>
      </c>
      <c r="BZ48" s="1">
        <v>0</v>
      </c>
      <c r="CB48" s="1" t="s">
        <v>1274</v>
      </c>
      <c r="CC48" s="1">
        <v>0</v>
      </c>
      <c r="CD48" s="1">
        <v>0</v>
      </c>
      <c r="CE48" s="1">
        <v>0</v>
      </c>
      <c r="CF48" s="8">
        <v>2.0999999999999996</v>
      </c>
      <c r="CG48" s="1" t="s">
        <v>52</v>
      </c>
      <c r="CH48" s="1" t="s">
        <v>1877</v>
      </c>
    </row>
    <row r="49" spans="1:86" s="1" customFormat="1" x14ac:dyDescent="0.3">
      <c r="A49" s="1" t="s">
        <v>1944</v>
      </c>
      <c r="B49" s="1" t="s">
        <v>1256</v>
      </c>
      <c r="C49" s="1" t="s">
        <v>1910</v>
      </c>
      <c r="D49" s="18">
        <v>42996</v>
      </c>
      <c r="E49" s="1">
        <v>18</v>
      </c>
      <c r="F49" s="1">
        <v>1700</v>
      </c>
      <c r="G49" s="1" t="s">
        <v>2884</v>
      </c>
      <c r="I49" s="17" t="s">
        <v>2367</v>
      </c>
      <c r="J49" s="1" t="s">
        <v>1275</v>
      </c>
      <c r="L49" s="20">
        <v>0.72430555555555565</v>
      </c>
      <c r="M49" s="21">
        <v>22</v>
      </c>
      <c r="N49" s="20">
        <f t="shared" si="0"/>
        <v>0.73958333333333337</v>
      </c>
      <c r="O49" s="1" t="s">
        <v>1260</v>
      </c>
      <c r="P49" s="1" t="s">
        <v>1989</v>
      </c>
      <c r="Q49" s="1" t="s">
        <v>1295</v>
      </c>
      <c r="R49" s="1" t="s">
        <v>2000</v>
      </c>
      <c r="S49" s="1" t="s">
        <v>2102</v>
      </c>
      <c r="T49" s="1" t="s">
        <v>2510</v>
      </c>
      <c r="U49" s="1" t="str">
        <f>CONCATENATE(A49,": ",B49," (Chairs: ",G49,")")</f>
        <v>S-12: Aktuelles zur Diagnostik der Alkoholabhängigkeit (Chairs: Wurst F, Preuß U)</v>
      </c>
      <c r="V49" s="1" t="str">
        <f t="shared" si="1"/>
        <v>Evaluating the potential role of phosphatidylethanol as sensitive and specific biomarker for monitoring sobriety in liver transplant candidates</v>
      </c>
      <c r="W49" s="1" t="s">
        <v>52</v>
      </c>
      <c r="X49" s="1" t="s">
        <v>346</v>
      </c>
      <c r="Y49" s="1" t="s">
        <v>347</v>
      </c>
      <c r="Z49" s="1" t="s">
        <v>1276</v>
      </c>
      <c r="AA49" s="1" t="s">
        <v>1277</v>
      </c>
      <c r="AB49" s="1" t="s">
        <v>2694</v>
      </c>
      <c r="AC49" s="1" t="s">
        <v>68</v>
      </c>
      <c r="AD49" s="1" t="s">
        <v>1278</v>
      </c>
      <c r="AE49" s="1" t="s">
        <v>1279</v>
      </c>
      <c r="AF49" s="1" t="s">
        <v>692</v>
      </c>
      <c r="AG49" s="1" t="s">
        <v>1989</v>
      </c>
      <c r="AH49" s="1" t="s">
        <v>1280</v>
      </c>
      <c r="AI49" s="1" t="s">
        <v>1281</v>
      </c>
      <c r="AJ49" s="1" t="s">
        <v>2064</v>
      </c>
      <c r="AK49" s="1" t="s">
        <v>63</v>
      </c>
      <c r="AL49" s="1">
        <v>0</v>
      </c>
      <c r="AM49" s="1" t="s">
        <v>58</v>
      </c>
      <c r="AN49" s="1">
        <v>0</v>
      </c>
      <c r="AO49" s="1" t="s">
        <v>1282</v>
      </c>
      <c r="AP49" s="1" t="s">
        <v>1283</v>
      </c>
      <c r="AQ49" s="1" t="str">
        <f t="shared" si="2"/>
        <v>A</v>
      </c>
      <c r="AR49" s="1" t="str">
        <f t="shared" si="6"/>
        <v>Bernsmeier A</v>
      </c>
      <c r="AS49" s="1" t="s">
        <v>1280</v>
      </c>
      <c r="AT49" s="1" t="s">
        <v>1284</v>
      </c>
      <c r="AU49" s="1">
        <v>0</v>
      </c>
      <c r="AV49" s="1">
        <v>0</v>
      </c>
      <c r="AW49" s="1" t="s">
        <v>58</v>
      </c>
      <c r="AX49" s="1" t="s">
        <v>119</v>
      </c>
      <c r="AY49" s="1" t="s">
        <v>1270</v>
      </c>
      <c r="AZ49" s="1" t="s">
        <v>1285</v>
      </c>
      <c r="BA49" s="1" t="str">
        <f t="shared" si="3"/>
        <v>W</v>
      </c>
      <c r="BB49" s="1" t="str">
        <f t="shared" si="7"/>
        <v>Weimann W</v>
      </c>
      <c r="BC49" s="1" t="s">
        <v>1286</v>
      </c>
      <c r="BD49" s="1">
        <v>0</v>
      </c>
      <c r="BE49" s="1">
        <v>0</v>
      </c>
      <c r="BF49" s="1">
        <v>0</v>
      </c>
      <c r="BG49" s="1" t="s">
        <v>58</v>
      </c>
      <c r="BH49" s="1" t="s">
        <v>119</v>
      </c>
      <c r="BI49" s="1" t="s">
        <v>397</v>
      </c>
      <c r="BJ49" s="1" t="s">
        <v>1287</v>
      </c>
      <c r="BK49" s="1" t="str">
        <f t="shared" si="4"/>
        <v>M</v>
      </c>
      <c r="BL49" s="1" t="str">
        <f t="shared" si="8"/>
        <v>Yegles M</v>
      </c>
      <c r="BM49" s="1" t="s">
        <v>1288</v>
      </c>
      <c r="BN49" s="1">
        <v>0</v>
      </c>
      <c r="BO49" s="1">
        <v>0</v>
      </c>
      <c r="BP49" s="1">
        <v>0</v>
      </c>
      <c r="BQ49" s="1" t="s">
        <v>58</v>
      </c>
      <c r="BR49" s="1" t="s">
        <v>119</v>
      </c>
      <c r="BS49" s="1" t="s">
        <v>578</v>
      </c>
      <c r="BT49" s="1" t="s">
        <v>1289</v>
      </c>
      <c r="BU49" s="1" t="str">
        <f t="shared" si="5"/>
        <v>T</v>
      </c>
      <c r="BV49" s="1" t="str">
        <f t="shared" si="9"/>
        <v>Becker T</v>
      </c>
      <c r="BW49" s="1" t="s">
        <v>1280</v>
      </c>
      <c r="BX49" s="1">
        <v>0</v>
      </c>
      <c r="BY49" s="1">
        <v>0</v>
      </c>
      <c r="BZ49" s="1">
        <v>0</v>
      </c>
      <c r="CA49" s="1" t="s">
        <v>2242</v>
      </c>
      <c r="CB49" s="1" t="s">
        <v>1290</v>
      </c>
      <c r="CC49" s="1" t="s">
        <v>63</v>
      </c>
      <c r="CD49" s="1">
        <v>0</v>
      </c>
      <c r="CE49" s="1">
        <v>0</v>
      </c>
      <c r="CF49" s="8">
        <v>1.6999999999999997</v>
      </c>
      <c r="CG49" s="1" t="s">
        <v>52</v>
      </c>
      <c r="CH49" s="1" t="s">
        <v>1877</v>
      </c>
    </row>
    <row r="50" spans="1:86" s="1" customFormat="1" x14ac:dyDescent="0.3">
      <c r="A50" s="1" t="s">
        <v>1944</v>
      </c>
      <c r="B50" s="1" t="s">
        <v>1256</v>
      </c>
      <c r="C50" s="1" t="s">
        <v>1910</v>
      </c>
      <c r="D50" s="18">
        <v>42996</v>
      </c>
      <c r="E50" s="1">
        <v>18</v>
      </c>
      <c r="F50" s="1">
        <v>1700</v>
      </c>
      <c r="G50" s="1" t="s">
        <v>2884</v>
      </c>
      <c r="I50" s="17" t="s">
        <v>2368</v>
      </c>
      <c r="J50" s="13" t="s">
        <v>2271</v>
      </c>
      <c r="L50" s="20">
        <v>0.73958333333333337</v>
      </c>
      <c r="M50" s="21">
        <v>23</v>
      </c>
      <c r="N50" s="20">
        <f t="shared" si="0"/>
        <v>0.75555555555555565</v>
      </c>
      <c r="O50" s="1" t="s">
        <v>1260</v>
      </c>
      <c r="P50" s="1" t="s">
        <v>1989</v>
      </c>
      <c r="Q50" s="1" t="s">
        <v>1295</v>
      </c>
      <c r="R50" s="1" t="s">
        <v>2000</v>
      </c>
      <c r="S50" s="1" t="s">
        <v>2103</v>
      </c>
      <c r="T50" s="1" t="s">
        <v>2852</v>
      </c>
      <c r="U50" s="1" t="str">
        <f>CONCATENATE(A50,": ",B50," (Chairs: ",G50,")")</f>
        <v>S-12: Aktuelles zur Diagnostik der Alkoholabhängigkeit (Chairs: Wurst F, Preuß U)</v>
      </c>
      <c r="V50" s="1" t="str">
        <f t="shared" si="1"/>
        <v>Gibt es einen sinnvollen Einsatz von Alkoholbiomarkern im Rahmen einer qualifizierten voll-/teilstationären Entzugsbehandlung</v>
      </c>
      <c r="W50" s="1" t="s">
        <v>52</v>
      </c>
      <c r="X50" s="1" t="s">
        <v>346</v>
      </c>
      <c r="Y50" s="1" t="s">
        <v>347</v>
      </c>
      <c r="Z50" s="1" t="s">
        <v>1291</v>
      </c>
      <c r="AA50" s="5" t="s">
        <v>2272</v>
      </c>
      <c r="AB50" s="1" t="s">
        <v>2672</v>
      </c>
      <c r="AC50" s="1" t="s">
        <v>58</v>
      </c>
      <c r="AD50" s="1" t="s">
        <v>252</v>
      </c>
      <c r="AE50" s="1" t="s">
        <v>202</v>
      </c>
      <c r="AF50" s="1" t="s">
        <v>203</v>
      </c>
      <c r="AG50" s="1" t="s">
        <v>1985</v>
      </c>
      <c r="AH50" s="1" t="s">
        <v>628</v>
      </c>
      <c r="AI50" s="1" t="s">
        <v>629</v>
      </c>
      <c r="AJ50" s="1" t="s">
        <v>2040</v>
      </c>
      <c r="AK50" s="1" t="s">
        <v>63</v>
      </c>
      <c r="AL50" s="1">
        <v>0</v>
      </c>
      <c r="AM50" s="1" t="s">
        <v>68</v>
      </c>
      <c r="AN50" s="1">
        <v>0</v>
      </c>
      <c r="AO50" s="1">
        <v>0</v>
      </c>
      <c r="AP50" s="1">
        <v>0</v>
      </c>
      <c r="AQ50" s="1" t="str">
        <f t="shared" si="2"/>
        <v>0</v>
      </c>
      <c r="AS50" s="1">
        <v>0</v>
      </c>
      <c r="AT50" s="1">
        <v>0</v>
      </c>
      <c r="AU50" s="1">
        <v>0</v>
      </c>
      <c r="AV50" s="1">
        <v>0</v>
      </c>
      <c r="AW50" s="1" t="s">
        <v>68</v>
      </c>
      <c r="AX50" s="1">
        <v>0</v>
      </c>
      <c r="AY50" s="1">
        <v>0</v>
      </c>
      <c r="AZ50" s="1">
        <v>0</v>
      </c>
      <c r="BA50" s="1" t="str">
        <f t="shared" si="3"/>
        <v>0</v>
      </c>
      <c r="BC50" s="1">
        <v>0</v>
      </c>
      <c r="BD50" s="1">
        <v>0</v>
      </c>
      <c r="BE50" s="1">
        <v>0</v>
      </c>
      <c r="BF50" s="1">
        <v>0</v>
      </c>
      <c r="BG50" s="1" t="s">
        <v>68</v>
      </c>
      <c r="BH50" s="1">
        <v>0</v>
      </c>
      <c r="BI50" s="1">
        <v>0</v>
      </c>
      <c r="BJ50" s="1">
        <v>0</v>
      </c>
      <c r="BK50" s="1" t="str">
        <f t="shared" si="4"/>
        <v>0</v>
      </c>
      <c r="BM50" s="1">
        <v>0</v>
      </c>
      <c r="BN50" s="1">
        <v>0</v>
      </c>
      <c r="BO50" s="1">
        <v>0</v>
      </c>
      <c r="BP50" s="1">
        <v>0</v>
      </c>
      <c r="BQ50" s="1" t="s">
        <v>68</v>
      </c>
      <c r="BR50" s="1">
        <v>0</v>
      </c>
      <c r="BS50" s="1">
        <v>0</v>
      </c>
      <c r="BT50" s="1">
        <v>0</v>
      </c>
      <c r="BU50" s="1" t="str">
        <f t="shared" si="5"/>
        <v>0</v>
      </c>
      <c r="BW50" s="1">
        <v>0</v>
      </c>
      <c r="BX50" s="1">
        <v>0</v>
      </c>
      <c r="BY50" s="1">
        <v>0</v>
      </c>
      <c r="BZ50" s="1">
        <v>0</v>
      </c>
      <c r="CC50" s="1">
        <v>0</v>
      </c>
      <c r="CD50" s="1">
        <v>0</v>
      </c>
      <c r="CE50" s="1">
        <v>0</v>
      </c>
      <c r="CF50" s="8">
        <v>3.1000000000000005</v>
      </c>
      <c r="CG50" s="1" t="s">
        <v>52</v>
      </c>
      <c r="CH50" s="1" t="s">
        <v>1878</v>
      </c>
    </row>
    <row r="51" spans="1:86" s="1" customFormat="1" x14ac:dyDescent="0.3">
      <c r="A51" s="1" t="s">
        <v>1944</v>
      </c>
      <c r="B51" s="1" t="s">
        <v>1256</v>
      </c>
      <c r="C51" s="1" t="s">
        <v>1910</v>
      </c>
      <c r="D51" s="18">
        <v>42996</v>
      </c>
      <c r="E51" s="1">
        <v>18</v>
      </c>
      <c r="F51" s="1">
        <v>1700</v>
      </c>
      <c r="G51" s="1" t="s">
        <v>2884</v>
      </c>
      <c r="I51" s="17" t="s">
        <v>2369</v>
      </c>
      <c r="J51" s="1" t="s">
        <v>1292</v>
      </c>
      <c r="L51" s="20">
        <v>0.75555555555555565</v>
      </c>
      <c r="M51" s="21">
        <v>22</v>
      </c>
      <c r="N51" s="20">
        <f t="shared" si="0"/>
        <v>0.77083333333333337</v>
      </c>
      <c r="O51" s="1" t="s">
        <v>1260</v>
      </c>
      <c r="P51" s="1" t="s">
        <v>1989</v>
      </c>
      <c r="Q51" s="1" t="s">
        <v>1295</v>
      </c>
      <c r="R51" s="1" t="s">
        <v>2000</v>
      </c>
      <c r="S51" s="1" t="s">
        <v>2104</v>
      </c>
      <c r="T51" s="1" t="s">
        <v>2886</v>
      </c>
      <c r="U51" s="1" t="str">
        <f>CONCATENATE(A51,": ",B51," (Chairs: ",G51,")")</f>
        <v>S-12: Aktuelles zur Diagnostik der Alkoholabhängigkeit (Chairs: Wurst F, Preuß U)</v>
      </c>
      <c r="V51" s="1" t="str">
        <f t="shared" si="1"/>
        <v>Markers of alcohol use in comorbid affective and alcohol use disorder individuals: Results from the WHO/ISBRA study</v>
      </c>
      <c r="W51" s="1" t="s">
        <v>52</v>
      </c>
      <c r="X51" s="1" t="s">
        <v>346</v>
      </c>
      <c r="Y51" s="1" t="s">
        <v>347</v>
      </c>
      <c r="Z51" s="1" t="s">
        <v>1293</v>
      </c>
      <c r="AA51" s="1" t="s">
        <v>1294</v>
      </c>
      <c r="AB51" s="1" t="s">
        <v>2695</v>
      </c>
      <c r="AC51" s="1" t="s">
        <v>58</v>
      </c>
      <c r="AD51" s="1" t="s">
        <v>252</v>
      </c>
      <c r="AE51" s="1" t="s">
        <v>408</v>
      </c>
      <c r="AF51" s="1" t="s">
        <v>1295</v>
      </c>
      <c r="AG51" s="1" t="s">
        <v>2000</v>
      </c>
      <c r="AH51" s="1" t="s">
        <v>1296</v>
      </c>
      <c r="AI51" s="1" t="s">
        <v>719</v>
      </c>
      <c r="AJ51" s="1" t="s">
        <v>2059</v>
      </c>
      <c r="AK51" s="1" t="s">
        <v>63</v>
      </c>
      <c r="AL51" s="1">
        <v>0</v>
      </c>
      <c r="AM51" s="1" t="s">
        <v>58</v>
      </c>
      <c r="AN51" s="1" t="s">
        <v>252</v>
      </c>
      <c r="AO51" s="1" t="s">
        <v>1259</v>
      </c>
      <c r="AP51" s="1" t="s">
        <v>1260</v>
      </c>
      <c r="AQ51" s="1" t="str">
        <f t="shared" si="2"/>
        <v>F</v>
      </c>
      <c r="AR51" s="1" t="str">
        <f t="shared" si="6"/>
        <v>Wurst F</v>
      </c>
      <c r="AS51" s="1" t="s">
        <v>1297</v>
      </c>
      <c r="AT51" s="1" t="s">
        <v>1262</v>
      </c>
      <c r="AU51" s="1" t="s">
        <v>63</v>
      </c>
      <c r="AV51" s="1">
        <v>0</v>
      </c>
      <c r="AW51" s="1" t="s">
        <v>68</v>
      </c>
      <c r="AX51" s="1">
        <v>0</v>
      </c>
      <c r="AY51" s="1">
        <v>0</v>
      </c>
      <c r="AZ51" s="1">
        <v>0</v>
      </c>
      <c r="BA51" s="1" t="str">
        <f t="shared" si="3"/>
        <v>0</v>
      </c>
      <c r="BC51" s="1">
        <v>0</v>
      </c>
      <c r="BD51" s="1">
        <v>0</v>
      </c>
      <c r="BE51" s="1">
        <v>0</v>
      </c>
      <c r="BF51" s="1">
        <v>0</v>
      </c>
      <c r="BG51" s="1" t="s">
        <v>68</v>
      </c>
      <c r="BH51" s="1">
        <v>0</v>
      </c>
      <c r="BI51" s="1">
        <v>0</v>
      </c>
      <c r="BJ51" s="1">
        <v>0</v>
      </c>
      <c r="BK51" s="1" t="str">
        <f t="shared" si="4"/>
        <v>0</v>
      </c>
      <c r="BM51" s="1">
        <v>0</v>
      </c>
      <c r="BN51" s="1">
        <v>0</v>
      </c>
      <c r="BO51" s="1">
        <v>0</v>
      </c>
      <c r="BP51" s="1">
        <v>0</v>
      </c>
      <c r="BQ51" s="1" t="s">
        <v>68</v>
      </c>
      <c r="BR51" s="1">
        <v>0</v>
      </c>
      <c r="BS51" s="1">
        <v>0</v>
      </c>
      <c r="BT51" s="1">
        <v>0</v>
      </c>
      <c r="BU51" s="1" t="str">
        <f t="shared" si="5"/>
        <v>0</v>
      </c>
      <c r="BW51" s="1">
        <v>0</v>
      </c>
      <c r="BX51" s="1">
        <v>0</v>
      </c>
      <c r="BY51" s="1">
        <v>0</v>
      </c>
      <c r="BZ51" s="1">
        <v>0</v>
      </c>
      <c r="CC51" s="1">
        <v>0</v>
      </c>
      <c r="CD51" s="1">
        <v>0</v>
      </c>
      <c r="CE51" s="1" t="s">
        <v>1298</v>
      </c>
      <c r="CF51" s="8">
        <v>1.7</v>
      </c>
      <c r="CG51" s="1" t="s">
        <v>52</v>
      </c>
      <c r="CH51" s="1" t="s">
        <v>1877</v>
      </c>
    </row>
    <row r="52" spans="1:86" s="1" customFormat="1" x14ac:dyDescent="0.3">
      <c r="A52" s="1" t="s">
        <v>1945</v>
      </c>
      <c r="B52" s="1" t="s">
        <v>1299</v>
      </c>
      <c r="C52" s="1" t="s">
        <v>1924</v>
      </c>
      <c r="D52" s="18">
        <v>42996</v>
      </c>
      <c r="E52" s="1">
        <v>18</v>
      </c>
      <c r="F52" s="1">
        <v>1700</v>
      </c>
      <c r="G52" s="1" t="s">
        <v>2887</v>
      </c>
      <c r="I52" s="17" t="s">
        <v>2370</v>
      </c>
      <c r="J52" s="13" t="s">
        <v>2296</v>
      </c>
      <c r="L52" s="20">
        <v>0.70833333333333337</v>
      </c>
      <c r="M52" s="21">
        <v>30</v>
      </c>
      <c r="N52" s="20">
        <f t="shared" si="0"/>
        <v>0.72916666666666674</v>
      </c>
      <c r="O52" s="1" t="s">
        <v>1308</v>
      </c>
      <c r="P52" s="1" t="s">
        <v>1984</v>
      </c>
      <c r="Q52" s="1" t="s">
        <v>512</v>
      </c>
      <c r="R52" s="1" t="s">
        <v>2000</v>
      </c>
      <c r="S52" s="1" t="s">
        <v>2084</v>
      </c>
      <c r="T52" s="1" t="s">
        <v>2852</v>
      </c>
      <c r="U52" s="1" t="str">
        <f>CONCATENATE(A52,": ",B52," (Chairs: ",G52,")")</f>
        <v>S-13: Potenziale und Grenzen vernetzter Versorgung älterer Drogenabhängiger (Chairs: Hoff T, Kuhn U)</v>
      </c>
      <c r="V52" s="1" t="str">
        <f t="shared" si="1"/>
        <v>Stärkenbasiertes Case Management mit Drogenkonsumierenden in der zweite Lebenshälfte</v>
      </c>
      <c r="W52" s="1" t="s">
        <v>52</v>
      </c>
      <c r="X52" s="1" t="s">
        <v>317</v>
      </c>
      <c r="Y52" s="1" t="s">
        <v>318</v>
      </c>
      <c r="Z52" s="1" t="s">
        <v>1300</v>
      </c>
      <c r="AA52" s="5" t="s">
        <v>2297</v>
      </c>
      <c r="AB52" s="1" t="s">
        <v>2676</v>
      </c>
      <c r="AC52" s="1" t="s">
        <v>68</v>
      </c>
      <c r="AD52" s="1" t="s">
        <v>119</v>
      </c>
      <c r="AE52" s="1" t="s">
        <v>891</v>
      </c>
      <c r="AF52" s="1" t="s">
        <v>892</v>
      </c>
      <c r="AG52" s="1" t="s">
        <v>1986</v>
      </c>
      <c r="AH52" s="1" t="s">
        <v>1301</v>
      </c>
      <c r="AI52" s="12" t="s">
        <v>1302</v>
      </c>
      <c r="AJ52" s="1" t="s">
        <v>2030</v>
      </c>
      <c r="AK52" s="1" t="s">
        <v>63</v>
      </c>
      <c r="AL52" s="1">
        <v>0</v>
      </c>
      <c r="AM52" s="1" t="s">
        <v>68</v>
      </c>
      <c r="AN52" s="1">
        <v>0</v>
      </c>
      <c r="AO52" s="1">
        <v>0</v>
      </c>
      <c r="AP52" s="1">
        <v>0</v>
      </c>
      <c r="AQ52" s="1" t="str">
        <f t="shared" si="2"/>
        <v>0</v>
      </c>
      <c r="AS52" s="1">
        <v>0</v>
      </c>
      <c r="AT52" s="1">
        <v>0</v>
      </c>
      <c r="AU52" s="1">
        <v>0</v>
      </c>
      <c r="AV52" s="1">
        <v>0</v>
      </c>
      <c r="AW52" s="1" t="s">
        <v>68</v>
      </c>
      <c r="AX52" s="1">
        <v>0</v>
      </c>
      <c r="AY52" s="1">
        <v>0</v>
      </c>
      <c r="AZ52" s="1">
        <v>0</v>
      </c>
      <c r="BA52" s="1" t="str">
        <f t="shared" si="3"/>
        <v>0</v>
      </c>
      <c r="BC52" s="1">
        <v>0</v>
      </c>
      <c r="BD52" s="1">
        <v>0</v>
      </c>
      <c r="BE52" s="1">
        <v>0</v>
      </c>
      <c r="BF52" s="1">
        <v>0</v>
      </c>
      <c r="BG52" s="1" t="s">
        <v>68</v>
      </c>
      <c r="BH52" s="1">
        <v>0</v>
      </c>
      <c r="BI52" s="1">
        <v>0</v>
      </c>
      <c r="BJ52" s="1">
        <v>0</v>
      </c>
      <c r="BK52" s="1" t="str">
        <f t="shared" si="4"/>
        <v>0</v>
      </c>
      <c r="BM52" s="1">
        <v>0</v>
      </c>
      <c r="BN52" s="1">
        <v>0</v>
      </c>
      <c r="BO52" s="1">
        <v>0</v>
      </c>
      <c r="BP52" s="1">
        <v>0</v>
      </c>
      <c r="BQ52" s="1" t="s">
        <v>68</v>
      </c>
      <c r="BR52" s="1">
        <v>0</v>
      </c>
      <c r="BS52" s="1">
        <v>0</v>
      </c>
      <c r="BT52" s="1">
        <v>0</v>
      </c>
      <c r="BU52" s="1" t="str">
        <f t="shared" si="5"/>
        <v>0</v>
      </c>
      <c r="BW52" s="1">
        <v>0</v>
      </c>
      <c r="BX52" s="1">
        <v>0</v>
      </c>
      <c r="BY52" s="1">
        <v>0</v>
      </c>
      <c r="BZ52" s="1">
        <v>0</v>
      </c>
      <c r="CC52" s="1">
        <v>0</v>
      </c>
      <c r="CD52" s="1">
        <v>0</v>
      </c>
      <c r="CE52" s="1">
        <v>0</v>
      </c>
      <c r="CF52" s="8">
        <v>3.0750000000000002</v>
      </c>
      <c r="CG52" s="1" t="s">
        <v>52</v>
      </c>
      <c r="CH52" s="1" t="s">
        <v>1878</v>
      </c>
    </row>
    <row r="53" spans="1:86" s="1" customFormat="1" x14ac:dyDescent="0.3">
      <c r="A53" s="1" t="s">
        <v>1945</v>
      </c>
      <c r="B53" s="1" t="s">
        <v>1299</v>
      </c>
      <c r="C53" s="1" t="s">
        <v>1924</v>
      </c>
      <c r="D53" s="18">
        <v>42996</v>
      </c>
      <c r="E53" s="1">
        <v>18</v>
      </c>
      <c r="F53" s="1">
        <v>1700</v>
      </c>
      <c r="G53" s="1" t="s">
        <v>2887</v>
      </c>
      <c r="I53" s="17" t="s">
        <v>2371</v>
      </c>
      <c r="J53" s="1" t="s">
        <v>1303</v>
      </c>
      <c r="L53" s="20">
        <v>0.72916666666666674</v>
      </c>
      <c r="M53" s="21">
        <v>30</v>
      </c>
      <c r="N53" s="20">
        <f t="shared" si="0"/>
        <v>0.75000000000000011</v>
      </c>
      <c r="O53" s="1" t="s">
        <v>1308</v>
      </c>
      <c r="P53" s="1" t="s">
        <v>1984</v>
      </c>
      <c r="Q53" s="1" t="s">
        <v>512</v>
      </c>
      <c r="R53" s="1" t="s">
        <v>2000</v>
      </c>
      <c r="S53" s="1" t="s">
        <v>2511</v>
      </c>
      <c r="T53" s="1" t="s">
        <v>2888</v>
      </c>
      <c r="U53" s="1" t="str">
        <f>CONCATENATE(A53,": ",B53," (Chairs: ",G53,")")</f>
        <v>S-13: Potenziale und Grenzen vernetzter Versorgung älterer Drogenabhängiger (Chairs: Hoff T, Kuhn U)</v>
      </c>
      <c r="V53" s="1" t="str">
        <f t="shared" si="1"/>
        <v>Netzwerk- und Kooperationsstrukturen in der Versorgung von älteren Drogenabhängigen- Ergebnisse einer sozialen Netzwerkanalyse in drei deutschen Großstädten</v>
      </c>
      <c r="W53" s="1" t="s">
        <v>52</v>
      </c>
      <c r="X53" s="1" t="s">
        <v>317</v>
      </c>
      <c r="Y53" s="1" t="s">
        <v>318</v>
      </c>
      <c r="Z53" s="1" t="s">
        <v>1304</v>
      </c>
      <c r="AA53" s="1" t="s">
        <v>1305</v>
      </c>
      <c r="AB53" s="1" t="s">
        <v>2696</v>
      </c>
      <c r="AC53" s="1" t="s">
        <v>68</v>
      </c>
      <c r="AD53" s="1" t="s">
        <v>64</v>
      </c>
      <c r="AE53" s="1" t="s">
        <v>1306</v>
      </c>
      <c r="AF53" s="1" t="s">
        <v>512</v>
      </c>
      <c r="AG53" s="1" t="s">
        <v>2000</v>
      </c>
      <c r="AH53" s="1" t="s">
        <v>1307</v>
      </c>
      <c r="AI53" s="12" t="s">
        <v>1876</v>
      </c>
      <c r="AJ53" s="1" t="s">
        <v>2027</v>
      </c>
      <c r="AK53" s="1" t="s">
        <v>63</v>
      </c>
      <c r="AL53" s="1">
        <v>0</v>
      </c>
      <c r="AM53" s="1" t="s">
        <v>68</v>
      </c>
      <c r="AN53" s="1" t="s">
        <v>119</v>
      </c>
      <c r="AO53" s="1" t="s">
        <v>847</v>
      </c>
      <c r="AP53" s="1" t="s">
        <v>1308</v>
      </c>
      <c r="AQ53" s="1" t="str">
        <f t="shared" si="2"/>
        <v>T</v>
      </c>
      <c r="AR53" s="1" t="str">
        <f t="shared" si="6"/>
        <v>Hoff T</v>
      </c>
      <c r="AS53" s="1" t="s">
        <v>1307</v>
      </c>
      <c r="AT53" s="1" t="s">
        <v>1309</v>
      </c>
      <c r="AU53" s="1" t="s">
        <v>63</v>
      </c>
      <c r="AV53" s="1">
        <v>0</v>
      </c>
      <c r="AW53" s="1" t="s">
        <v>68</v>
      </c>
      <c r="AX53" s="1">
        <v>0</v>
      </c>
      <c r="AY53" s="1" t="s">
        <v>1310</v>
      </c>
      <c r="AZ53" s="1" t="s">
        <v>1036</v>
      </c>
      <c r="BA53" s="1" t="str">
        <f t="shared" si="3"/>
        <v>L</v>
      </c>
      <c r="BB53" s="1" t="str">
        <f t="shared" si="7"/>
        <v>Hofmann L</v>
      </c>
      <c r="BC53" s="1" t="s">
        <v>1307</v>
      </c>
      <c r="BD53" s="1" t="s">
        <v>1311</v>
      </c>
      <c r="BE53" s="1" t="s">
        <v>63</v>
      </c>
      <c r="BF53" s="1">
        <v>0</v>
      </c>
      <c r="BG53" s="1" t="s">
        <v>68</v>
      </c>
      <c r="BH53" s="1">
        <v>0</v>
      </c>
      <c r="BI53" s="1" t="s">
        <v>1312</v>
      </c>
      <c r="BJ53" s="1" t="s">
        <v>1289</v>
      </c>
      <c r="BK53" s="1" t="str">
        <f t="shared" si="4"/>
        <v>J</v>
      </c>
      <c r="BL53" s="1" t="str">
        <f t="shared" si="8"/>
        <v>Becker J</v>
      </c>
      <c r="BM53" s="1" t="s">
        <v>1307</v>
      </c>
      <c r="BN53" s="1" t="s">
        <v>1313</v>
      </c>
      <c r="BO53" s="1" t="s">
        <v>63</v>
      </c>
      <c r="BP53" s="1">
        <v>0</v>
      </c>
      <c r="BQ53" s="1" t="s">
        <v>68</v>
      </c>
      <c r="BR53" s="1">
        <v>0</v>
      </c>
      <c r="BS53" s="1">
        <v>0</v>
      </c>
      <c r="BT53" s="1">
        <v>0</v>
      </c>
      <c r="BU53" s="1" t="str">
        <f t="shared" si="5"/>
        <v>0</v>
      </c>
      <c r="BW53" s="1">
        <v>0</v>
      </c>
      <c r="BX53" s="1">
        <v>0</v>
      </c>
      <c r="BY53" s="1">
        <v>0</v>
      </c>
      <c r="BZ53" s="1">
        <v>0</v>
      </c>
      <c r="CC53" s="1">
        <v>0</v>
      </c>
      <c r="CD53" s="1">
        <v>0</v>
      </c>
      <c r="CE53" s="1">
        <v>0</v>
      </c>
      <c r="CF53" s="8">
        <v>2.125</v>
      </c>
      <c r="CG53" s="1" t="s">
        <v>52</v>
      </c>
      <c r="CH53" s="1" t="s">
        <v>1877</v>
      </c>
    </row>
    <row r="54" spans="1:86" s="1" customFormat="1" x14ac:dyDescent="0.3">
      <c r="A54" s="1" t="s">
        <v>1945</v>
      </c>
      <c r="B54" s="1" t="s">
        <v>1299</v>
      </c>
      <c r="C54" s="1" t="s">
        <v>1924</v>
      </c>
      <c r="D54" s="18">
        <v>42996</v>
      </c>
      <c r="E54" s="1">
        <v>18</v>
      </c>
      <c r="F54" s="1">
        <v>1700</v>
      </c>
      <c r="G54" s="1" t="s">
        <v>2887</v>
      </c>
      <c r="I54" s="17" t="s">
        <v>2372</v>
      </c>
      <c r="J54" s="1" t="s">
        <v>1314</v>
      </c>
      <c r="L54" s="20">
        <v>0.75000000000000011</v>
      </c>
      <c r="M54" s="21">
        <v>30</v>
      </c>
      <c r="N54" s="20">
        <f t="shared" si="0"/>
        <v>0.77083333333333348</v>
      </c>
      <c r="O54" s="1" t="s">
        <v>1308</v>
      </c>
      <c r="P54" s="1" t="s">
        <v>1984</v>
      </c>
      <c r="Q54" s="1" t="s">
        <v>512</v>
      </c>
      <c r="R54" s="1" t="s">
        <v>2000</v>
      </c>
      <c r="S54" s="1" t="s">
        <v>2512</v>
      </c>
      <c r="T54" s="1" t="s">
        <v>2852</v>
      </c>
      <c r="U54" s="1" t="str">
        <f>CONCATENATE(A54,": ",B54," (Chairs: ",G54,")")</f>
        <v>S-13: Potenziale und Grenzen vernetzter Versorgung älterer Drogenabhängiger (Chairs: Hoff T, Kuhn U)</v>
      </c>
      <c r="V54" s="1" t="str">
        <f t="shared" si="1"/>
        <v>Ergebnisse aus dem Modellprojekt "Netzwerk 40+ zur Entwicklung bedarfsgerechter Maßnahmen zur Versorgung älterer drogenabhängiger Menschen</v>
      </c>
      <c r="W54" s="1" t="s">
        <v>52</v>
      </c>
      <c r="X54" s="1" t="s">
        <v>317</v>
      </c>
      <c r="Y54" s="1" t="s">
        <v>318</v>
      </c>
      <c r="Z54" s="1" t="s">
        <v>1315</v>
      </c>
      <c r="AA54" s="1" t="s">
        <v>1316</v>
      </c>
      <c r="AB54" s="1" t="s">
        <v>2697</v>
      </c>
      <c r="AC54" s="1" t="s">
        <v>58</v>
      </c>
      <c r="AE54" s="1" t="s">
        <v>141</v>
      </c>
      <c r="AF54" s="1" t="s">
        <v>1317</v>
      </c>
      <c r="AG54" s="1" t="s">
        <v>1996</v>
      </c>
      <c r="AH54" s="1" t="s">
        <v>1318</v>
      </c>
      <c r="AI54" s="1" t="s">
        <v>1319</v>
      </c>
      <c r="AJ54" s="1" t="s">
        <v>2029</v>
      </c>
      <c r="AK54" s="1" t="s">
        <v>63</v>
      </c>
      <c r="AL54" s="1">
        <v>0</v>
      </c>
      <c r="AM54" s="1" t="s">
        <v>68</v>
      </c>
      <c r="AN54" s="1">
        <v>0</v>
      </c>
      <c r="AO54" s="1">
        <v>0</v>
      </c>
      <c r="AP54" s="1">
        <v>0</v>
      </c>
      <c r="AQ54" s="1" t="str">
        <f t="shared" si="2"/>
        <v>0</v>
      </c>
      <c r="AS54" s="1">
        <v>0</v>
      </c>
      <c r="AT54" s="1">
        <v>0</v>
      </c>
      <c r="AU54" s="1">
        <v>0</v>
      </c>
      <c r="AV54" s="1">
        <v>0</v>
      </c>
      <c r="AW54" s="1" t="s">
        <v>68</v>
      </c>
      <c r="AX54" s="1">
        <v>0</v>
      </c>
      <c r="AY54" s="1">
        <v>0</v>
      </c>
      <c r="AZ54" s="1">
        <v>0</v>
      </c>
      <c r="BA54" s="1" t="str">
        <f t="shared" si="3"/>
        <v>0</v>
      </c>
      <c r="BC54" s="1">
        <v>0</v>
      </c>
      <c r="BD54" s="1">
        <v>0</v>
      </c>
      <c r="BE54" s="1">
        <v>0</v>
      </c>
      <c r="BF54" s="1">
        <v>0</v>
      </c>
      <c r="BG54" s="1" t="s">
        <v>68</v>
      </c>
      <c r="BH54" s="1">
        <v>0</v>
      </c>
      <c r="BI54" s="1">
        <v>0</v>
      </c>
      <c r="BJ54" s="1">
        <v>0</v>
      </c>
      <c r="BK54" s="1" t="str">
        <f t="shared" si="4"/>
        <v>0</v>
      </c>
      <c r="BM54" s="1">
        <v>0</v>
      </c>
      <c r="BN54" s="1">
        <v>0</v>
      </c>
      <c r="BO54" s="1">
        <v>0</v>
      </c>
      <c r="BP54" s="1">
        <v>0</v>
      </c>
      <c r="BQ54" s="1" t="s">
        <v>68</v>
      </c>
      <c r="BR54" s="1">
        <v>0</v>
      </c>
      <c r="BS54" s="1">
        <v>0</v>
      </c>
      <c r="BT54" s="1">
        <v>0</v>
      </c>
      <c r="BU54" s="1" t="str">
        <f t="shared" si="5"/>
        <v>0</v>
      </c>
      <c r="BW54" s="1">
        <v>0</v>
      </c>
      <c r="BX54" s="1">
        <v>0</v>
      </c>
      <c r="BY54" s="1">
        <v>0</v>
      </c>
      <c r="BZ54" s="1">
        <v>0</v>
      </c>
      <c r="CC54" s="1">
        <v>0</v>
      </c>
      <c r="CD54" s="1">
        <v>0</v>
      </c>
      <c r="CE54" s="1">
        <v>0</v>
      </c>
      <c r="CF54" s="8">
        <v>3.0500000000000003</v>
      </c>
      <c r="CG54" s="1" t="s">
        <v>52</v>
      </c>
      <c r="CH54" s="1" t="s">
        <v>1877</v>
      </c>
    </row>
    <row r="55" spans="1:86" s="1" customFormat="1" x14ac:dyDescent="0.3">
      <c r="A55" s="1" t="s">
        <v>1899</v>
      </c>
      <c r="B55" s="1" t="s">
        <v>1899</v>
      </c>
      <c r="D55" s="18">
        <v>42996</v>
      </c>
      <c r="E55" s="1">
        <v>18</v>
      </c>
      <c r="F55" s="1">
        <v>1830</v>
      </c>
      <c r="G55" s="1" t="s">
        <v>2889</v>
      </c>
      <c r="K55" s="1" t="s">
        <v>1897</v>
      </c>
      <c r="L55" s="20">
        <v>0.77083333333333337</v>
      </c>
      <c r="M55" s="21">
        <v>90</v>
      </c>
      <c r="N55" s="20">
        <f t="shared" si="0"/>
        <v>0.83333333333333337</v>
      </c>
      <c r="O55" s="1" t="s">
        <v>224</v>
      </c>
      <c r="P55" s="1" t="s">
        <v>1980</v>
      </c>
      <c r="S55" s="1" t="s">
        <v>2846</v>
      </c>
      <c r="T55" s="1" t="s">
        <v>2863</v>
      </c>
      <c r="U55" s="1" t="str">
        <f>CONCATENATE(A55,": ",B55," (Chairs: ",G55,")")</f>
        <v>Get together: Get together (Chairs: Bischof G,  )</v>
      </c>
      <c r="V55" s="1" t="str">
        <f t="shared" si="1"/>
        <v/>
      </c>
      <c r="AB55" s="1" t="s">
        <v>2654</v>
      </c>
      <c r="AQ55" s="1" t="str">
        <f t="shared" si="2"/>
        <v/>
      </c>
      <c r="AR55" s="1" t="str">
        <f t="shared" si="6"/>
        <v xml:space="preserve"> </v>
      </c>
      <c r="BA55" s="1" t="str">
        <f t="shared" si="3"/>
        <v/>
      </c>
      <c r="BB55" s="1" t="str">
        <f t="shared" si="7"/>
        <v xml:space="preserve"> </v>
      </c>
      <c r="BK55" s="1" t="str">
        <f t="shared" si="4"/>
        <v/>
      </c>
      <c r="BL55" s="1" t="str">
        <f t="shared" si="8"/>
        <v xml:space="preserve"> </v>
      </c>
      <c r="BU55" s="1" t="str">
        <f t="shared" si="5"/>
        <v/>
      </c>
      <c r="BV55" s="1" t="str">
        <f t="shared" si="9"/>
        <v xml:space="preserve"> </v>
      </c>
      <c r="CF55" s="8"/>
    </row>
    <row r="56" spans="1:86" s="1" customFormat="1" x14ac:dyDescent="0.3">
      <c r="A56" s="1" t="s">
        <v>1900</v>
      </c>
      <c r="B56" s="1" t="s">
        <v>1900</v>
      </c>
      <c r="D56" s="18">
        <v>42996</v>
      </c>
      <c r="E56" s="1">
        <v>18</v>
      </c>
      <c r="F56" s="1">
        <v>2000</v>
      </c>
      <c r="G56" s="1" t="s">
        <v>2890</v>
      </c>
      <c r="K56" s="1" t="s">
        <v>1893</v>
      </c>
      <c r="L56" s="20">
        <v>0.83333333333333337</v>
      </c>
      <c r="M56" s="21">
        <v>90</v>
      </c>
      <c r="N56" s="20">
        <f t="shared" si="0"/>
        <v>0.89583333333333337</v>
      </c>
      <c r="O56" s="1" t="s">
        <v>224</v>
      </c>
      <c r="P56" s="1" t="s">
        <v>1978</v>
      </c>
      <c r="S56" s="1" t="s">
        <v>2846</v>
      </c>
      <c r="T56" s="1" t="s">
        <v>2863</v>
      </c>
      <c r="U56" s="1" t="str">
        <f>CONCATENATE(A56,": ",B56," (Chairs: ",G56,")")</f>
        <v>Lesung: Lesung (Chairs: Bischof A,  )</v>
      </c>
      <c r="V56" s="1" t="str">
        <f t="shared" si="1"/>
        <v/>
      </c>
      <c r="AB56" s="1" t="s">
        <v>2654</v>
      </c>
      <c r="AQ56" s="1" t="str">
        <f t="shared" si="2"/>
        <v/>
      </c>
      <c r="AR56" s="1" t="str">
        <f t="shared" si="6"/>
        <v xml:space="preserve"> </v>
      </c>
      <c r="BA56" s="1" t="str">
        <f t="shared" si="3"/>
        <v/>
      </c>
      <c r="BB56" s="1" t="str">
        <f t="shared" si="7"/>
        <v xml:space="preserve"> </v>
      </c>
      <c r="BK56" s="1" t="str">
        <f t="shared" si="4"/>
        <v/>
      </c>
      <c r="BL56" s="1" t="str">
        <f t="shared" si="8"/>
        <v xml:space="preserve"> </v>
      </c>
      <c r="BU56" s="1" t="str">
        <f t="shared" si="5"/>
        <v/>
      </c>
      <c r="BV56" s="1" t="str">
        <f t="shared" si="9"/>
        <v xml:space="preserve"> </v>
      </c>
      <c r="CF56" s="8"/>
    </row>
    <row r="57" spans="1:86" s="1" customFormat="1" x14ac:dyDescent="0.3">
      <c r="A57" s="1" t="s">
        <v>1948</v>
      </c>
      <c r="B57" s="1" t="s">
        <v>1046</v>
      </c>
      <c r="C57" s="1" t="s">
        <v>1923</v>
      </c>
      <c r="D57" s="18">
        <v>42997</v>
      </c>
      <c r="E57" s="1">
        <v>19</v>
      </c>
      <c r="F57" s="1">
        <v>900</v>
      </c>
      <c r="G57" s="1" t="s">
        <v>2891</v>
      </c>
      <c r="I57" s="1" t="s">
        <v>2373</v>
      </c>
      <c r="J57" s="15" t="s">
        <v>1045</v>
      </c>
      <c r="L57" s="20">
        <v>0.375</v>
      </c>
      <c r="M57" s="21">
        <v>30</v>
      </c>
      <c r="N57" s="20">
        <f t="shared" si="0"/>
        <v>0.39583333333333331</v>
      </c>
      <c r="O57" s="1" t="s">
        <v>1064</v>
      </c>
      <c r="P57" s="1" t="s">
        <v>1997</v>
      </c>
      <c r="Q57" s="1" t="s">
        <v>1060</v>
      </c>
      <c r="R57" s="1" t="s">
        <v>1987</v>
      </c>
      <c r="S57" s="1" t="s">
        <v>2513</v>
      </c>
      <c r="T57" s="1" t="s">
        <v>2892</v>
      </c>
      <c r="U57" s="1" t="str">
        <f>CONCATENATE(A57,": ",B57," (Chairs: ",G57,")")</f>
        <v>S-14: Förderung von professioneller Gesundheitskompetenz als Präventionsstrategie in Pflege-und Gesundheitsberufen (Chairs: Rustler C, Bonse-Rohmann M)</v>
      </c>
      <c r="V57" s="1" t="str">
        <f t="shared" si="1"/>
        <v>Rauchen, Stress und Coping bei PflegeschülerInnen im BMG-Modellprojekt „astra plus Gesundheitskompetenz – Rauchfrei in der Pflege“</v>
      </c>
      <c r="W57" s="15" t="s">
        <v>52</v>
      </c>
      <c r="X57" s="1" t="s">
        <v>276</v>
      </c>
      <c r="Y57" s="1" t="s">
        <v>277</v>
      </c>
      <c r="Z57" s="1" t="s">
        <v>1047</v>
      </c>
      <c r="AA57" s="1" t="s">
        <v>1048</v>
      </c>
      <c r="AB57" s="1" t="s">
        <v>2698</v>
      </c>
      <c r="AC57" s="1" t="s">
        <v>68</v>
      </c>
      <c r="AE57" s="1" t="s">
        <v>1049</v>
      </c>
      <c r="AF57" s="1" t="s">
        <v>1050</v>
      </c>
      <c r="AG57" s="1" t="s">
        <v>1998</v>
      </c>
      <c r="AH57" s="1" t="s">
        <v>1051</v>
      </c>
      <c r="AI57" s="1" t="s">
        <v>1052</v>
      </c>
      <c r="AJ57" s="1" t="s">
        <v>2014</v>
      </c>
      <c r="AK57" s="1" t="s">
        <v>63</v>
      </c>
      <c r="AL57" s="1">
        <v>0</v>
      </c>
      <c r="AM57" s="1" t="s">
        <v>68</v>
      </c>
      <c r="AN57" s="1">
        <v>0</v>
      </c>
      <c r="AO57" s="1" t="s">
        <v>1053</v>
      </c>
      <c r="AP57" s="1" t="s">
        <v>1054</v>
      </c>
      <c r="AQ57" s="1" t="str">
        <f t="shared" si="2"/>
        <v>E</v>
      </c>
      <c r="AR57" s="1" t="str">
        <f t="shared" si="6"/>
        <v>Cascarigny E</v>
      </c>
      <c r="AS57" s="1" t="s">
        <v>1051</v>
      </c>
      <c r="AT57" s="1" t="s">
        <v>1055</v>
      </c>
      <c r="AU57" s="1" t="s">
        <v>63</v>
      </c>
      <c r="AV57" s="1">
        <v>0</v>
      </c>
      <c r="AW57" s="1" t="s">
        <v>68</v>
      </c>
      <c r="AX57" s="1" t="s">
        <v>119</v>
      </c>
      <c r="AY57" s="1" t="s">
        <v>1056</v>
      </c>
      <c r="AZ57" s="1" t="s">
        <v>1057</v>
      </c>
      <c r="BA57" s="1" t="str">
        <f t="shared" si="3"/>
        <v>A</v>
      </c>
      <c r="BB57" s="1" t="str">
        <f t="shared" si="7"/>
        <v>Bühler A</v>
      </c>
      <c r="BC57" s="1" t="s">
        <v>1058</v>
      </c>
      <c r="BD57" s="1" t="s">
        <v>1059</v>
      </c>
      <c r="BE57" s="1" t="s">
        <v>63</v>
      </c>
      <c r="BF57" s="1">
        <v>0</v>
      </c>
      <c r="BG57" s="1" t="s">
        <v>58</v>
      </c>
      <c r="BH57" s="1" t="s">
        <v>119</v>
      </c>
      <c r="BI57" s="1" t="s">
        <v>1000</v>
      </c>
      <c r="BJ57" s="1" t="s">
        <v>1060</v>
      </c>
      <c r="BK57" s="1" t="str">
        <f t="shared" si="4"/>
        <v>M</v>
      </c>
      <c r="BL57" s="1" t="str">
        <f t="shared" si="8"/>
        <v>Bonse-Rohmann M</v>
      </c>
      <c r="BM57" s="1" t="s">
        <v>1061</v>
      </c>
      <c r="BN57" s="1" t="s">
        <v>1062</v>
      </c>
      <c r="BO57" s="1" t="s">
        <v>63</v>
      </c>
      <c r="BP57" s="1">
        <v>0</v>
      </c>
      <c r="BQ57" s="1" t="s">
        <v>68</v>
      </c>
      <c r="BR57" s="1">
        <v>0</v>
      </c>
      <c r="BS57" s="1" t="s">
        <v>1063</v>
      </c>
      <c r="BT57" s="1" t="s">
        <v>1064</v>
      </c>
      <c r="BU57" s="1" t="str">
        <f t="shared" si="5"/>
        <v>C</v>
      </c>
      <c r="BV57" s="1" t="str">
        <f t="shared" si="9"/>
        <v>Rustler C</v>
      </c>
      <c r="BW57" s="1" t="s">
        <v>1051</v>
      </c>
      <c r="BX57" s="1" t="s">
        <v>1065</v>
      </c>
      <c r="BY57" s="1" t="s">
        <v>63</v>
      </c>
      <c r="BZ57" s="1">
        <v>0</v>
      </c>
      <c r="CA57" s="1" t="s">
        <v>2243</v>
      </c>
      <c r="CB57" s="1" t="s">
        <v>1066</v>
      </c>
      <c r="CC57" s="1" t="s">
        <v>63</v>
      </c>
      <c r="CD57" s="1">
        <v>0</v>
      </c>
      <c r="CE57" s="1">
        <v>0</v>
      </c>
      <c r="CF57" s="8">
        <v>2.125</v>
      </c>
      <c r="CG57" s="1" t="s">
        <v>52</v>
      </c>
      <c r="CH57" s="1" t="s">
        <v>1877</v>
      </c>
    </row>
    <row r="58" spans="1:86" s="1" customFormat="1" x14ac:dyDescent="0.3">
      <c r="A58" s="1" t="s">
        <v>1948</v>
      </c>
      <c r="B58" s="1" t="s">
        <v>1046</v>
      </c>
      <c r="C58" s="1" t="s">
        <v>1923</v>
      </c>
      <c r="D58" s="18">
        <v>42997</v>
      </c>
      <c r="E58" s="1">
        <v>19</v>
      </c>
      <c r="F58" s="1">
        <v>900</v>
      </c>
      <c r="G58" s="1" t="s">
        <v>2891</v>
      </c>
      <c r="I58" s="1" t="s">
        <v>2374</v>
      </c>
      <c r="J58" s="15" t="s">
        <v>1067</v>
      </c>
      <c r="L58" s="20">
        <v>0.39583333333333331</v>
      </c>
      <c r="M58" s="21">
        <v>30</v>
      </c>
      <c r="N58" s="20">
        <f t="shared" ref="N58:N121" si="10">L58+TIME(0,M58,0)</f>
        <v>0.41666666666666663</v>
      </c>
      <c r="O58" s="1" t="s">
        <v>1064</v>
      </c>
      <c r="P58" s="1" t="s">
        <v>1997</v>
      </c>
      <c r="Q58" s="1" t="s">
        <v>1060</v>
      </c>
      <c r="R58" s="1" t="s">
        <v>1987</v>
      </c>
      <c r="S58" s="1" t="s">
        <v>2514</v>
      </c>
      <c r="T58" s="1" t="s">
        <v>2893</v>
      </c>
      <c r="U58" s="1" t="str">
        <f>CONCATENATE(A58,": ",B58," (Chairs: ",G58,")")</f>
        <v>S-14: Förderung von professioneller Gesundheitskompetenz als Präventionsstrategie in Pflege-und Gesundheitsberufen (Chairs: Rustler C, Bonse-Rohmann M)</v>
      </c>
      <c r="V58" s="1" t="str">
        <f t="shared" ref="V58:V121" si="11">CONCATENATE(,Z58)</f>
        <v>KRIPS – Kurzintervention in der Raucherberatung als Modul in der Pflegeausbildung</v>
      </c>
      <c r="W58" s="15" t="s">
        <v>52</v>
      </c>
      <c r="X58" s="1" t="s">
        <v>276</v>
      </c>
      <c r="Y58" s="1" t="s">
        <v>277</v>
      </c>
      <c r="Z58" s="1" t="s">
        <v>1068</v>
      </c>
      <c r="AA58" s="1" t="s">
        <v>1069</v>
      </c>
      <c r="AB58" s="1" t="s">
        <v>2699</v>
      </c>
      <c r="AC58" s="1" t="s">
        <v>68</v>
      </c>
      <c r="AE58" s="1" t="s">
        <v>1063</v>
      </c>
      <c r="AF58" s="1" t="s">
        <v>1064</v>
      </c>
      <c r="AG58" s="1" t="s">
        <v>1997</v>
      </c>
      <c r="AH58" s="1" t="s">
        <v>1070</v>
      </c>
      <c r="AI58" s="1" t="s">
        <v>1065</v>
      </c>
      <c r="AJ58" s="1" t="s">
        <v>2014</v>
      </c>
      <c r="AK58" s="1" t="s">
        <v>63</v>
      </c>
      <c r="AL58" s="1">
        <v>0</v>
      </c>
      <c r="AM58" s="1" t="s">
        <v>68</v>
      </c>
      <c r="AN58" s="1" t="s">
        <v>119</v>
      </c>
      <c r="AO58" s="1" t="s">
        <v>1056</v>
      </c>
      <c r="AP58" s="1" t="s">
        <v>1057</v>
      </c>
      <c r="AQ58" s="1" t="str">
        <f t="shared" si="2"/>
        <v>A</v>
      </c>
      <c r="AR58" s="1" t="str">
        <f t="shared" si="6"/>
        <v>Bühler A</v>
      </c>
      <c r="AS58" s="1" t="s">
        <v>1071</v>
      </c>
      <c r="AT58" s="1" t="s">
        <v>1059</v>
      </c>
      <c r="AU58" s="1" t="s">
        <v>63</v>
      </c>
      <c r="AV58" s="1">
        <v>0</v>
      </c>
      <c r="AW58" s="1" t="s">
        <v>58</v>
      </c>
      <c r="AX58" s="1" t="s">
        <v>119</v>
      </c>
      <c r="AY58" s="1" t="s">
        <v>1000</v>
      </c>
      <c r="AZ58" s="1" t="s">
        <v>1060</v>
      </c>
      <c r="BA58" s="1" t="str">
        <f t="shared" si="3"/>
        <v>M</v>
      </c>
      <c r="BB58" s="1" t="str">
        <f t="shared" si="7"/>
        <v>Bonse-Rohmann M</v>
      </c>
      <c r="BC58" s="1" t="s">
        <v>1061</v>
      </c>
      <c r="BD58" s="1" t="s">
        <v>1062</v>
      </c>
      <c r="BE58" s="1" t="s">
        <v>63</v>
      </c>
      <c r="BF58" s="1">
        <v>0</v>
      </c>
      <c r="BG58" s="1" t="s">
        <v>68</v>
      </c>
      <c r="BH58" s="1" t="s">
        <v>64</v>
      </c>
      <c r="BI58" s="1" t="s">
        <v>1072</v>
      </c>
      <c r="BJ58" s="1" t="s">
        <v>1073</v>
      </c>
      <c r="BK58" s="1" t="str">
        <f t="shared" si="4"/>
        <v>K</v>
      </c>
      <c r="BL58" s="1" t="str">
        <f t="shared" si="8"/>
        <v>Vitzthum K</v>
      </c>
      <c r="BM58" s="1" t="s">
        <v>1074</v>
      </c>
      <c r="BN58" s="1" t="s">
        <v>1075</v>
      </c>
      <c r="BO58" s="1" t="s">
        <v>526</v>
      </c>
      <c r="BP58" s="1" t="s">
        <v>1076</v>
      </c>
      <c r="BQ58" s="1" t="s">
        <v>58</v>
      </c>
      <c r="BR58" s="1">
        <v>0</v>
      </c>
      <c r="BS58" s="1" t="s">
        <v>156</v>
      </c>
      <c r="BT58" s="1" t="s">
        <v>1077</v>
      </c>
      <c r="BU58" s="1" t="str">
        <f t="shared" si="5"/>
        <v>M</v>
      </c>
      <c r="BV58" s="1" t="str">
        <f t="shared" si="9"/>
        <v>Pforr M</v>
      </c>
      <c r="BW58" s="1" t="s">
        <v>1078</v>
      </c>
      <c r="BX58" s="1" t="s">
        <v>1079</v>
      </c>
      <c r="BY58" s="1" t="s">
        <v>63</v>
      </c>
      <c r="BZ58" s="1">
        <v>0</v>
      </c>
      <c r="CA58" s="1" t="s">
        <v>2243</v>
      </c>
      <c r="CB58" s="1" t="s">
        <v>1080</v>
      </c>
      <c r="CC58" s="1" t="s">
        <v>63</v>
      </c>
      <c r="CD58" s="1">
        <v>0</v>
      </c>
      <c r="CE58" s="1">
        <v>0</v>
      </c>
      <c r="CF58" s="8">
        <v>2.5250000000000004</v>
      </c>
      <c r="CG58" s="1" t="s">
        <v>52</v>
      </c>
      <c r="CH58" s="1" t="s">
        <v>1877</v>
      </c>
    </row>
    <row r="59" spans="1:86" s="1" customFormat="1" x14ac:dyDescent="0.3">
      <c r="A59" s="1" t="s">
        <v>1948</v>
      </c>
      <c r="B59" s="1" t="s">
        <v>1046</v>
      </c>
      <c r="C59" s="1" t="s">
        <v>1923</v>
      </c>
      <c r="D59" s="18">
        <v>42997</v>
      </c>
      <c r="E59" s="1">
        <v>19</v>
      </c>
      <c r="F59" s="1">
        <v>900</v>
      </c>
      <c r="G59" s="1" t="s">
        <v>2891</v>
      </c>
      <c r="I59" s="1" t="s">
        <v>2375</v>
      </c>
      <c r="J59" s="15" t="s">
        <v>1081</v>
      </c>
      <c r="L59" s="20">
        <v>0.41666666666666663</v>
      </c>
      <c r="M59" s="21">
        <v>30</v>
      </c>
      <c r="N59" s="20">
        <f t="shared" si="10"/>
        <v>0.43749999999999994</v>
      </c>
      <c r="O59" s="1" t="s">
        <v>1064</v>
      </c>
      <c r="P59" s="1" t="s">
        <v>1997</v>
      </c>
      <c r="Q59" s="1" t="s">
        <v>1060</v>
      </c>
      <c r="R59" s="1" t="s">
        <v>1987</v>
      </c>
      <c r="S59" s="1" t="s">
        <v>2105</v>
      </c>
      <c r="T59" s="1" t="s">
        <v>2894</v>
      </c>
      <c r="U59" s="1" t="str">
        <f>CONCATENATE(A59,": ",B59," (Chairs: ",G59,")")</f>
        <v>S-14: Förderung von professioneller Gesundheitskompetenz als Präventionsstrategie in Pflege-und Gesundheitsberufen (Chairs: Rustler C, Bonse-Rohmann M)</v>
      </c>
      <c r="V59" s="1" t="str">
        <f t="shared" si="11"/>
        <v>„MAtCHuP- sMokefree ACademics in Health Professions”</v>
      </c>
      <c r="W59" s="15" t="s">
        <v>52</v>
      </c>
      <c r="X59" s="1" t="s">
        <v>276</v>
      </c>
      <c r="Y59" s="1" t="s">
        <v>277</v>
      </c>
      <c r="Z59" s="1" t="s">
        <v>1082</v>
      </c>
      <c r="AA59" s="1" t="s">
        <v>1083</v>
      </c>
      <c r="AB59" s="1" t="s">
        <v>2700</v>
      </c>
      <c r="AC59" s="1" t="s">
        <v>58</v>
      </c>
      <c r="AD59" s="1" t="s">
        <v>119</v>
      </c>
      <c r="AE59" s="1" t="s">
        <v>1000</v>
      </c>
      <c r="AF59" s="1" t="s">
        <v>1060</v>
      </c>
      <c r="AG59" s="1" t="s">
        <v>1987</v>
      </c>
      <c r="AH59" s="1" t="s">
        <v>1084</v>
      </c>
      <c r="AI59" s="1" t="s">
        <v>1062</v>
      </c>
      <c r="AJ59" s="1" t="s">
        <v>2051</v>
      </c>
      <c r="AK59" s="1" t="s">
        <v>63</v>
      </c>
      <c r="AL59" s="1">
        <v>0</v>
      </c>
      <c r="AM59" s="1" t="s">
        <v>68</v>
      </c>
      <c r="AN59" s="1">
        <v>0</v>
      </c>
      <c r="AO59" s="1" t="s">
        <v>1085</v>
      </c>
      <c r="AP59" s="1" t="s">
        <v>1086</v>
      </c>
      <c r="AQ59" s="1" t="str">
        <f t="shared" si="2"/>
        <v>P</v>
      </c>
      <c r="AR59" s="1" t="str">
        <f t="shared" si="6"/>
        <v>Meißner P</v>
      </c>
      <c r="AS59" s="1" t="s">
        <v>1084</v>
      </c>
      <c r="AT59" s="1" t="s">
        <v>1087</v>
      </c>
      <c r="AU59" s="1">
        <v>0</v>
      </c>
      <c r="AV59" s="1">
        <v>0</v>
      </c>
      <c r="AW59" s="1" t="s">
        <v>68</v>
      </c>
      <c r="AX59" s="1">
        <v>0</v>
      </c>
      <c r="AY59" s="1" t="s">
        <v>1088</v>
      </c>
      <c r="AZ59" s="1" t="s">
        <v>1089</v>
      </c>
      <c r="BA59" s="1" t="str">
        <f t="shared" si="3"/>
        <v>S</v>
      </c>
      <c r="BB59" s="1" t="str">
        <f t="shared" si="7"/>
        <v>Voltmann S</v>
      </c>
      <c r="BC59" s="1" t="s">
        <v>1084</v>
      </c>
      <c r="BD59" s="1" t="s">
        <v>1090</v>
      </c>
      <c r="BE59" s="1" t="s">
        <v>63</v>
      </c>
      <c r="BF59" s="1">
        <v>0</v>
      </c>
      <c r="BG59" s="1" t="s">
        <v>68</v>
      </c>
      <c r="BH59" s="1">
        <v>0</v>
      </c>
      <c r="BI59" s="1">
        <v>0</v>
      </c>
      <c r="BJ59" s="1">
        <v>0</v>
      </c>
      <c r="BK59" s="1" t="str">
        <f t="shared" si="4"/>
        <v>0</v>
      </c>
      <c r="BM59" s="1">
        <v>0</v>
      </c>
      <c r="BN59" s="1">
        <v>0</v>
      </c>
      <c r="BO59" s="1">
        <v>0</v>
      </c>
      <c r="BP59" s="1">
        <v>0</v>
      </c>
      <c r="BQ59" s="1" t="s">
        <v>68</v>
      </c>
      <c r="BR59" s="1">
        <v>0</v>
      </c>
      <c r="BS59" s="1">
        <v>0</v>
      </c>
      <c r="BT59" s="1">
        <v>0</v>
      </c>
      <c r="BU59" s="1" t="str">
        <f t="shared" si="5"/>
        <v>0</v>
      </c>
      <c r="BW59" s="1">
        <v>0</v>
      </c>
      <c r="BX59" s="1">
        <v>0</v>
      </c>
      <c r="BY59" s="1">
        <v>0</v>
      </c>
      <c r="BZ59" s="1">
        <v>0</v>
      </c>
      <c r="CC59" s="1">
        <v>0</v>
      </c>
      <c r="CD59" s="1">
        <v>0</v>
      </c>
      <c r="CE59" s="1">
        <v>0</v>
      </c>
      <c r="CF59" s="8">
        <v>2.25</v>
      </c>
      <c r="CG59" s="1" t="s">
        <v>52</v>
      </c>
      <c r="CH59" s="1" t="s">
        <v>1877</v>
      </c>
    </row>
    <row r="60" spans="1:86" s="1" customFormat="1" x14ac:dyDescent="0.3">
      <c r="A60" s="1" t="s">
        <v>1949</v>
      </c>
      <c r="B60" s="1" t="s">
        <v>55</v>
      </c>
      <c r="C60" s="1" t="s">
        <v>1914</v>
      </c>
      <c r="D60" s="18">
        <v>42998</v>
      </c>
      <c r="E60" s="1">
        <v>19</v>
      </c>
      <c r="F60" s="1">
        <v>900</v>
      </c>
      <c r="G60" s="1" t="s">
        <v>2895</v>
      </c>
      <c r="I60" s="1" t="s">
        <v>2376</v>
      </c>
      <c r="J60" s="1" t="s">
        <v>51</v>
      </c>
      <c r="L60" s="20">
        <v>0.375</v>
      </c>
      <c r="M60" s="21">
        <v>22</v>
      </c>
      <c r="N60" s="20">
        <f>L60+TIME(0,M60,0)</f>
        <v>0.39027777777777778</v>
      </c>
      <c r="O60" s="1" t="s">
        <v>510</v>
      </c>
      <c r="P60" s="1" t="s">
        <v>2000</v>
      </c>
      <c r="Q60" s="1" t="s">
        <v>66</v>
      </c>
      <c r="R60" s="1" t="s">
        <v>2002</v>
      </c>
      <c r="S60" s="1" t="s">
        <v>2153</v>
      </c>
      <c r="T60" s="1" t="s">
        <v>2896</v>
      </c>
      <c r="U60" s="1" t="str">
        <f>CONCATENATE(A60,": ",B60," (Chairs: ",G60,")")</f>
        <v>S-15: Sucht und Migration (Chairs: Verthein U, Kalke J)</v>
      </c>
      <c r="V60" s="1" t="str">
        <f>CONCATENATE(,Z60)</f>
        <v>Glücksspielprobleme bei türkeistämmigen Migranten</v>
      </c>
      <c r="W60" s="1" t="s">
        <v>52</v>
      </c>
      <c r="X60" s="1" t="s">
        <v>53</v>
      </c>
      <c r="Y60" s="1" t="s">
        <v>54</v>
      </c>
      <c r="Z60" s="1" t="s">
        <v>56</v>
      </c>
      <c r="AA60" s="1" t="s">
        <v>57</v>
      </c>
      <c r="AB60" s="1" t="s">
        <v>2754</v>
      </c>
      <c r="AC60" s="1" t="s">
        <v>58</v>
      </c>
      <c r="AE60" s="1" t="s">
        <v>59</v>
      </c>
      <c r="AF60" s="1" t="s">
        <v>60</v>
      </c>
      <c r="AG60" s="1" t="s">
        <v>1981</v>
      </c>
      <c r="AH60" s="1" t="s">
        <v>61</v>
      </c>
      <c r="AI60" s="1" t="s">
        <v>62</v>
      </c>
      <c r="AJ60" s="1" t="s">
        <v>2026</v>
      </c>
      <c r="AK60" s="1" t="s">
        <v>63</v>
      </c>
      <c r="AL60" s="1">
        <v>0</v>
      </c>
      <c r="AM60" s="1" t="s">
        <v>58</v>
      </c>
      <c r="AN60" s="1" t="s">
        <v>64</v>
      </c>
      <c r="AO60" s="1" t="s">
        <v>65</v>
      </c>
      <c r="AP60" s="1" t="s">
        <v>66</v>
      </c>
      <c r="AQ60" s="1" t="str">
        <f>LEFT(AO60,1)</f>
        <v>J</v>
      </c>
      <c r="AR60" s="1" t="str">
        <f>CONCATENATE(AP60," ",AQ60)</f>
        <v>Kalke J</v>
      </c>
      <c r="AS60" s="1" t="s">
        <v>61</v>
      </c>
      <c r="AT60" s="1" t="s">
        <v>67</v>
      </c>
      <c r="AU60" s="1" t="s">
        <v>63</v>
      </c>
      <c r="AV60" s="1">
        <v>0</v>
      </c>
      <c r="AW60" s="1" t="s">
        <v>68</v>
      </c>
      <c r="AX60" s="1">
        <v>0</v>
      </c>
      <c r="AY60" s="1" t="s">
        <v>69</v>
      </c>
      <c r="AZ60" s="1" t="s">
        <v>2617</v>
      </c>
      <c r="BA60" s="1" t="str">
        <f>LEFT(AY60,1)</f>
        <v>D</v>
      </c>
      <c r="BB60" s="1" t="str">
        <f>CONCATENATE(AZ60," ",BA60)</f>
        <v>Karakus D</v>
      </c>
      <c r="BC60" s="1" t="s">
        <v>61</v>
      </c>
      <c r="BD60" s="1" t="s">
        <v>70</v>
      </c>
      <c r="BE60" s="1" t="s">
        <v>63</v>
      </c>
      <c r="BF60" s="1">
        <v>0</v>
      </c>
      <c r="BG60" s="1" t="s">
        <v>58</v>
      </c>
      <c r="BH60" s="1">
        <v>0</v>
      </c>
      <c r="BI60" s="1" t="s">
        <v>71</v>
      </c>
      <c r="BJ60" s="1" t="s">
        <v>72</v>
      </c>
      <c r="BK60" s="1" t="str">
        <f>LEFT(BI60,1)</f>
        <v>S</v>
      </c>
      <c r="BL60" s="1" t="str">
        <f>CONCATENATE(BJ60," ",BK60)</f>
        <v>Milin S</v>
      </c>
      <c r="BM60" s="1" t="s">
        <v>73</v>
      </c>
      <c r="BN60" s="1" t="s">
        <v>74</v>
      </c>
      <c r="BO60" s="1" t="s">
        <v>63</v>
      </c>
      <c r="BP60" s="1">
        <v>0</v>
      </c>
      <c r="BQ60" s="1" t="s">
        <v>68</v>
      </c>
      <c r="BR60" s="1">
        <v>0</v>
      </c>
      <c r="BS60" s="1">
        <v>0</v>
      </c>
      <c r="BT60" s="1">
        <v>0</v>
      </c>
      <c r="BU60" s="1" t="str">
        <f>LEFT(BS60,1)</f>
        <v>0</v>
      </c>
      <c r="BW60" s="1">
        <v>0</v>
      </c>
      <c r="BX60" s="1">
        <v>0</v>
      </c>
      <c r="BY60" s="1">
        <v>0</v>
      </c>
      <c r="BZ60" s="1">
        <v>0</v>
      </c>
      <c r="CC60" s="1">
        <v>0</v>
      </c>
      <c r="CD60" s="1">
        <v>0</v>
      </c>
      <c r="CE60" s="1">
        <v>0</v>
      </c>
      <c r="CF60" s="8">
        <v>1.5</v>
      </c>
      <c r="CG60" s="1" t="s">
        <v>52</v>
      </c>
      <c r="CH60" s="1" t="s">
        <v>1877</v>
      </c>
    </row>
    <row r="61" spans="1:86" s="1" customFormat="1" x14ac:dyDescent="0.3">
      <c r="A61" s="1" t="s">
        <v>1949</v>
      </c>
      <c r="B61" s="1" t="s">
        <v>55</v>
      </c>
      <c r="C61" s="1" t="s">
        <v>1914</v>
      </c>
      <c r="D61" s="18">
        <v>42998</v>
      </c>
      <c r="E61" s="1">
        <v>19</v>
      </c>
      <c r="F61" s="1">
        <v>900</v>
      </c>
      <c r="G61" s="1" t="s">
        <v>2895</v>
      </c>
      <c r="I61" s="1" t="s">
        <v>2377</v>
      </c>
      <c r="J61" s="1" t="s">
        <v>75</v>
      </c>
      <c r="L61" s="20">
        <v>0.39027777777777778</v>
      </c>
      <c r="M61" s="21">
        <v>22</v>
      </c>
      <c r="N61" s="20">
        <f>L61+TIME(0,M61,0)</f>
        <v>0.40555555555555556</v>
      </c>
      <c r="O61" s="1" t="s">
        <v>510</v>
      </c>
      <c r="P61" s="1" t="s">
        <v>2000</v>
      </c>
      <c r="Q61" s="1" t="s">
        <v>66</v>
      </c>
      <c r="R61" s="1" t="s">
        <v>2002</v>
      </c>
      <c r="S61" s="1" t="s">
        <v>2154</v>
      </c>
      <c r="T61" s="1" t="s">
        <v>2897</v>
      </c>
      <c r="U61" s="1" t="str">
        <f>CONCATENATE(A61,": ",B61," (Chairs: ",G61,")")</f>
        <v>S-15: Sucht und Migration (Chairs: Verthein U, Kalke J)</v>
      </c>
      <c r="V61" s="1" t="str">
        <f>CONCATENATE(,Z61)</f>
        <v>"MIRAS-Miteinander Rauchbelastung senken"- Erfahrungen und Ergebnisse einer aktuellen Explorationsstudie</v>
      </c>
      <c r="W61" s="1" t="s">
        <v>52</v>
      </c>
      <c r="X61" s="1" t="s">
        <v>53</v>
      </c>
      <c r="Y61" s="1" t="s">
        <v>54</v>
      </c>
      <c r="Z61" s="1" t="s">
        <v>76</v>
      </c>
      <c r="AA61" s="1" t="s">
        <v>77</v>
      </c>
      <c r="AB61" s="1" t="s">
        <v>2755</v>
      </c>
      <c r="AC61" s="1" t="s">
        <v>58</v>
      </c>
      <c r="AD61" s="1" t="s">
        <v>97</v>
      </c>
      <c r="AE61" s="1" t="s">
        <v>78</v>
      </c>
      <c r="AF61" s="1" t="s">
        <v>79</v>
      </c>
      <c r="AG61" s="1" t="s">
        <v>1992</v>
      </c>
      <c r="AH61" s="1" t="s">
        <v>80</v>
      </c>
      <c r="AI61" s="1" t="s">
        <v>81</v>
      </c>
      <c r="AJ61" s="1" t="s">
        <v>2026</v>
      </c>
      <c r="AK61" s="1" t="s">
        <v>63</v>
      </c>
      <c r="AL61" s="1">
        <v>0</v>
      </c>
      <c r="AM61" s="1" t="s">
        <v>68</v>
      </c>
      <c r="AN61" s="1">
        <v>0</v>
      </c>
      <c r="AO61" s="1" t="s">
        <v>82</v>
      </c>
      <c r="AP61" s="1" t="s">
        <v>83</v>
      </c>
      <c r="AQ61" s="1" t="str">
        <f>LEFT(AO61,1)</f>
        <v>M</v>
      </c>
      <c r="AR61" s="1" t="str">
        <f>CONCATENATE(AP61," ",AQ61)</f>
        <v>Martin M</v>
      </c>
      <c r="AS61" s="1" t="s">
        <v>84</v>
      </c>
      <c r="AT61" s="1" t="s">
        <v>85</v>
      </c>
      <c r="AU61" s="1" t="s">
        <v>63</v>
      </c>
      <c r="AV61" s="1">
        <v>0</v>
      </c>
      <c r="AW61" s="1" t="s">
        <v>68</v>
      </c>
      <c r="AX61" s="1">
        <v>0</v>
      </c>
      <c r="AY61" s="1">
        <v>0</v>
      </c>
      <c r="AZ61" s="1">
        <v>0</v>
      </c>
      <c r="BA61" s="1" t="str">
        <f>LEFT(AY61,1)</f>
        <v>0</v>
      </c>
      <c r="BC61" s="1">
        <v>0</v>
      </c>
      <c r="BD61" s="1">
        <v>0</v>
      </c>
      <c r="BE61" s="1">
        <v>0</v>
      </c>
      <c r="BF61" s="1">
        <v>0</v>
      </c>
      <c r="BG61" s="1" t="s">
        <v>68</v>
      </c>
      <c r="BH61" s="1">
        <v>0</v>
      </c>
      <c r="BI61" s="1">
        <v>0</v>
      </c>
      <c r="BJ61" s="1">
        <v>0</v>
      </c>
      <c r="BK61" s="1" t="str">
        <f>LEFT(BI61,1)</f>
        <v>0</v>
      </c>
      <c r="BM61" s="1">
        <v>0</v>
      </c>
      <c r="BN61" s="1">
        <v>0</v>
      </c>
      <c r="BO61" s="1">
        <v>0</v>
      </c>
      <c r="BP61" s="1">
        <v>0</v>
      </c>
      <c r="BQ61" s="1" t="s">
        <v>68</v>
      </c>
      <c r="BR61" s="1">
        <v>0</v>
      </c>
      <c r="BS61" s="1">
        <v>0</v>
      </c>
      <c r="BT61" s="1">
        <v>0</v>
      </c>
      <c r="BU61" s="1" t="str">
        <f>LEFT(BS61,1)</f>
        <v>0</v>
      </c>
      <c r="BW61" s="1">
        <v>0</v>
      </c>
      <c r="BX61" s="1">
        <v>0</v>
      </c>
      <c r="BY61" s="1">
        <v>0</v>
      </c>
      <c r="BZ61" s="1">
        <v>0</v>
      </c>
      <c r="CA61" s="1" t="s">
        <v>2252</v>
      </c>
      <c r="CB61" s="1" t="s">
        <v>86</v>
      </c>
      <c r="CC61" s="1" t="s">
        <v>63</v>
      </c>
      <c r="CD61" s="1">
        <v>0</v>
      </c>
      <c r="CE61" s="1">
        <v>0</v>
      </c>
      <c r="CF61" s="8">
        <v>2.6</v>
      </c>
      <c r="CG61" s="1" t="s">
        <v>52</v>
      </c>
      <c r="CH61" s="1" t="s">
        <v>1877</v>
      </c>
    </row>
    <row r="62" spans="1:86" s="1" customFormat="1" x14ac:dyDescent="0.3">
      <c r="A62" s="1" t="s">
        <v>1949</v>
      </c>
      <c r="B62" s="1" t="s">
        <v>55</v>
      </c>
      <c r="C62" s="1" t="s">
        <v>1914</v>
      </c>
      <c r="D62" s="18">
        <v>42998</v>
      </c>
      <c r="E62" s="1">
        <v>19</v>
      </c>
      <c r="F62" s="1">
        <v>900</v>
      </c>
      <c r="G62" s="1" t="s">
        <v>2895</v>
      </c>
      <c r="I62" s="1" t="s">
        <v>2378</v>
      </c>
      <c r="J62" s="16" t="s">
        <v>87</v>
      </c>
      <c r="L62" s="20">
        <v>0.40555555555555556</v>
      </c>
      <c r="M62" s="21">
        <v>23</v>
      </c>
      <c r="N62" s="20">
        <f>L62+TIME(0,M62,0)</f>
        <v>0.42152777777777778</v>
      </c>
      <c r="O62" s="1" t="s">
        <v>510</v>
      </c>
      <c r="P62" s="1" t="s">
        <v>2000</v>
      </c>
      <c r="Q62" s="1" t="s">
        <v>66</v>
      </c>
      <c r="R62" s="1" t="s">
        <v>2002</v>
      </c>
      <c r="S62" s="1" t="s">
        <v>2155</v>
      </c>
      <c r="T62" s="1" t="s">
        <v>2852</v>
      </c>
      <c r="U62" s="1" t="str">
        <f>CONCATENATE(A62,": ",B62," (Chairs: ",G62,")")</f>
        <v>S-15: Sucht und Migration (Chairs: Verthein U, Kalke J)</v>
      </c>
      <c r="V62" s="1" t="str">
        <f>CONCATENATE(,Z62)</f>
        <v>Problematischer Substanzkonsum von unbegleiteten minderjährigen Flüchtlingen – eine Befragung von Fachkräften</v>
      </c>
      <c r="W62" s="16" t="s">
        <v>52</v>
      </c>
      <c r="X62" s="1" t="s">
        <v>53</v>
      </c>
      <c r="Y62" s="1" t="s">
        <v>54</v>
      </c>
      <c r="Z62" s="1" t="s">
        <v>88</v>
      </c>
      <c r="AA62" s="1" t="s">
        <v>89</v>
      </c>
      <c r="AB62" s="1" t="s">
        <v>2756</v>
      </c>
      <c r="AC62" s="1" t="s">
        <v>68</v>
      </c>
      <c r="AD62" s="1" t="s">
        <v>64</v>
      </c>
      <c r="AE62" s="1" t="s">
        <v>90</v>
      </c>
      <c r="AF62" s="1" t="s">
        <v>91</v>
      </c>
      <c r="AG62" s="1" t="s">
        <v>1992</v>
      </c>
      <c r="AH62" s="1" t="s">
        <v>92</v>
      </c>
      <c r="AI62" s="1" t="s">
        <v>93</v>
      </c>
      <c r="AJ62" s="1" t="s">
        <v>2026</v>
      </c>
      <c r="AK62" s="1" t="s">
        <v>63</v>
      </c>
      <c r="AL62" s="1">
        <v>0</v>
      </c>
      <c r="AM62" s="1" t="s">
        <v>68</v>
      </c>
      <c r="AN62" s="1">
        <v>0</v>
      </c>
      <c r="AO62" s="1">
        <v>0</v>
      </c>
      <c r="AP62" s="1">
        <v>0</v>
      </c>
      <c r="AQ62" s="1" t="str">
        <f>LEFT(AO62,1)</f>
        <v>0</v>
      </c>
      <c r="AS62" s="1">
        <v>0</v>
      </c>
      <c r="AT62" s="1">
        <v>0</v>
      </c>
      <c r="AU62" s="1">
        <v>0</v>
      </c>
      <c r="AV62" s="1">
        <v>0</v>
      </c>
      <c r="AW62" s="1" t="s">
        <v>68</v>
      </c>
      <c r="AX62" s="1">
        <v>0</v>
      </c>
      <c r="AY62" s="1">
        <v>0</v>
      </c>
      <c r="AZ62" s="1">
        <v>0</v>
      </c>
      <c r="BA62" s="1" t="str">
        <f>LEFT(AY62,1)</f>
        <v>0</v>
      </c>
      <c r="BC62" s="1">
        <v>0</v>
      </c>
      <c r="BD62" s="1">
        <v>0</v>
      </c>
      <c r="BE62" s="1">
        <v>0</v>
      </c>
      <c r="BF62" s="1">
        <v>0</v>
      </c>
      <c r="BG62" s="1" t="s">
        <v>68</v>
      </c>
      <c r="BH62" s="1">
        <v>0</v>
      </c>
      <c r="BI62" s="1">
        <v>0</v>
      </c>
      <c r="BJ62" s="1">
        <v>0</v>
      </c>
      <c r="BK62" s="1" t="str">
        <f>LEFT(BI62,1)</f>
        <v>0</v>
      </c>
      <c r="BM62" s="1">
        <v>0</v>
      </c>
      <c r="BN62" s="1">
        <v>0</v>
      </c>
      <c r="BO62" s="1">
        <v>0</v>
      </c>
      <c r="BP62" s="1">
        <v>0</v>
      </c>
      <c r="BQ62" s="1" t="s">
        <v>68</v>
      </c>
      <c r="BR62" s="1">
        <v>0</v>
      </c>
      <c r="BS62" s="1">
        <v>0</v>
      </c>
      <c r="BT62" s="1">
        <v>0</v>
      </c>
      <c r="BU62" s="1" t="str">
        <f>LEFT(BS62,1)</f>
        <v>0</v>
      </c>
      <c r="BW62" s="1">
        <v>0</v>
      </c>
      <c r="BX62" s="1">
        <v>0</v>
      </c>
      <c r="BY62" s="1">
        <v>0</v>
      </c>
      <c r="BZ62" s="1">
        <v>0</v>
      </c>
      <c r="CC62" s="1">
        <v>0</v>
      </c>
      <c r="CD62" s="1">
        <v>0</v>
      </c>
      <c r="CE62" s="1">
        <v>0</v>
      </c>
      <c r="CF62" s="8">
        <v>2.0249999999999999</v>
      </c>
      <c r="CG62" s="1" t="s">
        <v>52</v>
      </c>
      <c r="CH62" s="1" t="s">
        <v>1877</v>
      </c>
    </row>
    <row r="63" spans="1:86" s="1" customFormat="1" x14ac:dyDescent="0.3">
      <c r="A63" s="1" t="s">
        <v>1949</v>
      </c>
      <c r="B63" s="1" t="s">
        <v>55</v>
      </c>
      <c r="C63" s="1" t="s">
        <v>1914</v>
      </c>
      <c r="D63" s="18">
        <v>42998</v>
      </c>
      <c r="E63" s="1">
        <v>19</v>
      </c>
      <c r="F63" s="1">
        <v>900</v>
      </c>
      <c r="G63" s="1" t="s">
        <v>2895</v>
      </c>
      <c r="I63" s="1" t="s">
        <v>2841</v>
      </c>
      <c r="J63" s="1" t="s">
        <v>94</v>
      </c>
      <c r="L63" s="20">
        <v>0.42152777777777778</v>
      </c>
      <c r="M63" s="21">
        <v>23</v>
      </c>
      <c r="N63" s="20">
        <f>L63+TIME(0,M63,0)</f>
        <v>0.4375</v>
      </c>
      <c r="O63" s="1" t="s">
        <v>510</v>
      </c>
      <c r="P63" s="1" t="s">
        <v>2000</v>
      </c>
      <c r="Q63" s="1" t="s">
        <v>66</v>
      </c>
      <c r="R63" s="1" t="s">
        <v>2002</v>
      </c>
      <c r="S63" s="1" t="s">
        <v>2145</v>
      </c>
      <c r="T63" s="1" t="s">
        <v>2898</v>
      </c>
      <c r="U63" s="1" t="str">
        <f>CONCATENATE(A63,": ",B63," (Chairs: ",G63,")")</f>
        <v>S-15: Sucht und Migration (Chairs: Verthein U, Kalke J)</v>
      </c>
      <c r="V63" s="1" t="str">
        <f>CONCATENATE(,Z63)</f>
        <v>Menschen mit Migrationshintergrund in der Hamburger ambulanten Suchthilfe in den Jahren 2005 bis 2016</v>
      </c>
      <c r="W63" s="1" t="s">
        <v>52</v>
      </c>
      <c r="X63" s="1" t="s">
        <v>53</v>
      </c>
      <c r="Y63" s="1" t="s">
        <v>54</v>
      </c>
      <c r="Z63" s="1" t="s">
        <v>95</v>
      </c>
      <c r="AA63" s="1" t="s">
        <v>96</v>
      </c>
      <c r="AB63" s="1" t="s">
        <v>2747</v>
      </c>
      <c r="AC63" s="1" t="s">
        <v>58</v>
      </c>
      <c r="AD63" s="1" t="s">
        <v>97</v>
      </c>
      <c r="AE63" s="1" t="s">
        <v>98</v>
      </c>
      <c r="AF63" s="1" t="s">
        <v>99</v>
      </c>
      <c r="AG63" s="1" t="s">
        <v>2006</v>
      </c>
      <c r="AH63" s="1" t="s">
        <v>100</v>
      </c>
      <c r="AI63" s="1" t="s">
        <v>101</v>
      </c>
      <c r="AJ63" s="1" t="s">
        <v>2026</v>
      </c>
      <c r="AK63" s="1" t="s">
        <v>63</v>
      </c>
      <c r="AL63" s="1">
        <v>0</v>
      </c>
      <c r="AM63" s="1" t="s">
        <v>58</v>
      </c>
      <c r="AN63" s="1" t="s">
        <v>102</v>
      </c>
      <c r="AO63" s="1" t="s">
        <v>103</v>
      </c>
      <c r="AP63" s="1" t="s">
        <v>104</v>
      </c>
      <c r="AQ63" s="1" t="str">
        <f>LEFT(AO63,1)</f>
        <v>E</v>
      </c>
      <c r="AR63" s="1" t="str">
        <f>CONCATENATE(AP63," ",AQ63)</f>
        <v>Neumann-Runde E</v>
      </c>
      <c r="AS63" s="1" t="s">
        <v>100</v>
      </c>
      <c r="AT63" s="1" t="s">
        <v>105</v>
      </c>
      <c r="AU63" s="1" t="s">
        <v>63</v>
      </c>
      <c r="AV63" s="1">
        <v>0</v>
      </c>
      <c r="AW63" s="1" t="s">
        <v>68</v>
      </c>
      <c r="AX63" s="1">
        <v>0</v>
      </c>
      <c r="AY63" s="1">
        <v>0</v>
      </c>
      <c r="AZ63" s="1">
        <v>0</v>
      </c>
      <c r="BA63" s="1" t="str">
        <f>LEFT(AY63,1)</f>
        <v>0</v>
      </c>
      <c r="BC63" s="1">
        <v>0</v>
      </c>
      <c r="BD63" s="1">
        <v>0</v>
      </c>
      <c r="BE63" s="1">
        <v>0</v>
      </c>
      <c r="BF63" s="1">
        <v>0</v>
      </c>
      <c r="BG63" s="1" t="s">
        <v>68</v>
      </c>
      <c r="BH63" s="1">
        <v>0</v>
      </c>
      <c r="BI63" s="1">
        <v>0</v>
      </c>
      <c r="BJ63" s="1">
        <v>0</v>
      </c>
      <c r="BK63" s="1" t="str">
        <f>LEFT(BI63,1)</f>
        <v>0</v>
      </c>
      <c r="BM63" s="1">
        <v>0</v>
      </c>
      <c r="BN63" s="1">
        <v>0</v>
      </c>
      <c r="BO63" s="1">
        <v>0</v>
      </c>
      <c r="BP63" s="1">
        <v>0</v>
      </c>
      <c r="BQ63" s="1" t="s">
        <v>68</v>
      </c>
      <c r="BR63" s="1">
        <v>0</v>
      </c>
      <c r="BS63" s="1">
        <v>0</v>
      </c>
      <c r="BT63" s="1">
        <v>0</v>
      </c>
      <c r="BU63" s="1" t="str">
        <f>LEFT(BS63,1)</f>
        <v>0</v>
      </c>
      <c r="BW63" s="1">
        <v>0</v>
      </c>
      <c r="BX63" s="1">
        <v>0</v>
      </c>
      <c r="BY63" s="1">
        <v>0</v>
      </c>
      <c r="BZ63" s="1">
        <v>0</v>
      </c>
      <c r="CC63" s="1">
        <v>0</v>
      </c>
      <c r="CD63" s="1">
        <v>0</v>
      </c>
      <c r="CE63" s="1">
        <v>0</v>
      </c>
      <c r="CF63" s="8">
        <v>3.35</v>
      </c>
      <c r="CG63" s="1" t="s">
        <v>52</v>
      </c>
      <c r="CH63" s="1" t="s">
        <v>1877</v>
      </c>
    </row>
    <row r="64" spans="1:86" s="1" customFormat="1" x14ac:dyDescent="0.3">
      <c r="A64" s="1" t="s">
        <v>1950</v>
      </c>
      <c r="B64" s="1" t="s">
        <v>1904</v>
      </c>
      <c r="C64" s="1" t="s">
        <v>1913</v>
      </c>
      <c r="D64" s="18">
        <v>42997</v>
      </c>
      <c r="E64" s="1">
        <v>19</v>
      </c>
      <c r="F64" s="1">
        <v>900</v>
      </c>
      <c r="G64" s="1" t="s">
        <v>2899</v>
      </c>
      <c r="I64" s="1" t="s">
        <v>2379</v>
      </c>
      <c r="J64" s="6" t="s">
        <v>1556</v>
      </c>
      <c r="L64" s="20">
        <v>0.375</v>
      </c>
      <c r="M64" s="21">
        <v>23</v>
      </c>
      <c r="N64" s="20">
        <f t="shared" si="10"/>
        <v>0.39097222222222222</v>
      </c>
      <c r="O64" s="1" t="s">
        <v>379</v>
      </c>
      <c r="P64" s="1" t="s">
        <v>1995</v>
      </c>
      <c r="Q64" s="1" t="s">
        <v>724</v>
      </c>
      <c r="R64" s="1" t="s">
        <v>1985</v>
      </c>
      <c r="S64" s="1" t="s">
        <v>2109</v>
      </c>
      <c r="T64" s="1" t="s">
        <v>2900</v>
      </c>
      <c r="U64" s="1" t="str">
        <f>CONCATENATE(A64,": ",B64," (Chairs: ",G64,")")</f>
        <v>S-16: Neue Herausforderungen in der Versorgung Suchtkranker (Chairs: Funke W, Lange N)</v>
      </c>
      <c r="V64" s="1" t="str">
        <f t="shared" si="11"/>
        <v>Neue Herausforderungen für das deutsche Suchthilfesystem durch den demografischen Wandel: Sind die Babyboomer eine spezifische Kohorte?</v>
      </c>
      <c r="W64" s="6" t="s">
        <v>52</v>
      </c>
      <c r="X64" s="1" t="s">
        <v>53</v>
      </c>
      <c r="Y64" s="1" t="s">
        <v>54</v>
      </c>
      <c r="Z64" s="1" t="s">
        <v>1557</v>
      </c>
      <c r="AA64" s="1" t="s">
        <v>1558</v>
      </c>
      <c r="AB64" s="1" t="s">
        <v>2704</v>
      </c>
      <c r="AC64" s="1" t="s">
        <v>68</v>
      </c>
      <c r="AE64" s="1" t="s">
        <v>917</v>
      </c>
      <c r="AF64" s="1" t="s">
        <v>1559</v>
      </c>
      <c r="AG64" s="1" t="s">
        <v>1981</v>
      </c>
      <c r="AH64" s="1" t="s">
        <v>1560</v>
      </c>
      <c r="AI64" s="1" t="s">
        <v>1561</v>
      </c>
      <c r="AJ64" s="1" t="s">
        <v>2029</v>
      </c>
      <c r="AK64" s="1" t="s">
        <v>63</v>
      </c>
      <c r="AL64" s="1">
        <v>0</v>
      </c>
      <c r="AM64" s="1" t="s">
        <v>68</v>
      </c>
      <c r="AN64" s="1" t="s">
        <v>64</v>
      </c>
      <c r="AO64" s="1" t="s">
        <v>260</v>
      </c>
      <c r="AP64" s="1" t="s">
        <v>692</v>
      </c>
      <c r="AQ64" s="1" t="str">
        <f t="shared" si="2"/>
        <v>B</v>
      </c>
      <c r="AR64" s="1" t="str">
        <f t="shared" si="6"/>
        <v>Braun B</v>
      </c>
      <c r="AS64" s="1" t="s">
        <v>1560</v>
      </c>
      <c r="AT64" s="1" t="s">
        <v>693</v>
      </c>
      <c r="AU64" s="1" t="s">
        <v>63</v>
      </c>
      <c r="AV64" s="1">
        <v>0</v>
      </c>
      <c r="AW64" s="1" t="s">
        <v>68</v>
      </c>
      <c r="AX64" s="1">
        <v>0</v>
      </c>
      <c r="AY64" s="1" t="s">
        <v>1562</v>
      </c>
      <c r="AZ64" s="1" t="s">
        <v>1563</v>
      </c>
      <c r="BA64" s="1" t="str">
        <f t="shared" si="3"/>
        <v>R</v>
      </c>
      <c r="BB64" s="1" t="str">
        <f t="shared" si="7"/>
        <v>Thaller R</v>
      </c>
      <c r="BC64" s="1" t="s">
        <v>1560</v>
      </c>
      <c r="BD64" s="1" t="s">
        <v>1564</v>
      </c>
      <c r="BE64" s="1" t="s">
        <v>63</v>
      </c>
      <c r="BF64" s="1">
        <v>0</v>
      </c>
      <c r="BG64" s="1" t="s">
        <v>68</v>
      </c>
      <c r="BH64" s="1">
        <v>0</v>
      </c>
      <c r="BI64" s="1" t="s">
        <v>1565</v>
      </c>
      <c r="BJ64" s="1" t="s">
        <v>1566</v>
      </c>
      <c r="BK64" s="1" t="str">
        <f t="shared" si="4"/>
        <v>J</v>
      </c>
      <c r="BL64" s="1" t="str">
        <f t="shared" si="8"/>
        <v>Künzel J</v>
      </c>
      <c r="BM64" s="1" t="s">
        <v>1560</v>
      </c>
      <c r="BN64" s="1" t="s">
        <v>1567</v>
      </c>
      <c r="BO64" s="1" t="s">
        <v>63</v>
      </c>
      <c r="BP64" s="1">
        <v>0</v>
      </c>
      <c r="BQ64" s="1" t="s">
        <v>68</v>
      </c>
      <c r="BR64" s="1">
        <v>0</v>
      </c>
      <c r="BS64" s="1">
        <v>0</v>
      </c>
      <c r="BT64" s="1">
        <v>0</v>
      </c>
      <c r="BU64" s="1" t="str">
        <f t="shared" si="5"/>
        <v>0</v>
      </c>
      <c r="BW64" s="1">
        <v>0</v>
      </c>
      <c r="BX64" s="1">
        <v>0</v>
      </c>
      <c r="BY64" s="1">
        <v>0</v>
      </c>
      <c r="BZ64" s="1">
        <v>0</v>
      </c>
      <c r="CC64" s="1">
        <v>0</v>
      </c>
      <c r="CD64" s="1">
        <v>0</v>
      </c>
      <c r="CE64" s="1">
        <v>0</v>
      </c>
      <c r="CF64" s="8">
        <v>2.2999999999999998</v>
      </c>
      <c r="CG64" s="1" t="s">
        <v>52</v>
      </c>
      <c r="CH64" s="1" t="s">
        <v>1877</v>
      </c>
    </row>
    <row r="65" spans="1:86" s="1" customFormat="1" x14ac:dyDescent="0.3">
      <c r="A65" s="1" t="s">
        <v>1950</v>
      </c>
      <c r="B65" s="1" t="s">
        <v>1904</v>
      </c>
      <c r="C65" s="1" t="s">
        <v>1913</v>
      </c>
      <c r="D65" s="18">
        <v>42997</v>
      </c>
      <c r="E65" s="1">
        <v>19</v>
      </c>
      <c r="F65" s="1">
        <v>900</v>
      </c>
      <c r="G65" s="1" t="s">
        <v>2899</v>
      </c>
      <c r="I65" s="1" t="s">
        <v>2380</v>
      </c>
      <c r="J65" s="1" t="s">
        <v>1818</v>
      </c>
      <c r="L65" s="20">
        <v>0.39097222222222222</v>
      </c>
      <c r="M65" s="21">
        <v>22</v>
      </c>
      <c r="N65" s="20">
        <f t="shared" si="10"/>
        <v>0.40625</v>
      </c>
      <c r="O65" s="1" t="s">
        <v>379</v>
      </c>
      <c r="P65" s="1" t="s">
        <v>1995</v>
      </c>
      <c r="Q65" s="1" t="s">
        <v>724</v>
      </c>
      <c r="R65" s="1" t="s">
        <v>1985</v>
      </c>
      <c r="S65" s="1" t="s">
        <v>2110</v>
      </c>
      <c r="T65" s="1" t="s">
        <v>2901</v>
      </c>
      <c r="U65" s="1" t="str">
        <f>CONCATENATE(A65,": ",B65," (Chairs: ",G65,")")</f>
        <v>S-16: Neue Herausforderungen in der Versorgung Suchtkranker (Chairs: Funke W, Lange N)</v>
      </c>
      <c r="V65" s="1" t="str">
        <f t="shared" si="11"/>
        <v>Individuelle und gesellschaftliche Aspekte des E-Zigarettenkonsums aus der Perspektive der Konsumierenden: Ein qualitativer Ansatz</v>
      </c>
      <c r="W65" s="1" t="s">
        <v>52</v>
      </c>
      <c r="X65" s="1" t="s">
        <v>454</v>
      </c>
      <c r="Y65" s="1" t="s">
        <v>455</v>
      </c>
      <c r="Z65" s="1" t="s">
        <v>1819</v>
      </c>
      <c r="AA65" s="1" t="s">
        <v>1820</v>
      </c>
      <c r="AB65" s="1" t="s">
        <v>2705</v>
      </c>
      <c r="AC65" s="1" t="s">
        <v>68</v>
      </c>
      <c r="AD65" s="1" t="s">
        <v>1821</v>
      </c>
      <c r="AE65" s="1" t="s">
        <v>1822</v>
      </c>
      <c r="AF65" s="1" t="s">
        <v>1823</v>
      </c>
      <c r="AG65" s="1" t="s">
        <v>1996</v>
      </c>
      <c r="AH65" s="1" t="s">
        <v>1824</v>
      </c>
      <c r="AI65" s="1" t="s">
        <v>1825</v>
      </c>
      <c r="AJ65" s="1" t="s">
        <v>2026</v>
      </c>
      <c r="AK65" s="1" t="s">
        <v>63</v>
      </c>
      <c r="AL65" s="1">
        <v>0</v>
      </c>
      <c r="AM65" s="1" t="s">
        <v>68</v>
      </c>
      <c r="AN65" s="1" t="s">
        <v>64</v>
      </c>
      <c r="AO65" s="1" t="s">
        <v>269</v>
      </c>
      <c r="AP65" s="1" t="s">
        <v>512</v>
      </c>
      <c r="AQ65" s="1" t="str">
        <f t="shared" si="2"/>
        <v>S</v>
      </c>
      <c r="AR65" s="1" t="str">
        <f t="shared" si="6"/>
        <v>Kuhn S</v>
      </c>
      <c r="AS65" s="1" t="s">
        <v>1824</v>
      </c>
      <c r="AT65" s="1" t="s">
        <v>1826</v>
      </c>
      <c r="AU65" s="1" t="s">
        <v>63</v>
      </c>
      <c r="AV65" s="1">
        <v>0</v>
      </c>
      <c r="AW65" s="1" t="s">
        <v>58</v>
      </c>
      <c r="AX65" s="1" t="s">
        <v>119</v>
      </c>
      <c r="AY65" s="1" t="s">
        <v>65</v>
      </c>
      <c r="AZ65" s="1" t="s">
        <v>534</v>
      </c>
      <c r="BA65" s="1" t="str">
        <f t="shared" si="3"/>
        <v>J</v>
      </c>
      <c r="BB65" s="1" t="str">
        <f t="shared" si="7"/>
        <v>Reimer J</v>
      </c>
      <c r="BC65" s="1" t="s">
        <v>1827</v>
      </c>
      <c r="BD65" s="1" t="s">
        <v>535</v>
      </c>
      <c r="BE65" s="1" t="s">
        <v>63</v>
      </c>
      <c r="BF65" s="1">
        <v>0</v>
      </c>
      <c r="BG65" s="1" t="s">
        <v>68</v>
      </c>
      <c r="BH65" s="1">
        <v>0</v>
      </c>
      <c r="BI65" s="1">
        <v>0</v>
      </c>
      <c r="BJ65" s="1">
        <v>0</v>
      </c>
      <c r="BK65" s="1" t="str">
        <f t="shared" si="4"/>
        <v>0</v>
      </c>
      <c r="BM65" s="1">
        <v>0</v>
      </c>
      <c r="BN65" s="1">
        <v>0</v>
      </c>
      <c r="BO65" s="1">
        <v>0</v>
      </c>
      <c r="BP65" s="1">
        <v>0</v>
      </c>
      <c r="BQ65" s="1" t="s">
        <v>68</v>
      </c>
      <c r="BR65" s="1">
        <v>0</v>
      </c>
      <c r="BS65" s="1">
        <v>0</v>
      </c>
      <c r="BT65" s="1">
        <v>0</v>
      </c>
      <c r="BU65" s="1" t="str">
        <f t="shared" si="5"/>
        <v>0</v>
      </c>
      <c r="BW65" s="1">
        <v>0</v>
      </c>
      <c r="BX65" s="1">
        <v>0</v>
      </c>
      <c r="BY65" s="1">
        <v>0</v>
      </c>
      <c r="BZ65" s="1">
        <v>0</v>
      </c>
      <c r="CC65" s="1">
        <v>0</v>
      </c>
      <c r="CD65" s="1">
        <v>0</v>
      </c>
      <c r="CE65" s="1">
        <v>0</v>
      </c>
      <c r="CF65" s="8">
        <v>1.7000000000000002</v>
      </c>
      <c r="CG65" s="1" t="s">
        <v>52</v>
      </c>
      <c r="CH65" s="1" t="s">
        <v>1877</v>
      </c>
    </row>
    <row r="66" spans="1:86" s="1" customFormat="1" x14ac:dyDescent="0.3">
      <c r="A66" s="1" t="s">
        <v>1950</v>
      </c>
      <c r="B66" s="1" t="s">
        <v>1904</v>
      </c>
      <c r="C66" s="1" t="s">
        <v>1913</v>
      </c>
      <c r="D66" s="18">
        <v>42997</v>
      </c>
      <c r="E66" s="1">
        <v>19</v>
      </c>
      <c r="F66" s="1">
        <v>900</v>
      </c>
      <c r="G66" s="1" t="s">
        <v>2899</v>
      </c>
      <c r="I66" s="1" t="s">
        <v>2381</v>
      </c>
      <c r="J66" s="6" t="s">
        <v>1355</v>
      </c>
      <c r="L66" s="20">
        <v>0.40625</v>
      </c>
      <c r="M66" s="21">
        <v>23</v>
      </c>
      <c r="N66" s="20">
        <f t="shared" si="10"/>
        <v>0.42222222222222222</v>
      </c>
      <c r="O66" s="1" t="s">
        <v>379</v>
      </c>
      <c r="P66" s="1" t="s">
        <v>1995</v>
      </c>
      <c r="Q66" s="1" t="s">
        <v>724</v>
      </c>
      <c r="R66" s="1" t="s">
        <v>1985</v>
      </c>
      <c r="S66" s="1" t="s">
        <v>2111</v>
      </c>
      <c r="T66" s="1" t="s">
        <v>2902</v>
      </c>
      <c r="U66" s="1" t="str">
        <f>CONCATENATE(A66,": ",B66," (Chairs: ",G66,")")</f>
        <v>S-16: Neue Herausforderungen in der Versorgung Suchtkranker (Chairs: Funke W, Lange N)</v>
      </c>
      <c r="V66" s="1" t="str">
        <f t="shared" si="11"/>
        <v>Studie zur Evaluation des bedarfsorientierten, interdisziplinären und systemübergreifenden „Dresdner Versorgungspfades Crystal“</v>
      </c>
      <c r="W66" s="6" t="s">
        <v>52</v>
      </c>
      <c r="X66" s="1" t="s">
        <v>240</v>
      </c>
      <c r="Y66" s="1" t="s">
        <v>241</v>
      </c>
      <c r="Z66" s="1" t="s">
        <v>1356</v>
      </c>
      <c r="AA66" s="1" t="s">
        <v>1357</v>
      </c>
      <c r="AB66" s="1" t="s">
        <v>2706</v>
      </c>
      <c r="AC66" s="1" t="s">
        <v>58</v>
      </c>
      <c r="AD66" s="1" t="s">
        <v>64</v>
      </c>
      <c r="AE66" s="1" t="s">
        <v>1358</v>
      </c>
      <c r="AF66" s="1" t="s">
        <v>1359</v>
      </c>
      <c r="AG66" s="1" t="s">
        <v>1989</v>
      </c>
      <c r="AH66" s="1" t="s">
        <v>1360</v>
      </c>
      <c r="AI66" s="1" t="s">
        <v>1361</v>
      </c>
      <c r="AJ66" s="1" t="s">
        <v>2016</v>
      </c>
      <c r="AK66" s="1" t="s">
        <v>63</v>
      </c>
      <c r="AL66" s="1">
        <v>0</v>
      </c>
      <c r="AM66" s="1" t="s">
        <v>58</v>
      </c>
      <c r="AN66" s="1" t="s">
        <v>119</v>
      </c>
      <c r="AO66" s="1" t="s">
        <v>1362</v>
      </c>
      <c r="AP66" s="1" t="s">
        <v>1363</v>
      </c>
      <c r="AQ66" s="1" t="str">
        <f t="shared" si="2"/>
        <v>M</v>
      </c>
      <c r="AR66" s="1" t="str">
        <f t="shared" si="6"/>
        <v>Rüdiger M</v>
      </c>
      <c r="AS66" s="1" t="s">
        <v>1364</v>
      </c>
      <c r="AT66" s="1" t="s">
        <v>1365</v>
      </c>
      <c r="AU66" s="1" t="s">
        <v>63</v>
      </c>
      <c r="AV66" s="1">
        <v>0</v>
      </c>
      <c r="AW66" s="1" t="s">
        <v>58</v>
      </c>
      <c r="AX66" s="1" t="s">
        <v>114</v>
      </c>
      <c r="AY66" s="1" t="s">
        <v>206</v>
      </c>
      <c r="AZ66" s="1" t="s">
        <v>1366</v>
      </c>
      <c r="BA66" s="1" t="str">
        <f t="shared" si="3"/>
        <v>J</v>
      </c>
      <c r="BB66" s="1" t="str">
        <f t="shared" si="7"/>
        <v>Reichert J</v>
      </c>
      <c r="BC66" s="1" t="s">
        <v>1364</v>
      </c>
      <c r="BD66" s="1" t="s">
        <v>1367</v>
      </c>
      <c r="BE66" s="1" t="s">
        <v>63</v>
      </c>
      <c r="BF66" s="1">
        <v>0</v>
      </c>
      <c r="BG66" s="1" t="s">
        <v>58</v>
      </c>
      <c r="BH66" s="1" t="s">
        <v>119</v>
      </c>
      <c r="BI66" s="1" t="s">
        <v>408</v>
      </c>
      <c r="BJ66" s="1" t="s">
        <v>409</v>
      </c>
      <c r="BK66" s="1" t="str">
        <f t="shared" si="4"/>
        <v>U</v>
      </c>
      <c r="BL66" s="1" t="str">
        <f t="shared" ref="BL66:BL128" si="12">CONCATENATE(BJ66," ",BK66)</f>
        <v>Zimmermann U</v>
      </c>
      <c r="BM66" s="1" t="s">
        <v>1368</v>
      </c>
      <c r="BN66" s="1" t="s">
        <v>1369</v>
      </c>
      <c r="BO66" s="1" t="s">
        <v>63</v>
      </c>
      <c r="BP66" s="1">
        <v>0</v>
      </c>
      <c r="BQ66" s="1" t="s">
        <v>68</v>
      </c>
      <c r="BR66" s="1" t="s">
        <v>119</v>
      </c>
      <c r="BS66" s="1" t="s">
        <v>1370</v>
      </c>
      <c r="BT66" s="1" t="s">
        <v>1371</v>
      </c>
      <c r="BU66" s="1" t="str">
        <f t="shared" si="5"/>
        <v>P</v>
      </c>
      <c r="BV66" s="1" t="str">
        <f t="shared" ref="BV66:BV128" si="13">CONCATENATE(BT66," ",BU66)</f>
        <v>Wimberger P</v>
      </c>
      <c r="BW66" s="1" t="s">
        <v>1372</v>
      </c>
      <c r="BX66" s="1" t="s">
        <v>1373</v>
      </c>
      <c r="BY66" s="1" t="s">
        <v>63</v>
      </c>
      <c r="BZ66" s="1">
        <v>0</v>
      </c>
      <c r="CA66" s="1" t="s">
        <v>2244</v>
      </c>
      <c r="CB66" s="1" t="s">
        <v>1374</v>
      </c>
      <c r="CC66" s="1" t="s">
        <v>63</v>
      </c>
      <c r="CD66" s="1">
        <v>0</v>
      </c>
      <c r="CE66" s="1">
        <v>0</v>
      </c>
      <c r="CF66" s="8">
        <v>1.8749999999999998</v>
      </c>
      <c r="CG66" s="1" t="s">
        <v>52</v>
      </c>
      <c r="CH66" s="1" t="s">
        <v>1877</v>
      </c>
    </row>
    <row r="67" spans="1:86" s="1" customFormat="1" x14ac:dyDescent="0.3">
      <c r="A67" s="1" t="s">
        <v>1950</v>
      </c>
      <c r="B67" s="1" t="s">
        <v>1904</v>
      </c>
      <c r="C67" s="1" t="s">
        <v>1913</v>
      </c>
      <c r="D67" s="18">
        <v>42997</v>
      </c>
      <c r="E67" s="1">
        <v>19</v>
      </c>
      <c r="F67" s="1">
        <v>900</v>
      </c>
      <c r="G67" s="1" t="s">
        <v>2899</v>
      </c>
      <c r="I67" s="1" t="s">
        <v>2382</v>
      </c>
      <c r="J67" s="1" t="s">
        <v>1637</v>
      </c>
      <c r="L67" s="20">
        <v>0.42222222222222222</v>
      </c>
      <c r="M67" s="21">
        <v>22</v>
      </c>
      <c r="N67" s="20">
        <f t="shared" si="10"/>
        <v>0.4375</v>
      </c>
      <c r="O67" s="1" t="s">
        <v>379</v>
      </c>
      <c r="P67" s="1" t="s">
        <v>1995</v>
      </c>
      <c r="Q67" s="1" t="s">
        <v>724</v>
      </c>
      <c r="R67" s="1" t="s">
        <v>1985</v>
      </c>
      <c r="S67" s="1" t="s">
        <v>2112</v>
      </c>
      <c r="T67" s="1" t="s">
        <v>2856</v>
      </c>
      <c r="U67" s="1" t="str">
        <f>CONCATENATE(A67,": ",B67," (Chairs: ",G67,")")</f>
        <v>S-16: Neue Herausforderungen in der Versorgung Suchtkranker (Chairs: Funke W, Lange N)</v>
      </c>
      <c r="V67" s="1" t="str">
        <f t="shared" si="11"/>
        <v>Zur Rolle des Aufmerksamkeits-Bias auf pornographische Stimuli in der Entwicklung einer Internet-pornograpy-use disorder</v>
      </c>
      <c r="W67" s="1" t="s">
        <v>52</v>
      </c>
      <c r="X67" s="1" t="s">
        <v>454</v>
      </c>
      <c r="Y67" s="1" t="s">
        <v>455</v>
      </c>
      <c r="Z67" s="1" t="s">
        <v>1638</v>
      </c>
      <c r="AA67" s="1" t="s">
        <v>1639</v>
      </c>
      <c r="AB67" s="1" t="s">
        <v>2707</v>
      </c>
      <c r="AC67" s="1" t="s">
        <v>58</v>
      </c>
      <c r="AD67" s="1" t="s">
        <v>148</v>
      </c>
      <c r="AE67" s="1" t="s">
        <v>1640</v>
      </c>
      <c r="AF67" s="1" t="s">
        <v>1641</v>
      </c>
      <c r="AG67" s="1" t="s">
        <v>2002</v>
      </c>
      <c r="AH67" s="1" t="s">
        <v>1130</v>
      </c>
      <c r="AI67" s="1" t="s">
        <v>1642</v>
      </c>
      <c r="AJ67" s="1" t="s">
        <v>2033</v>
      </c>
      <c r="AK67" s="1" t="s">
        <v>63</v>
      </c>
      <c r="AL67" s="1">
        <v>0</v>
      </c>
      <c r="AM67" s="1" t="s">
        <v>58</v>
      </c>
      <c r="AN67" s="1" t="s">
        <v>130</v>
      </c>
      <c r="AO67" s="1" t="s">
        <v>156</v>
      </c>
      <c r="AP67" s="1" t="s">
        <v>157</v>
      </c>
      <c r="AQ67" s="1" t="str">
        <f t="shared" ref="AQ67:AQ130" si="14">LEFT(AO67,1)</f>
        <v>M</v>
      </c>
      <c r="AR67" s="1" t="str">
        <f t="shared" si="6"/>
        <v>Brand M</v>
      </c>
      <c r="AS67" s="1" t="s">
        <v>1130</v>
      </c>
      <c r="AT67" s="1" t="s">
        <v>159</v>
      </c>
      <c r="AU67" s="1" t="s">
        <v>63</v>
      </c>
      <c r="AV67" s="1">
        <v>0</v>
      </c>
      <c r="AW67" s="1" t="s">
        <v>68</v>
      </c>
      <c r="AX67" s="1">
        <v>0</v>
      </c>
      <c r="AY67" s="1">
        <v>0</v>
      </c>
      <c r="AZ67" s="1">
        <v>0</v>
      </c>
      <c r="BA67" s="1" t="str">
        <f t="shared" ref="BA67:BA130" si="15">LEFT(AY67,1)</f>
        <v>0</v>
      </c>
      <c r="BC67" s="1">
        <v>0</v>
      </c>
      <c r="BD67" s="1">
        <v>0</v>
      </c>
      <c r="BE67" s="1">
        <v>0</v>
      </c>
      <c r="BF67" s="1">
        <v>0</v>
      </c>
      <c r="BG67" s="1" t="s">
        <v>68</v>
      </c>
      <c r="BH67" s="1">
        <v>0</v>
      </c>
      <c r="BI67" s="1">
        <v>0</v>
      </c>
      <c r="BJ67" s="1">
        <v>0</v>
      </c>
      <c r="BK67" s="1" t="str">
        <f t="shared" ref="BK67:BK130" si="16">LEFT(BI67,1)</f>
        <v>0</v>
      </c>
      <c r="BM67" s="1">
        <v>0</v>
      </c>
      <c r="BN67" s="1">
        <v>0</v>
      </c>
      <c r="BO67" s="1">
        <v>0</v>
      </c>
      <c r="BP67" s="1">
        <v>0</v>
      </c>
      <c r="BQ67" s="1" t="s">
        <v>68</v>
      </c>
      <c r="BR67" s="1">
        <v>0</v>
      </c>
      <c r="BS67" s="1">
        <v>0</v>
      </c>
      <c r="BT67" s="1">
        <v>0</v>
      </c>
      <c r="BU67" s="1" t="str">
        <f t="shared" ref="BU67:BU130" si="17">LEFT(BS67,1)</f>
        <v>0</v>
      </c>
      <c r="BW67" s="1">
        <v>0</v>
      </c>
      <c r="BX67" s="1">
        <v>0</v>
      </c>
      <c r="BY67" s="1">
        <v>0</v>
      </c>
      <c r="BZ67" s="1">
        <v>0</v>
      </c>
      <c r="CC67" s="1">
        <v>0</v>
      </c>
      <c r="CD67" s="1">
        <v>0</v>
      </c>
      <c r="CE67" s="1">
        <v>0</v>
      </c>
      <c r="CF67" s="8">
        <v>1.55</v>
      </c>
      <c r="CG67" s="1" t="s">
        <v>52</v>
      </c>
      <c r="CH67" s="1" t="s">
        <v>1877</v>
      </c>
    </row>
    <row r="68" spans="1:86" s="1" customFormat="1" x14ac:dyDescent="0.3">
      <c r="A68" s="1" t="s">
        <v>1951</v>
      </c>
      <c r="B68" s="1" t="s">
        <v>1901</v>
      </c>
      <c r="C68" s="1" t="s">
        <v>1909</v>
      </c>
      <c r="D68" s="18">
        <v>42997</v>
      </c>
      <c r="E68" s="1">
        <v>19</v>
      </c>
      <c r="F68" s="1">
        <v>900</v>
      </c>
      <c r="G68" s="1" t="s">
        <v>2903</v>
      </c>
      <c r="I68" s="1" t="s">
        <v>2383</v>
      </c>
      <c r="J68" s="1" t="s">
        <v>1595</v>
      </c>
      <c r="L68" s="20">
        <v>0.375</v>
      </c>
      <c r="M68" s="21">
        <v>23</v>
      </c>
      <c r="N68" s="20">
        <f t="shared" si="10"/>
        <v>0.39097222222222222</v>
      </c>
      <c r="O68" s="1" t="s">
        <v>547</v>
      </c>
      <c r="P68" s="1" t="s">
        <v>1997</v>
      </c>
      <c r="Q68" s="1" t="s">
        <v>289</v>
      </c>
      <c r="R68" s="1" t="s">
        <v>1988</v>
      </c>
      <c r="S68" s="1" t="s">
        <v>2515</v>
      </c>
      <c r="T68" s="1" t="s">
        <v>2904</v>
      </c>
      <c r="U68" s="1" t="str">
        <f>CONCATENATE(A68,": ",B68," (Chairs: ",G68,")")</f>
        <v>S-17: Konsummuster und Risikofaktoren bei Jugendlichen und jungen Erwachsenen (Chairs: Meyer C, Orth B)</v>
      </c>
      <c r="V68" s="1" t="str">
        <f t="shared" si="11"/>
        <v>Aktuelle Studienergebnisse der BZgA zum Alkoholkonsum Jugendlicher vor dem Hintergrund der bundesweiten Präventionskampagne „Alkohol? Kenn dein Limit.“</v>
      </c>
      <c r="W68" s="1" t="s">
        <v>52</v>
      </c>
      <c r="X68" s="1" t="s">
        <v>276</v>
      </c>
      <c r="Y68" s="1" t="s">
        <v>277</v>
      </c>
      <c r="Z68" s="1" t="s">
        <v>1596</v>
      </c>
      <c r="AA68" s="1" t="s">
        <v>1597</v>
      </c>
      <c r="AB68" s="1" t="s">
        <v>2708</v>
      </c>
      <c r="AC68" s="1" t="s">
        <v>58</v>
      </c>
      <c r="AE68" s="1" t="s">
        <v>288</v>
      </c>
      <c r="AF68" s="1" t="s">
        <v>289</v>
      </c>
      <c r="AG68" s="1" t="s">
        <v>1988</v>
      </c>
      <c r="AH68" s="1" t="s">
        <v>283</v>
      </c>
      <c r="AI68" s="1" t="s">
        <v>290</v>
      </c>
      <c r="AJ68" s="1" t="s">
        <v>2027</v>
      </c>
      <c r="AK68" s="1" t="s">
        <v>63</v>
      </c>
      <c r="AL68" s="1">
        <v>0</v>
      </c>
      <c r="AM68" s="1" t="s">
        <v>58</v>
      </c>
      <c r="AN68" s="1" t="s">
        <v>64</v>
      </c>
      <c r="AO68" s="1" t="s">
        <v>552</v>
      </c>
      <c r="AP68" s="1" t="s">
        <v>1598</v>
      </c>
      <c r="AQ68" s="1" t="str">
        <f t="shared" si="14"/>
        <v>T</v>
      </c>
      <c r="AR68" s="1" t="str">
        <f t="shared" si="6"/>
        <v>Schwarz T</v>
      </c>
      <c r="AS68" s="1" t="s">
        <v>283</v>
      </c>
      <c r="AT68" s="1">
        <v>0</v>
      </c>
      <c r="AU68" s="1" t="s">
        <v>63</v>
      </c>
      <c r="AV68" s="1">
        <v>0</v>
      </c>
      <c r="AW68" s="1" t="s">
        <v>68</v>
      </c>
      <c r="AX68" s="1">
        <v>0</v>
      </c>
      <c r="AY68" s="1" t="s">
        <v>281</v>
      </c>
      <c r="AZ68" s="1" t="s">
        <v>282</v>
      </c>
      <c r="BA68" s="1" t="str">
        <f t="shared" si="15"/>
        <v>M</v>
      </c>
      <c r="BB68" s="1" t="str">
        <f t="shared" si="7"/>
        <v>Goecke M</v>
      </c>
      <c r="BC68" s="1" t="s">
        <v>283</v>
      </c>
      <c r="BD68" s="1">
        <v>0</v>
      </c>
      <c r="BE68" s="1" t="s">
        <v>63</v>
      </c>
      <c r="BF68" s="1">
        <v>0</v>
      </c>
      <c r="BG68" s="1" t="s">
        <v>68</v>
      </c>
      <c r="BH68" s="1">
        <v>0</v>
      </c>
      <c r="BI68" s="1">
        <v>0</v>
      </c>
      <c r="BJ68" s="1">
        <v>0</v>
      </c>
      <c r="BK68" s="1" t="str">
        <f t="shared" si="16"/>
        <v>0</v>
      </c>
      <c r="BM68" s="1">
        <v>0</v>
      </c>
      <c r="BN68" s="1">
        <v>0</v>
      </c>
      <c r="BO68" s="1">
        <v>0</v>
      </c>
      <c r="BP68" s="1">
        <v>0</v>
      </c>
      <c r="BQ68" s="1" t="s">
        <v>68</v>
      </c>
      <c r="BR68" s="1">
        <v>0</v>
      </c>
      <c r="BS68" s="1">
        <v>0</v>
      </c>
      <c r="BT68" s="1">
        <v>0</v>
      </c>
      <c r="BU68" s="1" t="str">
        <f t="shared" si="17"/>
        <v>0</v>
      </c>
      <c r="BW68" s="1">
        <v>0</v>
      </c>
      <c r="BX68" s="1">
        <v>0</v>
      </c>
      <c r="BY68" s="1">
        <v>0</v>
      </c>
      <c r="BZ68" s="1">
        <v>0</v>
      </c>
      <c r="CC68" s="1">
        <v>0</v>
      </c>
      <c r="CD68" s="1">
        <v>0</v>
      </c>
      <c r="CE68" s="1">
        <v>0</v>
      </c>
      <c r="CF68" s="8">
        <v>1.4</v>
      </c>
      <c r="CG68" s="1" t="s">
        <v>52</v>
      </c>
      <c r="CH68" s="1" t="s">
        <v>1877</v>
      </c>
    </row>
    <row r="69" spans="1:86" s="1" customFormat="1" x14ac:dyDescent="0.3">
      <c r="A69" s="1" t="s">
        <v>1951</v>
      </c>
      <c r="B69" s="1" t="s">
        <v>1901</v>
      </c>
      <c r="C69" s="1" t="s">
        <v>1909</v>
      </c>
      <c r="D69" s="18">
        <v>42997</v>
      </c>
      <c r="E69" s="1">
        <v>19</v>
      </c>
      <c r="F69" s="1">
        <v>900</v>
      </c>
      <c r="G69" s="1" t="s">
        <v>2903</v>
      </c>
      <c r="I69" s="1" t="s">
        <v>2384</v>
      </c>
      <c r="J69" s="6" t="s">
        <v>1542</v>
      </c>
      <c r="L69" s="20">
        <v>0.39097222222222222</v>
      </c>
      <c r="M69" s="21">
        <v>22</v>
      </c>
      <c r="N69" s="20">
        <f t="shared" si="10"/>
        <v>0.40625</v>
      </c>
      <c r="O69" s="1" t="s">
        <v>547</v>
      </c>
      <c r="P69" s="1" t="s">
        <v>1997</v>
      </c>
      <c r="Q69" s="1" t="s">
        <v>289</v>
      </c>
      <c r="R69" s="1" t="s">
        <v>1988</v>
      </c>
      <c r="S69" s="1" t="s">
        <v>2113</v>
      </c>
      <c r="T69" s="1" t="s">
        <v>2905</v>
      </c>
      <c r="U69" s="1" t="str">
        <f>CONCATENATE(A69,": ",B69," (Chairs: ",G69,")")</f>
        <v>S-17: Konsummuster und Risikofaktoren bei Jugendlichen und jungen Erwachsenen (Chairs: Meyer C, Orth B)</v>
      </c>
      <c r="V69" s="1" t="str">
        <f t="shared" si="11"/>
        <v>Schulbezogene Risikofaktoren des pathologischen Internet- und Computerspielgebrauchs</v>
      </c>
      <c r="W69" s="6" t="s">
        <v>52</v>
      </c>
      <c r="X69" s="1" t="s">
        <v>393</v>
      </c>
      <c r="Y69" s="1" t="s">
        <v>394</v>
      </c>
      <c r="Z69" s="1" t="s">
        <v>1543</v>
      </c>
      <c r="AA69" s="1" t="s">
        <v>1544</v>
      </c>
      <c r="AB69" s="1" t="s">
        <v>2709</v>
      </c>
      <c r="AC69" s="1" t="s">
        <v>68</v>
      </c>
      <c r="AD69" s="1" t="s">
        <v>1545</v>
      </c>
      <c r="AE69" s="1" t="s">
        <v>169</v>
      </c>
      <c r="AF69" s="1" t="s">
        <v>168</v>
      </c>
      <c r="AG69" s="1" t="s">
        <v>1981</v>
      </c>
      <c r="AH69" s="1" t="s">
        <v>1546</v>
      </c>
      <c r="AI69" s="1" t="s">
        <v>170</v>
      </c>
      <c r="AJ69" s="1" t="s">
        <v>2050</v>
      </c>
      <c r="AK69" s="1" t="s">
        <v>63</v>
      </c>
      <c r="AL69" s="1">
        <v>0</v>
      </c>
      <c r="AM69" s="1" t="s">
        <v>68</v>
      </c>
      <c r="AN69" s="1" t="s">
        <v>1545</v>
      </c>
      <c r="AO69" s="1" t="s">
        <v>172</v>
      </c>
      <c r="AP69" s="1" t="s">
        <v>171</v>
      </c>
      <c r="AQ69" s="1" t="str">
        <f t="shared" si="14"/>
        <v>K</v>
      </c>
      <c r="AR69" s="1" t="str">
        <f t="shared" si="6"/>
        <v>Halasy K</v>
      </c>
      <c r="AS69" s="1" t="s">
        <v>1547</v>
      </c>
      <c r="AT69" s="1" t="s">
        <v>173</v>
      </c>
      <c r="AU69" s="1" t="s">
        <v>63</v>
      </c>
      <c r="AV69" s="1">
        <v>0</v>
      </c>
      <c r="AW69" s="1" t="s">
        <v>68</v>
      </c>
      <c r="AX69" s="1" t="s">
        <v>163</v>
      </c>
      <c r="AY69" s="1" t="s">
        <v>164</v>
      </c>
      <c r="AZ69" s="1" t="s">
        <v>165</v>
      </c>
      <c r="BA69" s="1" t="str">
        <f t="shared" si="15"/>
        <v>K</v>
      </c>
      <c r="BB69" s="1" t="str">
        <f t="shared" si="7"/>
        <v>Lindenberg K</v>
      </c>
      <c r="BC69" s="1" t="s">
        <v>1546</v>
      </c>
      <c r="BD69" s="1" t="s">
        <v>167</v>
      </c>
      <c r="BE69" s="1" t="s">
        <v>63</v>
      </c>
      <c r="BF69" s="1">
        <v>0</v>
      </c>
      <c r="BG69" s="1" t="s">
        <v>68</v>
      </c>
      <c r="BH69" s="1">
        <v>0</v>
      </c>
      <c r="BI69" s="1">
        <v>0</v>
      </c>
      <c r="BJ69" s="1">
        <v>0</v>
      </c>
      <c r="BK69" s="1" t="str">
        <f t="shared" si="16"/>
        <v>0</v>
      </c>
      <c r="BM69" s="1">
        <v>0</v>
      </c>
      <c r="BN69" s="1">
        <v>0</v>
      </c>
      <c r="BO69" s="1">
        <v>0</v>
      </c>
      <c r="BP69" s="1">
        <v>0</v>
      </c>
      <c r="BQ69" s="1" t="s">
        <v>68</v>
      </c>
      <c r="BR69" s="1">
        <v>0</v>
      </c>
      <c r="BS69" s="1">
        <v>0</v>
      </c>
      <c r="BT69" s="1">
        <v>0</v>
      </c>
      <c r="BU69" s="1" t="str">
        <f t="shared" si="17"/>
        <v>0</v>
      </c>
      <c r="BW69" s="1">
        <v>0</v>
      </c>
      <c r="BX69" s="1">
        <v>0</v>
      </c>
      <c r="BY69" s="1">
        <v>0</v>
      </c>
      <c r="BZ69" s="1">
        <v>0</v>
      </c>
      <c r="CC69" s="1">
        <v>0</v>
      </c>
      <c r="CD69" s="1">
        <v>0</v>
      </c>
      <c r="CE69" s="1">
        <v>0</v>
      </c>
      <c r="CF69" s="8">
        <v>1.5</v>
      </c>
      <c r="CG69" s="1" t="s">
        <v>52</v>
      </c>
      <c r="CH69" s="1" t="s">
        <v>1877</v>
      </c>
    </row>
    <row r="70" spans="1:86" s="1" customFormat="1" x14ac:dyDescent="0.3">
      <c r="A70" s="1" t="s">
        <v>1951</v>
      </c>
      <c r="B70" s="1" t="s">
        <v>1901</v>
      </c>
      <c r="C70" s="1" t="s">
        <v>1909</v>
      </c>
      <c r="D70" s="18">
        <v>42997</v>
      </c>
      <c r="E70" s="1">
        <v>19</v>
      </c>
      <c r="F70" s="1">
        <v>900</v>
      </c>
      <c r="G70" s="1" t="s">
        <v>2903</v>
      </c>
      <c r="I70" s="1" t="s">
        <v>2385</v>
      </c>
      <c r="J70" s="1" t="s">
        <v>1620</v>
      </c>
      <c r="L70" s="20">
        <v>0.40625</v>
      </c>
      <c r="M70" s="21">
        <v>23</v>
      </c>
      <c r="N70" s="20">
        <f t="shared" si="10"/>
        <v>0.42222222222222222</v>
      </c>
      <c r="O70" s="1" t="s">
        <v>547</v>
      </c>
      <c r="P70" s="1" t="s">
        <v>1997</v>
      </c>
      <c r="Q70" s="1" t="s">
        <v>289</v>
      </c>
      <c r="R70" s="1" t="s">
        <v>1988</v>
      </c>
      <c r="S70" s="1" t="s">
        <v>2516</v>
      </c>
      <c r="T70" s="1" t="s">
        <v>2852</v>
      </c>
      <c r="U70" s="1" t="str">
        <f>CONCATENATE(A70,": ",B70," (Chairs: ",G70,")")</f>
        <v>S-17: Konsummuster und Risikofaktoren bei Jugendlichen und jungen Erwachsenen (Chairs: Meyer C, Orth B)</v>
      </c>
      <c r="V70" s="1" t="str">
        <f t="shared" si="11"/>
        <v>Flucht und Sucht: Suchtmittelkonsum und suchtspezifische Angebote in der Arbeit mit minderjährigen Flüchtlingen in der stationären Jugendhilfe</v>
      </c>
      <c r="W70" s="1" t="s">
        <v>52</v>
      </c>
      <c r="X70" s="1" t="s">
        <v>53</v>
      </c>
      <c r="Y70" s="1" t="s">
        <v>54</v>
      </c>
      <c r="Z70" s="1" t="s">
        <v>1621</v>
      </c>
      <c r="AA70" s="1" t="s">
        <v>1622</v>
      </c>
      <c r="AB70" s="1" t="s">
        <v>2710</v>
      </c>
      <c r="AC70" s="1" t="s">
        <v>58</v>
      </c>
      <c r="AD70" s="1" t="s">
        <v>469</v>
      </c>
      <c r="AE70" s="1" t="s">
        <v>1623</v>
      </c>
      <c r="AF70" s="1" t="s">
        <v>744</v>
      </c>
      <c r="AG70" s="1" t="s">
        <v>1998</v>
      </c>
      <c r="AH70" s="1" t="s">
        <v>1624</v>
      </c>
      <c r="AI70" s="1" t="s">
        <v>1340</v>
      </c>
      <c r="AJ70" s="1" t="s">
        <v>2223</v>
      </c>
      <c r="AK70" s="1" t="s">
        <v>63</v>
      </c>
      <c r="AL70" s="1">
        <v>0</v>
      </c>
      <c r="AM70" s="1" t="s">
        <v>68</v>
      </c>
      <c r="AN70" s="1">
        <v>0</v>
      </c>
      <c r="AO70" s="1">
        <v>0</v>
      </c>
      <c r="AP70" s="1">
        <v>0</v>
      </c>
      <c r="AQ70" s="1" t="str">
        <f t="shared" si="14"/>
        <v>0</v>
      </c>
      <c r="AS70" s="1">
        <v>0</v>
      </c>
      <c r="AT70" s="1">
        <v>0</v>
      </c>
      <c r="AU70" s="1">
        <v>0</v>
      </c>
      <c r="AV70" s="1">
        <v>0</v>
      </c>
      <c r="AW70" s="1" t="s">
        <v>68</v>
      </c>
      <c r="AX70" s="1">
        <v>0</v>
      </c>
      <c r="AY70" s="1">
        <v>0</v>
      </c>
      <c r="AZ70" s="1">
        <v>0</v>
      </c>
      <c r="BA70" s="1" t="str">
        <f t="shared" si="15"/>
        <v>0</v>
      </c>
      <c r="BC70" s="1">
        <v>0</v>
      </c>
      <c r="BD70" s="1">
        <v>0</v>
      </c>
      <c r="BE70" s="1">
        <v>0</v>
      </c>
      <c r="BF70" s="1">
        <v>0</v>
      </c>
      <c r="BG70" s="1" t="s">
        <v>68</v>
      </c>
      <c r="BH70" s="1">
        <v>0</v>
      </c>
      <c r="BI70" s="1">
        <v>0</v>
      </c>
      <c r="BJ70" s="1">
        <v>0</v>
      </c>
      <c r="BK70" s="1" t="str">
        <f t="shared" si="16"/>
        <v>0</v>
      </c>
      <c r="BM70" s="1">
        <v>0</v>
      </c>
      <c r="BN70" s="1">
        <v>0</v>
      </c>
      <c r="BO70" s="1">
        <v>0</v>
      </c>
      <c r="BP70" s="1">
        <v>0</v>
      </c>
      <c r="BQ70" s="1" t="s">
        <v>68</v>
      </c>
      <c r="BR70" s="1">
        <v>0</v>
      </c>
      <c r="BS70" s="1">
        <v>0</v>
      </c>
      <c r="BT70" s="1">
        <v>0</v>
      </c>
      <c r="BU70" s="1" t="str">
        <f t="shared" si="17"/>
        <v>0</v>
      </c>
      <c r="BW70" s="1">
        <v>0</v>
      </c>
      <c r="BX70" s="1">
        <v>0</v>
      </c>
      <c r="BY70" s="1">
        <v>0</v>
      </c>
      <c r="BZ70" s="1">
        <v>0</v>
      </c>
      <c r="CC70" s="1">
        <v>0</v>
      </c>
      <c r="CD70" s="1">
        <v>0</v>
      </c>
      <c r="CE70" s="1">
        <v>0</v>
      </c>
      <c r="CF70" s="8">
        <v>2.0999999999999996</v>
      </c>
      <c r="CG70" s="1" t="s">
        <v>52</v>
      </c>
      <c r="CH70" s="1" t="s">
        <v>1877</v>
      </c>
    </row>
    <row r="71" spans="1:86" s="1" customFormat="1" x14ac:dyDescent="0.3">
      <c r="A71" s="1" t="s">
        <v>1951</v>
      </c>
      <c r="B71" s="1" t="s">
        <v>1901</v>
      </c>
      <c r="C71" s="1" t="s">
        <v>1909</v>
      </c>
      <c r="D71" s="18">
        <v>42997</v>
      </c>
      <c r="E71" s="1">
        <v>19</v>
      </c>
      <c r="F71" s="1">
        <v>900</v>
      </c>
      <c r="G71" s="1" t="s">
        <v>2903</v>
      </c>
      <c r="I71" s="1" t="s">
        <v>2386</v>
      </c>
      <c r="J71" s="1" t="s">
        <v>1788</v>
      </c>
      <c r="L71" s="20">
        <v>0.42222222222222222</v>
      </c>
      <c r="M71" s="21">
        <v>22</v>
      </c>
      <c r="N71" s="20">
        <f t="shared" si="10"/>
        <v>0.4375</v>
      </c>
      <c r="O71" s="1" t="s">
        <v>547</v>
      </c>
      <c r="P71" s="1" t="s">
        <v>1997</v>
      </c>
      <c r="Q71" s="1" t="s">
        <v>289</v>
      </c>
      <c r="R71" s="1" t="s">
        <v>1988</v>
      </c>
      <c r="S71" s="1" t="s">
        <v>2079</v>
      </c>
      <c r="T71" s="1" t="s">
        <v>2906</v>
      </c>
      <c r="U71" s="1" t="str">
        <f>CONCATENATE(A71,": ",B71," (Chairs: ",G71,")")</f>
        <v>S-17: Konsummuster und Risikofaktoren bei Jugendlichen und jungen Erwachsenen (Chairs: Meyer C, Orth B)</v>
      </c>
      <c r="V71" s="1" t="str">
        <f t="shared" si="11"/>
        <v>Suchtrelevantes Verhalten bei Auszubildenden in Mecklenburg-Vorpommern: Eine landesrepräsentative Querschnittserhebung</v>
      </c>
      <c r="W71" s="1" t="s">
        <v>52</v>
      </c>
      <c r="X71" s="1" t="s">
        <v>1616</v>
      </c>
      <c r="Y71" s="1" t="s">
        <v>1617</v>
      </c>
      <c r="Z71" s="1" t="s">
        <v>1789</v>
      </c>
      <c r="AA71" s="1" t="s">
        <v>1790</v>
      </c>
      <c r="AB71" s="1" t="s">
        <v>2657</v>
      </c>
      <c r="AC71" s="1" t="s">
        <v>58</v>
      </c>
      <c r="AD71" s="1" t="s">
        <v>119</v>
      </c>
      <c r="AE71" s="1" t="s">
        <v>414</v>
      </c>
      <c r="AF71" s="1" t="s">
        <v>547</v>
      </c>
      <c r="AG71" s="1" t="s">
        <v>1997</v>
      </c>
      <c r="AH71" s="1" t="s">
        <v>942</v>
      </c>
      <c r="AI71" s="1" t="s">
        <v>759</v>
      </c>
      <c r="AJ71" s="1" t="s">
        <v>2024</v>
      </c>
      <c r="AK71" s="1" t="s">
        <v>63</v>
      </c>
      <c r="AL71" s="1">
        <v>0</v>
      </c>
      <c r="AM71" s="1" t="s">
        <v>68</v>
      </c>
      <c r="AN71" s="1" t="s">
        <v>114</v>
      </c>
      <c r="AO71" s="1" t="s">
        <v>753</v>
      </c>
      <c r="AP71" s="1" t="s">
        <v>754</v>
      </c>
      <c r="AQ71" s="1" t="str">
        <f t="shared" si="14"/>
        <v>S</v>
      </c>
      <c r="AR71" s="1" t="str">
        <f t="shared" ref="AR71:AR134" si="18">CONCATENATE(AP71," ",AQ71)</f>
        <v>Ulbricht S</v>
      </c>
      <c r="AS71" s="1" t="s">
        <v>942</v>
      </c>
      <c r="AT71" s="1">
        <v>0</v>
      </c>
      <c r="AU71" s="1">
        <v>0</v>
      </c>
      <c r="AV71" s="1">
        <v>0</v>
      </c>
      <c r="AW71" s="1" t="s">
        <v>68</v>
      </c>
      <c r="AX71" s="1" t="s">
        <v>1472</v>
      </c>
      <c r="AY71" s="1" t="s">
        <v>926</v>
      </c>
      <c r="AZ71" s="1" t="s">
        <v>927</v>
      </c>
      <c r="BA71" s="1" t="str">
        <f t="shared" si="15"/>
        <v>J</v>
      </c>
      <c r="BB71" s="1" t="str">
        <f t="shared" ref="BB71:BB134" si="19">CONCATENATE(AZ71," ",BA71)</f>
        <v>Freyer-Adam J</v>
      </c>
      <c r="BC71" s="1" t="s">
        <v>942</v>
      </c>
      <c r="BD71" s="1">
        <v>0</v>
      </c>
      <c r="BE71" s="1" t="s">
        <v>63</v>
      </c>
      <c r="BF71" s="1">
        <v>0</v>
      </c>
      <c r="BG71" s="1" t="s">
        <v>58</v>
      </c>
      <c r="BH71" s="1" t="s">
        <v>114</v>
      </c>
      <c r="BI71" s="1" t="s">
        <v>235</v>
      </c>
      <c r="BJ71" s="1" t="s">
        <v>236</v>
      </c>
      <c r="BK71" s="1" t="s">
        <v>1982</v>
      </c>
      <c r="BL71" s="1" t="str">
        <f t="shared" si="12"/>
        <v>Rumpf HJ</v>
      </c>
      <c r="BM71" s="1" t="s">
        <v>946</v>
      </c>
      <c r="BN71" s="1">
        <v>0</v>
      </c>
      <c r="BO71" s="1" t="s">
        <v>63</v>
      </c>
      <c r="BP71" s="1">
        <v>0</v>
      </c>
      <c r="BQ71" s="1" t="s">
        <v>58</v>
      </c>
      <c r="BR71" s="1" t="s">
        <v>1472</v>
      </c>
      <c r="BS71" s="1" t="s">
        <v>1473</v>
      </c>
      <c r="BT71" s="1" t="s">
        <v>1474</v>
      </c>
      <c r="BU71" s="1" t="str">
        <f t="shared" si="17"/>
        <v>S</v>
      </c>
      <c r="BV71" s="1" t="str">
        <f t="shared" si="13"/>
        <v>Haug S</v>
      </c>
      <c r="BW71" s="1" t="s">
        <v>1791</v>
      </c>
      <c r="BX71" s="1">
        <v>0</v>
      </c>
      <c r="BY71" s="1" t="s">
        <v>63</v>
      </c>
      <c r="BZ71" s="1">
        <v>0</v>
      </c>
      <c r="CA71" s="1" t="s">
        <v>2245</v>
      </c>
      <c r="CB71" s="1" t="s">
        <v>1792</v>
      </c>
      <c r="CC71" s="1" t="s">
        <v>63</v>
      </c>
      <c r="CD71" s="1">
        <v>0</v>
      </c>
      <c r="CE71" s="1">
        <v>0</v>
      </c>
      <c r="CF71" s="8">
        <v>2</v>
      </c>
      <c r="CG71" s="1" t="s">
        <v>52</v>
      </c>
      <c r="CH71" s="1" t="s">
        <v>1877</v>
      </c>
    </row>
    <row r="72" spans="1:86" s="1" customFormat="1" x14ac:dyDescent="0.3">
      <c r="A72" s="1" t="s">
        <v>1952</v>
      </c>
      <c r="B72" s="1" t="s">
        <v>640</v>
      </c>
      <c r="C72" s="1" t="s">
        <v>1915</v>
      </c>
      <c r="D72" s="18">
        <v>42997</v>
      </c>
      <c r="E72" s="1">
        <v>19</v>
      </c>
      <c r="F72" s="1">
        <v>900</v>
      </c>
      <c r="G72" s="1" t="s">
        <v>2907</v>
      </c>
      <c r="I72" s="1" t="s">
        <v>2387</v>
      </c>
      <c r="J72" s="1" t="s">
        <v>639</v>
      </c>
      <c r="L72" s="20">
        <v>0.375</v>
      </c>
      <c r="M72" s="21">
        <v>30</v>
      </c>
      <c r="N72" s="20">
        <f t="shared" si="10"/>
        <v>0.39583333333333331</v>
      </c>
      <c r="O72" s="1" t="s">
        <v>236</v>
      </c>
      <c r="P72" s="1" t="s">
        <v>1982</v>
      </c>
      <c r="Q72" s="1" t="s">
        <v>157</v>
      </c>
      <c r="R72" s="1" t="s">
        <v>1987</v>
      </c>
      <c r="S72" s="1" t="s">
        <v>2114</v>
      </c>
      <c r="T72" s="1" t="s">
        <v>2852</v>
      </c>
      <c r="U72" s="1" t="str">
        <f>CONCATENATE(A72,": ",B72," (Chairs: ",G72,")")</f>
        <v>S-18: Positionen zu Internetbezogenen Störungen: State-of-the-Art (Chairs: Rumpf HJ, Brand M)</v>
      </c>
      <c r="V72" s="1" t="str">
        <f t="shared" si="11"/>
        <v>Wie viel Theorie braucht die Internetsuchtforschung? Der (mühsame) Weg von theoretischen Modellen in die klinische Anwendung</v>
      </c>
      <c r="W72" s="1" t="s">
        <v>52</v>
      </c>
      <c r="X72" s="1" t="s">
        <v>454</v>
      </c>
      <c r="Y72" s="1" t="s">
        <v>455</v>
      </c>
      <c r="Z72" s="1" t="s">
        <v>641</v>
      </c>
      <c r="AA72" s="1" t="s">
        <v>642</v>
      </c>
      <c r="AB72" s="1" t="s">
        <v>2711</v>
      </c>
      <c r="AC72" s="1" t="s">
        <v>58</v>
      </c>
      <c r="AD72" s="1" t="s">
        <v>119</v>
      </c>
      <c r="AE72" s="1" t="s">
        <v>156</v>
      </c>
      <c r="AF72" s="1" t="s">
        <v>157</v>
      </c>
      <c r="AG72" s="1" t="s">
        <v>1987</v>
      </c>
      <c r="AH72" s="1" t="s">
        <v>643</v>
      </c>
      <c r="AI72" s="1" t="s">
        <v>159</v>
      </c>
      <c r="AJ72" s="1" t="s">
        <v>2033</v>
      </c>
      <c r="AK72" s="1" t="s">
        <v>63</v>
      </c>
      <c r="AL72" s="1">
        <v>0</v>
      </c>
      <c r="AM72" s="1" t="s">
        <v>68</v>
      </c>
      <c r="AN72" s="1">
        <v>0</v>
      </c>
      <c r="AO72" s="1">
        <v>0</v>
      </c>
      <c r="AP72" s="1">
        <v>0</v>
      </c>
      <c r="AQ72" s="1" t="str">
        <f t="shared" si="14"/>
        <v>0</v>
      </c>
      <c r="AS72" s="1">
        <v>0</v>
      </c>
      <c r="AT72" s="1">
        <v>0</v>
      </c>
      <c r="AU72" s="1">
        <v>0</v>
      </c>
      <c r="AV72" s="1">
        <v>0</v>
      </c>
      <c r="AW72" s="1" t="s">
        <v>68</v>
      </c>
      <c r="AX72" s="1">
        <v>0</v>
      </c>
      <c r="AY72" s="1">
        <v>0</v>
      </c>
      <c r="AZ72" s="1">
        <v>0</v>
      </c>
      <c r="BA72" s="1" t="str">
        <f t="shared" si="15"/>
        <v>0</v>
      </c>
      <c r="BC72" s="1">
        <v>0</v>
      </c>
      <c r="BD72" s="1">
        <v>0</v>
      </c>
      <c r="BE72" s="1">
        <v>0</v>
      </c>
      <c r="BF72" s="1">
        <v>0</v>
      </c>
      <c r="BG72" s="1" t="s">
        <v>68</v>
      </c>
      <c r="BH72" s="1">
        <v>0</v>
      </c>
      <c r="BI72" s="1">
        <v>0</v>
      </c>
      <c r="BJ72" s="1">
        <v>0</v>
      </c>
      <c r="BK72" s="1" t="str">
        <f t="shared" si="16"/>
        <v>0</v>
      </c>
      <c r="BM72" s="1">
        <v>0</v>
      </c>
      <c r="BN72" s="1">
        <v>0</v>
      </c>
      <c r="BO72" s="1">
        <v>0</v>
      </c>
      <c r="BP72" s="1">
        <v>0</v>
      </c>
      <c r="BQ72" s="1" t="s">
        <v>68</v>
      </c>
      <c r="BR72" s="1">
        <v>0</v>
      </c>
      <c r="BS72" s="1">
        <v>0</v>
      </c>
      <c r="BT72" s="1">
        <v>0</v>
      </c>
      <c r="BU72" s="1" t="str">
        <f t="shared" si="17"/>
        <v>0</v>
      </c>
      <c r="BW72" s="1">
        <v>0</v>
      </c>
      <c r="BX72" s="1">
        <v>0</v>
      </c>
      <c r="BY72" s="1">
        <v>0</v>
      </c>
      <c r="BZ72" s="1">
        <v>0</v>
      </c>
      <c r="CC72" s="1">
        <v>0</v>
      </c>
      <c r="CD72" s="1">
        <v>0</v>
      </c>
      <c r="CE72" s="1">
        <v>0</v>
      </c>
      <c r="CF72" s="8">
        <v>2</v>
      </c>
      <c r="CG72" s="1" t="s">
        <v>52</v>
      </c>
      <c r="CH72" s="1" t="s">
        <v>1877</v>
      </c>
    </row>
    <row r="73" spans="1:86" s="1" customFormat="1" x14ac:dyDescent="0.3">
      <c r="A73" s="1" t="s">
        <v>1952</v>
      </c>
      <c r="B73" s="1" t="s">
        <v>640</v>
      </c>
      <c r="C73" s="1" t="s">
        <v>1915</v>
      </c>
      <c r="D73" s="18">
        <v>42997</v>
      </c>
      <c r="E73" s="1">
        <v>19</v>
      </c>
      <c r="F73" s="1">
        <v>900</v>
      </c>
      <c r="G73" s="1" t="s">
        <v>2907</v>
      </c>
      <c r="I73" s="1" t="s">
        <v>2388</v>
      </c>
      <c r="J73" s="1" t="s">
        <v>644</v>
      </c>
      <c r="L73" s="20">
        <v>0.39583333333333331</v>
      </c>
      <c r="M73" s="21">
        <v>30</v>
      </c>
      <c r="N73" s="20">
        <f t="shared" si="10"/>
        <v>0.41666666666666663</v>
      </c>
      <c r="O73" s="1" t="s">
        <v>236</v>
      </c>
      <c r="P73" s="1" t="s">
        <v>1982</v>
      </c>
      <c r="Q73" s="1" t="s">
        <v>157</v>
      </c>
      <c r="R73" s="1" t="s">
        <v>1987</v>
      </c>
      <c r="S73" s="1" t="s">
        <v>2115</v>
      </c>
      <c r="T73" s="1" t="s">
        <v>2852</v>
      </c>
      <c r="U73" s="1" t="str">
        <f>CONCATENATE(A73,": ",B73," (Chairs: ",G73,")")</f>
        <v>S-18: Positionen zu Internetbezogenen Störungen: State-of-the-Art (Chairs: Rumpf HJ, Brand M)</v>
      </c>
      <c r="V73" s="1" t="str">
        <f t="shared" si="11"/>
        <v>Was benötigen wir für eine solide Diagnostik der Internetbezogenen Störung? Aktueller Stand und Blick in die Zukunft</v>
      </c>
      <c r="W73" s="1" t="s">
        <v>52</v>
      </c>
      <c r="X73" s="1" t="s">
        <v>454</v>
      </c>
      <c r="Y73" s="1" t="s">
        <v>455</v>
      </c>
      <c r="Z73" s="1" t="s">
        <v>646</v>
      </c>
      <c r="AA73" s="1" t="s">
        <v>647</v>
      </c>
      <c r="AB73" s="1" t="s">
        <v>2712</v>
      </c>
      <c r="AC73" s="1" t="s">
        <v>58</v>
      </c>
      <c r="AD73" s="1" t="s">
        <v>648</v>
      </c>
      <c r="AE73" s="1" t="s">
        <v>235</v>
      </c>
      <c r="AF73" s="1" t="s">
        <v>236</v>
      </c>
      <c r="AG73" s="1" t="s">
        <v>1982</v>
      </c>
      <c r="AH73" s="1" t="s">
        <v>649</v>
      </c>
      <c r="AI73" s="1" t="s">
        <v>237</v>
      </c>
      <c r="AJ73" s="1" t="s">
        <v>2032</v>
      </c>
      <c r="AK73" s="1" t="s">
        <v>63</v>
      </c>
      <c r="AL73" s="1">
        <v>0</v>
      </c>
      <c r="AM73" s="1" t="s">
        <v>68</v>
      </c>
      <c r="AN73" s="1">
        <v>0</v>
      </c>
      <c r="AO73" s="1">
        <v>0</v>
      </c>
      <c r="AP73" s="1">
        <v>0</v>
      </c>
      <c r="AQ73" s="1" t="str">
        <f t="shared" si="14"/>
        <v>0</v>
      </c>
      <c r="AS73" s="1">
        <v>0</v>
      </c>
      <c r="AT73" s="1">
        <v>0</v>
      </c>
      <c r="AU73" s="1">
        <v>0</v>
      </c>
      <c r="AV73" s="1">
        <v>0</v>
      </c>
      <c r="AW73" s="1" t="s">
        <v>68</v>
      </c>
      <c r="AX73" s="1">
        <v>0</v>
      </c>
      <c r="AY73" s="1">
        <v>0</v>
      </c>
      <c r="AZ73" s="1">
        <v>0</v>
      </c>
      <c r="BA73" s="1" t="str">
        <f t="shared" si="15"/>
        <v>0</v>
      </c>
      <c r="BC73" s="1">
        <v>0</v>
      </c>
      <c r="BD73" s="1">
        <v>0</v>
      </c>
      <c r="BE73" s="1">
        <v>0</v>
      </c>
      <c r="BF73" s="1">
        <v>0</v>
      </c>
      <c r="BG73" s="1" t="s">
        <v>68</v>
      </c>
      <c r="BH73" s="1">
        <v>0</v>
      </c>
      <c r="BI73" s="1">
        <v>0</v>
      </c>
      <c r="BJ73" s="1">
        <v>0</v>
      </c>
      <c r="BK73" s="1" t="str">
        <f t="shared" si="16"/>
        <v>0</v>
      </c>
      <c r="BM73" s="1">
        <v>0</v>
      </c>
      <c r="BN73" s="1">
        <v>0</v>
      </c>
      <c r="BO73" s="1">
        <v>0</v>
      </c>
      <c r="BP73" s="1">
        <v>0</v>
      </c>
      <c r="BQ73" s="1" t="s">
        <v>68</v>
      </c>
      <c r="BR73" s="1">
        <v>0</v>
      </c>
      <c r="BS73" s="1">
        <v>0</v>
      </c>
      <c r="BT73" s="1">
        <v>0</v>
      </c>
      <c r="BU73" s="1" t="str">
        <f t="shared" si="17"/>
        <v>0</v>
      </c>
      <c r="BW73" s="1">
        <v>0</v>
      </c>
      <c r="BX73" s="1">
        <v>0</v>
      </c>
      <c r="BY73" s="1">
        <v>0</v>
      </c>
      <c r="BZ73" s="1">
        <v>0</v>
      </c>
      <c r="CC73" s="1">
        <v>0</v>
      </c>
      <c r="CD73" s="1">
        <v>0</v>
      </c>
      <c r="CE73" s="1">
        <v>0</v>
      </c>
      <c r="CF73" s="8">
        <v>1.05</v>
      </c>
      <c r="CG73" s="1" t="s">
        <v>52</v>
      </c>
      <c r="CH73" s="1" t="s">
        <v>1877</v>
      </c>
    </row>
    <row r="74" spans="1:86" s="1" customFormat="1" x14ac:dyDescent="0.3">
      <c r="A74" s="1" t="s">
        <v>1952</v>
      </c>
      <c r="B74" s="1" t="s">
        <v>640</v>
      </c>
      <c r="C74" s="1" t="s">
        <v>1915</v>
      </c>
      <c r="D74" s="18">
        <v>42997</v>
      </c>
      <c r="E74" s="1">
        <v>19</v>
      </c>
      <c r="F74" s="1">
        <v>900</v>
      </c>
      <c r="G74" s="1" t="s">
        <v>2907</v>
      </c>
      <c r="I74" s="1" t="s">
        <v>2389</v>
      </c>
      <c r="J74" s="1" t="s">
        <v>650</v>
      </c>
      <c r="L74" s="20">
        <v>0.41666666666666663</v>
      </c>
      <c r="M74" s="21">
        <v>30</v>
      </c>
      <c r="N74" s="20">
        <f t="shared" si="10"/>
        <v>0.43749999999999994</v>
      </c>
      <c r="O74" s="1" t="s">
        <v>236</v>
      </c>
      <c r="P74" s="1" t="s">
        <v>1982</v>
      </c>
      <c r="Q74" s="1" t="s">
        <v>157</v>
      </c>
      <c r="R74" s="1" t="s">
        <v>1987</v>
      </c>
      <c r="S74" s="1" t="s">
        <v>2116</v>
      </c>
      <c r="T74" s="1" t="s">
        <v>2852</v>
      </c>
      <c r="U74" s="1" t="str">
        <f>CONCATENATE(A74,": ",B74," (Chairs: ",G74,")")</f>
        <v>S-18: Positionen zu Internetbezogenen Störungen: State-of-the-Art (Chairs: Rumpf HJ, Brand M)</v>
      </c>
      <c r="V74" s="1" t="str">
        <f t="shared" si="11"/>
        <v>Haben Internetsüchtige eigentlich Spaß? Medienpsychologische Perspektiven auf das Verhältnis von Online-Entertainment und exzessiver Nutzung</v>
      </c>
      <c r="W74" s="1" t="s">
        <v>52</v>
      </c>
      <c r="X74" s="1" t="s">
        <v>454</v>
      </c>
      <c r="Y74" s="1" t="s">
        <v>455</v>
      </c>
      <c r="Z74" s="1" t="s">
        <v>651</v>
      </c>
      <c r="AA74" s="1" t="s">
        <v>652</v>
      </c>
      <c r="AB74" s="1" t="s">
        <v>2713</v>
      </c>
      <c r="AC74" s="1" t="s">
        <v>58</v>
      </c>
      <c r="AD74" s="1" t="s">
        <v>119</v>
      </c>
      <c r="AE74" s="1" t="s">
        <v>653</v>
      </c>
      <c r="AF74" s="1" t="s">
        <v>654</v>
      </c>
      <c r="AG74" s="1" t="s">
        <v>1997</v>
      </c>
      <c r="AH74" s="1" t="s">
        <v>655</v>
      </c>
      <c r="AI74" s="1" t="s">
        <v>656</v>
      </c>
      <c r="AJ74" s="1" t="s">
        <v>2051</v>
      </c>
      <c r="AK74" s="1" t="s">
        <v>63</v>
      </c>
      <c r="AL74" s="1">
        <v>0</v>
      </c>
      <c r="AM74" s="1" t="s">
        <v>68</v>
      </c>
      <c r="AN74" s="1">
        <v>0</v>
      </c>
      <c r="AO74" s="1">
        <v>0</v>
      </c>
      <c r="AP74" s="1">
        <v>0</v>
      </c>
      <c r="AQ74" s="1" t="str">
        <f t="shared" si="14"/>
        <v>0</v>
      </c>
      <c r="AS74" s="1">
        <v>0</v>
      </c>
      <c r="AT74" s="1">
        <v>0</v>
      </c>
      <c r="AU74" s="1">
        <v>0</v>
      </c>
      <c r="AV74" s="1">
        <v>0</v>
      </c>
      <c r="AW74" s="1" t="s">
        <v>68</v>
      </c>
      <c r="AX74" s="1">
        <v>0</v>
      </c>
      <c r="AY74" s="1">
        <v>0</v>
      </c>
      <c r="AZ74" s="1">
        <v>0</v>
      </c>
      <c r="BA74" s="1" t="str">
        <f t="shared" si="15"/>
        <v>0</v>
      </c>
      <c r="BC74" s="1">
        <v>0</v>
      </c>
      <c r="BD74" s="1">
        <v>0</v>
      </c>
      <c r="BE74" s="1">
        <v>0</v>
      </c>
      <c r="BF74" s="1">
        <v>0</v>
      </c>
      <c r="BG74" s="1" t="s">
        <v>68</v>
      </c>
      <c r="BH74" s="1">
        <v>0</v>
      </c>
      <c r="BI74" s="1">
        <v>0</v>
      </c>
      <c r="BJ74" s="1">
        <v>0</v>
      </c>
      <c r="BK74" s="1" t="str">
        <f t="shared" si="16"/>
        <v>0</v>
      </c>
      <c r="BM74" s="1">
        <v>0</v>
      </c>
      <c r="BN74" s="1">
        <v>0</v>
      </c>
      <c r="BO74" s="1">
        <v>0</v>
      </c>
      <c r="BP74" s="1">
        <v>0</v>
      </c>
      <c r="BQ74" s="1" t="s">
        <v>68</v>
      </c>
      <c r="BR74" s="1">
        <v>0</v>
      </c>
      <c r="BS74" s="1">
        <v>0</v>
      </c>
      <c r="BT74" s="1">
        <v>0</v>
      </c>
      <c r="BU74" s="1" t="str">
        <f t="shared" si="17"/>
        <v>0</v>
      </c>
      <c r="BW74" s="1">
        <v>0</v>
      </c>
      <c r="BX74" s="1">
        <v>0</v>
      </c>
      <c r="BY74" s="1">
        <v>0</v>
      </c>
      <c r="BZ74" s="1">
        <v>0</v>
      </c>
      <c r="CC74" s="1">
        <v>0</v>
      </c>
      <c r="CD74" s="1">
        <v>0</v>
      </c>
      <c r="CE74" s="1">
        <v>0</v>
      </c>
      <c r="CF74" s="8">
        <v>2.4</v>
      </c>
      <c r="CG74" s="1" t="s">
        <v>52</v>
      </c>
      <c r="CH74" s="1" t="s">
        <v>1877</v>
      </c>
    </row>
    <row r="75" spans="1:86" s="1" customFormat="1" x14ac:dyDescent="0.3">
      <c r="A75" s="1" t="s">
        <v>1887</v>
      </c>
      <c r="B75" s="1" t="s">
        <v>1887</v>
      </c>
      <c r="D75" s="18">
        <v>42997</v>
      </c>
      <c r="E75" s="1">
        <v>19</v>
      </c>
      <c r="F75" s="1">
        <v>1030</v>
      </c>
      <c r="G75" s="1" t="s">
        <v>2848</v>
      </c>
      <c r="K75" s="1" t="s">
        <v>1897</v>
      </c>
      <c r="L75" s="20">
        <v>0.4375</v>
      </c>
      <c r="M75" s="21">
        <v>30</v>
      </c>
      <c r="N75" s="20">
        <f t="shared" si="10"/>
        <v>0.45833333333333331</v>
      </c>
      <c r="O75" s="1" t="s">
        <v>1927</v>
      </c>
      <c r="S75" s="1" t="s">
        <v>2846</v>
      </c>
      <c r="T75" s="1" t="s">
        <v>2863</v>
      </c>
      <c r="U75" s="1" t="str">
        <f>CONCATENATE(A75,": ",B75," (Chairs: ",G75,")")</f>
        <v>Pause: Pause (Chairs: ohne ,  )</v>
      </c>
      <c r="V75" s="1" t="str">
        <f t="shared" si="11"/>
        <v/>
      </c>
      <c r="AB75" s="1" t="s">
        <v>2654</v>
      </c>
      <c r="AG75" s="1" t="s">
        <v>2009</v>
      </c>
      <c r="AQ75" s="1" t="str">
        <f t="shared" si="14"/>
        <v/>
      </c>
      <c r="AR75" s="1" t="str">
        <f t="shared" si="18"/>
        <v xml:space="preserve"> </v>
      </c>
      <c r="BA75" s="1" t="str">
        <f t="shared" si="15"/>
        <v/>
      </c>
      <c r="BB75" s="1" t="str">
        <f t="shared" si="19"/>
        <v xml:space="preserve"> </v>
      </c>
      <c r="BK75" s="1" t="str">
        <f t="shared" si="16"/>
        <v/>
      </c>
      <c r="BL75" s="1" t="str">
        <f t="shared" si="12"/>
        <v xml:space="preserve"> </v>
      </c>
      <c r="BU75" s="1" t="str">
        <f t="shared" si="17"/>
        <v/>
      </c>
      <c r="BV75" s="1" t="str">
        <f t="shared" si="13"/>
        <v xml:space="preserve"> </v>
      </c>
      <c r="CF75" s="8"/>
    </row>
    <row r="76" spans="1:86" s="1" customFormat="1" x14ac:dyDescent="0.3">
      <c r="A76" s="1" t="s">
        <v>1953</v>
      </c>
      <c r="B76" s="1" t="s">
        <v>658</v>
      </c>
      <c r="C76" s="1" t="s">
        <v>1920</v>
      </c>
      <c r="D76" s="18">
        <v>42997</v>
      </c>
      <c r="E76" s="1">
        <v>19</v>
      </c>
      <c r="F76" s="1">
        <v>1100</v>
      </c>
      <c r="G76" s="1" t="s">
        <v>2908</v>
      </c>
      <c r="I76" s="1" t="s">
        <v>2390</v>
      </c>
      <c r="J76" s="1" t="s">
        <v>657</v>
      </c>
      <c r="L76" s="20">
        <v>0.45833333333333331</v>
      </c>
      <c r="M76" s="21">
        <v>23</v>
      </c>
      <c r="N76" s="20">
        <f t="shared" si="10"/>
        <v>0.47430555555555554</v>
      </c>
      <c r="O76" s="1" t="s">
        <v>224</v>
      </c>
      <c r="P76" s="1" t="s">
        <v>1978</v>
      </c>
      <c r="Q76" s="1" t="s">
        <v>236</v>
      </c>
      <c r="R76" s="1" t="s">
        <v>1982</v>
      </c>
      <c r="S76" s="1" t="s">
        <v>2117</v>
      </c>
      <c r="T76" s="1" t="s">
        <v>2852</v>
      </c>
      <c r="U76" s="1" t="str">
        <f>CONCATENATE(A76,": ",B76," (Chairs: ",G76,")")</f>
        <v>S-19: Faktoren für die Entwicklung und soziale Auswirkungen von Glücksspielsucht (Chairs: Bischof A, Rumpf HJ)</v>
      </c>
      <c r="V76" s="1" t="str">
        <f t="shared" si="11"/>
        <v>Glücksspiel-, Substanz- und Medienkonsum - Verhaltenszusammenhänge und konsumerhöhende Bedingungen unter Bremer Schülerinnen und Schülern</v>
      </c>
      <c r="W76" s="1" t="s">
        <v>52</v>
      </c>
      <c r="X76" s="1" t="s">
        <v>454</v>
      </c>
      <c r="Y76" s="1" t="s">
        <v>455</v>
      </c>
      <c r="Z76" s="1" t="s">
        <v>659</v>
      </c>
      <c r="AA76" s="1" t="s">
        <v>660</v>
      </c>
      <c r="AB76" s="1" t="s">
        <v>2714</v>
      </c>
      <c r="AC76" s="1" t="s">
        <v>58</v>
      </c>
      <c r="AE76" s="1" t="s">
        <v>385</v>
      </c>
      <c r="AF76" s="1" t="s">
        <v>661</v>
      </c>
      <c r="AG76" s="1" t="s">
        <v>1984</v>
      </c>
      <c r="AH76" s="1" t="s">
        <v>662</v>
      </c>
      <c r="AI76" s="1" t="s">
        <v>663</v>
      </c>
      <c r="AJ76" s="1" t="s">
        <v>2043</v>
      </c>
      <c r="AK76" s="1" t="s">
        <v>63</v>
      </c>
      <c r="AL76" s="1">
        <v>0</v>
      </c>
      <c r="AM76" s="1" t="s">
        <v>68</v>
      </c>
      <c r="AN76" s="1">
        <v>0</v>
      </c>
      <c r="AO76" s="1">
        <v>0</v>
      </c>
      <c r="AP76" s="1">
        <v>0</v>
      </c>
      <c r="AQ76" s="1" t="str">
        <f t="shared" si="14"/>
        <v>0</v>
      </c>
      <c r="AS76" s="1">
        <v>0</v>
      </c>
      <c r="AT76" s="1">
        <v>0</v>
      </c>
      <c r="AU76" s="1">
        <v>0</v>
      </c>
      <c r="AV76" s="1">
        <v>0</v>
      </c>
      <c r="AW76" s="1" t="s">
        <v>68</v>
      </c>
      <c r="AX76" s="1">
        <v>0</v>
      </c>
      <c r="AY76" s="1">
        <v>0</v>
      </c>
      <c r="AZ76" s="1">
        <v>0</v>
      </c>
      <c r="BA76" s="1" t="str">
        <f t="shared" si="15"/>
        <v>0</v>
      </c>
      <c r="BC76" s="1">
        <v>0</v>
      </c>
      <c r="BD76" s="1">
        <v>0</v>
      </c>
      <c r="BE76" s="1">
        <v>0</v>
      </c>
      <c r="BF76" s="1">
        <v>0</v>
      </c>
      <c r="BG76" s="1" t="s">
        <v>68</v>
      </c>
      <c r="BH76" s="1">
        <v>0</v>
      </c>
      <c r="BI76" s="1">
        <v>0</v>
      </c>
      <c r="BJ76" s="1">
        <v>0</v>
      </c>
      <c r="BK76" s="1" t="str">
        <f t="shared" si="16"/>
        <v>0</v>
      </c>
      <c r="BM76" s="1">
        <v>0</v>
      </c>
      <c r="BN76" s="1">
        <v>0</v>
      </c>
      <c r="BO76" s="1">
        <v>0</v>
      </c>
      <c r="BP76" s="1">
        <v>0</v>
      </c>
      <c r="BQ76" s="1" t="s">
        <v>68</v>
      </c>
      <c r="BR76" s="1">
        <v>0</v>
      </c>
      <c r="BS76" s="1">
        <v>0</v>
      </c>
      <c r="BT76" s="1">
        <v>0</v>
      </c>
      <c r="BU76" s="1" t="str">
        <f t="shared" si="17"/>
        <v>0</v>
      </c>
      <c r="BW76" s="1">
        <v>0</v>
      </c>
      <c r="BX76" s="1">
        <v>0</v>
      </c>
      <c r="BY76" s="1">
        <v>0</v>
      </c>
      <c r="BZ76" s="1">
        <v>0</v>
      </c>
      <c r="CC76" s="1">
        <v>0</v>
      </c>
      <c r="CD76" s="1">
        <v>0</v>
      </c>
      <c r="CE76" s="1">
        <v>0</v>
      </c>
      <c r="CF76" s="8">
        <v>1.95</v>
      </c>
      <c r="CG76" s="1" t="s">
        <v>52</v>
      </c>
      <c r="CH76" s="1" t="s">
        <v>1877</v>
      </c>
    </row>
    <row r="77" spans="1:86" s="1" customFormat="1" x14ac:dyDescent="0.3">
      <c r="A77" s="1" t="s">
        <v>1953</v>
      </c>
      <c r="B77" s="1" t="s">
        <v>658</v>
      </c>
      <c r="C77" s="1" t="s">
        <v>1920</v>
      </c>
      <c r="D77" s="18">
        <v>42997</v>
      </c>
      <c r="E77" s="1">
        <v>19</v>
      </c>
      <c r="F77" s="1">
        <v>1100</v>
      </c>
      <c r="G77" s="1" t="s">
        <v>2908</v>
      </c>
      <c r="I77" s="1" t="s">
        <v>2391</v>
      </c>
      <c r="J77" s="1" t="s">
        <v>664</v>
      </c>
      <c r="L77" s="20">
        <v>0.47430555555555554</v>
      </c>
      <c r="M77" s="21">
        <v>22</v>
      </c>
      <c r="N77" s="20">
        <f t="shared" si="10"/>
        <v>0.48958333333333331</v>
      </c>
      <c r="O77" s="1" t="s">
        <v>224</v>
      </c>
      <c r="P77" s="1" t="s">
        <v>1978</v>
      </c>
      <c r="Q77" s="1" t="s">
        <v>236</v>
      </c>
      <c r="R77" s="1" t="s">
        <v>1982</v>
      </c>
      <c r="S77" s="1" t="s">
        <v>2118</v>
      </c>
      <c r="T77" s="1" t="s">
        <v>2909</v>
      </c>
      <c r="U77" s="1" t="str">
        <f>CONCATENATE(A77,": ",B77," (Chairs: ",G77,")")</f>
        <v>S-19: Faktoren für die Entwicklung und soziale Auswirkungen von Glücksspielsucht (Chairs: Bischof A, Rumpf HJ)</v>
      </c>
      <c r="V77" s="1" t="str">
        <f t="shared" si="11"/>
        <v>Die Rolle von Emotionsregulation bei Glücksspielverhalten und glücksspielbezogenen Problemen: Ergebnisse aus der MIGUEL Studie</v>
      </c>
      <c r="W77" s="1" t="s">
        <v>52</v>
      </c>
      <c r="X77" s="1" t="s">
        <v>454</v>
      </c>
      <c r="Y77" s="1" t="s">
        <v>455</v>
      </c>
      <c r="Z77" s="1" t="s">
        <v>665</v>
      </c>
      <c r="AA77" s="1" t="s">
        <v>666</v>
      </c>
      <c r="AB77" s="1" t="s">
        <v>2715</v>
      </c>
      <c r="AC77" s="1" t="s">
        <v>68</v>
      </c>
      <c r="AE77" s="1" t="s">
        <v>667</v>
      </c>
      <c r="AF77" s="1" t="s">
        <v>668</v>
      </c>
      <c r="AG77" s="1" t="s">
        <v>1981</v>
      </c>
      <c r="AH77" s="1" t="s">
        <v>669</v>
      </c>
      <c r="AI77" s="1" t="s">
        <v>670</v>
      </c>
      <c r="AJ77" s="1" t="s">
        <v>2032</v>
      </c>
      <c r="AK77" s="1" t="s">
        <v>63</v>
      </c>
      <c r="AL77" s="1">
        <v>0</v>
      </c>
      <c r="AM77" s="1" t="s">
        <v>68</v>
      </c>
      <c r="AN77" s="1" t="s">
        <v>64</v>
      </c>
      <c r="AO77" s="1" t="s">
        <v>230</v>
      </c>
      <c r="AP77" s="1" t="s">
        <v>224</v>
      </c>
      <c r="AQ77" s="1" t="str">
        <f t="shared" si="14"/>
        <v>A</v>
      </c>
      <c r="AR77" s="1" t="str">
        <f t="shared" si="18"/>
        <v>Bischof A</v>
      </c>
      <c r="AS77" s="1" t="s">
        <v>669</v>
      </c>
      <c r="AT77" s="1" t="s">
        <v>671</v>
      </c>
      <c r="AU77" s="1" t="s">
        <v>63</v>
      </c>
      <c r="AV77" s="1">
        <v>0</v>
      </c>
      <c r="AW77" s="1" t="s">
        <v>68</v>
      </c>
      <c r="AX77" s="1">
        <v>0</v>
      </c>
      <c r="AY77" s="1" t="s">
        <v>232</v>
      </c>
      <c r="AZ77" s="1" t="s">
        <v>233</v>
      </c>
      <c r="BA77" s="1" t="str">
        <f t="shared" si="15"/>
        <v>B</v>
      </c>
      <c r="BB77" s="1" t="str">
        <f t="shared" si="19"/>
        <v>Besser B</v>
      </c>
      <c r="BC77" s="1" t="s">
        <v>669</v>
      </c>
      <c r="BD77" s="1" t="s">
        <v>672</v>
      </c>
      <c r="BE77" s="1" t="s">
        <v>63</v>
      </c>
      <c r="BF77" s="1">
        <v>0</v>
      </c>
      <c r="BG77" s="1" t="s">
        <v>58</v>
      </c>
      <c r="BH77" s="1" t="s">
        <v>64</v>
      </c>
      <c r="BI77" s="1" t="s">
        <v>223</v>
      </c>
      <c r="BJ77" s="1" t="s">
        <v>224</v>
      </c>
      <c r="BK77" s="1" t="str">
        <f t="shared" si="16"/>
        <v>G</v>
      </c>
      <c r="BL77" s="1" t="str">
        <f t="shared" si="12"/>
        <v>Bischof G</v>
      </c>
      <c r="BM77" s="1" t="s">
        <v>669</v>
      </c>
      <c r="BN77" s="1" t="s">
        <v>673</v>
      </c>
      <c r="BO77" s="1" t="s">
        <v>63</v>
      </c>
      <c r="BP77" s="1">
        <v>0</v>
      </c>
      <c r="BQ77" s="1" t="s">
        <v>58</v>
      </c>
      <c r="BR77" s="1" t="s">
        <v>114</v>
      </c>
      <c r="BS77" s="1" t="s">
        <v>235</v>
      </c>
      <c r="BT77" s="1" t="s">
        <v>236</v>
      </c>
      <c r="BU77" s="1" t="s">
        <v>1982</v>
      </c>
      <c r="BV77" s="1" t="str">
        <f t="shared" si="13"/>
        <v>Rumpf HJ</v>
      </c>
      <c r="BW77" s="1" t="s">
        <v>669</v>
      </c>
      <c r="BX77" s="1" t="s">
        <v>674</v>
      </c>
      <c r="BY77" s="1" t="s">
        <v>63</v>
      </c>
      <c r="BZ77" s="1">
        <v>0</v>
      </c>
      <c r="CC77" s="1">
        <v>0</v>
      </c>
      <c r="CD77" s="1">
        <v>0</v>
      </c>
      <c r="CE77" s="1">
        <v>0</v>
      </c>
      <c r="CF77" s="8">
        <v>1.875</v>
      </c>
      <c r="CG77" s="1" t="s">
        <v>52</v>
      </c>
      <c r="CH77" s="1" t="s">
        <v>1877</v>
      </c>
    </row>
    <row r="78" spans="1:86" s="1" customFormat="1" x14ac:dyDescent="0.3">
      <c r="A78" s="1" t="s">
        <v>1953</v>
      </c>
      <c r="B78" s="1" t="s">
        <v>658</v>
      </c>
      <c r="C78" s="1" t="s">
        <v>1920</v>
      </c>
      <c r="D78" s="18">
        <v>42997</v>
      </c>
      <c r="E78" s="1">
        <v>19</v>
      </c>
      <c r="F78" s="1">
        <v>1100</v>
      </c>
      <c r="G78" s="1" t="s">
        <v>2908</v>
      </c>
      <c r="I78" s="1" t="s">
        <v>2392</v>
      </c>
      <c r="J78" s="1" t="s">
        <v>675</v>
      </c>
      <c r="L78" s="20">
        <v>0.48958333333333331</v>
      </c>
      <c r="M78" s="21">
        <v>23</v>
      </c>
      <c r="N78" s="20">
        <f t="shared" si="10"/>
        <v>0.50555555555555554</v>
      </c>
      <c r="O78" s="1" t="s">
        <v>224</v>
      </c>
      <c r="P78" s="1" t="s">
        <v>1978</v>
      </c>
      <c r="Q78" s="1" t="s">
        <v>236</v>
      </c>
      <c r="R78" s="1" t="s">
        <v>1982</v>
      </c>
      <c r="S78" s="1" t="s">
        <v>2119</v>
      </c>
      <c r="T78" s="1" t="s">
        <v>2910</v>
      </c>
      <c r="U78" s="1" t="str">
        <f>CONCATENATE(A78,": ",B78," (Chairs: ",G78,")")</f>
        <v>S-19: Faktoren für die Entwicklung und soziale Auswirkungen von Glücksspielsucht (Chairs: Bischof A, Rumpf HJ)</v>
      </c>
      <c r="V78" s="1" t="str">
        <f t="shared" si="11"/>
        <v>Glücksspielen und Geld: Der Einfluss individueller Einstellungen zu Geld auf das Spielverhalten junger Männer</v>
      </c>
      <c r="W78" s="1" t="s">
        <v>52</v>
      </c>
      <c r="X78" s="1" t="s">
        <v>454</v>
      </c>
      <c r="Y78" s="1" t="s">
        <v>455</v>
      </c>
      <c r="Z78" s="1" t="s">
        <v>676</v>
      </c>
      <c r="AA78" s="1" t="s">
        <v>677</v>
      </c>
      <c r="AB78" s="1" t="s">
        <v>2716</v>
      </c>
      <c r="AC78" s="1" t="s">
        <v>58</v>
      </c>
      <c r="AE78" s="1" t="s">
        <v>552</v>
      </c>
      <c r="AF78" s="1" t="s">
        <v>678</v>
      </c>
      <c r="AG78" s="1" t="s">
        <v>1984</v>
      </c>
      <c r="AH78" s="1" t="s">
        <v>679</v>
      </c>
      <c r="AI78" s="1" t="s">
        <v>680</v>
      </c>
      <c r="AJ78" s="1" t="s">
        <v>2029</v>
      </c>
      <c r="AK78" s="1" t="s">
        <v>63</v>
      </c>
      <c r="AL78" s="1">
        <v>0</v>
      </c>
      <c r="AM78" s="1" t="s">
        <v>58</v>
      </c>
      <c r="AN78" s="1">
        <v>0</v>
      </c>
      <c r="AO78" s="1" t="s">
        <v>681</v>
      </c>
      <c r="AP78" s="1" t="s">
        <v>682</v>
      </c>
      <c r="AQ78" s="1" t="str">
        <f t="shared" si="14"/>
        <v>P</v>
      </c>
      <c r="AR78" s="1" t="str">
        <f t="shared" si="18"/>
        <v>Sleczka P</v>
      </c>
      <c r="AS78" s="1" t="s">
        <v>683</v>
      </c>
      <c r="AT78" s="1" t="s">
        <v>684</v>
      </c>
      <c r="AU78" s="1" t="s">
        <v>63</v>
      </c>
      <c r="AV78" s="1">
        <v>0</v>
      </c>
      <c r="AW78" s="1" t="s">
        <v>68</v>
      </c>
      <c r="AX78" s="1">
        <v>0</v>
      </c>
      <c r="AY78" s="1" t="s">
        <v>232</v>
      </c>
      <c r="AZ78" s="1" t="s">
        <v>685</v>
      </c>
      <c r="BA78" s="1" t="str">
        <f t="shared" si="15"/>
        <v>B</v>
      </c>
      <c r="BB78" s="1" t="str">
        <f t="shared" si="19"/>
        <v>Grüne B</v>
      </c>
      <c r="BC78" s="1" t="s">
        <v>679</v>
      </c>
      <c r="BD78" s="1" t="s">
        <v>686</v>
      </c>
      <c r="BE78" s="1" t="s">
        <v>63</v>
      </c>
      <c r="BF78" s="1">
        <v>0</v>
      </c>
      <c r="BG78" s="1" t="s">
        <v>58</v>
      </c>
      <c r="BH78" s="1" t="s">
        <v>687</v>
      </c>
      <c r="BI78" s="1" t="s">
        <v>688</v>
      </c>
      <c r="BJ78" s="1" t="s">
        <v>689</v>
      </c>
      <c r="BK78" s="1" t="str">
        <f t="shared" si="16"/>
        <v>L</v>
      </c>
      <c r="BL78" s="1" t="str">
        <f t="shared" si="12"/>
        <v>Kraus L</v>
      </c>
      <c r="BM78" s="1" t="s">
        <v>690</v>
      </c>
      <c r="BN78" s="1" t="s">
        <v>691</v>
      </c>
      <c r="BO78" s="1" t="s">
        <v>63</v>
      </c>
      <c r="BP78" s="1">
        <v>0</v>
      </c>
      <c r="BQ78" s="1" t="s">
        <v>68</v>
      </c>
      <c r="BR78" s="1" t="s">
        <v>193</v>
      </c>
      <c r="BS78" s="1" t="s">
        <v>260</v>
      </c>
      <c r="BT78" s="1" t="s">
        <v>692</v>
      </c>
      <c r="BU78" s="1" t="str">
        <f t="shared" si="17"/>
        <v>B</v>
      </c>
      <c r="BV78" s="1" t="str">
        <f t="shared" si="13"/>
        <v>Braun B</v>
      </c>
      <c r="BW78" s="1" t="s">
        <v>679</v>
      </c>
      <c r="BX78" s="1" t="s">
        <v>693</v>
      </c>
      <c r="BY78" s="1" t="s">
        <v>63</v>
      </c>
      <c r="BZ78" s="1">
        <v>0</v>
      </c>
      <c r="CC78" s="1">
        <v>0</v>
      </c>
      <c r="CD78" s="1">
        <v>0</v>
      </c>
      <c r="CE78" s="1" t="s">
        <v>694</v>
      </c>
      <c r="CF78" s="8">
        <v>2</v>
      </c>
      <c r="CG78" s="1" t="s">
        <v>52</v>
      </c>
      <c r="CH78" s="1" t="s">
        <v>1877</v>
      </c>
    </row>
    <row r="79" spans="1:86" s="1" customFormat="1" x14ac:dyDescent="0.3">
      <c r="A79" s="1" t="s">
        <v>1953</v>
      </c>
      <c r="B79" s="1" t="s">
        <v>658</v>
      </c>
      <c r="C79" s="1" t="s">
        <v>1920</v>
      </c>
      <c r="D79" s="18">
        <v>42997</v>
      </c>
      <c r="E79" s="1">
        <v>19</v>
      </c>
      <c r="F79" s="1">
        <v>1100</v>
      </c>
      <c r="G79" s="1" t="s">
        <v>2908</v>
      </c>
      <c r="I79" s="1" t="s">
        <v>2393</v>
      </c>
      <c r="J79" s="1" t="s">
        <v>695</v>
      </c>
      <c r="L79" s="20">
        <v>0.50555555555555554</v>
      </c>
      <c r="M79" s="21">
        <v>22</v>
      </c>
      <c r="N79" s="20">
        <f t="shared" si="10"/>
        <v>0.52083333333333326</v>
      </c>
      <c r="O79" s="1" t="s">
        <v>224</v>
      </c>
      <c r="P79" s="1" t="s">
        <v>1978</v>
      </c>
      <c r="Q79" s="1" t="s">
        <v>236</v>
      </c>
      <c r="R79" s="1" t="s">
        <v>1982</v>
      </c>
      <c r="S79" s="1" t="s">
        <v>2120</v>
      </c>
      <c r="T79" s="1" t="s">
        <v>2638</v>
      </c>
      <c r="U79" s="1" t="str">
        <f>CONCATENATE(A79,": ",B79," (Chairs: ",G79,")")</f>
        <v>S-19: Faktoren für die Entwicklung und soziale Auswirkungen von Glücksspielsucht (Chairs: Bischof A, Rumpf HJ)</v>
      </c>
      <c r="V79" s="1" t="str">
        <f t="shared" si="11"/>
        <v>Angehörige von pathologischen Glücksspielern und Alkoholabhängigen: Vergleich von Belastungen und Copingstrategien - Ergebnisse der BEPAS Studie</v>
      </c>
      <c r="W79" s="1" t="s">
        <v>52</v>
      </c>
      <c r="X79" s="1" t="s">
        <v>454</v>
      </c>
      <c r="Y79" s="1" t="s">
        <v>455</v>
      </c>
      <c r="Z79" s="1" t="s">
        <v>696</v>
      </c>
      <c r="AA79" s="1" t="s">
        <v>697</v>
      </c>
      <c r="AB79" s="1" t="s">
        <v>1871</v>
      </c>
      <c r="AC79" s="1" t="s">
        <v>68</v>
      </c>
      <c r="AD79" s="1" t="s">
        <v>64</v>
      </c>
      <c r="AE79" s="1" t="s">
        <v>230</v>
      </c>
      <c r="AF79" s="1" t="s">
        <v>224</v>
      </c>
      <c r="AG79" s="1" t="s">
        <v>1978</v>
      </c>
      <c r="AH79" s="1" t="s">
        <v>698</v>
      </c>
      <c r="AI79" s="1" t="s">
        <v>231</v>
      </c>
      <c r="AJ79" s="1" t="s">
        <v>2032</v>
      </c>
      <c r="AK79" s="1" t="s">
        <v>63</v>
      </c>
      <c r="AL79" s="1">
        <v>0</v>
      </c>
      <c r="AM79" s="1" t="s">
        <v>68</v>
      </c>
      <c r="AN79" s="1">
        <v>0</v>
      </c>
      <c r="AO79" s="1" t="s">
        <v>634</v>
      </c>
      <c r="AP79" s="1" t="s">
        <v>699</v>
      </c>
      <c r="AQ79" s="1" t="str">
        <f t="shared" si="14"/>
        <v>A</v>
      </c>
      <c r="AR79" s="1" t="str">
        <f t="shared" si="18"/>
        <v>Ruijl A</v>
      </c>
      <c r="AS79" s="1" t="s">
        <v>698</v>
      </c>
      <c r="AT79" s="1" t="s">
        <v>700</v>
      </c>
      <c r="AU79" s="1" t="s">
        <v>63</v>
      </c>
      <c r="AV79" s="1">
        <v>0</v>
      </c>
      <c r="AW79" s="1" t="s">
        <v>58</v>
      </c>
      <c r="AX79" s="1">
        <v>0</v>
      </c>
      <c r="AY79" s="1" t="s">
        <v>227</v>
      </c>
      <c r="AZ79" s="1" t="s">
        <v>228</v>
      </c>
      <c r="BA79" s="1" t="str">
        <f t="shared" si="15"/>
        <v>J</v>
      </c>
      <c r="BB79" s="1" t="str">
        <f t="shared" si="19"/>
        <v>Berndt J</v>
      </c>
      <c r="BC79" s="1" t="s">
        <v>698</v>
      </c>
      <c r="BD79" s="1" t="s">
        <v>229</v>
      </c>
      <c r="BE79" s="1" t="s">
        <v>63</v>
      </c>
      <c r="BF79" s="1">
        <v>0</v>
      </c>
      <c r="BG79" s="1" t="s">
        <v>68</v>
      </c>
      <c r="BH79" s="1">
        <v>0</v>
      </c>
      <c r="BI79" s="1" t="s">
        <v>701</v>
      </c>
      <c r="BJ79" s="1" t="s">
        <v>702</v>
      </c>
      <c r="BK79" s="1" t="str">
        <f t="shared" si="16"/>
        <v>V</v>
      </c>
      <c r="BL79" s="1" t="str">
        <f t="shared" si="12"/>
        <v>Poels V</v>
      </c>
      <c r="BM79" s="1" t="s">
        <v>698</v>
      </c>
      <c r="BN79" s="1" t="s">
        <v>703</v>
      </c>
      <c r="BO79" s="1" t="s">
        <v>63</v>
      </c>
      <c r="BP79" s="1">
        <v>0</v>
      </c>
      <c r="BQ79" s="1" t="s">
        <v>68</v>
      </c>
      <c r="BR79" s="1">
        <v>0</v>
      </c>
      <c r="BS79" s="1" t="s">
        <v>232</v>
      </c>
      <c r="BT79" s="1" t="s">
        <v>233</v>
      </c>
      <c r="BU79" s="1" t="str">
        <f t="shared" si="17"/>
        <v>B</v>
      </c>
      <c r="BV79" s="1" t="str">
        <f t="shared" si="13"/>
        <v>Besser B</v>
      </c>
      <c r="BW79" s="1" t="s">
        <v>698</v>
      </c>
      <c r="BX79" s="1" t="s">
        <v>234</v>
      </c>
      <c r="BY79" s="1" t="s">
        <v>63</v>
      </c>
      <c r="BZ79" s="1">
        <v>0</v>
      </c>
      <c r="CA79" s="1" t="s">
        <v>2792</v>
      </c>
      <c r="CB79" s="1" t="s">
        <v>704</v>
      </c>
      <c r="CC79" s="1" t="s">
        <v>63</v>
      </c>
      <c r="CD79" s="1">
        <v>0</v>
      </c>
      <c r="CE79" s="1">
        <v>0</v>
      </c>
      <c r="CF79" s="8">
        <v>1.5</v>
      </c>
      <c r="CG79" s="1" t="s">
        <v>52</v>
      </c>
      <c r="CH79" s="1" t="s">
        <v>1877</v>
      </c>
    </row>
    <row r="80" spans="1:86" s="1" customFormat="1" x14ac:dyDescent="0.3">
      <c r="A80" s="1" t="s">
        <v>1954</v>
      </c>
      <c r="B80" s="1" t="s">
        <v>1903</v>
      </c>
      <c r="C80" s="1" t="s">
        <v>1917</v>
      </c>
      <c r="D80" s="18">
        <v>42997</v>
      </c>
      <c r="E80" s="1">
        <v>19</v>
      </c>
      <c r="F80" s="1">
        <v>1100</v>
      </c>
      <c r="G80" s="1" t="s">
        <v>2911</v>
      </c>
      <c r="I80" s="1" t="s">
        <v>2394</v>
      </c>
      <c r="J80" s="6" t="s">
        <v>1529</v>
      </c>
      <c r="L80" s="20">
        <v>0.45833333333333331</v>
      </c>
      <c r="M80" s="21">
        <v>23</v>
      </c>
      <c r="N80" s="20">
        <f t="shared" si="10"/>
        <v>0.47430555555555554</v>
      </c>
      <c r="O80" s="1" t="s">
        <v>812</v>
      </c>
      <c r="P80" s="1" t="s">
        <v>1987</v>
      </c>
      <c r="Q80" s="1" t="s">
        <v>127</v>
      </c>
      <c r="R80" s="1" t="s">
        <v>1997</v>
      </c>
      <c r="S80" s="1" t="s">
        <v>2072</v>
      </c>
      <c r="T80" s="1" t="s">
        <v>2912</v>
      </c>
      <c r="U80" s="1" t="str">
        <f>CONCATENATE(A80,": ",B80," (Chairs: ",G80,")")</f>
        <v>S-20: Neue Entwicklungen in der Behandlung von Suchterkrankungen (Chairs: Klein M, Müller C)</v>
      </c>
      <c r="V80" s="1" t="str">
        <f t="shared" si="11"/>
        <v>Innovation und Qualität in der Qualifikation zur Suchttherapie</v>
      </c>
      <c r="W80" s="6" t="s">
        <v>52</v>
      </c>
      <c r="X80" s="1" t="s">
        <v>346</v>
      </c>
      <c r="Y80" s="1" t="s">
        <v>347</v>
      </c>
      <c r="Z80" s="1" t="s">
        <v>1530</v>
      </c>
      <c r="AA80" s="1" t="s">
        <v>1531</v>
      </c>
      <c r="AB80" s="1" t="s">
        <v>2665</v>
      </c>
      <c r="AC80" s="1" t="s">
        <v>58</v>
      </c>
      <c r="AD80" s="1" t="s">
        <v>119</v>
      </c>
      <c r="AE80" s="1" t="s">
        <v>397</v>
      </c>
      <c r="AF80" s="1" t="s">
        <v>812</v>
      </c>
      <c r="AG80" s="1" t="s">
        <v>1987</v>
      </c>
      <c r="AH80" s="1" t="s">
        <v>1532</v>
      </c>
      <c r="AI80" s="1" t="s">
        <v>814</v>
      </c>
      <c r="AJ80" s="1" t="s">
        <v>2027</v>
      </c>
      <c r="AK80" s="1" t="s">
        <v>63</v>
      </c>
      <c r="AL80" s="1">
        <v>0</v>
      </c>
      <c r="AM80" s="1" t="s">
        <v>58</v>
      </c>
      <c r="AN80" s="1" t="s">
        <v>119</v>
      </c>
      <c r="AO80" s="1" t="s">
        <v>397</v>
      </c>
      <c r="AP80" s="1" t="s">
        <v>812</v>
      </c>
      <c r="AQ80" s="1" t="str">
        <f t="shared" si="14"/>
        <v>M</v>
      </c>
      <c r="AR80" s="1" t="str">
        <f t="shared" si="18"/>
        <v>Klein M</v>
      </c>
      <c r="AS80" s="1" t="s">
        <v>1532</v>
      </c>
      <c r="AT80" s="1" t="s">
        <v>814</v>
      </c>
      <c r="AU80" s="1" t="s">
        <v>63</v>
      </c>
      <c r="AV80" s="1">
        <v>0</v>
      </c>
      <c r="AW80" s="1" t="s">
        <v>68</v>
      </c>
      <c r="AX80" s="1">
        <v>0</v>
      </c>
      <c r="AY80" s="1">
        <v>0</v>
      </c>
      <c r="AZ80" s="1">
        <v>0</v>
      </c>
      <c r="BA80" s="1" t="str">
        <f t="shared" si="15"/>
        <v>0</v>
      </c>
      <c r="BC80" s="1">
        <v>0</v>
      </c>
      <c r="BD80" s="1">
        <v>0</v>
      </c>
      <c r="BE80" s="1">
        <v>0</v>
      </c>
      <c r="BF80" s="1">
        <v>0</v>
      </c>
      <c r="BG80" s="1" t="s">
        <v>68</v>
      </c>
      <c r="BH80" s="1">
        <v>0</v>
      </c>
      <c r="BI80" s="1">
        <v>0</v>
      </c>
      <c r="BJ80" s="1">
        <v>0</v>
      </c>
      <c r="BK80" s="1" t="str">
        <f t="shared" si="16"/>
        <v>0</v>
      </c>
      <c r="BM80" s="1">
        <v>0</v>
      </c>
      <c r="BN80" s="1">
        <v>0</v>
      </c>
      <c r="BO80" s="1">
        <v>0</v>
      </c>
      <c r="BP80" s="1">
        <v>0</v>
      </c>
      <c r="BQ80" s="1" t="s">
        <v>68</v>
      </c>
      <c r="BR80" s="1">
        <v>0</v>
      </c>
      <c r="BS80" s="1">
        <v>0</v>
      </c>
      <c r="BT80" s="1">
        <v>0</v>
      </c>
      <c r="BU80" s="1" t="str">
        <f t="shared" si="17"/>
        <v>0</v>
      </c>
      <c r="BW80" s="1">
        <v>0</v>
      </c>
      <c r="BX80" s="1">
        <v>0</v>
      </c>
      <c r="BY80" s="1">
        <v>0</v>
      </c>
      <c r="BZ80" s="1">
        <v>0</v>
      </c>
      <c r="CC80" s="1">
        <v>0</v>
      </c>
      <c r="CD80" s="1">
        <v>0</v>
      </c>
      <c r="CE80" s="1">
        <v>0</v>
      </c>
      <c r="CF80" s="8">
        <v>1.85</v>
      </c>
      <c r="CG80" s="1" t="s">
        <v>52</v>
      </c>
      <c r="CH80" s="1" t="s">
        <v>1877</v>
      </c>
    </row>
    <row r="81" spans="1:86" s="1" customFormat="1" x14ac:dyDescent="0.3">
      <c r="A81" s="1" t="s">
        <v>1954</v>
      </c>
      <c r="B81" s="1" t="s">
        <v>1903</v>
      </c>
      <c r="C81" s="1" t="s">
        <v>1917</v>
      </c>
      <c r="D81" s="18">
        <v>42997</v>
      </c>
      <c r="E81" s="1">
        <v>19</v>
      </c>
      <c r="F81" s="1">
        <v>1100</v>
      </c>
      <c r="G81" s="1" t="s">
        <v>2911</v>
      </c>
      <c r="I81" s="1" t="s">
        <v>2395</v>
      </c>
      <c r="J81" s="1" t="s">
        <v>1581</v>
      </c>
      <c r="L81" s="20">
        <v>0.47430555555555554</v>
      </c>
      <c r="M81" s="21">
        <v>22</v>
      </c>
      <c r="N81" s="20">
        <f t="shared" si="10"/>
        <v>0.48958333333333331</v>
      </c>
      <c r="O81" s="1" t="s">
        <v>812</v>
      </c>
      <c r="P81" s="1" t="s">
        <v>1987</v>
      </c>
      <c r="Q81" s="1" t="s">
        <v>127</v>
      </c>
      <c r="R81" s="1" t="s">
        <v>1997</v>
      </c>
      <c r="S81" s="1" t="s">
        <v>2517</v>
      </c>
      <c r="T81" s="1" t="s">
        <v>2852</v>
      </c>
      <c r="U81" s="1" t="str">
        <f>CONCATENATE(A81,": ",B81," (Chairs: ",G81,")")</f>
        <v>S-20: Neue Entwicklungen in der Behandlung von Suchterkrankungen (Chairs: Klein M, Müller C)</v>
      </c>
      <c r="V81" s="1" t="str">
        <f t="shared" si="11"/>
        <v>Entwicklung eines ambulanten und stationären Beratungs- und Behandlungsangebotes als Lernprozess. 20 Jahre Konzeptentwicklung und Praxis</v>
      </c>
      <c r="W81" s="1" t="s">
        <v>52</v>
      </c>
      <c r="X81" s="1" t="s">
        <v>346</v>
      </c>
      <c r="Y81" s="1" t="s">
        <v>347</v>
      </c>
      <c r="Z81" s="1" t="s">
        <v>1582</v>
      </c>
      <c r="AA81" s="1" t="s">
        <v>1583</v>
      </c>
      <c r="AB81" s="1" t="s">
        <v>2717</v>
      </c>
      <c r="AC81" s="1" t="s">
        <v>58</v>
      </c>
      <c r="AE81" s="1" t="s">
        <v>1344</v>
      </c>
      <c r="AF81" s="1" t="s">
        <v>1345</v>
      </c>
      <c r="AG81" s="1" t="s">
        <v>1992</v>
      </c>
      <c r="AH81" s="1" t="s">
        <v>1346</v>
      </c>
      <c r="AI81" s="1" t="s">
        <v>1347</v>
      </c>
      <c r="AJ81" s="1" t="s">
        <v>2014</v>
      </c>
      <c r="AK81" s="1" t="s">
        <v>63</v>
      </c>
      <c r="AL81" s="1">
        <v>0</v>
      </c>
      <c r="AM81" s="1" t="s">
        <v>68</v>
      </c>
      <c r="AN81" s="1">
        <v>0</v>
      </c>
      <c r="AO81" s="1">
        <v>0</v>
      </c>
      <c r="AP81" s="1">
        <v>0</v>
      </c>
      <c r="AQ81" s="1" t="str">
        <f t="shared" si="14"/>
        <v>0</v>
      </c>
      <c r="AS81" s="1">
        <v>0</v>
      </c>
      <c r="AT81" s="1">
        <v>0</v>
      </c>
      <c r="AU81" s="1">
        <v>0</v>
      </c>
      <c r="AV81" s="1">
        <v>0</v>
      </c>
      <c r="AW81" s="1" t="s">
        <v>68</v>
      </c>
      <c r="AX81" s="1">
        <v>0</v>
      </c>
      <c r="AY81" s="1">
        <v>0</v>
      </c>
      <c r="AZ81" s="1">
        <v>0</v>
      </c>
      <c r="BA81" s="1" t="str">
        <f t="shared" si="15"/>
        <v>0</v>
      </c>
      <c r="BC81" s="1">
        <v>0</v>
      </c>
      <c r="BD81" s="1">
        <v>0</v>
      </c>
      <c r="BE81" s="1">
        <v>0</v>
      </c>
      <c r="BF81" s="1">
        <v>0</v>
      </c>
      <c r="BG81" s="1" t="s">
        <v>68</v>
      </c>
      <c r="BH81" s="1">
        <v>0</v>
      </c>
      <c r="BI81" s="1">
        <v>0</v>
      </c>
      <c r="BJ81" s="1">
        <v>0</v>
      </c>
      <c r="BK81" s="1" t="str">
        <f t="shared" si="16"/>
        <v>0</v>
      </c>
      <c r="BM81" s="1">
        <v>0</v>
      </c>
      <c r="BN81" s="1">
        <v>0</v>
      </c>
      <c r="BO81" s="1">
        <v>0</v>
      </c>
      <c r="BP81" s="1">
        <v>0</v>
      </c>
      <c r="BQ81" s="1" t="s">
        <v>68</v>
      </c>
      <c r="BR81" s="1">
        <v>0</v>
      </c>
      <c r="BS81" s="1">
        <v>0</v>
      </c>
      <c r="BT81" s="1">
        <v>0</v>
      </c>
      <c r="BU81" s="1" t="str">
        <f t="shared" si="17"/>
        <v>0</v>
      </c>
      <c r="BW81" s="1">
        <v>0</v>
      </c>
      <c r="BX81" s="1">
        <v>0</v>
      </c>
      <c r="BY81" s="1">
        <v>0</v>
      </c>
      <c r="BZ81" s="1">
        <v>0</v>
      </c>
      <c r="CC81" s="1">
        <v>0</v>
      </c>
      <c r="CD81" s="1">
        <v>0</v>
      </c>
      <c r="CE81" s="1">
        <v>0</v>
      </c>
      <c r="CF81" s="8">
        <v>2.2750000000000004</v>
      </c>
      <c r="CG81" s="1" t="s">
        <v>52</v>
      </c>
      <c r="CH81" s="1" t="s">
        <v>1877</v>
      </c>
    </row>
    <row r="82" spans="1:86" s="1" customFormat="1" x14ac:dyDescent="0.3">
      <c r="A82" s="1" t="s">
        <v>1954</v>
      </c>
      <c r="B82" s="1" t="s">
        <v>1903</v>
      </c>
      <c r="C82" s="1" t="s">
        <v>1917</v>
      </c>
      <c r="D82" s="18">
        <v>42997</v>
      </c>
      <c r="E82" s="1">
        <v>19</v>
      </c>
      <c r="F82" s="1">
        <v>1100</v>
      </c>
      <c r="G82" s="1" t="s">
        <v>2911</v>
      </c>
      <c r="I82" s="1" t="s">
        <v>2396</v>
      </c>
      <c r="J82" s="15" t="s">
        <v>1348</v>
      </c>
      <c r="L82" s="20">
        <v>0.48958333333333331</v>
      </c>
      <c r="M82" s="21">
        <v>23</v>
      </c>
      <c r="N82" s="20">
        <f t="shared" si="10"/>
        <v>0.50555555555555554</v>
      </c>
      <c r="O82" s="1" t="s">
        <v>812</v>
      </c>
      <c r="P82" s="1" t="s">
        <v>1987</v>
      </c>
      <c r="Q82" s="1" t="s">
        <v>127</v>
      </c>
      <c r="R82" s="1" t="s">
        <v>1997</v>
      </c>
      <c r="S82" s="1" t="s">
        <v>2121</v>
      </c>
      <c r="T82" s="1" t="s">
        <v>2852</v>
      </c>
      <c r="U82" s="1" t="str">
        <f>CONCATENATE(A82,": ",B82," (Chairs: ",G82,")")</f>
        <v>S-20: Neue Entwicklungen in der Behandlung von Suchterkrankungen (Chairs: Klein M, Müller C)</v>
      </c>
      <c r="V82" s="1" t="str">
        <f t="shared" si="11"/>
        <v>Sucht und Sexualität - Mann (S)sucht Liebe</v>
      </c>
      <c r="W82" s="15" t="s">
        <v>52</v>
      </c>
      <c r="X82" s="1" t="s">
        <v>346</v>
      </c>
      <c r="Y82" s="1" t="s">
        <v>347</v>
      </c>
      <c r="Z82" s="1" t="s">
        <v>1349</v>
      </c>
      <c r="AA82" s="1" t="s">
        <v>1350</v>
      </c>
      <c r="AB82" s="1" t="s">
        <v>2718</v>
      </c>
      <c r="AC82" s="1" t="s">
        <v>58</v>
      </c>
      <c r="AE82" s="1" t="s">
        <v>1351</v>
      </c>
      <c r="AF82" s="1" t="s">
        <v>1352</v>
      </c>
      <c r="AG82" s="1" t="s">
        <v>2007</v>
      </c>
      <c r="AH82" s="1" t="s">
        <v>1353</v>
      </c>
      <c r="AI82" s="1" t="s">
        <v>1354</v>
      </c>
      <c r="AJ82" s="1" t="s">
        <v>2054</v>
      </c>
      <c r="AK82" s="1" t="s">
        <v>63</v>
      </c>
      <c r="AL82" s="1">
        <v>0</v>
      </c>
      <c r="AM82" s="1" t="s">
        <v>68</v>
      </c>
      <c r="AN82" s="1">
        <v>0</v>
      </c>
      <c r="AO82" s="1">
        <v>0</v>
      </c>
      <c r="AP82" s="1">
        <v>0</v>
      </c>
      <c r="AQ82" s="1" t="str">
        <f t="shared" si="14"/>
        <v>0</v>
      </c>
      <c r="AS82" s="1">
        <v>0</v>
      </c>
      <c r="AT82" s="1">
        <v>0</v>
      </c>
      <c r="AU82" s="1">
        <v>0</v>
      </c>
      <c r="AV82" s="1">
        <v>0</v>
      </c>
      <c r="AW82" s="1" t="s">
        <v>68</v>
      </c>
      <c r="AX82" s="1">
        <v>0</v>
      </c>
      <c r="AY82" s="1">
        <v>0</v>
      </c>
      <c r="AZ82" s="1">
        <v>0</v>
      </c>
      <c r="BA82" s="1" t="str">
        <f t="shared" si="15"/>
        <v>0</v>
      </c>
      <c r="BC82" s="1">
        <v>0</v>
      </c>
      <c r="BD82" s="1">
        <v>0</v>
      </c>
      <c r="BE82" s="1">
        <v>0</v>
      </c>
      <c r="BF82" s="1">
        <v>0</v>
      </c>
      <c r="BG82" s="1" t="s">
        <v>68</v>
      </c>
      <c r="BH82" s="1">
        <v>0</v>
      </c>
      <c r="BI82" s="1">
        <v>0</v>
      </c>
      <c r="BJ82" s="1">
        <v>0</v>
      </c>
      <c r="BK82" s="1" t="str">
        <f t="shared" si="16"/>
        <v>0</v>
      </c>
      <c r="BM82" s="1">
        <v>0</v>
      </c>
      <c r="BN82" s="1">
        <v>0</v>
      </c>
      <c r="BO82" s="1">
        <v>0</v>
      </c>
      <c r="BP82" s="1">
        <v>0</v>
      </c>
      <c r="BQ82" s="1" t="s">
        <v>68</v>
      </c>
      <c r="BR82" s="1">
        <v>0</v>
      </c>
      <c r="BS82" s="1">
        <v>0</v>
      </c>
      <c r="BT82" s="1">
        <v>0</v>
      </c>
      <c r="BU82" s="1" t="str">
        <f t="shared" si="17"/>
        <v>0</v>
      </c>
      <c r="BW82" s="1">
        <v>0</v>
      </c>
      <c r="BX82" s="1">
        <v>0</v>
      </c>
      <c r="BY82" s="1">
        <v>0</v>
      </c>
      <c r="BZ82" s="1">
        <v>0</v>
      </c>
      <c r="CC82" s="1">
        <v>0</v>
      </c>
      <c r="CD82" s="1">
        <v>0</v>
      </c>
      <c r="CE82" s="1">
        <v>0</v>
      </c>
      <c r="CF82" s="8">
        <v>2.9250000000000003</v>
      </c>
      <c r="CG82" s="1" t="s">
        <v>52</v>
      </c>
      <c r="CH82" s="1" t="s">
        <v>1877</v>
      </c>
    </row>
    <row r="83" spans="1:86" s="1" customFormat="1" x14ac:dyDescent="0.3">
      <c r="A83" s="1" t="s">
        <v>1954</v>
      </c>
      <c r="B83" s="1" t="s">
        <v>1903</v>
      </c>
      <c r="C83" s="1" t="s">
        <v>1917</v>
      </c>
      <c r="D83" s="18">
        <v>42997</v>
      </c>
      <c r="E83" s="1">
        <v>19</v>
      </c>
      <c r="F83" s="1">
        <v>1100</v>
      </c>
      <c r="G83" s="1" t="s">
        <v>2911</v>
      </c>
      <c r="I83" s="1" t="s">
        <v>2397</v>
      </c>
      <c r="J83" s="1" t="s">
        <v>1778</v>
      </c>
      <c r="L83" s="20">
        <v>0.50555555555555554</v>
      </c>
      <c r="M83" s="21">
        <v>22</v>
      </c>
      <c r="N83" s="20">
        <f t="shared" si="10"/>
        <v>0.52083333333333326</v>
      </c>
      <c r="O83" s="1" t="s">
        <v>812</v>
      </c>
      <c r="P83" s="1" t="s">
        <v>1987</v>
      </c>
      <c r="Q83" s="1" t="s">
        <v>127</v>
      </c>
      <c r="R83" s="1" t="s">
        <v>1997</v>
      </c>
      <c r="S83" s="1" t="s">
        <v>2518</v>
      </c>
      <c r="T83" s="1" t="s">
        <v>2913</v>
      </c>
      <c r="U83" s="1" t="str">
        <f>CONCATENATE(A83,": ",B83," (Chairs: ",G83,")")</f>
        <v>S-20: Neue Entwicklungen in der Behandlung von Suchterkrankungen (Chairs: Klein M, Müller C)</v>
      </c>
      <c r="V83" s="1" t="str">
        <f t="shared" si="11"/>
        <v>Baclofen zur Behandlung der Alkoholabhängigkeit: aktuelle Befunde</v>
      </c>
      <c r="W83" s="1" t="s">
        <v>52</v>
      </c>
      <c r="X83" s="1" t="s">
        <v>346</v>
      </c>
      <c r="Y83" s="1" t="s">
        <v>347</v>
      </c>
      <c r="Z83" s="1" t="s">
        <v>1779</v>
      </c>
      <c r="AA83" s="1" t="s">
        <v>1780</v>
      </c>
      <c r="AB83" s="1" t="s">
        <v>2686</v>
      </c>
      <c r="AC83" s="1" t="s">
        <v>58</v>
      </c>
      <c r="AD83" s="1" t="s">
        <v>64</v>
      </c>
      <c r="AE83" s="1" t="s">
        <v>1781</v>
      </c>
      <c r="AF83" s="1" t="s">
        <v>127</v>
      </c>
      <c r="AG83" s="1" t="s">
        <v>2231</v>
      </c>
      <c r="AH83" s="1" t="s">
        <v>367</v>
      </c>
      <c r="AI83" s="1" t="s">
        <v>1608</v>
      </c>
      <c r="AJ83" s="1" t="s">
        <v>2014</v>
      </c>
      <c r="AK83" s="1" t="s">
        <v>63</v>
      </c>
      <c r="AL83" s="1">
        <v>0</v>
      </c>
      <c r="AM83" s="1" t="s">
        <v>68</v>
      </c>
      <c r="AN83" s="1" t="s">
        <v>64</v>
      </c>
      <c r="AO83" s="1" t="s">
        <v>1604</v>
      </c>
      <c r="AP83" s="1" t="s">
        <v>1605</v>
      </c>
      <c r="AQ83" s="1" t="str">
        <f t="shared" si="14"/>
        <v>O</v>
      </c>
      <c r="AR83" s="1" t="str">
        <f t="shared" si="18"/>
        <v>Geisel O</v>
      </c>
      <c r="AS83" s="1" t="s">
        <v>1782</v>
      </c>
      <c r="AT83" s="1" t="s">
        <v>1607</v>
      </c>
      <c r="AU83" s="1" t="s">
        <v>63</v>
      </c>
      <c r="AV83" s="1">
        <v>0</v>
      </c>
      <c r="AW83" s="1" t="s">
        <v>68</v>
      </c>
      <c r="AX83" s="1">
        <v>0</v>
      </c>
      <c r="AY83" s="1" t="s">
        <v>1783</v>
      </c>
      <c r="AZ83" s="1" t="s">
        <v>1784</v>
      </c>
      <c r="BA83" s="1" t="str">
        <f t="shared" si="15"/>
        <v>P</v>
      </c>
      <c r="BB83" s="1" t="str">
        <f t="shared" si="19"/>
        <v>Pelz P</v>
      </c>
      <c r="BC83" s="1" t="s">
        <v>1782</v>
      </c>
      <c r="BD83" s="1" t="s">
        <v>1785</v>
      </c>
      <c r="BE83" s="1" t="s">
        <v>63</v>
      </c>
      <c r="BF83" s="1">
        <v>0</v>
      </c>
      <c r="BG83" s="1" t="s">
        <v>68</v>
      </c>
      <c r="BH83" s="1" t="s">
        <v>64</v>
      </c>
      <c r="BI83" s="1" t="s">
        <v>923</v>
      </c>
      <c r="BJ83" s="1" t="s">
        <v>1786</v>
      </c>
      <c r="BK83" s="1" t="str">
        <f t="shared" si="16"/>
        <v>A</v>
      </c>
      <c r="BL83" s="1" t="str">
        <f t="shared" si="12"/>
        <v>Beck A</v>
      </c>
      <c r="BM83" s="1" t="s">
        <v>1782</v>
      </c>
      <c r="BN83" s="1" t="s">
        <v>1787</v>
      </c>
      <c r="BO83" s="1" t="s">
        <v>63</v>
      </c>
      <c r="BP83" s="1">
        <v>0</v>
      </c>
      <c r="BQ83" s="1" t="s">
        <v>58</v>
      </c>
      <c r="BR83" s="1" t="s">
        <v>441</v>
      </c>
      <c r="BS83" s="1" t="s">
        <v>1776</v>
      </c>
      <c r="BT83" s="1" t="s">
        <v>1339</v>
      </c>
      <c r="BU83" s="1" t="str">
        <f t="shared" si="17"/>
        <v>A</v>
      </c>
      <c r="BV83" s="1" t="str">
        <f t="shared" si="13"/>
        <v>Heinz A</v>
      </c>
      <c r="BW83" s="1" t="s">
        <v>1782</v>
      </c>
      <c r="BX83" s="1" t="s">
        <v>451</v>
      </c>
      <c r="BY83" s="1" t="s">
        <v>63</v>
      </c>
      <c r="BZ83" s="1">
        <v>0</v>
      </c>
      <c r="CC83" s="1">
        <v>0</v>
      </c>
      <c r="CD83" s="1">
        <v>0</v>
      </c>
      <c r="CE83" s="1">
        <v>0</v>
      </c>
      <c r="CF83" s="8">
        <v>2.0249999999999999</v>
      </c>
      <c r="CG83" s="1" t="s">
        <v>52</v>
      </c>
      <c r="CH83" s="1" t="s">
        <v>1877</v>
      </c>
    </row>
    <row r="84" spans="1:86" s="1" customFormat="1" x14ac:dyDescent="0.3">
      <c r="A84" s="1" t="s">
        <v>1955</v>
      </c>
      <c r="B84" s="1" t="s">
        <v>1174</v>
      </c>
      <c r="C84" s="1" t="s">
        <v>1917</v>
      </c>
      <c r="D84" s="18">
        <v>42997</v>
      </c>
      <c r="E84" s="1">
        <v>19</v>
      </c>
      <c r="F84" s="1">
        <v>1100</v>
      </c>
      <c r="G84" s="1" t="s">
        <v>2914</v>
      </c>
      <c r="I84" s="1" t="s">
        <v>2398</v>
      </c>
      <c r="J84" s="14" t="s">
        <v>1173</v>
      </c>
      <c r="L84" s="20">
        <v>0.45833333333333331</v>
      </c>
      <c r="M84" s="21">
        <v>30</v>
      </c>
      <c r="N84" s="20">
        <f t="shared" si="10"/>
        <v>0.47916666666666663</v>
      </c>
      <c r="O84" s="1" t="s">
        <v>355</v>
      </c>
      <c r="P84" s="1" t="s">
        <v>1980</v>
      </c>
      <c r="Q84" s="1" t="s">
        <v>1178</v>
      </c>
      <c r="R84" s="1" t="s">
        <v>2000</v>
      </c>
      <c r="S84" s="1" t="s">
        <v>2122</v>
      </c>
      <c r="T84" s="1" t="s">
        <v>2915</v>
      </c>
      <c r="U84" s="1" t="str">
        <f>CONCATENATE(A84,": ",B84," (Chairs: ",G84,")")</f>
        <v>S-21: Biofeedbackgestützte Behandlungsansätze bei Suchterkrankungen (Chairs: Regenbrecht G, Joas U)</v>
      </c>
      <c r="V84" s="1" t="str">
        <f t="shared" si="11"/>
        <v>Biofeedback als ergänzendes Behandlungsmodul in der Rehabilitation</v>
      </c>
      <c r="W84" s="14" t="s">
        <v>52</v>
      </c>
      <c r="X84" s="1" t="s">
        <v>346</v>
      </c>
      <c r="Y84" s="1" t="s">
        <v>347</v>
      </c>
      <c r="Z84" s="1" t="s">
        <v>1175</v>
      </c>
      <c r="AA84" s="1" t="s">
        <v>1176</v>
      </c>
      <c r="AB84" s="1" t="s">
        <v>2719</v>
      </c>
      <c r="AC84" s="1" t="s">
        <v>68</v>
      </c>
      <c r="AD84" s="1" t="s">
        <v>97</v>
      </c>
      <c r="AE84" s="1" t="s">
        <v>1177</v>
      </c>
      <c r="AF84" s="1" t="s">
        <v>1178</v>
      </c>
      <c r="AG84" s="1" t="s">
        <v>2000</v>
      </c>
      <c r="AH84" s="1" t="s">
        <v>352</v>
      </c>
      <c r="AI84" s="1" t="s">
        <v>1180</v>
      </c>
      <c r="AJ84" s="1" t="s">
        <v>2034</v>
      </c>
      <c r="AK84" s="1" t="s">
        <v>63</v>
      </c>
      <c r="AL84" s="1">
        <v>0</v>
      </c>
      <c r="AM84" s="1" t="s">
        <v>58</v>
      </c>
      <c r="AN84" s="1" t="s">
        <v>97</v>
      </c>
      <c r="AO84" s="1" t="s">
        <v>322</v>
      </c>
      <c r="AP84" s="1" t="s">
        <v>351</v>
      </c>
      <c r="AQ84" s="1" t="str">
        <f t="shared" si="14"/>
        <v>P</v>
      </c>
      <c r="AR84" s="1" t="str">
        <f t="shared" si="18"/>
        <v>Missel P</v>
      </c>
      <c r="AS84" s="1" t="s">
        <v>1179</v>
      </c>
      <c r="AT84" s="1" t="s">
        <v>353</v>
      </c>
      <c r="AU84" s="1" t="s">
        <v>63</v>
      </c>
      <c r="AV84" s="1">
        <v>0</v>
      </c>
      <c r="AW84" s="1" t="s">
        <v>68</v>
      </c>
      <c r="AX84" s="1" t="s">
        <v>97</v>
      </c>
      <c r="AY84" s="1" t="s">
        <v>1181</v>
      </c>
      <c r="AZ84" s="1" t="s">
        <v>1182</v>
      </c>
      <c r="BA84" s="1" t="str">
        <f t="shared" si="15"/>
        <v>S</v>
      </c>
      <c r="BB84" s="1" t="str">
        <f t="shared" si="19"/>
        <v>Dockendorf-Schäfer S</v>
      </c>
      <c r="BC84" s="1" t="s">
        <v>1179</v>
      </c>
      <c r="BD84" s="1" t="s">
        <v>1183</v>
      </c>
      <c r="BE84" s="1" t="s">
        <v>63</v>
      </c>
      <c r="BF84" s="1">
        <v>0</v>
      </c>
      <c r="BG84" s="1" t="s">
        <v>68</v>
      </c>
      <c r="BH84" s="1">
        <v>0</v>
      </c>
      <c r="BI84" s="1">
        <v>0</v>
      </c>
      <c r="BJ84" s="1">
        <v>0</v>
      </c>
      <c r="BK84" s="1" t="str">
        <f t="shared" si="16"/>
        <v>0</v>
      </c>
      <c r="BM84" s="1">
        <v>0</v>
      </c>
      <c r="BN84" s="1">
        <v>0</v>
      </c>
      <c r="BO84" s="1">
        <v>0</v>
      </c>
      <c r="BP84" s="1">
        <v>0</v>
      </c>
      <c r="BQ84" s="1" t="s">
        <v>68</v>
      </c>
      <c r="BR84" s="1">
        <v>0</v>
      </c>
      <c r="BS84" s="1">
        <v>0</v>
      </c>
      <c r="BT84" s="1">
        <v>0</v>
      </c>
      <c r="BU84" s="1" t="str">
        <f t="shared" si="17"/>
        <v>0</v>
      </c>
      <c r="BW84" s="1">
        <v>0</v>
      </c>
      <c r="BX84" s="1">
        <v>0</v>
      </c>
      <c r="BY84" s="1">
        <v>0</v>
      </c>
      <c r="BZ84" s="1">
        <v>0</v>
      </c>
      <c r="CC84" s="1">
        <v>0</v>
      </c>
      <c r="CD84" s="1">
        <v>0</v>
      </c>
      <c r="CE84" s="1">
        <v>0</v>
      </c>
      <c r="CF84" s="8">
        <v>2.2750000000000004</v>
      </c>
      <c r="CG84" s="1" t="s">
        <v>52</v>
      </c>
      <c r="CH84" s="1" t="s">
        <v>1877</v>
      </c>
    </row>
    <row r="85" spans="1:86" s="1" customFormat="1" x14ac:dyDescent="0.3">
      <c r="A85" s="1" t="s">
        <v>1955</v>
      </c>
      <c r="B85" s="1" t="s">
        <v>1174</v>
      </c>
      <c r="C85" s="1" t="s">
        <v>1917</v>
      </c>
      <c r="D85" s="18">
        <v>42997</v>
      </c>
      <c r="E85" s="1">
        <v>19</v>
      </c>
      <c r="F85" s="1">
        <v>1100</v>
      </c>
      <c r="G85" s="1" t="s">
        <v>2914</v>
      </c>
      <c r="I85" s="1" t="s">
        <v>2399</v>
      </c>
      <c r="J85" s="1" t="s">
        <v>1184</v>
      </c>
      <c r="L85" s="20">
        <v>0.47916666666666663</v>
      </c>
      <c r="M85" s="21">
        <v>30</v>
      </c>
      <c r="N85" s="20">
        <f t="shared" si="10"/>
        <v>0.49999999999999994</v>
      </c>
      <c r="O85" s="1" t="s">
        <v>355</v>
      </c>
      <c r="P85" s="1" t="s">
        <v>1980</v>
      </c>
      <c r="Q85" s="1" t="s">
        <v>1178</v>
      </c>
      <c r="R85" s="1" t="s">
        <v>2000</v>
      </c>
      <c r="S85" s="1" t="s">
        <v>2123</v>
      </c>
      <c r="T85" s="1" t="s">
        <v>2852</v>
      </c>
      <c r="U85" s="1" t="str">
        <f>CONCATENATE(A85,": ",B85," (Chairs: ",G85,")")</f>
        <v>S-21: Biofeedbackgestützte Behandlungsansätze bei Suchterkrankungen (Chairs: Regenbrecht G, Joas U)</v>
      </c>
      <c r="V85" s="1" t="str">
        <f t="shared" si="11"/>
        <v>Peripheres Biofeedback bei Abhängigkeitserkrankungen in Theorie und Praxis</v>
      </c>
      <c r="W85" s="1" t="s">
        <v>52</v>
      </c>
      <c r="X85" s="1" t="s">
        <v>346</v>
      </c>
      <c r="Y85" s="1" t="s">
        <v>347</v>
      </c>
      <c r="Z85" s="1" t="s">
        <v>1185</v>
      </c>
      <c r="AA85" s="1" t="s">
        <v>1186</v>
      </c>
      <c r="AB85" s="1" t="s">
        <v>2720</v>
      </c>
      <c r="AC85" s="1" t="s">
        <v>58</v>
      </c>
      <c r="AD85" s="1" t="s">
        <v>1187</v>
      </c>
      <c r="AE85" s="1" t="s">
        <v>1188</v>
      </c>
      <c r="AF85" s="1" t="s">
        <v>1189</v>
      </c>
      <c r="AG85" s="1" t="s">
        <v>1999</v>
      </c>
      <c r="AH85" s="1" t="s">
        <v>1197</v>
      </c>
      <c r="AI85" s="1" t="s">
        <v>1190</v>
      </c>
      <c r="AJ85" s="1" t="s">
        <v>2037</v>
      </c>
      <c r="AK85" s="1" t="s">
        <v>63</v>
      </c>
      <c r="AL85" s="1">
        <v>0</v>
      </c>
      <c r="AM85" s="1" t="s">
        <v>68</v>
      </c>
      <c r="AN85" s="1">
        <v>0</v>
      </c>
      <c r="AO85" s="1">
        <v>0</v>
      </c>
      <c r="AP85" s="1">
        <v>0</v>
      </c>
      <c r="AQ85" s="1" t="str">
        <f t="shared" si="14"/>
        <v>0</v>
      </c>
      <c r="AS85" s="1">
        <v>0</v>
      </c>
      <c r="AT85" s="1">
        <v>0</v>
      </c>
      <c r="AU85" s="1">
        <v>0</v>
      </c>
      <c r="AV85" s="1">
        <v>0</v>
      </c>
      <c r="AW85" s="1" t="s">
        <v>68</v>
      </c>
      <c r="AX85" s="1">
        <v>0</v>
      </c>
      <c r="AY85" s="1">
        <v>0</v>
      </c>
      <c r="AZ85" s="1">
        <v>0</v>
      </c>
      <c r="BA85" s="1" t="str">
        <f t="shared" si="15"/>
        <v>0</v>
      </c>
      <c r="BC85" s="1">
        <v>0</v>
      </c>
      <c r="BD85" s="1">
        <v>0</v>
      </c>
      <c r="BE85" s="1">
        <v>0</v>
      </c>
      <c r="BF85" s="1">
        <v>0</v>
      </c>
      <c r="BG85" s="1" t="s">
        <v>68</v>
      </c>
      <c r="BH85" s="1">
        <v>0</v>
      </c>
      <c r="BI85" s="1">
        <v>0</v>
      </c>
      <c r="BJ85" s="1">
        <v>0</v>
      </c>
      <c r="BK85" s="1" t="str">
        <f t="shared" si="16"/>
        <v>0</v>
      </c>
      <c r="BM85" s="1">
        <v>0</v>
      </c>
      <c r="BN85" s="1">
        <v>0</v>
      </c>
      <c r="BO85" s="1">
        <v>0</v>
      </c>
      <c r="BP85" s="1">
        <v>0</v>
      </c>
      <c r="BQ85" s="1" t="s">
        <v>68</v>
      </c>
      <c r="BR85" s="1">
        <v>0</v>
      </c>
      <c r="BS85" s="1">
        <v>0</v>
      </c>
      <c r="BT85" s="1">
        <v>0</v>
      </c>
      <c r="BU85" s="1" t="str">
        <f t="shared" si="17"/>
        <v>0</v>
      </c>
      <c r="BW85" s="1">
        <v>0</v>
      </c>
      <c r="BX85" s="1">
        <v>0</v>
      </c>
      <c r="BY85" s="1">
        <v>0</v>
      </c>
      <c r="BZ85" s="1">
        <v>0</v>
      </c>
      <c r="CC85" s="1">
        <v>0</v>
      </c>
      <c r="CD85" s="1">
        <v>0</v>
      </c>
      <c r="CE85" s="1">
        <v>0</v>
      </c>
      <c r="CF85" s="8">
        <v>1.575</v>
      </c>
      <c r="CG85" s="1" t="s">
        <v>52</v>
      </c>
      <c r="CH85" s="1" t="s">
        <v>1877</v>
      </c>
    </row>
    <row r="86" spans="1:86" s="1" customFormat="1" x14ac:dyDescent="0.3">
      <c r="A86" s="1" t="s">
        <v>1955</v>
      </c>
      <c r="B86" s="1" t="s">
        <v>1174</v>
      </c>
      <c r="C86" s="1" t="s">
        <v>1917</v>
      </c>
      <c r="D86" s="18">
        <v>42997</v>
      </c>
      <c r="E86" s="1">
        <v>19</v>
      </c>
      <c r="F86" s="1">
        <v>1100</v>
      </c>
      <c r="G86" s="1" t="s">
        <v>2914</v>
      </c>
      <c r="I86" s="1" t="s">
        <v>2400</v>
      </c>
      <c r="J86" s="1" t="s">
        <v>1191</v>
      </c>
      <c r="L86" s="20">
        <v>0.49999999999999994</v>
      </c>
      <c r="M86" s="21">
        <v>30</v>
      </c>
      <c r="N86" s="20">
        <f t="shared" si="10"/>
        <v>0.52083333333333326</v>
      </c>
      <c r="O86" s="1" t="s">
        <v>355</v>
      </c>
      <c r="P86" s="1" t="s">
        <v>1980</v>
      </c>
      <c r="Q86" s="1" t="s">
        <v>1178</v>
      </c>
      <c r="R86" s="1" t="s">
        <v>2000</v>
      </c>
      <c r="S86" s="1" t="s">
        <v>2124</v>
      </c>
      <c r="T86" s="1" t="s">
        <v>2852</v>
      </c>
      <c r="U86" s="1" t="str">
        <f>CONCATENATE(A86,": ",B86," (Chairs: ",G86,")")</f>
        <v>S-21: Biofeedbackgestützte Behandlungsansätze bei Suchterkrankungen (Chairs: Regenbrecht G, Joas U)</v>
      </c>
      <c r="V86" s="1" t="str">
        <f t="shared" si="11"/>
        <v>Quantitatives EEG und Neurofeedback in der Suchtbehandlung</v>
      </c>
      <c r="W86" s="1" t="s">
        <v>52</v>
      </c>
      <c r="X86" s="1" t="s">
        <v>346</v>
      </c>
      <c r="Y86" s="1" t="s">
        <v>347</v>
      </c>
      <c r="Z86" s="1" t="s">
        <v>1192</v>
      </c>
      <c r="AA86" s="1" t="s">
        <v>1193</v>
      </c>
      <c r="AB86" s="1" t="s">
        <v>2721</v>
      </c>
      <c r="AC86" s="1" t="s">
        <v>68</v>
      </c>
      <c r="AD86" s="1" t="s">
        <v>1194</v>
      </c>
      <c r="AE86" s="1" t="s">
        <v>1195</v>
      </c>
      <c r="AF86" s="1" t="s">
        <v>1196</v>
      </c>
      <c r="AG86" s="1" t="s">
        <v>1987</v>
      </c>
      <c r="AH86" s="1" t="s">
        <v>1197</v>
      </c>
      <c r="AI86" s="1" t="s">
        <v>1198</v>
      </c>
      <c r="AJ86" s="1" t="s">
        <v>2037</v>
      </c>
      <c r="AK86" s="1" t="s">
        <v>63</v>
      </c>
      <c r="AL86" s="1">
        <v>0</v>
      </c>
      <c r="AM86" s="1" t="s">
        <v>68</v>
      </c>
      <c r="AN86" s="1">
        <v>0</v>
      </c>
      <c r="AO86" s="1">
        <v>0</v>
      </c>
      <c r="AP86" s="1">
        <v>0</v>
      </c>
      <c r="AQ86" s="1" t="str">
        <f t="shared" si="14"/>
        <v>0</v>
      </c>
      <c r="AS86" s="1">
        <v>0</v>
      </c>
      <c r="AT86" s="1">
        <v>0</v>
      </c>
      <c r="AU86" s="1">
        <v>0</v>
      </c>
      <c r="AV86" s="1">
        <v>0</v>
      </c>
      <c r="AW86" s="1" t="s">
        <v>68</v>
      </c>
      <c r="AX86" s="1">
        <v>0</v>
      </c>
      <c r="AY86" s="1">
        <v>0</v>
      </c>
      <c r="AZ86" s="1">
        <v>0</v>
      </c>
      <c r="BA86" s="1" t="str">
        <f t="shared" si="15"/>
        <v>0</v>
      </c>
      <c r="BC86" s="1">
        <v>0</v>
      </c>
      <c r="BD86" s="1">
        <v>0</v>
      </c>
      <c r="BE86" s="1">
        <v>0</v>
      </c>
      <c r="BF86" s="1">
        <v>0</v>
      </c>
      <c r="BG86" s="1" t="s">
        <v>68</v>
      </c>
      <c r="BH86" s="1">
        <v>0</v>
      </c>
      <c r="BI86" s="1">
        <v>0</v>
      </c>
      <c r="BJ86" s="1">
        <v>0</v>
      </c>
      <c r="BK86" s="1" t="str">
        <f t="shared" si="16"/>
        <v>0</v>
      </c>
      <c r="BM86" s="1">
        <v>0</v>
      </c>
      <c r="BN86" s="1">
        <v>0</v>
      </c>
      <c r="BO86" s="1">
        <v>0</v>
      </c>
      <c r="BP86" s="1">
        <v>0</v>
      </c>
      <c r="BQ86" s="1" t="s">
        <v>68</v>
      </c>
      <c r="BR86" s="1">
        <v>0</v>
      </c>
      <c r="BS86" s="1">
        <v>0</v>
      </c>
      <c r="BT86" s="1">
        <v>0</v>
      </c>
      <c r="BU86" s="1" t="str">
        <f t="shared" si="17"/>
        <v>0</v>
      </c>
      <c r="BW86" s="1">
        <v>0</v>
      </c>
      <c r="BX86" s="1">
        <v>0</v>
      </c>
      <c r="BY86" s="1">
        <v>0</v>
      </c>
      <c r="BZ86" s="1">
        <v>0</v>
      </c>
      <c r="CC86" s="1">
        <v>0</v>
      </c>
      <c r="CD86" s="1">
        <v>0</v>
      </c>
      <c r="CE86" s="1" t="s">
        <v>1199</v>
      </c>
      <c r="CF86" s="8">
        <v>1.85</v>
      </c>
      <c r="CG86" s="1" t="s">
        <v>52</v>
      </c>
      <c r="CH86" s="1" t="s">
        <v>1877</v>
      </c>
    </row>
    <row r="87" spans="1:86" s="1" customFormat="1" x14ac:dyDescent="0.3">
      <c r="A87" s="1" t="s">
        <v>1956</v>
      </c>
      <c r="B87" s="1" t="s">
        <v>897</v>
      </c>
      <c r="C87" s="1" t="s">
        <v>1909</v>
      </c>
      <c r="D87" s="18">
        <v>42997</v>
      </c>
      <c r="E87" s="1">
        <v>19</v>
      </c>
      <c r="F87" s="1">
        <v>1100</v>
      </c>
      <c r="G87" s="1" t="s">
        <v>2916</v>
      </c>
      <c r="I87" s="1" t="s">
        <v>2401</v>
      </c>
      <c r="J87" s="1" t="s">
        <v>896</v>
      </c>
      <c r="L87" s="20">
        <v>0.45833333333333331</v>
      </c>
      <c r="M87" s="21">
        <v>23</v>
      </c>
      <c r="N87" s="20">
        <f t="shared" si="10"/>
        <v>0.47430555555555554</v>
      </c>
      <c r="O87" s="1" t="s">
        <v>121</v>
      </c>
      <c r="P87" s="1" t="s">
        <v>1983</v>
      </c>
      <c r="Q87" s="1" t="s">
        <v>710</v>
      </c>
      <c r="R87" s="1" t="s">
        <v>1978</v>
      </c>
      <c r="S87" s="1" t="s">
        <v>2515</v>
      </c>
      <c r="T87" s="1" t="s">
        <v>2917</v>
      </c>
      <c r="U87" s="1" t="str">
        <f>CONCATENATE(A87,": ",B87," (Chairs: ",G87,")")</f>
        <v>S-22: Wasserpfeifenkonsum (Shisha-Rauchen) und E-Zigaretten im Jugendalter: Verbreitung, Gesundheitsgefahren und Präventionsansätze (Chairs: Thomasius R, Batra A)</v>
      </c>
      <c r="V87" s="1" t="str">
        <f t="shared" si="11"/>
        <v>Entwicklung des Shisha- und E-Zigarettenkonsums bei Jugendlichen 2007-2016: Ergebnisse aus BZgA-Repräsentativerhebungen und Präventionsangebote der BZgA</v>
      </c>
      <c r="W87" s="1" t="s">
        <v>52</v>
      </c>
      <c r="X87" s="1" t="s">
        <v>53</v>
      </c>
      <c r="Y87" s="1" t="s">
        <v>54</v>
      </c>
      <c r="Z87" s="1" t="s">
        <v>898</v>
      </c>
      <c r="AA87" s="1" t="s">
        <v>899</v>
      </c>
      <c r="AB87" s="1" t="s">
        <v>2708</v>
      </c>
      <c r="AC87" s="1" t="s">
        <v>58</v>
      </c>
      <c r="AE87" s="1" t="s">
        <v>288</v>
      </c>
      <c r="AF87" s="1" t="s">
        <v>289</v>
      </c>
      <c r="AG87" s="1" t="s">
        <v>1988</v>
      </c>
      <c r="AH87" s="1" t="s">
        <v>283</v>
      </c>
      <c r="AI87" s="1" t="s">
        <v>290</v>
      </c>
      <c r="AJ87" s="1" t="s">
        <v>2027</v>
      </c>
      <c r="AK87" s="1" t="s">
        <v>63</v>
      </c>
      <c r="AL87" s="1">
        <v>0</v>
      </c>
      <c r="AM87" s="1" t="s">
        <v>68</v>
      </c>
      <c r="AN87" s="1">
        <v>0</v>
      </c>
      <c r="AO87" s="1" t="s">
        <v>285</v>
      </c>
      <c r="AP87" s="1" t="s">
        <v>286</v>
      </c>
      <c r="AQ87" s="1" t="str">
        <f t="shared" si="14"/>
        <v>K</v>
      </c>
      <c r="AR87" s="1" t="str">
        <f t="shared" si="18"/>
        <v>Duhme K</v>
      </c>
      <c r="AS87" s="1" t="s">
        <v>283</v>
      </c>
      <c r="AT87" s="1" t="s">
        <v>287</v>
      </c>
      <c r="AU87" s="1" t="s">
        <v>63</v>
      </c>
      <c r="AV87" s="1">
        <v>0</v>
      </c>
      <c r="AW87" s="1" t="s">
        <v>68</v>
      </c>
      <c r="AX87" s="1">
        <v>0</v>
      </c>
      <c r="AY87" s="1">
        <v>0</v>
      </c>
      <c r="AZ87" s="1">
        <v>0</v>
      </c>
      <c r="BA87" s="1" t="str">
        <f t="shared" si="15"/>
        <v>0</v>
      </c>
      <c r="BC87" s="1">
        <v>0</v>
      </c>
      <c r="BD87" s="1">
        <v>0</v>
      </c>
      <c r="BE87" s="1">
        <v>0</v>
      </c>
      <c r="BF87" s="1">
        <v>0</v>
      </c>
      <c r="BG87" s="1" t="s">
        <v>68</v>
      </c>
      <c r="BH87" s="1">
        <v>0</v>
      </c>
      <c r="BI87" s="1">
        <v>0</v>
      </c>
      <c r="BJ87" s="1">
        <v>0</v>
      </c>
      <c r="BK87" s="1" t="str">
        <f t="shared" si="16"/>
        <v>0</v>
      </c>
      <c r="BM87" s="1">
        <v>0</v>
      </c>
      <c r="BN87" s="1">
        <v>0</v>
      </c>
      <c r="BO87" s="1">
        <v>0</v>
      </c>
      <c r="BP87" s="1">
        <v>0</v>
      </c>
      <c r="BQ87" s="1" t="s">
        <v>68</v>
      </c>
      <c r="BR87" s="1">
        <v>0</v>
      </c>
      <c r="BS87" s="1">
        <v>0</v>
      </c>
      <c r="BT87" s="1">
        <v>0</v>
      </c>
      <c r="BU87" s="1" t="str">
        <f t="shared" si="17"/>
        <v>0</v>
      </c>
      <c r="BW87" s="1">
        <v>0</v>
      </c>
      <c r="BX87" s="1">
        <v>0</v>
      </c>
      <c r="BY87" s="1">
        <v>0</v>
      </c>
      <c r="BZ87" s="1">
        <v>0</v>
      </c>
      <c r="CC87" s="1">
        <v>0</v>
      </c>
      <c r="CD87" s="1">
        <v>0</v>
      </c>
      <c r="CE87" s="1">
        <v>0</v>
      </c>
      <c r="CF87" s="8">
        <v>2.0500000000000003</v>
      </c>
      <c r="CG87" s="1" t="s">
        <v>52</v>
      </c>
      <c r="CH87" s="1" t="s">
        <v>1877</v>
      </c>
    </row>
    <row r="88" spans="1:86" s="1" customFormat="1" x14ac:dyDescent="0.3">
      <c r="A88" s="1" t="s">
        <v>1956</v>
      </c>
      <c r="B88" s="1" t="s">
        <v>897</v>
      </c>
      <c r="C88" s="1" t="s">
        <v>1909</v>
      </c>
      <c r="D88" s="18">
        <v>42997</v>
      </c>
      <c r="E88" s="1">
        <v>19</v>
      </c>
      <c r="F88" s="1">
        <v>1100</v>
      </c>
      <c r="G88" s="1" t="s">
        <v>2916</v>
      </c>
      <c r="I88" s="1" t="s">
        <v>2402</v>
      </c>
      <c r="J88" s="16" t="s">
        <v>900</v>
      </c>
      <c r="L88" s="20">
        <v>0.47430555555555554</v>
      </c>
      <c r="M88" s="21">
        <v>22</v>
      </c>
      <c r="N88" s="20">
        <f t="shared" si="10"/>
        <v>0.48958333333333331</v>
      </c>
      <c r="O88" s="1" t="s">
        <v>121</v>
      </c>
      <c r="P88" s="1" t="s">
        <v>1983</v>
      </c>
      <c r="Q88" s="1" t="s">
        <v>710</v>
      </c>
      <c r="R88" s="1" t="s">
        <v>1978</v>
      </c>
      <c r="S88" s="1" t="s">
        <v>2125</v>
      </c>
      <c r="T88" s="1" t="s">
        <v>2852</v>
      </c>
      <c r="U88" s="1" t="str">
        <f>CONCATENATE(A88,": ",B88," (Chairs: ",G88,")")</f>
        <v>S-22: Wasserpfeifenkonsum (Shisha-Rauchen) und E-Zigaretten im Jugendalter: Verbreitung, Gesundheitsgefahren und Präventionsansätze (Chairs: Thomasius R, Batra A)</v>
      </c>
      <c r="V88" s="1" t="str">
        <f t="shared" si="11"/>
        <v>Shisha- und E-Zigarettengebrauch bei 14- bis 17-jährigen Jugendlichen: Ergebnisse aus der SCHULBUS-Studie</v>
      </c>
      <c r="W88" s="16" t="s">
        <v>52</v>
      </c>
      <c r="X88" s="1" t="s">
        <v>53</v>
      </c>
      <c r="Y88" s="1" t="s">
        <v>54</v>
      </c>
      <c r="Z88" s="1" t="s">
        <v>901</v>
      </c>
      <c r="AA88" s="1" t="s">
        <v>902</v>
      </c>
      <c r="AB88" s="1" t="s">
        <v>2722</v>
      </c>
      <c r="AC88" s="1" t="s">
        <v>58</v>
      </c>
      <c r="AD88" s="1" t="s">
        <v>469</v>
      </c>
      <c r="AE88" s="1" t="s">
        <v>335</v>
      </c>
      <c r="AF88" s="1" t="s">
        <v>903</v>
      </c>
      <c r="AG88" s="1" t="s">
        <v>1984</v>
      </c>
      <c r="AH88" s="1" t="s">
        <v>586</v>
      </c>
      <c r="AI88" s="1" t="s">
        <v>904</v>
      </c>
      <c r="AJ88" s="1" t="s">
        <v>2026</v>
      </c>
      <c r="AK88" s="1" t="s">
        <v>63</v>
      </c>
      <c r="AL88" s="1">
        <v>0</v>
      </c>
      <c r="AM88" s="1" t="s">
        <v>68</v>
      </c>
      <c r="AN88" s="1">
        <v>0</v>
      </c>
      <c r="AO88" s="1">
        <v>0</v>
      </c>
      <c r="AP88" s="1">
        <v>0</v>
      </c>
      <c r="AQ88" s="1" t="str">
        <f t="shared" si="14"/>
        <v>0</v>
      </c>
      <c r="AS88" s="1">
        <v>0</v>
      </c>
      <c r="AT88" s="1">
        <v>0</v>
      </c>
      <c r="AU88" s="1">
        <v>0</v>
      </c>
      <c r="AV88" s="1">
        <v>0</v>
      </c>
      <c r="AW88" s="1" t="s">
        <v>68</v>
      </c>
      <c r="AX88" s="1">
        <v>0</v>
      </c>
      <c r="AY88" s="1">
        <v>0</v>
      </c>
      <c r="AZ88" s="1">
        <v>0</v>
      </c>
      <c r="BA88" s="1" t="str">
        <f t="shared" si="15"/>
        <v>0</v>
      </c>
      <c r="BC88" s="1">
        <v>0</v>
      </c>
      <c r="BD88" s="1">
        <v>0</v>
      </c>
      <c r="BE88" s="1">
        <v>0</v>
      </c>
      <c r="BF88" s="1">
        <v>0</v>
      </c>
      <c r="BG88" s="1" t="s">
        <v>68</v>
      </c>
      <c r="BH88" s="1">
        <v>0</v>
      </c>
      <c r="BI88" s="1">
        <v>0</v>
      </c>
      <c r="BJ88" s="1">
        <v>0</v>
      </c>
      <c r="BK88" s="1" t="str">
        <f t="shared" si="16"/>
        <v>0</v>
      </c>
      <c r="BM88" s="1">
        <v>0</v>
      </c>
      <c r="BN88" s="1">
        <v>0</v>
      </c>
      <c r="BO88" s="1">
        <v>0</v>
      </c>
      <c r="BP88" s="1">
        <v>0</v>
      </c>
      <c r="BQ88" s="1" t="s">
        <v>68</v>
      </c>
      <c r="BR88" s="1">
        <v>0</v>
      </c>
      <c r="BS88" s="1">
        <v>0</v>
      </c>
      <c r="BT88" s="1">
        <v>0</v>
      </c>
      <c r="BU88" s="1" t="str">
        <f t="shared" si="17"/>
        <v>0</v>
      </c>
      <c r="BW88" s="1">
        <v>0</v>
      </c>
      <c r="BX88" s="1">
        <v>0</v>
      </c>
      <c r="BY88" s="1">
        <v>0</v>
      </c>
      <c r="BZ88" s="1">
        <v>0</v>
      </c>
      <c r="CC88" s="1">
        <v>0</v>
      </c>
      <c r="CD88" s="1">
        <v>0</v>
      </c>
      <c r="CE88" s="1">
        <v>0</v>
      </c>
      <c r="CF88" s="8">
        <v>1.55</v>
      </c>
      <c r="CG88" s="1" t="s">
        <v>52</v>
      </c>
      <c r="CH88" s="1" t="s">
        <v>1877</v>
      </c>
    </row>
    <row r="89" spans="1:86" s="1" customFormat="1" x14ac:dyDescent="0.3">
      <c r="A89" s="1" t="s">
        <v>1956</v>
      </c>
      <c r="B89" s="1" t="s">
        <v>897</v>
      </c>
      <c r="C89" s="1" t="s">
        <v>1909</v>
      </c>
      <c r="D89" s="18">
        <v>42997</v>
      </c>
      <c r="E89" s="1">
        <v>19</v>
      </c>
      <c r="F89" s="1">
        <v>1100</v>
      </c>
      <c r="G89" s="1" t="s">
        <v>2916</v>
      </c>
      <c r="I89" s="1" t="s">
        <v>2403</v>
      </c>
      <c r="J89" s="16" t="s">
        <v>905</v>
      </c>
      <c r="L89" s="20">
        <v>0.48958333333333331</v>
      </c>
      <c r="M89" s="21">
        <v>23</v>
      </c>
      <c r="N89" s="20">
        <f t="shared" si="10"/>
        <v>0.50555555555555554</v>
      </c>
      <c r="O89" s="1" t="s">
        <v>121</v>
      </c>
      <c r="P89" s="1" t="s">
        <v>1983</v>
      </c>
      <c r="Q89" s="1" t="s">
        <v>710</v>
      </c>
      <c r="R89" s="1" t="s">
        <v>1978</v>
      </c>
      <c r="S89" s="1" t="s">
        <v>2126</v>
      </c>
      <c r="T89" s="1" t="s">
        <v>2852</v>
      </c>
      <c r="U89" s="1" t="str">
        <f>CONCATENATE(A89,": ",B89," (Chairs: ",G89,")")</f>
        <v>S-22: Wasserpfeifenkonsum (Shisha-Rauchen) und E-Zigaretten im Jugendalter: Verbreitung, Gesundheitsgefahren und Präventionsansätze (Chairs: Thomasius R, Batra A)</v>
      </c>
      <c r="V89" s="1" t="str">
        <f t="shared" si="11"/>
        <v>Forschungsstand zu den gesundheitlichen Auswirkungen des Shisha-Rauchens und der E-Zigarette im Jugendalter</v>
      </c>
      <c r="W89" s="16" t="s">
        <v>52</v>
      </c>
      <c r="X89" s="1" t="s">
        <v>53</v>
      </c>
      <c r="Y89" s="1" t="s">
        <v>54</v>
      </c>
      <c r="Z89" s="1" t="s">
        <v>906</v>
      </c>
      <c r="AA89" s="1" t="s">
        <v>907</v>
      </c>
      <c r="AB89" s="1" t="s">
        <v>2723</v>
      </c>
      <c r="AC89" s="1" t="s">
        <v>58</v>
      </c>
      <c r="AD89" s="1" t="s">
        <v>119</v>
      </c>
      <c r="AE89" s="1" t="s">
        <v>120</v>
      </c>
      <c r="AF89" s="1" t="s">
        <v>121</v>
      </c>
      <c r="AG89" s="1" t="s">
        <v>1983</v>
      </c>
      <c r="AH89" s="1" t="s">
        <v>112</v>
      </c>
      <c r="AI89" s="1" t="s">
        <v>122</v>
      </c>
      <c r="AJ89" s="1" t="s">
        <v>2026</v>
      </c>
      <c r="AK89" s="1" t="s">
        <v>63</v>
      </c>
      <c r="AL89" s="1">
        <v>0</v>
      </c>
      <c r="AM89" s="1" t="s">
        <v>68</v>
      </c>
      <c r="AN89" s="1">
        <v>0</v>
      </c>
      <c r="AO89" s="1">
        <v>0</v>
      </c>
      <c r="AP89" s="1">
        <v>0</v>
      </c>
      <c r="AQ89" s="1" t="str">
        <f t="shared" si="14"/>
        <v>0</v>
      </c>
      <c r="AS89" s="1">
        <v>0</v>
      </c>
      <c r="AT89" s="1">
        <v>0</v>
      </c>
      <c r="AU89" s="1">
        <v>0</v>
      </c>
      <c r="AV89" s="1">
        <v>0</v>
      </c>
      <c r="AW89" s="1" t="s">
        <v>68</v>
      </c>
      <c r="AX89" s="1">
        <v>0</v>
      </c>
      <c r="AY89" s="1">
        <v>0</v>
      </c>
      <c r="AZ89" s="1">
        <v>0</v>
      </c>
      <c r="BA89" s="1" t="str">
        <f t="shared" si="15"/>
        <v>0</v>
      </c>
      <c r="BC89" s="1">
        <v>0</v>
      </c>
      <c r="BD89" s="1">
        <v>0</v>
      </c>
      <c r="BE89" s="1">
        <v>0</v>
      </c>
      <c r="BF89" s="1">
        <v>0</v>
      </c>
      <c r="BG89" s="1" t="s">
        <v>68</v>
      </c>
      <c r="BH89" s="1">
        <v>0</v>
      </c>
      <c r="BI89" s="1">
        <v>0</v>
      </c>
      <c r="BJ89" s="1">
        <v>0</v>
      </c>
      <c r="BK89" s="1" t="str">
        <f t="shared" si="16"/>
        <v>0</v>
      </c>
      <c r="BM89" s="1">
        <v>0</v>
      </c>
      <c r="BN89" s="1">
        <v>0</v>
      </c>
      <c r="BO89" s="1">
        <v>0</v>
      </c>
      <c r="BP89" s="1">
        <v>0</v>
      </c>
      <c r="BQ89" s="1" t="s">
        <v>68</v>
      </c>
      <c r="BR89" s="1">
        <v>0</v>
      </c>
      <c r="BS89" s="1">
        <v>0</v>
      </c>
      <c r="BT89" s="1">
        <v>0</v>
      </c>
      <c r="BU89" s="1" t="str">
        <f t="shared" si="17"/>
        <v>0</v>
      </c>
      <c r="BW89" s="1">
        <v>0</v>
      </c>
      <c r="BX89" s="1">
        <v>0</v>
      </c>
      <c r="BY89" s="1">
        <v>0</v>
      </c>
      <c r="BZ89" s="1">
        <v>0</v>
      </c>
      <c r="CC89" s="1">
        <v>0</v>
      </c>
      <c r="CD89" s="1">
        <v>0</v>
      </c>
      <c r="CE89" s="1">
        <v>0</v>
      </c>
      <c r="CF89" s="8">
        <v>2.1</v>
      </c>
      <c r="CG89" s="1" t="s">
        <v>52</v>
      </c>
      <c r="CH89" s="1" t="s">
        <v>1877</v>
      </c>
    </row>
    <row r="90" spans="1:86" s="1" customFormat="1" x14ac:dyDescent="0.3">
      <c r="A90" s="1" t="s">
        <v>1956</v>
      </c>
      <c r="B90" s="1" t="s">
        <v>897</v>
      </c>
      <c r="C90" s="1" t="s">
        <v>1909</v>
      </c>
      <c r="D90" s="18">
        <v>42997</v>
      </c>
      <c r="E90" s="1">
        <v>19</v>
      </c>
      <c r="F90" s="1">
        <v>1100</v>
      </c>
      <c r="G90" s="1" t="s">
        <v>2916</v>
      </c>
      <c r="I90" s="1" t="s">
        <v>2404</v>
      </c>
      <c r="J90" s="1" t="s">
        <v>908</v>
      </c>
      <c r="L90" s="20">
        <v>0.50555555555555554</v>
      </c>
      <c r="M90" s="21">
        <v>22</v>
      </c>
      <c r="N90" s="20">
        <f t="shared" si="10"/>
        <v>0.52083333333333326</v>
      </c>
      <c r="O90" s="1" t="s">
        <v>121</v>
      </c>
      <c r="P90" s="1" t="s">
        <v>1983</v>
      </c>
      <c r="Q90" s="1" t="s">
        <v>710</v>
      </c>
      <c r="R90" s="1" t="s">
        <v>1978</v>
      </c>
      <c r="S90" s="1" t="s">
        <v>2076</v>
      </c>
      <c r="T90" s="1" t="s">
        <v>2852</v>
      </c>
      <c r="U90" s="1" t="str">
        <f>CONCATENATE(A90,": ",B90," (Chairs: ",G90,")")</f>
        <v>S-22: Wasserpfeifenkonsum (Shisha-Rauchen) und E-Zigaretten im Jugendalter: Verbreitung, Gesundheitsgefahren und Präventionsansätze (Chairs: Thomasius R, Batra A)</v>
      </c>
      <c r="V90" s="1" t="str">
        <f t="shared" si="11"/>
        <v>Präventionsansätze und Ausstiegshilfen für Tabak- und Nikotin-konsumierende Jugendliche</v>
      </c>
      <c r="W90" s="1" t="s">
        <v>52</v>
      </c>
      <c r="X90" s="1" t="s">
        <v>53</v>
      </c>
      <c r="Y90" s="1" t="s">
        <v>54</v>
      </c>
      <c r="Z90" s="1" t="s">
        <v>909</v>
      </c>
      <c r="AA90" s="1" t="s">
        <v>910</v>
      </c>
      <c r="AB90" s="1" t="s">
        <v>2655</v>
      </c>
      <c r="AC90" s="1" t="s">
        <v>58</v>
      </c>
      <c r="AD90" s="1" t="s">
        <v>119</v>
      </c>
      <c r="AE90" s="1" t="s">
        <v>709</v>
      </c>
      <c r="AF90" s="1" t="s">
        <v>710</v>
      </c>
      <c r="AG90" s="1" t="s">
        <v>1978</v>
      </c>
      <c r="AH90" s="1" t="s">
        <v>711</v>
      </c>
      <c r="AI90" s="1" t="s">
        <v>712</v>
      </c>
      <c r="AJ90" s="1" t="s">
        <v>2025</v>
      </c>
      <c r="AK90" s="1" t="s">
        <v>526</v>
      </c>
      <c r="AL90" s="1" t="s">
        <v>792</v>
      </c>
      <c r="AM90" s="1" t="s">
        <v>68</v>
      </c>
      <c r="AN90" s="1">
        <v>0</v>
      </c>
      <c r="AO90" s="1">
        <v>0</v>
      </c>
      <c r="AP90" s="1">
        <v>0</v>
      </c>
      <c r="AQ90" s="1" t="str">
        <f t="shared" si="14"/>
        <v>0</v>
      </c>
      <c r="AS90" s="1">
        <v>0</v>
      </c>
      <c r="AT90" s="1">
        <v>0</v>
      </c>
      <c r="AU90" s="1">
        <v>0</v>
      </c>
      <c r="AV90" s="1">
        <v>0</v>
      </c>
      <c r="AW90" s="1" t="s">
        <v>68</v>
      </c>
      <c r="AX90" s="1">
        <v>0</v>
      </c>
      <c r="AY90" s="1">
        <v>0</v>
      </c>
      <c r="AZ90" s="1">
        <v>0</v>
      </c>
      <c r="BA90" s="1" t="str">
        <f t="shared" si="15"/>
        <v>0</v>
      </c>
      <c r="BC90" s="1">
        <v>0</v>
      </c>
      <c r="BD90" s="1">
        <v>0</v>
      </c>
      <c r="BE90" s="1">
        <v>0</v>
      </c>
      <c r="BF90" s="1">
        <v>0</v>
      </c>
      <c r="BG90" s="1" t="s">
        <v>68</v>
      </c>
      <c r="BH90" s="1">
        <v>0</v>
      </c>
      <c r="BI90" s="1">
        <v>0</v>
      </c>
      <c r="BJ90" s="1">
        <v>0</v>
      </c>
      <c r="BK90" s="1" t="str">
        <f t="shared" si="16"/>
        <v>0</v>
      </c>
      <c r="BM90" s="1">
        <v>0</v>
      </c>
      <c r="BN90" s="1">
        <v>0</v>
      </c>
      <c r="BO90" s="1">
        <v>0</v>
      </c>
      <c r="BP90" s="1">
        <v>0</v>
      </c>
      <c r="BQ90" s="1" t="s">
        <v>68</v>
      </c>
      <c r="BR90" s="1">
        <v>0</v>
      </c>
      <c r="BS90" s="1">
        <v>0</v>
      </c>
      <c r="BT90" s="1">
        <v>0</v>
      </c>
      <c r="BU90" s="1" t="str">
        <f t="shared" si="17"/>
        <v>0</v>
      </c>
      <c r="BW90" s="1">
        <v>0</v>
      </c>
      <c r="BX90" s="1">
        <v>0</v>
      </c>
      <c r="BY90" s="1">
        <v>0</v>
      </c>
      <c r="BZ90" s="1">
        <v>0</v>
      </c>
      <c r="CC90" s="1">
        <v>0</v>
      </c>
      <c r="CD90" s="1">
        <v>0</v>
      </c>
      <c r="CE90" s="1">
        <v>0</v>
      </c>
      <c r="CF90" s="8">
        <v>1.8499999999999999</v>
      </c>
      <c r="CG90" s="1" t="s">
        <v>52</v>
      </c>
      <c r="CH90" s="1" t="s">
        <v>1877</v>
      </c>
    </row>
    <row r="91" spans="1:86" s="1" customFormat="1" x14ac:dyDescent="0.3">
      <c r="A91" s="1" t="s">
        <v>1887</v>
      </c>
      <c r="B91" s="1" t="s">
        <v>1887</v>
      </c>
      <c r="D91" s="18">
        <v>42997</v>
      </c>
      <c r="E91" s="1">
        <v>19</v>
      </c>
      <c r="F91" s="1">
        <v>1230</v>
      </c>
      <c r="G91" s="1" t="s">
        <v>2848</v>
      </c>
      <c r="K91" s="1" t="s">
        <v>1897</v>
      </c>
      <c r="L91" s="20">
        <v>0.52083333333333337</v>
      </c>
      <c r="M91" s="21">
        <v>45</v>
      </c>
      <c r="N91" s="20">
        <f t="shared" si="10"/>
        <v>0.55208333333333337</v>
      </c>
      <c r="O91" s="1" t="s">
        <v>1927</v>
      </c>
      <c r="S91" s="1" t="s">
        <v>2846</v>
      </c>
      <c r="T91" s="1" t="s">
        <v>2863</v>
      </c>
      <c r="U91" s="1" t="str">
        <f>CONCATENATE(A91,": ",B91," (Chairs: ",G91,")")</f>
        <v>Pause: Pause (Chairs: ohne ,  )</v>
      </c>
      <c r="V91" s="1" t="str">
        <f t="shared" si="11"/>
        <v/>
      </c>
      <c r="AB91" s="1" t="s">
        <v>2654</v>
      </c>
      <c r="AG91" s="1" t="s">
        <v>2009</v>
      </c>
      <c r="AQ91" s="1" t="str">
        <f t="shared" si="14"/>
        <v/>
      </c>
      <c r="AR91" s="1" t="str">
        <f t="shared" si="18"/>
        <v xml:space="preserve"> </v>
      </c>
      <c r="BA91" s="1" t="str">
        <f t="shared" si="15"/>
        <v/>
      </c>
      <c r="BB91" s="1" t="str">
        <f t="shared" si="19"/>
        <v xml:space="preserve"> </v>
      </c>
      <c r="BK91" s="1" t="str">
        <f t="shared" si="16"/>
        <v/>
      </c>
      <c r="BL91" s="1" t="str">
        <f t="shared" si="12"/>
        <v xml:space="preserve"> </v>
      </c>
      <c r="BU91" s="1" t="str">
        <f t="shared" si="17"/>
        <v/>
      </c>
      <c r="BV91" s="1" t="str">
        <f t="shared" si="13"/>
        <v xml:space="preserve"> </v>
      </c>
      <c r="CF91" s="8"/>
    </row>
    <row r="92" spans="1:86" s="1" customFormat="1" x14ac:dyDescent="0.3">
      <c r="A92" s="1" t="s">
        <v>1946</v>
      </c>
      <c r="B92" s="1" t="s">
        <v>1891</v>
      </c>
      <c r="D92" s="18">
        <v>42997</v>
      </c>
      <c r="E92" s="1">
        <v>19</v>
      </c>
      <c r="F92" s="1">
        <v>1315</v>
      </c>
      <c r="G92" s="1" t="s">
        <v>2889</v>
      </c>
      <c r="I92" s="1" t="s">
        <v>1946</v>
      </c>
      <c r="K92" s="1" t="s">
        <v>1893</v>
      </c>
      <c r="L92" s="20">
        <v>0.55208333333333337</v>
      </c>
      <c r="M92" s="21">
        <v>45</v>
      </c>
      <c r="N92" s="20">
        <f t="shared" si="10"/>
        <v>0.58333333333333337</v>
      </c>
      <c r="O92" s="1" t="s">
        <v>224</v>
      </c>
      <c r="P92" s="1" t="s">
        <v>1980</v>
      </c>
      <c r="S92" s="1" t="s">
        <v>2127</v>
      </c>
      <c r="T92" s="1" t="s">
        <v>2863</v>
      </c>
      <c r="U92" s="1" t="str">
        <f>CONCATENATE(A92,": ",B92," (Chairs: ",G92,")")</f>
        <v>PL-03: Plenar 2 (Chairs: Bischof G,  )</v>
      </c>
      <c r="V92" s="1" t="str">
        <f t="shared" si="11"/>
        <v>Power, Powerlessness and Addiction</v>
      </c>
      <c r="Z92" s="1" t="s">
        <v>2203</v>
      </c>
      <c r="AB92" s="1" t="s">
        <v>2724</v>
      </c>
      <c r="AC92" s="1" t="s">
        <v>58</v>
      </c>
      <c r="AD92" s="1" t="s">
        <v>2216</v>
      </c>
      <c r="AE92" s="1" t="s">
        <v>180</v>
      </c>
      <c r="AF92" s="1" t="s">
        <v>181</v>
      </c>
      <c r="AG92" s="1" t="s">
        <v>2002</v>
      </c>
      <c r="AH92" s="28" t="s">
        <v>2218</v>
      </c>
      <c r="AJ92" s="1" t="s">
        <v>2041</v>
      </c>
      <c r="AQ92" s="1" t="str">
        <f t="shared" si="14"/>
        <v/>
      </c>
      <c r="AR92" s="1" t="str">
        <f t="shared" si="18"/>
        <v xml:space="preserve"> </v>
      </c>
      <c r="BA92" s="1" t="str">
        <f t="shared" si="15"/>
        <v/>
      </c>
      <c r="BB92" s="1" t="str">
        <f t="shared" si="19"/>
        <v xml:space="preserve"> </v>
      </c>
      <c r="BK92" s="1" t="str">
        <f t="shared" si="16"/>
        <v/>
      </c>
      <c r="BL92" s="1" t="str">
        <f t="shared" si="12"/>
        <v xml:space="preserve"> </v>
      </c>
      <c r="BU92" s="1" t="str">
        <f t="shared" si="17"/>
        <v/>
      </c>
      <c r="BV92" s="1" t="str">
        <f t="shared" si="13"/>
        <v xml:space="preserve"> </v>
      </c>
      <c r="CF92" s="8"/>
    </row>
    <row r="93" spans="1:86" s="1" customFormat="1" ht="28.8" x14ac:dyDescent="0.3">
      <c r="A93" s="1" t="s">
        <v>1947</v>
      </c>
      <c r="B93" s="1" t="s">
        <v>1891</v>
      </c>
      <c r="D93" s="18">
        <v>42997</v>
      </c>
      <c r="E93" s="1">
        <v>19</v>
      </c>
      <c r="F93" s="1">
        <v>1400</v>
      </c>
      <c r="G93" s="1" t="s">
        <v>2918</v>
      </c>
      <c r="I93" s="1" t="s">
        <v>1947</v>
      </c>
      <c r="K93" s="1" t="s">
        <v>1893</v>
      </c>
      <c r="L93" s="20">
        <v>0.58333333333333337</v>
      </c>
      <c r="M93" s="21">
        <v>45</v>
      </c>
      <c r="N93" s="20">
        <f t="shared" si="10"/>
        <v>0.61458333333333337</v>
      </c>
      <c r="O93" s="1" t="s">
        <v>1109</v>
      </c>
      <c r="P93" s="1" t="s">
        <v>1989</v>
      </c>
      <c r="S93" s="1" t="s">
        <v>2205</v>
      </c>
      <c r="T93" s="1" t="s">
        <v>2863</v>
      </c>
      <c r="U93" s="1" t="str">
        <f>CONCATENATE(A93,": ",B93," (Chairs: ",G93,")")</f>
        <v>PL-04: Plenar 2 (Chairs: Kiefer F,  )</v>
      </c>
      <c r="V93" s="1" t="str">
        <f t="shared" si="11"/>
        <v>Epigenetische Mechanismen bei Suchterkrankungen – hat das eine Bedeutung für die Praxis?</v>
      </c>
      <c r="Z93" s="1" t="s">
        <v>2204</v>
      </c>
      <c r="AB93" s="1" t="s">
        <v>2725</v>
      </c>
      <c r="AC93" s="1" t="s">
        <v>58</v>
      </c>
      <c r="AD93" s="1" t="s">
        <v>2216</v>
      </c>
      <c r="AE93" s="1" t="s">
        <v>578</v>
      </c>
      <c r="AF93" s="1" t="s">
        <v>2217</v>
      </c>
      <c r="AG93" s="1" t="s">
        <v>1984</v>
      </c>
      <c r="AH93" s="28" t="s">
        <v>2219</v>
      </c>
      <c r="AJ93" s="1" t="s">
        <v>2051</v>
      </c>
      <c r="AQ93" s="1" t="str">
        <f t="shared" si="14"/>
        <v/>
      </c>
      <c r="AR93" s="1" t="str">
        <f t="shared" si="18"/>
        <v xml:space="preserve"> </v>
      </c>
      <c r="BA93" s="1" t="str">
        <f t="shared" si="15"/>
        <v/>
      </c>
      <c r="BB93" s="1" t="str">
        <f t="shared" si="19"/>
        <v xml:space="preserve"> </v>
      </c>
      <c r="BK93" s="1" t="str">
        <f t="shared" si="16"/>
        <v/>
      </c>
      <c r="BL93" s="1" t="str">
        <f t="shared" si="12"/>
        <v xml:space="preserve"> </v>
      </c>
      <c r="BU93" s="1" t="str">
        <f t="shared" si="17"/>
        <v/>
      </c>
      <c r="BV93" s="1" t="str">
        <f t="shared" si="13"/>
        <v xml:space="preserve"> </v>
      </c>
      <c r="CF93" s="8"/>
    </row>
    <row r="94" spans="1:86" s="1" customFormat="1" x14ac:dyDescent="0.3">
      <c r="A94" s="1" t="s">
        <v>1887</v>
      </c>
      <c r="B94" s="1" t="s">
        <v>1887</v>
      </c>
      <c r="D94" s="18">
        <v>42997</v>
      </c>
      <c r="E94" s="1">
        <v>19</v>
      </c>
      <c r="F94" s="1">
        <v>1445</v>
      </c>
      <c r="G94" s="1" t="s">
        <v>2848</v>
      </c>
      <c r="K94" s="1" t="s">
        <v>1897</v>
      </c>
      <c r="L94" s="20">
        <v>0.61458333333333337</v>
      </c>
      <c r="M94" s="21">
        <v>30</v>
      </c>
      <c r="N94" s="20">
        <f t="shared" si="10"/>
        <v>0.63541666666666674</v>
      </c>
      <c r="O94" s="1" t="s">
        <v>1927</v>
      </c>
      <c r="S94" s="1" t="s">
        <v>2846</v>
      </c>
      <c r="T94" s="1" t="s">
        <v>2863</v>
      </c>
      <c r="U94" s="1" t="str">
        <f>CONCATENATE(A94,": ",B94," (Chairs: ",G94,")")</f>
        <v>Pause: Pause (Chairs: ohne ,  )</v>
      </c>
      <c r="V94" s="1" t="str">
        <f t="shared" si="11"/>
        <v/>
      </c>
      <c r="AB94" s="1" t="s">
        <v>2654</v>
      </c>
      <c r="AG94" s="1" t="s">
        <v>2009</v>
      </c>
      <c r="AQ94" s="1" t="str">
        <f t="shared" si="14"/>
        <v/>
      </c>
      <c r="AR94" s="1" t="str">
        <f t="shared" si="18"/>
        <v xml:space="preserve"> </v>
      </c>
      <c r="BA94" s="1" t="str">
        <f t="shared" si="15"/>
        <v/>
      </c>
      <c r="BB94" s="1" t="str">
        <f t="shared" si="19"/>
        <v xml:space="preserve"> </v>
      </c>
      <c r="BK94" s="1" t="str">
        <f t="shared" si="16"/>
        <v/>
      </c>
      <c r="BL94" s="1" t="str">
        <f t="shared" si="12"/>
        <v xml:space="preserve"> </v>
      </c>
      <c r="BU94" s="1" t="str">
        <f t="shared" si="17"/>
        <v/>
      </c>
      <c r="BV94" s="1" t="str">
        <f t="shared" si="13"/>
        <v xml:space="preserve"> </v>
      </c>
      <c r="CF94" s="8"/>
    </row>
    <row r="95" spans="1:86" s="1" customFormat="1" x14ac:dyDescent="0.3">
      <c r="A95" s="1" t="s">
        <v>1957</v>
      </c>
      <c r="B95" s="1" t="s">
        <v>177</v>
      </c>
      <c r="C95" s="1" t="s">
        <v>1908</v>
      </c>
      <c r="D95" s="18">
        <v>42997</v>
      </c>
      <c r="E95" s="1">
        <v>19</v>
      </c>
      <c r="F95" s="1">
        <v>1515</v>
      </c>
      <c r="G95" s="1" t="s">
        <v>2919</v>
      </c>
      <c r="I95" s="1" t="s">
        <v>2405</v>
      </c>
      <c r="J95" s="14" t="s">
        <v>174</v>
      </c>
      <c r="L95" s="20">
        <v>0.63541666666666663</v>
      </c>
      <c r="M95" s="21">
        <v>22</v>
      </c>
      <c r="N95" s="20">
        <f t="shared" si="10"/>
        <v>0.65069444444444435</v>
      </c>
      <c r="O95" s="1" t="s">
        <v>181</v>
      </c>
      <c r="P95" s="1" t="s">
        <v>2002</v>
      </c>
      <c r="Q95" s="1" t="s">
        <v>224</v>
      </c>
      <c r="R95" s="1" t="s">
        <v>1980</v>
      </c>
      <c r="S95" s="1" t="s">
        <v>2127</v>
      </c>
      <c r="T95" s="1" t="s">
        <v>2920</v>
      </c>
      <c r="U95" s="1" t="str">
        <f>CONCATENATE(A95,": ",B95," (Chairs: ",G95,")")</f>
        <v>S-23: Addiction and the Family International Network Symposium (Chairs: Orford J, Bischof G)</v>
      </c>
      <c r="V95" s="1" t="str">
        <f t="shared" si="11"/>
        <v>The 5-Step Method for affected family members: principles and results</v>
      </c>
      <c r="W95" s="14" t="s">
        <v>52</v>
      </c>
      <c r="X95" s="1" t="s">
        <v>175</v>
      </c>
      <c r="Y95" s="1" t="s">
        <v>176</v>
      </c>
      <c r="Z95" s="1" t="s">
        <v>178</v>
      </c>
      <c r="AA95" s="1" t="s">
        <v>179</v>
      </c>
      <c r="AB95" s="1" t="s">
        <v>2726</v>
      </c>
      <c r="AC95" s="1" t="s">
        <v>58</v>
      </c>
      <c r="AD95" s="1" t="s">
        <v>130</v>
      </c>
      <c r="AE95" s="1" t="s">
        <v>180</v>
      </c>
      <c r="AF95" s="1" t="s">
        <v>181</v>
      </c>
      <c r="AG95" s="1" t="s">
        <v>2002</v>
      </c>
      <c r="AH95" s="1" t="s">
        <v>1866</v>
      </c>
      <c r="AI95" s="1" t="s">
        <v>182</v>
      </c>
      <c r="AJ95" s="1" t="s">
        <v>2041</v>
      </c>
      <c r="AK95" s="1" t="s">
        <v>63</v>
      </c>
      <c r="AL95" s="1">
        <v>0</v>
      </c>
      <c r="AM95" s="1" t="s">
        <v>68</v>
      </c>
      <c r="AN95" s="1" t="s">
        <v>148</v>
      </c>
      <c r="AO95" s="1" t="s">
        <v>183</v>
      </c>
      <c r="AP95" s="1" t="s">
        <v>184</v>
      </c>
      <c r="AQ95" s="1" t="str">
        <f t="shared" si="14"/>
        <v>L</v>
      </c>
      <c r="AR95" s="1" t="str">
        <f t="shared" si="18"/>
        <v>Templeton L</v>
      </c>
      <c r="AS95" s="1" t="s">
        <v>185</v>
      </c>
      <c r="AT95" s="1" t="s">
        <v>186</v>
      </c>
      <c r="AU95" s="1" t="s">
        <v>63</v>
      </c>
      <c r="AV95" s="1">
        <v>0</v>
      </c>
      <c r="AW95" s="1" t="s">
        <v>58</v>
      </c>
      <c r="AX95" s="1" t="s">
        <v>130</v>
      </c>
      <c r="AY95" s="1" t="s">
        <v>187</v>
      </c>
      <c r="AZ95" s="1" t="s">
        <v>188</v>
      </c>
      <c r="BA95" s="1" t="str">
        <f t="shared" si="15"/>
        <v>R</v>
      </c>
      <c r="BB95" s="1" t="str">
        <f t="shared" si="19"/>
        <v>Velleman R</v>
      </c>
      <c r="BC95" s="1" t="s">
        <v>185</v>
      </c>
      <c r="BD95" s="1" t="s">
        <v>189</v>
      </c>
      <c r="BE95" s="1" t="s">
        <v>63</v>
      </c>
      <c r="BF95" s="1">
        <v>0</v>
      </c>
      <c r="BG95" s="1" t="s">
        <v>68</v>
      </c>
      <c r="BH95" s="1">
        <v>0</v>
      </c>
      <c r="BI95" s="1">
        <v>0</v>
      </c>
      <c r="BJ95" s="1">
        <v>0</v>
      </c>
      <c r="BK95" s="1" t="str">
        <f t="shared" si="16"/>
        <v>0</v>
      </c>
      <c r="BM95" s="1">
        <v>0</v>
      </c>
      <c r="BN95" s="1">
        <v>0</v>
      </c>
      <c r="BO95" s="1">
        <v>0</v>
      </c>
      <c r="BP95" s="1">
        <v>0</v>
      </c>
      <c r="BQ95" s="1" t="s">
        <v>68</v>
      </c>
      <c r="BR95" s="1">
        <v>0</v>
      </c>
      <c r="BS95" s="1">
        <v>0</v>
      </c>
      <c r="BT95" s="1">
        <v>0</v>
      </c>
      <c r="BU95" s="1" t="str">
        <f t="shared" si="17"/>
        <v>0</v>
      </c>
      <c r="BW95" s="1">
        <v>0</v>
      </c>
      <c r="BX95" s="1">
        <v>0</v>
      </c>
      <c r="BY95" s="1">
        <v>0</v>
      </c>
      <c r="BZ95" s="1">
        <v>0</v>
      </c>
      <c r="CC95" s="1">
        <v>0</v>
      </c>
      <c r="CD95" s="1">
        <v>0</v>
      </c>
      <c r="CE95" s="1">
        <v>0</v>
      </c>
      <c r="CF95" s="8">
        <v>1.9</v>
      </c>
      <c r="CG95" s="1" t="s">
        <v>52</v>
      </c>
      <c r="CH95" s="1" t="s">
        <v>1877</v>
      </c>
    </row>
    <row r="96" spans="1:86" s="1" customFormat="1" x14ac:dyDescent="0.3">
      <c r="A96" s="1" t="s">
        <v>1957</v>
      </c>
      <c r="B96" s="1" t="s">
        <v>177</v>
      </c>
      <c r="C96" s="1" t="s">
        <v>1908</v>
      </c>
      <c r="D96" s="18">
        <v>42997</v>
      </c>
      <c r="E96" s="1">
        <v>19</v>
      </c>
      <c r="F96" s="1">
        <v>1515</v>
      </c>
      <c r="G96" s="1" t="s">
        <v>2919</v>
      </c>
      <c r="I96" s="1" t="s">
        <v>2406</v>
      </c>
      <c r="J96" s="1" t="s">
        <v>190</v>
      </c>
      <c r="L96" s="20">
        <v>0.65069444444444435</v>
      </c>
      <c r="M96" s="21">
        <v>22</v>
      </c>
      <c r="N96" s="20">
        <f t="shared" si="10"/>
        <v>0.66597222222222208</v>
      </c>
      <c r="O96" s="1" t="s">
        <v>181</v>
      </c>
      <c r="P96" s="1" t="s">
        <v>2002</v>
      </c>
      <c r="Q96" s="1" t="s">
        <v>224</v>
      </c>
      <c r="R96" s="1" t="s">
        <v>1980</v>
      </c>
      <c r="S96" s="1" t="s">
        <v>2128</v>
      </c>
      <c r="T96" s="1" t="s">
        <v>2921</v>
      </c>
      <c r="U96" s="1" t="str">
        <f>CONCATENATE(A96,": ",B96," (Chairs: ",G96,")")</f>
        <v>S-23: Addiction and the Family International Network Symposium (Chairs: Orford J, Bischof G)</v>
      </c>
      <c r="V96" s="1" t="str">
        <f t="shared" si="11"/>
        <v>Support on the Internet – Results of the web-based programme EfA for family members of disordered gamblers</v>
      </c>
      <c r="W96" s="1" t="s">
        <v>52</v>
      </c>
      <c r="X96" s="1" t="s">
        <v>175</v>
      </c>
      <c r="Y96" s="1" t="s">
        <v>176</v>
      </c>
      <c r="Z96" s="1" t="s">
        <v>191</v>
      </c>
      <c r="AA96" s="1" t="s">
        <v>192</v>
      </c>
      <c r="AB96" s="1" t="s">
        <v>2727</v>
      </c>
      <c r="AC96" s="1" t="s">
        <v>68</v>
      </c>
      <c r="AD96" s="1" t="s">
        <v>193</v>
      </c>
      <c r="AE96" s="1" t="s">
        <v>194</v>
      </c>
      <c r="AF96" s="1" t="s">
        <v>195</v>
      </c>
      <c r="AG96" s="1" t="s">
        <v>2005</v>
      </c>
      <c r="AH96" s="1" t="s">
        <v>196</v>
      </c>
      <c r="AI96" s="1" t="s">
        <v>197</v>
      </c>
      <c r="AJ96" s="1" t="s">
        <v>2014</v>
      </c>
      <c r="AK96" s="1" t="s">
        <v>63</v>
      </c>
      <c r="AL96" s="1">
        <v>0</v>
      </c>
      <c r="AM96" s="1" t="s">
        <v>68</v>
      </c>
      <c r="AN96" s="1" t="s">
        <v>97</v>
      </c>
      <c r="AO96" s="1" t="s">
        <v>198</v>
      </c>
      <c r="AP96" s="1" t="s">
        <v>199</v>
      </c>
      <c r="AQ96" s="1" t="str">
        <f t="shared" si="14"/>
        <v>A</v>
      </c>
      <c r="AR96" s="1" t="str">
        <f t="shared" si="18"/>
        <v>Koytek A</v>
      </c>
      <c r="AS96" s="1" t="s">
        <v>200</v>
      </c>
      <c r="AT96" s="1" t="s">
        <v>201</v>
      </c>
      <c r="AU96" s="1" t="s">
        <v>63</v>
      </c>
      <c r="AV96" s="1">
        <v>0</v>
      </c>
      <c r="AW96" s="1" t="s">
        <v>58</v>
      </c>
      <c r="AX96" s="1" t="s">
        <v>119</v>
      </c>
      <c r="AY96" s="1" t="s">
        <v>202</v>
      </c>
      <c r="AZ96" s="1" t="s">
        <v>203</v>
      </c>
      <c r="BA96" s="1" t="str">
        <f t="shared" si="15"/>
        <v>N</v>
      </c>
      <c r="BB96" s="1" t="str">
        <f t="shared" si="19"/>
        <v>Wodarz N</v>
      </c>
      <c r="BC96" s="1" t="s">
        <v>204</v>
      </c>
      <c r="BD96" s="1" t="s">
        <v>205</v>
      </c>
      <c r="BE96" s="1" t="s">
        <v>63</v>
      </c>
      <c r="BF96" s="1">
        <v>0</v>
      </c>
      <c r="BG96" s="1" t="s">
        <v>58</v>
      </c>
      <c r="BH96" s="1" t="s">
        <v>119</v>
      </c>
      <c r="BI96" s="1" t="s">
        <v>206</v>
      </c>
      <c r="BJ96" s="1" t="s">
        <v>207</v>
      </c>
      <c r="BK96" s="1" t="str">
        <f t="shared" si="16"/>
        <v>J</v>
      </c>
      <c r="BL96" s="1" t="str">
        <f t="shared" si="12"/>
        <v>Wolstein J</v>
      </c>
      <c r="BM96" s="1" t="s">
        <v>208</v>
      </c>
      <c r="BN96" s="1" t="s">
        <v>209</v>
      </c>
      <c r="BO96" s="1" t="s">
        <v>63</v>
      </c>
      <c r="BP96" s="1">
        <v>0</v>
      </c>
      <c r="BQ96" s="1" t="s">
        <v>68</v>
      </c>
      <c r="BR96" s="1">
        <v>0</v>
      </c>
      <c r="BS96" s="1">
        <v>0</v>
      </c>
      <c r="BT96" s="1">
        <v>0</v>
      </c>
      <c r="BU96" s="1" t="str">
        <f t="shared" si="17"/>
        <v>0</v>
      </c>
      <c r="BW96" s="1">
        <v>0</v>
      </c>
      <c r="BX96" s="1">
        <v>0</v>
      </c>
      <c r="BY96" s="1">
        <v>0</v>
      </c>
      <c r="BZ96" s="1">
        <v>0</v>
      </c>
      <c r="CC96" s="1">
        <v>0</v>
      </c>
      <c r="CD96" s="1">
        <v>0</v>
      </c>
      <c r="CE96" s="1">
        <v>0</v>
      </c>
      <c r="CF96" s="8">
        <v>1.375</v>
      </c>
      <c r="CG96" s="1" t="s">
        <v>52</v>
      </c>
      <c r="CH96" s="1" t="s">
        <v>1877</v>
      </c>
    </row>
    <row r="97" spans="1:86" s="1" customFormat="1" x14ac:dyDescent="0.3">
      <c r="A97" s="1" t="s">
        <v>1957</v>
      </c>
      <c r="B97" s="1" t="s">
        <v>177</v>
      </c>
      <c r="C97" s="1" t="s">
        <v>1908</v>
      </c>
      <c r="D97" s="18">
        <v>42997</v>
      </c>
      <c r="E97" s="1">
        <v>19</v>
      </c>
      <c r="F97" s="1">
        <v>1515</v>
      </c>
      <c r="G97" s="1" t="s">
        <v>2919</v>
      </c>
      <c r="I97" s="1" t="s">
        <v>2407</v>
      </c>
      <c r="J97" s="14" t="s">
        <v>210</v>
      </c>
      <c r="L97" s="20">
        <v>0.66597222222222208</v>
      </c>
      <c r="M97" s="21">
        <v>23</v>
      </c>
      <c r="N97" s="20">
        <f t="shared" si="10"/>
        <v>0.68194444444444435</v>
      </c>
      <c r="O97" s="1" t="s">
        <v>181</v>
      </c>
      <c r="P97" s="1" t="s">
        <v>2002</v>
      </c>
      <c r="Q97" s="1" t="s">
        <v>224</v>
      </c>
      <c r="R97" s="1" t="s">
        <v>1980</v>
      </c>
      <c r="S97" s="1" t="s">
        <v>2129</v>
      </c>
      <c r="T97" s="1" t="s">
        <v>2922</v>
      </c>
      <c r="U97" s="1" t="str">
        <f>CONCATENATE(A97,": ",B97," (Chairs: ",G97,")")</f>
        <v>S-23: Addiction and the Family International Network Symposium (Chairs: Orford J, Bischof G)</v>
      </c>
      <c r="V97" s="1" t="str">
        <f t="shared" si="11"/>
        <v>Burden and Social Support in Family Members of Relatives with Problematic Substance Use or Dementia</v>
      </c>
      <c r="W97" s="14" t="s">
        <v>52</v>
      </c>
      <c r="X97" s="1" t="s">
        <v>175</v>
      </c>
      <c r="Y97" s="1" t="s">
        <v>176</v>
      </c>
      <c r="Z97" s="1" t="s">
        <v>211</v>
      </c>
      <c r="AA97" s="1" t="s">
        <v>212</v>
      </c>
      <c r="AB97" s="1" t="s">
        <v>2728</v>
      </c>
      <c r="AC97" s="1" t="s">
        <v>68</v>
      </c>
      <c r="AD97" s="1" t="s">
        <v>119</v>
      </c>
      <c r="AE97" s="1" t="s">
        <v>213</v>
      </c>
      <c r="AF97" s="1" t="s">
        <v>214</v>
      </c>
      <c r="AG97" s="1" t="s">
        <v>1983</v>
      </c>
      <c r="AH97" s="1" t="s">
        <v>215</v>
      </c>
      <c r="AI97" s="1" t="s">
        <v>216</v>
      </c>
      <c r="AJ97" s="1" t="s">
        <v>2042</v>
      </c>
      <c r="AK97" s="1" t="s">
        <v>63</v>
      </c>
      <c r="AL97" s="1">
        <v>0</v>
      </c>
      <c r="AM97" s="1" t="s">
        <v>68</v>
      </c>
      <c r="AN97" s="1" t="s">
        <v>148</v>
      </c>
      <c r="AO97" s="1" t="s">
        <v>217</v>
      </c>
      <c r="AP97" s="1" t="s">
        <v>218</v>
      </c>
      <c r="AQ97" s="1" t="str">
        <f t="shared" si="14"/>
        <v>C</v>
      </c>
      <c r="AR97" s="1" t="str">
        <f t="shared" si="18"/>
        <v>Hofheinz C</v>
      </c>
      <c r="AS97" s="1" t="s">
        <v>215</v>
      </c>
      <c r="AT97" s="1" t="s">
        <v>219</v>
      </c>
      <c r="AU97" s="1" t="s">
        <v>63</v>
      </c>
      <c r="AV97" s="1">
        <v>0</v>
      </c>
      <c r="AW97" s="1" t="s">
        <v>68</v>
      </c>
      <c r="AX97" s="1">
        <v>0</v>
      </c>
      <c r="AY97" s="1">
        <v>0</v>
      </c>
      <c r="AZ97" s="1">
        <v>0</v>
      </c>
      <c r="BA97" s="1" t="str">
        <f t="shared" si="15"/>
        <v>0</v>
      </c>
      <c r="BC97" s="1">
        <v>0</v>
      </c>
      <c r="BD97" s="1">
        <v>0</v>
      </c>
      <c r="BE97" s="1">
        <v>0</v>
      </c>
      <c r="BF97" s="1">
        <v>0</v>
      </c>
      <c r="BG97" s="1" t="s">
        <v>68</v>
      </c>
      <c r="BH97" s="1">
        <v>0</v>
      </c>
      <c r="BI97" s="1">
        <v>0</v>
      </c>
      <c r="BJ97" s="1">
        <v>0</v>
      </c>
      <c r="BK97" s="1" t="str">
        <f t="shared" si="16"/>
        <v>0</v>
      </c>
      <c r="BM97" s="1">
        <v>0</v>
      </c>
      <c r="BN97" s="1">
        <v>0</v>
      </c>
      <c r="BO97" s="1">
        <v>0</v>
      </c>
      <c r="BP97" s="1">
        <v>0</v>
      </c>
      <c r="BQ97" s="1" t="s">
        <v>68</v>
      </c>
      <c r="BR97" s="1">
        <v>0</v>
      </c>
      <c r="BS97" s="1">
        <v>0</v>
      </c>
      <c r="BT97" s="1">
        <v>0</v>
      </c>
      <c r="BU97" s="1" t="str">
        <f t="shared" si="17"/>
        <v>0</v>
      </c>
      <c r="BW97" s="1">
        <v>0</v>
      </c>
      <c r="BX97" s="1">
        <v>0</v>
      </c>
      <c r="BY97" s="1">
        <v>0</v>
      </c>
      <c r="BZ97" s="1">
        <v>0</v>
      </c>
      <c r="CC97" s="1">
        <v>0</v>
      </c>
      <c r="CD97" s="1">
        <v>0</v>
      </c>
      <c r="CE97" s="1">
        <v>0</v>
      </c>
      <c r="CF97" s="8">
        <v>1.7750000000000001</v>
      </c>
      <c r="CG97" s="1" t="s">
        <v>52</v>
      </c>
      <c r="CH97" s="1" t="s">
        <v>1877</v>
      </c>
    </row>
    <row r="98" spans="1:86" s="1" customFormat="1" x14ac:dyDescent="0.3">
      <c r="A98" s="1" t="s">
        <v>1957</v>
      </c>
      <c r="B98" s="1" t="s">
        <v>177</v>
      </c>
      <c r="C98" s="1" t="s">
        <v>1908</v>
      </c>
      <c r="D98" s="18">
        <v>42997</v>
      </c>
      <c r="E98" s="1">
        <v>19</v>
      </c>
      <c r="F98" s="1">
        <v>1515</v>
      </c>
      <c r="G98" s="1" t="s">
        <v>2919</v>
      </c>
      <c r="I98" s="1" t="s">
        <v>2408</v>
      </c>
      <c r="J98" s="1" t="s">
        <v>220</v>
      </c>
      <c r="L98" s="20">
        <v>0.68194444444444435</v>
      </c>
      <c r="M98" s="21">
        <v>23</v>
      </c>
      <c r="N98" s="20">
        <f t="shared" si="10"/>
        <v>0.69791666666666663</v>
      </c>
      <c r="O98" s="1" t="s">
        <v>181</v>
      </c>
      <c r="P98" s="1" t="s">
        <v>2002</v>
      </c>
      <c r="Q98" s="1" t="s">
        <v>224</v>
      </c>
      <c r="R98" s="1" t="s">
        <v>1980</v>
      </c>
      <c r="S98" s="1" t="s">
        <v>2078</v>
      </c>
      <c r="T98" s="1" t="s">
        <v>2923</v>
      </c>
      <c r="U98" s="1" t="str">
        <f>CONCATENATE(A98,": ",B98," (Chairs: ",G98,")")</f>
        <v>S-23: Addiction and the Family International Network Symposium (Chairs: Orford J, Bischof G)</v>
      </c>
      <c r="V98" s="1" t="str">
        <f t="shared" si="11"/>
        <v>Prevalence, functioning and treatment needs of family members affected by Addiction in Germany: Findings from the BEPAS study</v>
      </c>
      <c r="W98" s="1" t="s">
        <v>52</v>
      </c>
      <c r="X98" s="1" t="s">
        <v>175</v>
      </c>
      <c r="Y98" s="1" t="s">
        <v>176</v>
      </c>
      <c r="Z98" s="1" t="s">
        <v>221</v>
      </c>
      <c r="AA98" s="1" t="s">
        <v>222</v>
      </c>
      <c r="AB98" s="1" t="s">
        <v>1843</v>
      </c>
      <c r="AC98" s="1" t="s">
        <v>58</v>
      </c>
      <c r="AD98" s="1" t="s">
        <v>64</v>
      </c>
      <c r="AE98" s="1" t="s">
        <v>223</v>
      </c>
      <c r="AF98" s="1" t="s">
        <v>224</v>
      </c>
      <c r="AG98" s="1" t="s">
        <v>1980</v>
      </c>
      <c r="AH98" s="1" t="s">
        <v>225</v>
      </c>
      <c r="AI98" s="1" t="s">
        <v>226</v>
      </c>
      <c r="AJ98" s="1" t="s">
        <v>2032</v>
      </c>
      <c r="AK98" s="1" t="s">
        <v>63</v>
      </c>
      <c r="AL98" s="1">
        <v>0</v>
      </c>
      <c r="AM98" s="1" t="s">
        <v>58</v>
      </c>
      <c r="AN98" s="1">
        <v>0</v>
      </c>
      <c r="AO98" s="1" t="s">
        <v>227</v>
      </c>
      <c r="AP98" s="1" t="s">
        <v>228</v>
      </c>
      <c r="AQ98" s="1" t="str">
        <f t="shared" si="14"/>
        <v>J</v>
      </c>
      <c r="AR98" s="1" t="str">
        <f t="shared" si="18"/>
        <v>Berndt J</v>
      </c>
      <c r="AS98" s="1" t="s">
        <v>225</v>
      </c>
      <c r="AT98" s="1" t="s">
        <v>229</v>
      </c>
      <c r="AU98" s="1" t="s">
        <v>63</v>
      </c>
      <c r="AV98" s="1">
        <v>0</v>
      </c>
      <c r="AW98" s="1" t="s">
        <v>68</v>
      </c>
      <c r="AX98" s="1" t="s">
        <v>64</v>
      </c>
      <c r="AY98" s="1" t="s">
        <v>230</v>
      </c>
      <c r="AZ98" s="1" t="s">
        <v>224</v>
      </c>
      <c r="BA98" s="1" t="str">
        <f t="shared" si="15"/>
        <v>A</v>
      </c>
      <c r="BB98" s="1" t="str">
        <f t="shared" si="19"/>
        <v>Bischof A</v>
      </c>
      <c r="BC98" s="1" t="s">
        <v>225</v>
      </c>
      <c r="BD98" s="1" t="s">
        <v>231</v>
      </c>
      <c r="BE98" s="1" t="s">
        <v>63</v>
      </c>
      <c r="BF98" s="1">
        <v>0</v>
      </c>
      <c r="BG98" s="1" t="s">
        <v>68</v>
      </c>
      <c r="BH98" s="1">
        <v>0</v>
      </c>
      <c r="BI98" s="1" t="s">
        <v>232</v>
      </c>
      <c r="BJ98" s="1" t="s">
        <v>233</v>
      </c>
      <c r="BK98" s="1" t="str">
        <f t="shared" si="16"/>
        <v>B</v>
      </c>
      <c r="BL98" s="1" t="str">
        <f t="shared" si="12"/>
        <v>Besser B</v>
      </c>
      <c r="BM98" s="1" t="s">
        <v>225</v>
      </c>
      <c r="BN98" s="1" t="s">
        <v>234</v>
      </c>
      <c r="BO98" s="1" t="s">
        <v>63</v>
      </c>
      <c r="BP98" s="1">
        <v>0</v>
      </c>
      <c r="BQ98" s="1" t="s">
        <v>58</v>
      </c>
      <c r="BR98" s="1" t="s">
        <v>114</v>
      </c>
      <c r="BS98" s="1" t="s">
        <v>235</v>
      </c>
      <c r="BT98" s="1" t="s">
        <v>236</v>
      </c>
      <c r="BU98" s="1" t="s">
        <v>1982</v>
      </c>
      <c r="BV98" s="1" t="str">
        <f t="shared" si="13"/>
        <v>Rumpf HJ</v>
      </c>
      <c r="BW98" s="1" t="s">
        <v>225</v>
      </c>
      <c r="BX98" s="1" t="s">
        <v>237</v>
      </c>
      <c r="BY98" s="1" t="s">
        <v>63</v>
      </c>
      <c r="BZ98" s="1">
        <v>0</v>
      </c>
      <c r="CC98" s="1">
        <v>0</v>
      </c>
      <c r="CD98" s="1">
        <v>0</v>
      </c>
      <c r="CE98" s="1" t="s">
        <v>238</v>
      </c>
      <c r="CF98" s="8">
        <v>2.125</v>
      </c>
      <c r="CG98" s="1" t="s">
        <v>52</v>
      </c>
      <c r="CH98" s="1" t="s">
        <v>1877</v>
      </c>
    </row>
    <row r="99" spans="1:86" s="1" customFormat="1" x14ac:dyDescent="0.3">
      <c r="A99" s="1" t="s">
        <v>1958</v>
      </c>
      <c r="B99" s="1" t="s">
        <v>980</v>
      </c>
      <c r="C99" s="1" t="s">
        <v>1917</v>
      </c>
      <c r="D99" s="18">
        <v>42997</v>
      </c>
      <c r="E99" s="1">
        <v>19</v>
      </c>
      <c r="F99" s="1">
        <v>1515</v>
      </c>
      <c r="G99" s="1" t="s">
        <v>2924</v>
      </c>
      <c r="I99" s="1" t="s">
        <v>2409</v>
      </c>
      <c r="J99" s="6" t="s">
        <v>979</v>
      </c>
      <c r="L99" s="20">
        <v>0.63541666666666663</v>
      </c>
      <c r="M99" s="21">
        <v>23</v>
      </c>
      <c r="N99" s="20">
        <f t="shared" si="10"/>
        <v>0.65138888888888891</v>
      </c>
      <c r="O99" s="1" t="s">
        <v>1126</v>
      </c>
      <c r="P99" s="1" t="s">
        <v>1986</v>
      </c>
      <c r="Q99" s="1" t="s">
        <v>1029</v>
      </c>
      <c r="R99" s="1" t="s">
        <v>1978</v>
      </c>
      <c r="S99" s="1" t="s">
        <v>2130</v>
      </c>
      <c r="T99" s="1" t="s">
        <v>2925</v>
      </c>
      <c r="U99" s="1" t="str">
        <f>CONCATENATE(A99,": ",B99," (Chairs: ",G99,")")</f>
        <v>S-24: Traumatisierung und Sucht - Zusammenhänge und therapeutische Perspektiven (Chairs: Schäfer I, Lotzin A)</v>
      </c>
      <c r="V99" s="1" t="str">
        <f t="shared" si="11"/>
        <v>Veränderungen der Stressreaktivität bei frühen traumatischen Erfahrungen und Alkoholabhängigkeit</v>
      </c>
      <c r="W99" s="6" t="s">
        <v>52</v>
      </c>
      <c r="X99" s="1" t="s">
        <v>53</v>
      </c>
      <c r="Y99" s="1" t="s">
        <v>54</v>
      </c>
      <c r="Z99" s="1" t="s">
        <v>981</v>
      </c>
      <c r="AA99" s="1" t="s">
        <v>982</v>
      </c>
      <c r="AB99" s="1" t="s">
        <v>2729</v>
      </c>
      <c r="AC99" s="1" t="s">
        <v>58</v>
      </c>
      <c r="AD99" s="1" t="s">
        <v>487</v>
      </c>
      <c r="AE99" s="1" t="s">
        <v>983</v>
      </c>
      <c r="AF99" s="1" t="s">
        <v>984</v>
      </c>
      <c r="AG99" s="1" t="s">
        <v>1987</v>
      </c>
      <c r="AH99" s="1" t="s">
        <v>985</v>
      </c>
      <c r="AI99" s="1" t="s">
        <v>986</v>
      </c>
      <c r="AJ99" s="1" t="s">
        <v>2026</v>
      </c>
      <c r="AK99" s="1" t="s">
        <v>63</v>
      </c>
      <c r="AL99" s="1">
        <v>0</v>
      </c>
      <c r="AM99" s="1" t="s">
        <v>68</v>
      </c>
      <c r="AN99" s="1" t="s">
        <v>97</v>
      </c>
      <c r="AO99" s="1" t="s">
        <v>230</v>
      </c>
      <c r="AP99" s="1" t="s">
        <v>987</v>
      </c>
      <c r="AQ99" s="1" t="str">
        <f t="shared" si="14"/>
        <v>A</v>
      </c>
      <c r="AR99" s="1" t="str">
        <f t="shared" si="18"/>
        <v>Höcker A</v>
      </c>
      <c r="AS99" s="1" t="s">
        <v>495</v>
      </c>
      <c r="AT99" s="1" t="s">
        <v>988</v>
      </c>
      <c r="AU99" s="1" t="s">
        <v>63</v>
      </c>
      <c r="AV99" s="1">
        <v>0</v>
      </c>
      <c r="AW99" s="1" t="s">
        <v>68</v>
      </c>
      <c r="AX99" s="1" t="s">
        <v>487</v>
      </c>
      <c r="AY99" s="1" t="s">
        <v>553</v>
      </c>
      <c r="AZ99" s="1" t="s">
        <v>989</v>
      </c>
      <c r="BA99" s="1" t="str">
        <f t="shared" si="15"/>
        <v>J</v>
      </c>
      <c r="BB99" s="1" t="str">
        <f t="shared" si="19"/>
        <v>Holl J</v>
      </c>
      <c r="BC99" s="1" t="s">
        <v>990</v>
      </c>
      <c r="BD99" s="1" t="s">
        <v>991</v>
      </c>
      <c r="BE99" s="1" t="s">
        <v>63</v>
      </c>
      <c r="BF99" s="1">
        <v>0</v>
      </c>
      <c r="BG99" s="1" t="s">
        <v>58</v>
      </c>
      <c r="BH99" s="1" t="s">
        <v>97</v>
      </c>
      <c r="BI99" s="1" t="s">
        <v>389</v>
      </c>
      <c r="BJ99" s="1" t="s">
        <v>992</v>
      </c>
      <c r="BK99" s="1" t="str">
        <f t="shared" si="16"/>
        <v>S</v>
      </c>
      <c r="BL99" s="1" t="str">
        <f t="shared" si="12"/>
        <v>Wolff S</v>
      </c>
      <c r="BM99" s="1" t="s">
        <v>990</v>
      </c>
      <c r="BN99" s="1" t="s">
        <v>993</v>
      </c>
      <c r="BO99" s="1" t="s">
        <v>63</v>
      </c>
      <c r="BP99" s="1">
        <v>0</v>
      </c>
      <c r="BQ99" s="1" t="s">
        <v>58</v>
      </c>
      <c r="BR99" s="1" t="s">
        <v>119</v>
      </c>
      <c r="BS99" s="1" t="s">
        <v>59</v>
      </c>
      <c r="BT99" s="1" t="s">
        <v>994</v>
      </c>
      <c r="BU99" s="1" t="str">
        <f t="shared" si="17"/>
        <v>S</v>
      </c>
      <c r="BV99" s="1" t="str">
        <f t="shared" si="13"/>
        <v>Barnow S</v>
      </c>
      <c r="BW99" s="1" t="s">
        <v>990</v>
      </c>
      <c r="BX99" s="1" t="s">
        <v>995</v>
      </c>
      <c r="BY99" s="1" t="s">
        <v>63</v>
      </c>
      <c r="BZ99" s="1">
        <v>0</v>
      </c>
      <c r="CA99" s="1" t="s">
        <v>2246</v>
      </c>
      <c r="CB99" s="1" t="s">
        <v>996</v>
      </c>
      <c r="CC99" s="1" t="s">
        <v>63</v>
      </c>
      <c r="CD99" s="1">
        <v>0</v>
      </c>
      <c r="CE99" s="1">
        <v>0</v>
      </c>
      <c r="CF99" s="8">
        <v>1.325</v>
      </c>
      <c r="CG99" s="1" t="s">
        <v>52</v>
      </c>
      <c r="CH99" s="1" t="s">
        <v>1877</v>
      </c>
    </row>
    <row r="100" spans="1:86" s="1" customFormat="1" x14ac:dyDescent="0.3">
      <c r="A100" s="1" t="s">
        <v>1958</v>
      </c>
      <c r="B100" s="1" t="s">
        <v>980</v>
      </c>
      <c r="C100" s="1" t="s">
        <v>1917</v>
      </c>
      <c r="D100" s="18">
        <v>42997</v>
      </c>
      <c r="E100" s="1">
        <v>19</v>
      </c>
      <c r="F100" s="1">
        <v>1515</v>
      </c>
      <c r="G100" s="1" t="s">
        <v>2924</v>
      </c>
      <c r="I100" s="1" t="s">
        <v>2410</v>
      </c>
      <c r="J100" s="6" t="s">
        <v>997</v>
      </c>
      <c r="L100" s="20">
        <v>0.65138888888888891</v>
      </c>
      <c r="M100" s="21">
        <v>22</v>
      </c>
      <c r="N100" s="20">
        <f t="shared" si="10"/>
        <v>0.66666666666666663</v>
      </c>
      <c r="O100" s="1" t="s">
        <v>1126</v>
      </c>
      <c r="P100" s="1" t="s">
        <v>1986</v>
      </c>
      <c r="Q100" s="1" t="s">
        <v>1029</v>
      </c>
      <c r="R100" s="1" t="s">
        <v>1978</v>
      </c>
      <c r="S100" s="1" t="s">
        <v>2131</v>
      </c>
      <c r="T100" s="1" t="s">
        <v>2926</v>
      </c>
      <c r="U100" s="1" t="str">
        <f>CONCATENATE(A100,": ",B100," (Chairs: ",G100,")")</f>
        <v>S-24: Traumatisierung und Sucht - Zusammenhänge und therapeutische Perspektiven (Chairs: Schäfer I, Lotzin A)</v>
      </c>
      <c r="V100" s="1" t="str">
        <f t="shared" si="11"/>
        <v>Aufbau von Behandlungsmotivation bei Alkoholpatienten mit Traumaerfahrungen</v>
      </c>
      <c r="W100" s="6" t="s">
        <v>52</v>
      </c>
      <c r="X100" s="1" t="s">
        <v>53</v>
      </c>
      <c r="Y100" s="1" t="s">
        <v>54</v>
      </c>
      <c r="Z100" s="1" t="s">
        <v>998</v>
      </c>
      <c r="AA100" s="1" t="s">
        <v>999</v>
      </c>
      <c r="AB100" s="1" t="s">
        <v>2730</v>
      </c>
      <c r="AC100" s="1" t="s">
        <v>58</v>
      </c>
      <c r="AE100" s="1" t="s">
        <v>1000</v>
      </c>
      <c r="AF100" s="1" t="s">
        <v>1001</v>
      </c>
      <c r="AG100" s="1" t="s">
        <v>1987</v>
      </c>
      <c r="AH100" s="1" t="s">
        <v>1002</v>
      </c>
      <c r="AI100" s="1" t="s">
        <v>1003</v>
      </c>
      <c r="AJ100" s="1" t="s">
        <v>2044</v>
      </c>
      <c r="AK100" s="1" t="s">
        <v>63</v>
      </c>
      <c r="AL100" s="1">
        <v>0</v>
      </c>
      <c r="AM100" s="1" t="s">
        <v>68</v>
      </c>
      <c r="AN100" s="1">
        <v>0</v>
      </c>
      <c r="AO100" s="1" t="s">
        <v>1004</v>
      </c>
      <c r="AP100" s="1" t="s">
        <v>1005</v>
      </c>
      <c r="AQ100" s="1" t="str">
        <f t="shared" si="14"/>
        <v>L</v>
      </c>
      <c r="AR100" s="1" t="str">
        <f t="shared" si="18"/>
        <v>Jatzkowski L</v>
      </c>
      <c r="AS100" s="1" t="s">
        <v>1002</v>
      </c>
      <c r="AT100" s="1">
        <v>0</v>
      </c>
      <c r="AU100" s="1" t="s">
        <v>63</v>
      </c>
      <c r="AV100" s="1">
        <v>0</v>
      </c>
      <c r="AW100" s="1" t="s">
        <v>68</v>
      </c>
      <c r="AX100" s="1">
        <v>0</v>
      </c>
      <c r="AY100" s="1" t="s">
        <v>1006</v>
      </c>
      <c r="AZ100" s="1" t="s">
        <v>1007</v>
      </c>
      <c r="BA100" s="1" t="str">
        <f t="shared" si="15"/>
        <v>R</v>
      </c>
      <c r="BB100" s="1" t="str">
        <f t="shared" si="19"/>
        <v>Seitz R</v>
      </c>
      <c r="BC100" s="1" t="s">
        <v>1002</v>
      </c>
      <c r="BD100" s="1">
        <v>0</v>
      </c>
      <c r="BE100" s="1" t="s">
        <v>63</v>
      </c>
      <c r="BF100" s="1">
        <v>0</v>
      </c>
      <c r="BG100" s="1" t="s">
        <v>68</v>
      </c>
      <c r="BH100" s="1">
        <v>0</v>
      </c>
      <c r="BI100" s="1" t="s">
        <v>1008</v>
      </c>
      <c r="BJ100" s="1" t="s">
        <v>1009</v>
      </c>
      <c r="BK100" s="1" t="str">
        <f t="shared" si="16"/>
        <v>S</v>
      </c>
      <c r="BL100" s="1" t="str">
        <f t="shared" si="12"/>
        <v>Speidel S</v>
      </c>
      <c r="BM100" s="1" t="s">
        <v>1002</v>
      </c>
      <c r="BN100" s="1">
        <v>0</v>
      </c>
      <c r="BO100" s="1" t="s">
        <v>63</v>
      </c>
      <c r="BP100" s="1">
        <v>0</v>
      </c>
      <c r="BQ100" s="1" t="s">
        <v>68</v>
      </c>
      <c r="BR100" s="1">
        <v>0</v>
      </c>
      <c r="BS100" s="1" t="s">
        <v>847</v>
      </c>
      <c r="BT100" s="1" t="s">
        <v>1010</v>
      </c>
      <c r="BU100" s="1" t="str">
        <f t="shared" si="17"/>
        <v>T</v>
      </c>
      <c r="BV100" s="1" t="str">
        <f t="shared" si="13"/>
        <v>Weber T</v>
      </c>
      <c r="BW100" s="1" t="s">
        <v>1011</v>
      </c>
      <c r="BX100" s="1">
        <v>0</v>
      </c>
      <c r="BY100" s="1" t="s">
        <v>63</v>
      </c>
      <c r="BZ100" s="1">
        <v>0</v>
      </c>
      <c r="CA100" s="1" t="s">
        <v>2247</v>
      </c>
      <c r="CB100" s="1" t="s">
        <v>1012</v>
      </c>
      <c r="CC100" s="1" t="s">
        <v>63</v>
      </c>
      <c r="CD100" s="1">
        <v>0</v>
      </c>
      <c r="CE100" s="1">
        <v>0</v>
      </c>
      <c r="CF100" s="8">
        <v>1.8</v>
      </c>
      <c r="CG100" s="1" t="s">
        <v>52</v>
      </c>
      <c r="CH100" s="1" t="s">
        <v>1877</v>
      </c>
    </row>
    <row r="101" spans="1:86" s="1" customFormat="1" x14ac:dyDescent="0.3">
      <c r="A101" s="1" t="s">
        <v>1958</v>
      </c>
      <c r="B101" s="1" t="s">
        <v>980</v>
      </c>
      <c r="C101" s="1" t="s">
        <v>1917</v>
      </c>
      <c r="D101" s="18">
        <v>42997</v>
      </c>
      <c r="E101" s="1">
        <v>19</v>
      </c>
      <c r="F101" s="1">
        <v>1515</v>
      </c>
      <c r="G101" s="1" t="s">
        <v>2924</v>
      </c>
      <c r="I101" s="1" t="s">
        <v>2411</v>
      </c>
      <c r="J101" s="6" t="s">
        <v>1013</v>
      </c>
      <c r="L101" s="20">
        <v>0.66666666666666663</v>
      </c>
      <c r="M101" s="21">
        <v>23</v>
      </c>
      <c r="N101" s="20">
        <f t="shared" si="10"/>
        <v>0.68263888888888891</v>
      </c>
      <c r="O101" s="1" t="s">
        <v>1126</v>
      </c>
      <c r="P101" s="1" t="s">
        <v>1986</v>
      </c>
      <c r="Q101" s="1" t="s">
        <v>1029</v>
      </c>
      <c r="R101" s="1" t="s">
        <v>1978</v>
      </c>
      <c r="S101" s="1" t="s">
        <v>2132</v>
      </c>
      <c r="T101" s="1" t="s">
        <v>2927</v>
      </c>
      <c r="U101" s="1" t="str">
        <f>CONCATENATE(A101,": ",B101," (Chairs: ",G101,")")</f>
        <v>S-24: Traumatisierung und Sucht - Zusammenhänge und therapeutische Perspektiven (Chairs: Schäfer I, Lotzin A)</v>
      </c>
      <c r="V101" s="1" t="str">
        <f t="shared" si="11"/>
        <v>„Sucht und Traumatisierung“ – ein integratives Behandlungsmodul in einer akutpsychiatrischen Tagesklinik Sucht</v>
      </c>
      <c r="W101" s="6" t="s">
        <v>52</v>
      </c>
      <c r="X101" s="1" t="s">
        <v>53</v>
      </c>
      <c r="Y101" s="1" t="s">
        <v>54</v>
      </c>
      <c r="Z101" s="1" t="s">
        <v>1014</v>
      </c>
      <c r="AA101" s="1" t="s">
        <v>1015</v>
      </c>
      <c r="AB101" s="1" t="s">
        <v>2731</v>
      </c>
      <c r="AC101" s="1" t="s">
        <v>58</v>
      </c>
      <c r="AD101" s="1" t="s">
        <v>97</v>
      </c>
      <c r="AE101" s="1" t="s">
        <v>397</v>
      </c>
      <c r="AF101" s="1" t="s">
        <v>1016</v>
      </c>
      <c r="AG101" s="1" t="s">
        <v>1987</v>
      </c>
      <c r="AH101" s="1" t="s">
        <v>1017</v>
      </c>
      <c r="AI101" s="1" t="s">
        <v>1018</v>
      </c>
      <c r="AJ101" s="1" t="s">
        <v>2045</v>
      </c>
      <c r="AK101" s="1" t="s">
        <v>63</v>
      </c>
      <c r="AL101" s="1">
        <v>0</v>
      </c>
      <c r="AM101" s="1" t="s">
        <v>68</v>
      </c>
      <c r="AN101" s="1">
        <v>0</v>
      </c>
      <c r="AQ101" s="1" t="str">
        <f t="shared" si="14"/>
        <v/>
      </c>
      <c r="AR101" s="1" t="str">
        <f t="shared" si="18"/>
        <v xml:space="preserve"> </v>
      </c>
      <c r="AT101" s="1">
        <v>0</v>
      </c>
      <c r="AU101" s="1" t="s">
        <v>63</v>
      </c>
      <c r="AV101" s="1">
        <v>0</v>
      </c>
      <c r="AW101" s="1" t="s">
        <v>68</v>
      </c>
      <c r="AX101" s="1">
        <v>0</v>
      </c>
      <c r="AY101" s="1" t="s">
        <v>1020</v>
      </c>
      <c r="AZ101" s="1" t="s">
        <v>1021</v>
      </c>
      <c r="BA101" s="1" t="str">
        <f t="shared" si="15"/>
        <v>W</v>
      </c>
      <c r="BB101" s="1" t="str">
        <f t="shared" si="19"/>
        <v>Heiserer-Trautmann W</v>
      </c>
      <c r="BC101" s="1" t="s">
        <v>1017</v>
      </c>
      <c r="BD101" s="1">
        <v>0</v>
      </c>
      <c r="BE101" s="1" t="s">
        <v>63</v>
      </c>
      <c r="BF101" s="1">
        <v>0</v>
      </c>
      <c r="BG101" s="1" t="s">
        <v>68</v>
      </c>
      <c r="BH101" s="1">
        <v>0</v>
      </c>
      <c r="BI101" s="1" t="s">
        <v>281</v>
      </c>
      <c r="BJ101" s="1" t="s">
        <v>1022</v>
      </c>
      <c r="BK101" s="1" t="str">
        <f t="shared" si="16"/>
        <v>M</v>
      </c>
      <c r="BL101" s="1" t="str">
        <f t="shared" si="12"/>
        <v>Hafner-König M</v>
      </c>
      <c r="BM101" s="1" t="s">
        <v>1017</v>
      </c>
      <c r="BN101" s="1">
        <v>0</v>
      </c>
      <c r="BO101" s="1" t="s">
        <v>63</v>
      </c>
      <c r="BP101" s="1">
        <v>0</v>
      </c>
      <c r="BQ101" s="1" t="s">
        <v>58</v>
      </c>
      <c r="BS101" s="1" t="s">
        <v>404</v>
      </c>
      <c r="BT101" s="1" t="s">
        <v>1023</v>
      </c>
      <c r="BU101" s="1" t="str">
        <f>LEFT(BT101,1)</f>
        <v>W</v>
      </c>
      <c r="BV101" s="1" t="str">
        <f t="shared" si="13"/>
        <v>Widmann W</v>
      </c>
      <c r="BW101" s="1" t="s">
        <v>1017</v>
      </c>
      <c r="BX101" s="1">
        <v>0</v>
      </c>
      <c r="BY101" s="1" t="s">
        <v>63</v>
      </c>
      <c r="BZ101" s="1">
        <v>0</v>
      </c>
      <c r="CA101" s="1" t="s">
        <v>2248</v>
      </c>
      <c r="CB101" s="1" t="s">
        <v>1024</v>
      </c>
      <c r="CC101" s="1" t="s">
        <v>63</v>
      </c>
      <c r="CD101" s="1">
        <v>0</v>
      </c>
      <c r="CE101" s="1">
        <v>0</v>
      </c>
      <c r="CF101" s="8">
        <v>2.4</v>
      </c>
      <c r="CG101" s="1" t="s">
        <v>52</v>
      </c>
      <c r="CH101" s="1" t="s">
        <v>1877</v>
      </c>
    </row>
    <row r="102" spans="1:86" s="1" customFormat="1" x14ac:dyDescent="0.3">
      <c r="A102" s="1" t="s">
        <v>1958</v>
      </c>
      <c r="B102" s="1" t="s">
        <v>980</v>
      </c>
      <c r="C102" s="1" t="s">
        <v>1917</v>
      </c>
      <c r="D102" s="18">
        <v>42997</v>
      </c>
      <c r="E102" s="1">
        <v>19</v>
      </c>
      <c r="F102" s="1">
        <v>1515</v>
      </c>
      <c r="G102" s="1" t="s">
        <v>2924</v>
      </c>
      <c r="I102" s="1" t="s">
        <v>2412</v>
      </c>
      <c r="J102" s="6" t="s">
        <v>1025</v>
      </c>
      <c r="L102" s="20">
        <v>0.68263888888888891</v>
      </c>
      <c r="M102" s="21">
        <v>22</v>
      </c>
      <c r="N102" s="20">
        <f t="shared" si="10"/>
        <v>0.69791666666666663</v>
      </c>
      <c r="O102" s="1" t="s">
        <v>1126</v>
      </c>
      <c r="P102" s="1" t="s">
        <v>1986</v>
      </c>
      <c r="Q102" s="1" t="s">
        <v>1029</v>
      </c>
      <c r="R102" s="1" t="s">
        <v>1978</v>
      </c>
      <c r="S102" s="1" t="s">
        <v>2133</v>
      </c>
      <c r="T102" s="1" t="s">
        <v>2641</v>
      </c>
      <c r="U102" s="1" t="str">
        <f>CONCATENATE(A102,": ",B102," (Chairs: ",G102,")")</f>
        <v>S-24: Traumatisierung und Sucht - Zusammenhänge und therapeutische Perspektiven (Chairs: Schäfer I, Lotzin A)</v>
      </c>
      <c r="V102" s="1" t="str">
        <f t="shared" si="11"/>
        <v>Behandlung der Posttraumatischen Belastungsstörung bei Patienten in stationärer Suchtrehabilitation mit EMDR – Eine randomisierte kontrollierte Studie</v>
      </c>
      <c r="W102" s="6" t="s">
        <v>52</v>
      </c>
      <c r="X102" s="1" t="s">
        <v>53</v>
      </c>
      <c r="Y102" s="1" t="s">
        <v>54</v>
      </c>
      <c r="Z102" s="1" t="s">
        <v>1026</v>
      </c>
      <c r="AA102" s="1" t="s">
        <v>1027</v>
      </c>
      <c r="AB102" s="1" t="s">
        <v>2732</v>
      </c>
      <c r="AC102" s="1" t="s">
        <v>68</v>
      </c>
      <c r="AD102" s="1" t="s">
        <v>64</v>
      </c>
      <c r="AE102" s="1" t="s">
        <v>1028</v>
      </c>
      <c r="AF102" s="1" t="s">
        <v>1029</v>
      </c>
      <c r="AG102" s="1" t="s">
        <v>1978</v>
      </c>
      <c r="AH102" s="1" t="s">
        <v>495</v>
      </c>
      <c r="AI102" s="1" t="s">
        <v>1030</v>
      </c>
      <c r="AJ102" s="1" t="s">
        <v>2026</v>
      </c>
      <c r="AK102" s="1" t="s">
        <v>63</v>
      </c>
      <c r="AL102" s="1">
        <v>0</v>
      </c>
      <c r="AM102" s="1" t="s">
        <v>68</v>
      </c>
      <c r="AN102" s="1" t="s">
        <v>64</v>
      </c>
      <c r="AO102" s="1" t="s">
        <v>1031</v>
      </c>
      <c r="AP102" s="1" t="s">
        <v>1032</v>
      </c>
      <c r="AQ102" s="1" t="str">
        <f t="shared" si="14"/>
        <v>L</v>
      </c>
      <c r="AR102" s="1" t="str">
        <f t="shared" si="18"/>
        <v>Chuey-Ferrer L</v>
      </c>
      <c r="AS102" s="1" t="s">
        <v>1033</v>
      </c>
      <c r="AT102" s="1" t="s">
        <v>1034</v>
      </c>
      <c r="AU102" s="1" t="s">
        <v>63</v>
      </c>
      <c r="AV102" s="1">
        <v>0</v>
      </c>
      <c r="AW102" s="1" t="s">
        <v>58</v>
      </c>
      <c r="AX102" s="1">
        <v>0</v>
      </c>
      <c r="AY102" s="1" t="s">
        <v>1035</v>
      </c>
      <c r="AZ102" s="1" t="s">
        <v>1036</v>
      </c>
      <c r="BA102" s="1" t="str">
        <f t="shared" si="15"/>
        <v>A</v>
      </c>
      <c r="BB102" s="1" t="str">
        <f t="shared" si="19"/>
        <v>Hofmann A</v>
      </c>
      <c r="BC102" s="1" t="s">
        <v>1037</v>
      </c>
      <c r="BD102" s="1" t="s">
        <v>1038</v>
      </c>
      <c r="BE102" s="1" t="s">
        <v>63</v>
      </c>
      <c r="BF102" s="1">
        <v>0</v>
      </c>
      <c r="BG102" s="1" t="s">
        <v>58</v>
      </c>
      <c r="BH102" s="1" t="s">
        <v>64</v>
      </c>
      <c r="BI102" s="1" t="s">
        <v>322</v>
      </c>
      <c r="BJ102" s="1" t="s">
        <v>1039</v>
      </c>
      <c r="BK102" s="1" t="str">
        <f t="shared" si="16"/>
        <v>P</v>
      </c>
      <c r="BL102" s="1" t="str">
        <f t="shared" si="12"/>
        <v>Lieberman P</v>
      </c>
      <c r="BM102" s="1" t="s">
        <v>1037</v>
      </c>
      <c r="BN102" s="1" t="s">
        <v>1040</v>
      </c>
      <c r="BO102" s="1" t="s">
        <v>63</v>
      </c>
      <c r="BP102" s="1">
        <v>0</v>
      </c>
      <c r="BQ102" s="1" t="s">
        <v>58</v>
      </c>
      <c r="BR102" s="1" t="s">
        <v>64</v>
      </c>
      <c r="BS102" s="1" t="s">
        <v>1041</v>
      </c>
      <c r="BT102" s="1" t="s">
        <v>1042</v>
      </c>
      <c r="BU102" s="1" t="str">
        <f t="shared" si="17"/>
        <v>G</v>
      </c>
      <c r="BV102" s="1" t="str">
        <f t="shared" si="13"/>
        <v>Mainusch G</v>
      </c>
      <c r="BW102" s="1" t="s">
        <v>1033</v>
      </c>
      <c r="BX102" s="1" t="s">
        <v>1043</v>
      </c>
      <c r="BY102" s="1" t="s">
        <v>63</v>
      </c>
      <c r="BZ102" s="1">
        <v>0</v>
      </c>
      <c r="CA102" s="1" t="s">
        <v>2249</v>
      </c>
      <c r="CB102" s="1" t="s">
        <v>1044</v>
      </c>
      <c r="CC102" s="1" t="s">
        <v>63</v>
      </c>
      <c r="CD102" s="1">
        <v>0</v>
      </c>
      <c r="CE102" s="1">
        <v>0</v>
      </c>
      <c r="CF102" s="8">
        <v>1.9</v>
      </c>
      <c r="CG102" s="1" t="s">
        <v>52</v>
      </c>
      <c r="CH102" s="1" t="s">
        <v>1877</v>
      </c>
    </row>
    <row r="103" spans="1:86" s="1" customFormat="1" x14ac:dyDescent="0.3">
      <c r="A103" s="1" t="s">
        <v>1959</v>
      </c>
      <c r="B103" s="1" t="s">
        <v>242</v>
      </c>
      <c r="C103" s="1" t="s">
        <v>1909</v>
      </c>
      <c r="D103" s="18">
        <v>42997</v>
      </c>
      <c r="E103" s="1">
        <v>19</v>
      </c>
      <c r="F103" s="1">
        <v>1515</v>
      </c>
      <c r="G103" s="1" t="s">
        <v>2928</v>
      </c>
      <c r="I103" s="1" t="s">
        <v>2413</v>
      </c>
      <c r="J103" s="16" t="s">
        <v>239</v>
      </c>
      <c r="L103" s="20">
        <v>0.63541666666666663</v>
      </c>
      <c r="M103" s="21">
        <v>23</v>
      </c>
      <c r="N103" s="20">
        <f t="shared" si="10"/>
        <v>0.65138888888888891</v>
      </c>
      <c r="O103" s="1" t="s">
        <v>121</v>
      </c>
      <c r="P103" s="1" t="s">
        <v>1983</v>
      </c>
      <c r="Q103" s="1" t="s">
        <v>257</v>
      </c>
      <c r="R103" s="1" t="s">
        <v>1981</v>
      </c>
      <c r="S103" s="1" t="s">
        <v>2074</v>
      </c>
      <c r="T103" s="1" t="s">
        <v>2929</v>
      </c>
      <c r="U103" s="1" t="str">
        <f>CONCATENATE(A103,": ",B103," (Chairs: ",G103,")")</f>
        <v>S-25: Problematischer Alkoholkonsum im Kindes- und Jugendalter (Chairs: Thomasius R, Tomczyk S)</v>
      </c>
      <c r="V103" s="1" t="str">
        <f t="shared" si="11"/>
        <v>Riskanter Alkoholkonsum und sexuelle Risiken: welche Zusammenhänge gibt es bei Jugendliche und jungen Erwachsenen zwischen 16 und 18 Jahren?</v>
      </c>
      <c r="W103" s="16" t="s">
        <v>52</v>
      </c>
      <c r="X103" s="1" t="s">
        <v>240</v>
      </c>
      <c r="Y103" s="1" t="s">
        <v>241</v>
      </c>
      <c r="Z103" s="1" t="s">
        <v>243</v>
      </c>
      <c r="AA103" s="1" t="s">
        <v>244</v>
      </c>
      <c r="AB103" s="1" t="s">
        <v>2667</v>
      </c>
      <c r="AC103" s="1" t="s">
        <v>68</v>
      </c>
      <c r="AD103" s="1" t="s">
        <v>193</v>
      </c>
      <c r="AE103" s="1" t="s">
        <v>245</v>
      </c>
      <c r="AF103" s="1" t="s">
        <v>246</v>
      </c>
      <c r="AG103" s="1" t="s">
        <v>1997</v>
      </c>
      <c r="AH103" s="1" t="s">
        <v>247</v>
      </c>
      <c r="AI103" s="1" t="s">
        <v>248</v>
      </c>
      <c r="AJ103" s="1" t="s">
        <v>2026</v>
      </c>
      <c r="AK103" s="1" t="s">
        <v>63</v>
      </c>
      <c r="AL103" s="1">
        <v>0</v>
      </c>
      <c r="AM103" s="1" t="s">
        <v>58</v>
      </c>
      <c r="AN103" s="1" t="s">
        <v>64</v>
      </c>
      <c r="AO103" s="1" t="s">
        <v>249</v>
      </c>
      <c r="AP103" s="1" t="s">
        <v>250</v>
      </c>
      <c r="AQ103" s="1" t="str">
        <f t="shared" si="14"/>
        <v>N</v>
      </c>
      <c r="AR103" s="1" t="str">
        <f t="shared" si="18"/>
        <v>Arnaud N</v>
      </c>
      <c r="AS103" s="1" t="s">
        <v>247</v>
      </c>
      <c r="AT103" s="1" t="s">
        <v>251</v>
      </c>
      <c r="AU103" s="1" t="s">
        <v>63</v>
      </c>
      <c r="AV103" s="1">
        <v>0</v>
      </c>
      <c r="AW103" s="1" t="s">
        <v>58</v>
      </c>
      <c r="AX103" s="1" t="s">
        <v>252</v>
      </c>
      <c r="AY103" s="1" t="s">
        <v>120</v>
      </c>
      <c r="AZ103" s="1" t="s">
        <v>121</v>
      </c>
      <c r="BA103" s="1" t="str">
        <f t="shared" si="15"/>
        <v>R</v>
      </c>
      <c r="BB103" s="1" t="str">
        <f t="shared" si="19"/>
        <v>Thomasius R</v>
      </c>
      <c r="BC103" s="1" t="s">
        <v>247</v>
      </c>
      <c r="BD103" s="1" t="s">
        <v>122</v>
      </c>
      <c r="BE103" s="1" t="s">
        <v>63</v>
      </c>
      <c r="BF103" s="1">
        <v>0</v>
      </c>
      <c r="BG103" s="1" t="s">
        <v>68</v>
      </c>
      <c r="BH103" s="1">
        <v>0</v>
      </c>
      <c r="BI103" s="1">
        <v>0</v>
      </c>
      <c r="BJ103" s="1">
        <v>0</v>
      </c>
      <c r="BK103" s="1" t="str">
        <f t="shared" si="16"/>
        <v>0</v>
      </c>
      <c r="BM103" s="1">
        <v>0</v>
      </c>
      <c r="BN103" s="1">
        <v>0</v>
      </c>
      <c r="BO103" s="1">
        <v>0</v>
      </c>
      <c r="BP103" s="1">
        <v>0</v>
      </c>
      <c r="BQ103" s="1" t="s">
        <v>68</v>
      </c>
      <c r="BR103" s="1">
        <v>0</v>
      </c>
      <c r="BS103" s="1">
        <v>0</v>
      </c>
      <c r="BT103" s="1">
        <v>0</v>
      </c>
      <c r="BU103" s="1" t="str">
        <f t="shared" si="17"/>
        <v>0</v>
      </c>
      <c r="BW103" s="1">
        <v>0</v>
      </c>
      <c r="BX103" s="1">
        <v>0</v>
      </c>
      <c r="BY103" s="1">
        <v>0</v>
      </c>
      <c r="BZ103" s="1">
        <v>0</v>
      </c>
      <c r="CC103" s="1">
        <v>0</v>
      </c>
      <c r="CD103" s="1">
        <v>0</v>
      </c>
      <c r="CE103" s="1">
        <v>0</v>
      </c>
      <c r="CF103" s="8">
        <v>1.6749999999999998</v>
      </c>
      <c r="CG103" s="1" t="s">
        <v>52</v>
      </c>
      <c r="CH103" s="1" t="s">
        <v>1877</v>
      </c>
    </row>
    <row r="104" spans="1:86" s="1" customFormat="1" x14ac:dyDescent="0.3">
      <c r="A104" s="1" t="s">
        <v>1959</v>
      </c>
      <c r="B104" s="1" t="s">
        <v>242</v>
      </c>
      <c r="C104" s="1" t="s">
        <v>1909</v>
      </c>
      <c r="D104" s="18">
        <v>42997</v>
      </c>
      <c r="E104" s="1">
        <v>19</v>
      </c>
      <c r="F104" s="1">
        <v>1515</v>
      </c>
      <c r="G104" s="1" t="s">
        <v>2928</v>
      </c>
      <c r="I104" s="1" t="s">
        <v>2414</v>
      </c>
      <c r="J104" s="1" t="s">
        <v>253</v>
      </c>
      <c r="L104" s="20">
        <v>0.65138888888888891</v>
      </c>
      <c r="M104" s="21">
        <v>22</v>
      </c>
      <c r="N104" s="20">
        <f t="shared" si="10"/>
        <v>0.66666666666666663</v>
      </c>
      <c r="O104" s="1" t="s">
        <v>121</v>
      </c>
      <c r="P104" s="1" t="s">
        <v>1983</v>
      </c>
      <c r="Q104" s="1" t="s">
        <v>257</v>
      </c>
      <c r="R104" s="1" t="s">
        <v>1981</v>
      </c>
      <c r="S104" s="1" t="s">
        <v>2519</v>
      </c>
      <c r="T104" s="1" t="s">
        <v>2930</v>
      </c>
      <c r="U104" s="1" t="str">
        <f>CONCATENATE(A104,": ",B104," (Chairs: ",G104,")")</f>
        <v>S-25: Problematischer Alkoholkonsum im Kindes- und Jugendalter (Chairs: Thomasius R, Tomczyk S)</v>
      </c>
      <c r="V104" s="1" t="str">
        <f t="shared" si="11"/>
        <v>Sweet Sixteen? Legales Erwerbsalter und Alkoholkonsum in Deutschland</v>
      </c>
      <c r="W104" s="1" t="s">
        <v>52</v>
      </c>
      <c r="X104" s="1" t="s">
        <v>240</v>
      </c>
      <c r="Y104" s="1" t="s">
        <v>241</v>
      </c>
      <c r="Z104" s="1" t="s">
        <v>254</v>
      </c>
      <c r="AA104" s="1" t="s">
        <v>255</v>
      </c>
      <c r="AB104" s="1" t="s">
        <v>2733</v>
      </c>
      <c r="AC104" s="1" t="s">
        <v>58</v>
      </c>
      <c r="AD104" s="1" t="s">
        <v>64</v>
      </c>
      <c r="AE104" s="1" t="s">
        <v>256</v>
      </c>
      <c r="AF104" s="1" t="s">
        <v>257</v>
      </c>
      <c r="AG104" s="1" t="s">
        <v>1981</v>
      </c>
      <c r="AH104" s="1" t="s">
        <v>258</v>
      </c>
      <c r="AI104" s="1" t="s">
        <v>259</v>
      </c>
      <c r="AJ104" s="1" t="s">
        <v>2064</v>
      </c>
      <c r="AK104" s="1" t="s">
        <v>63</v>
      </c>
      <c r="AL104" s="1">
        <v>0</v>
      </c>
      <c r="AM104" s="1" t="s">
        <v>68</v>
      </c>
      <c r="AN104" s="1" t="s">
        <v>64</v>
      </c>
      <c r="AO104" s="1" t="s">
        <v>260</v>
      </c>
      <c r="AP104" s="1" t="s">
        <v>261</v>
      </c>
      <c r="AQ104" s="1" t="str">
        <f t="shared" si="14"/>
        <v>B</v>
      </c>
      <c r="AR104" s="1" t="str">
        <f t="shared" si="18"/>
        <v>Isensee B</v>
      </c>
      <c r="AS104" s="1" t="s">
        <v>258</v>
      </c>
      <c r="AT104" s="1" t="s">
        <v>262</v>
      </c>
      <c r="AU104" s="1" t="s">
        <v>63</v>
      </c>
      <c r="AV104" s="1">
        <v>0</v>
      </c>
      <c r="AW104" s="1" t="s">
        <v>58</v>
      </c>
      <c r="AX104" s="1" t="s">
        <v>119</v>
      </c>
      <c r="AY104" s="1" t="s">
        <v>263</v>
      </c>
      <c r="AZ104" s="1" t="s">
        <v>264</v>
      </c>
      <c r="BA104" s="1" t="str">
        <f t="shared" si="15"/>
        <v>R</v>
      </c>
      <c r="BB104" s="1" t="str">
        <f t="shared" si="19"/>
        <v>Hanewinkel R</v>
      </c>
      <c r="BC104" s="1" t="s">
        <v>258</v>
      </c>
      <c r="BD104" s="1" t="s">
        <v>265</v>
      </c>
      <c r="BE104" s="1" t="s">
        <v>63</v>
      </c>
      <c r="BF104" s="1">
        <v>0</v>
      </c>
      <c r="BG104" s="1" t="s">
        <v>68</v>
      </c>
      <c r="BH104" s="1">
        <v>0</v>
      </c>
      <c r="BI104" s="1">
        <v>0</v>
      </c>
      <c r="BJ104" s="1">
        <v>0</v>
      </c>
      <c r="BK104" s="1" t="str">
        <f t="shared" si="16"/>
        <v>0</v>
      </c>
      <c r="BM104" s="1">
        <v>0</v>
      </c>
      <c r="BN104" s="1">
        <v>0</v>
      </c>
      <c r="BO104" s="1">
        <v>0</v>
      </c>
      <c r="BP104" s="1">
        <v>0</v>
      </c>
      <c r="BQ104" s="1" t="s">
        <v>68</v>
      </c>
      <c r="BR104" s="1">
        <v>0</v>
      </c>
      <c r="BS104" s="1">
        <v>0</v>
      </c>
      <c r="BT104" s="1">
        <v>0</v>
      </c>
      <c r="BU104" s="1" t="str">
        <f t="shared" si="17"/>
        <v>0</v>
      </c>
      <c r="BW104" s="1">
        <v>0</v>
      </c>
      <c r="BX104" s="1">
        <v>0</v>
      </c>
      <c r="BY104" s="1">
        <v>0</v>
      </c>
      <c r="BZ104" s="1">
        <v>0</v>
      </c>
      <c r="CC104" s="1">
        <v>0</v>
      </c>
      <c r="CD104" s="1">
        <v>0</v>
      </c>
      <c r="CE104" s="1">
        <v>0</v>
      </c>
      <c r="CF104" s="8">
        <v>2.6</v>
      </c>
      <c r="CG104" s="1" t="s">
        <v>52</v>
      </c>
      <c r="CH104" s="1" t="s">
        <v>1877</v>
      </c>
    </row>
    <row r="105" spans="1:86" s="1" customFormat="1" x14ac:dyDescent="0.3">
      <c r="A105" s="1" t="s">
        <v>1959</v>
      </c>
      <c r="B105" s="1" t="s">
        <v>242</v>
      </c>
      <c r="C105" s="1" t="s">
        <v>1909</v>
      </c>
      <c r="D105" s="18">
        <v>42997</v>
      </c>
      <c r="E105" s="1">
        <v>19</v>
      </c>
      <c r="F105" s="1">
        <v>1515</v>
      </c>
      <c r="G105" s="1" t="s">
        <v>2928</v>
      </c>
      <c r="I105" s="1" t="s">
        <v>2415</v>
      </c>
      <c r="J105" s="1" t="s">
        <v>266</v>
      </c>
      <c r="L105" s="20">
        <v>0.66666666666666663</v>
      </c>
      <c r="M105" s="21">
        <v>23</v>
      </c>
      <c r="N105" s="20">
        <f t="shared" si="10"/>
        <v>0.68263888888888891</v>
      </c>
      <c r="O105" s="1" t="s">
        <v>121</v>
      </c>
      <c r="P105" s="1" t="s">
        <v>1983</v>
      </c>
      <c r="Q105" s="1" t="s">
        <v>257</v>
      </c>
      <c r="R105" s="1" t="s">
        <v>1981</v>
      </c>
      <c r="S105" s="1" t="s">
        <v>2134</v>
      </c>
      <c r="T105" s="1" t="s">
        <v>2931</v>
      </c>
      <c r="U105" s="1" t="str">
        <f>CONCATENATE(A105,": ",B105," (Chairs: ",G105,")")</f>
        <v>S-25: Problematischer Alkoholkonsum im Kindes- und Jugendalter (Chairs: Thomasius R, Tomczyk S)</v>
      </c>
      <c r="V105" s="1" t="str">
        <f t="shared" si="11"/>
        <v>Psychosoziale Merkmale von Jugendlichen, die wegen einer Alkoholintoxikati-on im Krankenhaus behandelt wurden</v>
      </c>
      <c r="W105" s="1" t="s">
        <v>52</v>
      </c>
      <c r="X105" s="1" t="s">
        <v>240</v>
      </c>
      <c r="Y105" s="1" t="s">
        <v>241</v>
      </c>
      <c r="Z105" s="1" t="s">
        <v>267</v>
      </c>
      <c r="AA105" s="1" t="s">
        <v>268</v>
      </c>
      <c r="AB105" s="1" t="s">
        <v>2734</v>
      </c>
      <c r="AC105" s="1" t="s">
        <v>58</v>
      </c>
      <c r="AD105" s="1" t="s">
        <v>64</v>
      </c>
      <c r="AE105" s="1" t="s">
        <v>110</v>
      </c>
      <c r="AF105" s="1" t="s">
        <v>111</v>
      </c>
      <c r="AG105" s="1" t="s">
        <v>1994</v>
      </c>
      <c r="AH105" s="1" t="s">
        <v>112</v>
      </c>
      <c r="AI105" s="1" t="s">
        <v>113</v>
      </c>
      <c r="AJ105" s="1" t="s">
        <v>2026</v>
      </c>
      <c r="AK105" s="1" t="s">
        <v>63</v>
      </c>
      <c r="AL105" s="1">
        <v>0</v>
      </c>
      <c r="AM105" s="1" t="s">
        <v>68</v>
      </c>
      <c r="AN105" s="1" t="s">
        <v>97</v>
      </c>
      <c r="AO105" s="1" t="s">
        <v>269</v>
      </c>
      <c r="AP105" s="1" t="s">
        <v>270</v>
      </c>
      <c r="AQ105" s="1" t="str">
        <f t="shared" si="14"/>
        <v>S</v>
      </c>
      <c r="AR105" s="1" t="str">
        <f t="shared" si="18"/>
        <v>Diestelkamp S</v>
      </c>
      <c r="AS105" s="1" t="s">
        <v>112</v>
      </c>
      <c r="AT105" s="1" t="s">
        <v>271</v>
      </c>
      <c r="AU105" s="1" t="s">
        <v>63</v>
      </c>
      <c r="AV105" s="1">
        <v>0</v>
      </c>
      <c r="AW105" s="1" t="s">
        <v>58</v>
      </c>
      <c r="AX105" s="1" t="s">
        <v>119</v>
      </c>
      <c r="AY105" s="1" t="s">
        <v>120</v>
      </c>
      <c r="AZ105" s="1" t="s">
        <v>121</v>
      </c>
      <c r="BA105" s="1" t="str">
        <f t="shared" si="15"/>
        <v>R</v>
      </c>
      <c r="BB105" s="1" t="str">
        <f t="shared" si="19"/>
        <v>Thomasius R</v>
      </c>
      <c r="BC105" s="1" t="s">
        <v>112</v>
      </c>
      <c r="BD105" s="1" t="s">
        <v>122</v>
      </c>
      <c r="BE105" s="1" t="s">
        <v>63</v>
      </c>
      <c r="BF105" s="1">
        <v>0</v>
      </c>
      <c r="BG105" s="1" t="s">
        <v>68</v>
      </c>
      <c r="BH105" s="1">
        <v>0</v>
      </c>
      <c r="BI105" s="1">
        <v>0</v>
      </c>
      <c r="BJ105" s="1">
        <v>0</v>
      </c>
      <c r="BK105" s="1" t="str">
        <f t="shared" si="16"/>
        <v>0</v>
      </c>
      <c r="BM105" s="1">
        <v>0</v>
      </c>
      <c r="BN105" s="1">
        <v>0</v>
      </c>
      <c r="BO105" s="1">
        <v>0</v>
      </c>
      <c r="BP105" s="1">
        <v>0</v>
      </c>
      <c r="BQ105" s="1" t="s">
        <v>68</v>
      </c>
      <c r="BR105" s="1">
        <v>0</v>
      </c>
      <c r="BS105" s="1">
        <v>0</v>
      </c>
      <c r="BT105" s="1">
        <v>0</v>
      </c>
      <c r="BU105" s="1" t="str">
        <f t="shared" si="17"/>
        <v>0</v>
      </c>
      <c r="BW105" s="1">
        <v>0</v>
      </c>
      <c r="BX105" s="1">
        <v>0</v>
      </c>
      <c r="BY105" s="1">
        <v>0</v>
      </c>
      <c r="BZ105" s="1">
        <v>0</v>
      </c>
      <c r="CC105" s="1">
        <v>0</v>
      </c>
      <c r="CD105" s="1">
        <v>0</v>
      </c>
      <c r="CE105" s="1">
        <v>0</v>
      </c>
      <c r="CF105" s="8">
        <v>2.125</v>
      </c>
      <c r="CG105" s="1" t="s">
        <v>52</v>
      </c>
      <c r="CH105" s="1" t="s">
        <v>1877</v>
      </c>
    </row>
    <row r="106" spans="1:86" s="1" customFormat="1" x14ac:dyDescent="0.3">
      <c r="A106" s="1" t="s">
        <v>1959</v>
      </c>
      <c r="B106" s="1" t="s">
        <v>242</v>
      </c>
      <c r="C106" s="1" t="s">
        <v>1909</v>
      </c>
      <c r="D106" s="18">
        <v>42997</v>
      </c>
      <c r="E106" s="1">
        <v>19</v>
      </c>
      <c r="F106" s="1">
        <v>1515</v>
      </c>
      <c r="G106" s="1" t="s">
        <v>2928</v>
      </c>
      <c r="I106" s="1" t="s">
        <v>2416</v>
      </c>
      <c r="J106" s="1" t="s">
        <v>272</v>
      </c>
      <c r="L106" s="20">
        <v>0.68263888888888891</v>
      </c>
      <c r="M106" s="21">
        <v>22</v>
      </c>
      <c r="N106" s="20">
        <f t="shared" si="10"/>
        <v>0.69791666666666663</v>
      </c>
      <c r="O106" s="1" t="s">
        <v>121</v>
      </c>
      <c r="P106" s="1" t="s">
        <v>1983</v>
      </c>
      <c r="Q106" s="1" t="s">
        <v>257</v>
      </c>
      <c r="R106" s="1" t="s">
        <v>1981</v>
      </c>
      <c r="S106" s="1" t="s">
        <v>2135</v>
      </c>
      <c r="T106" s="1" t="s">
        <v>2860</v>
      </c>
      <c r="U106" s="1" t="str">
        <f>CONCATENATE(A106,": ",B106," (Chairs: ",G106,")")</f>
        <v>S-25: Problematischer Alkoholkonsum im Kindes- und Jugendalter (Chairs: Thomasius R, Tomczyk S)</v>
      </c>
      <c r="V106" s="1" t="str">
        <f t="shared" si="11"/>
        <v>Technologiebasierte Kurzintervention für Jugendliche mit riskantem Alkoholkonsum – Studiendesign einer randomisiert-kontrollierten Studie zur Evaluation von wöchentlichen Boostern</v>
      </c>
      <c r="W106" s="1" t="s">
        <v>52</v>
      </c>
      <c r="X106" s="1" t="s">
        <v>240</v>
      </c>
      <c r="Y106" s="1" t="s">
        <v>241</v>
      </c>
      <c r="Z106" s="1" t="s">
        <v>273</v>
      </c>
      <c r="AA106" s="1" t="s">
        <v>274</v>
      </c>
      <c r="AB106" s="1" t="s">
        <v>2735</v>
      </c>
      <c r="AC106" s="1" t="s">
        <v>68</v>
      </c>
      <c r="AE106" s="1" t="s">
        <v>269</v>
      </c>
      <c r="AF106" s="1" t="s">
        <v>270</v>
      </c>
      <c r="AG106" s="1" t="s">
        <v>1981</v>
      </c>
      <c r="AH106" s="1" t="s">
        <v>112</v>
      </c>
      <c r="AI106" s="1" t="s">
        <v>271</v>
      </c>
      <c r="AJ106" s="1" t="s">
        <v>2026</v>
      </c>
      <c r="AK106" s="1" t="s">
        <v>63</v>
      </c>
      <c r="AL106" s="1">
        <v>0</v>
      </c>
      <c r="AM106" s="1" t="s">
        <v>58</v>
      </c>
      <c r="AN106" s="1" t="s">
        <v>119</v>
      </c>
      <c r="AO106" s="1" t="s">
        <v>120</v>
      </c>
      <c r="AP106" s="1" t="s">
        <v>121</v>
      </c>
      <c r="AQ106" s="1" t="str">
        <f t="shared" si="14"/>
        <v>R</v>
      </c>
      <c r="AR106" s="1" t="str">
        <f t="shared" si="18"/>
        <v>Thomasius R</v>
      </c>
      <c r="AS106" s="1" t="s">
        <v>112</v>
      </c>
      <c r="AT106" s="1" t="s">
        <v>122</v>
      </c>
      <c r="AU106" s="1" t="s">
        <v>63</v>
      </c>
      <c r="AV106" s="1">
        <v>0</v>
      </c>
      <c r="AW106" s="1" t="s">
        <v>68</v>
      </c>
      <c r="AX106" s="1">
        <v>0</v>
      </c>
      <c r="AY106" s="1">
        <v>0</v>
      </c>
      <c r="AZ106" s="1">
        <v>0</v>
      </c>
      <c r="BA106" s="1" t="str">
        <f t="shared" si="15"/>
        <v>0</v>
      </c>
      <c r="BC106" s="1">
        <v>0</v>
      </c>
      <c r="BD106" s="1">
        <v>0</v>
      </c>
      <c r="BE106" s="1">
        <v>0</v>
      </c>
      <c r="BF106" s="1">
        <v>0</v>
      </c>
      <c r="BG106" s="1" t="s">
        <v>68</v>
      </c>
      <c r="BH106" s="1">
        <v>0</v>
      </c>
      <c r="BI106" s="1">
        <v>0</v>
      </c>
      <c r="BJ106" s="1">
        <v>0</v>
      </c>
      <c r="BK106" s="1" t="str">
        <f t="shared" si="16"/>
        <v>0</v>
      </c>
      <c r="BM106" s="1">
        <v>0</v>
      </c>
      <c r="BN106" s="1">
        <v>0</v>
      </c>
      <c r="BO106" s="1">
        <v>0</v>
      </c>
      <c r="BP106" s="1">
        <v>0</v>
      </c>
      <c r="BQ106" s="1" t="s">
        <v>68</v>
      </c>
      <c r="BR106" s="1">
        <v>0</v>
      </c>
      <c r="BS106" s="1">
        <v>0</v>
      </c>
      <c r="BT106" s="1">
        <v>0</v>
      </c>
      <c r="BU106" s="1" t="str">
        <f t="shared" si="17"/>
        <v>0</v>
      </c>
      <c r="BW106" s="1">
        <v>0</v>
      </c>
      <c r="BX106" s="1">
        <v>0</v>
      </c>
      <c r="BY106" s="1">
        <v>0</v>
      </c>
      <c r="BZ106" s="1">
        <v>0</v>
      </c>
      <c r="CC106" s="1">
        <v>0</v>
      </c>
      <c r="CD106" s="1">
        <v>0</v>
      </c>
      <c r="CE106" s="1">
        <v>0</v>
      </c>
      <c r="CF106" s="8">
        <v>1.8</v>
      </c>
      <c r="CG106" s="1" t="s">
        <v>52</v>
      </c>
      <c r="CH106" s="1" t="s">
        <v>1877</v>
      </c>
    </row>
    <row r="107" spans="1:86" s="1" customFormat="1" x14ac:dyDescent="0.3">
      <c r="A107" s="1" t="s">
        <v>1960</v>
      </c>
      <c r="B107" s="1" t="s">
        <v>1321</v>
      </c>
      <c r="C107" s="1" t="s">
        <v>1924</v>
      </c>
      <c r="D107" s="18">
        <v>42997</v>
      </c>
      <c r="E107" s="1">
        <v>19</v>
      </c>
      <c r="F107" s="1">
        <v>1515</v>
      </c>
      <c r="G107" s="1" t="s">
        <v>2932</v>
      </c>
      <c r="I107" s="1" t="s">
        <v>2417</v>
      </c>
      <c r="J107" s="15" t="s">
        <v>1330</v>
      </c>
      <c r="L107" s="20">
        <v>0.63541666666666663</v>
      </c>
      <c r="M107" s="21">
        <v>30</v>
      </c>
      <c r="N107" s="20">
        <f t="shared" si="10"/>
        <v>0.65625</v>
      </c>
      <c r="O107" s="1" t="s">
        <v>1339</v>
      </c>
      <c r="P107" s="1" t="s">
        <v>1995</v>
      </c>
      <c r="Q107" s="1" t="s">
        <v>1345</v>
      </c>
      <c r="R107" s="1" t="s">
        <v>1992</v>
      </c>
      <c r="S107" s="1" t="s">
        <v>2136</v>
      </c>
      <c r="T107" s="1" t="s">
        <v>2933</v>
      </c>
      <c r="U107" s="1" t="str">
        <f>CONCATENATE(A107,": ",B107," (Chairs: ",G107,")")</f>
        <v>S-26: Beratung und Therapie von Kokain- und Amphetaminabhängigen (Chairs: Heinz W, Eckert H)</v>
      </c>
      <c r="V107" s="1" t="str">
        <f t="shared" si="11"/>
        <v>Subjektiv erfahrene Funktionalität, Wirkungen und Folgen des exzessiven Konsums von Kokain und Amphetaminen - Explorative Untersuchung in der Klientel eines zielgruppenspezifischen ambulanten Beratungs- und Behandlungsangebot im Suchthilfezentrum Bleichstraße, Frankfurt a.M.</v>
      </c>
      <c r="W107" s="15" t="s">
        <v>52</v>
      </c>
      <c r="X107" s="1" t="s">
        <v>53</v>
      </c>
      <c r="Y107" s="1" t="s">
        <v>54</v>
      </c>
      <c r="Z107" s="1" t="s">
        <v>1331</v>
      </c>
      <c r="AA107" s="1" t="s">
        <v>1332</v>
      </c>
      <c r="AB107" s="1" t="s">
        <v>2736</v>
      </c>
      <c r="AC107" s="1" t="s">
        <v>58</v>
      </c>
      <c r="AD107" s="1" t="s">
        <v>2651</v>
      </c>
      <c r="AE107" s="1" t="s">
        <v>1333</v>
      </c>
      <c r="AF107" s="1" t="s">
        <v>1334</v>
      </c>
      <c r="AG107" s="1" t="s">
        <v>1989</v>
      </c>
      <c r="AH107" s="1" t="s">
        <v>1335</v>
      </c>
      <c r="AI107" s="1" t="s">
        <v>1336</v>
      </c>
      <c r="AJ107" s="1" t="s">
        <v>2030</v>
      </c>
      <c r="AK107" s="1" t="s">
        <v>526</v>
      </c>
      <c r="AL107" s="1">
        <v>0</v>
      </c>
      <c r="AM107" s="1" t="s">
        <v>58</v>
      </c>
      <c r="AN107" s="1" t="s">
        <v>1337</v>
      </c>
      <c r="AO107" s="1" t="s">
        <v>1338</v>
      </c>
      <c r="AP107" s="1" t="s">
        <v>1339</v>
      </c>
      <c r="AQ107" s="1" t="str">
        <f t="shared" si="14"/>
        <v>W</v>
      </c>
      <c r="AR107" s="1" t="str">
        <f t="shared" si="18"/>
        <v>Heinz W</v>
      </c>
      <c r="AS107" s="1" t="s">
        <v>1335</v>
      </c>
      <c r="AT107" s="1" t="s">
        <v>1340</v>
      </c>
      <c r="AU107" s="1">
        <v>0</v>
      </c>
      <c r="AV107" s="1">
        <v>0</v>
      </c>
      <c r="AW107" s="1" t="s">
        <v>68</v>
      </c>
      <c r="AX107" s="1">
        <v>0</v>
      </c>
      <c r="AY107" s="1">
        <v>0</v>
      </c>
      <c r="AZ107" s="1">
        <v>0</v>
      </c>
      <c r="BA107" s="1" t="str">
        <f t="shared" si="15"/>
        <v>0</v>
      </c>
      <c r="BC107" s="1">
        <v>0</v>
      </c>
      <c r="BD107" s="1">
        <v>0</v>
      </c>
      <c r="BE107" s="1">
        <v>0</v>
      </c>
      <c r="BF107" s="1">
        <v>0</v>
      </c>
      <c r="BG107" s="1" t="s">
        <v>68</v>
      </c>
      <c r="BH107" s="1">
        <v>0</v>
      </c>
      <c r="BI107" s="1">
        <v>0</v>
      </c>
      <c r="BJ107" s="1">
        <v>0</v>
      </c>
      <c r="BK107" s="1" t="str">
        <f t="shared" si="16"/>
        <v>0</v>
      </c>
      <c r="BM107" s="1">
        <v>0</v>
      </c>
      <c r="BN107" s="1">
        <v>0</v>
      </c>
      <c r="BO107" s="1">
        <v>0</v>
      </c>
      <c r="BP107" s="1">
        <v>0</v>
      </c>
      <c r="BQ107" s="1" t="s">
        <v>68</v>
      </c>
      <c r="BR107" s="1">
        <v>0</v>
      </c>
      <c r="BS107" s="1">
        <v>0</v>
      </c>
      <c r="BT107" s="1">
        <v>0</v>
      </c>
      <c r="BU107" s="1" t="str">
        <f t="shared" si="17"/>
        <v>0</v>
      </c>
      <c r="BW107" s="1">
        <v>0</v>
      </c>
      <c r="BX107" s="1">
        <v>0</v>
      </c>
      <c r="BY107" s="1">
        <v>0</v>
      </c>
      <c r="BZ107" s="1">
        <v>0</v>
      </c>
      <c r="CC107" s="1">
        <v>0</v>
      </c>
      <c r="CD107" s="1">
        <v>0</v>
      </c>
      <c r="CE107" s="1">
        <v>0</v>
      </c>
      <c r="CF107" s="8">
        <v>2.9250000000000003</v>
      </c>
      <c r="CG107" s="1" t="s">
        <v>52</v>
      </c>
      <c r="CH107" s="1" t="s">
        <v>1877</v>
      </c>
    </row>
    <row r="108" spans="1:86" s="1" customFormat="1" x14ac:dyDescent="0.3">
      <c r="A108" s="1" t="s">
        <v>1960</v>
      </c>
      <c r="B108" s="1" t="s">
        <v>1321</v>
      </c>
      <c r="C108" s="1" t="s">
        <v>1924</v>
      </c>
      <c r="D108" s="18">
        <v>42997</v>
      </c>
      <c r="E108" s="1">
        <v>19</v>
      </c>
      <c r="F108" s="1">
        <v>1515</v>
      </c>
      <c r="G108" s="1" t="s">
        <v>2932</v>
      </c>
      <c r="I108" s="1" t="s">
        <v>2418</v>
      </c>
      <c r="J108" s="6" t="s">
        <v>1341</v>
      </c>
      <c r="L108" s="20">
        <v>0.65625</v>
      </c>
      <c r="M108" s="21">
        <v>30</v>
      </c>
      <c r="N108" s="20">
        <f t="shared" si="10"/>
        <v>0.67708333333333337</v>
      </c>
      <c r="O108" s="1" t="s">
        <v>1339</v>
      </c>
      <c r="P108" s="1" t="s">
        <v>1995</v>
      </c>
      <c r="Q108" s="1" t="s">
        <v>1345</v>
      </c>
      <c r="R108" s="1" t="s">
        <v>1992</v>
      </c>
      <c r="S108" s="1" t="s">
        <v>2517</v>
      </c>
      <c r="T108" s="1" t="s">
        <v>2852</v>
      </c>
      <c r="U108" s="1" t="str">
        <f>CONCATENATE(A108,": ",B108," (Chairs: ",G108,")")</f>
        <v>S-26: Beratung und Therapie von Kokain- und Amphetaminabhängigen (Chairs: Heinz W, Eckert H)</v>
      </c>
      <c r="V108" s="1" t="str">
        <f t="shared" si="11"/>
        <v xml:space="preserve">Lernprozesse in der Anpassung der Drogentherapie an die Bedürfnisse unterschiedlicher Patientengruppen  mit Amphetamin- und Kokainabhängigkeit </v>
      </c>
      <c r="W108" s="6" t="s">
        <v>52</v>
      </c>
      <c r="X108" s="1" t="s">
        <v>53</v>
      </c>
      <c r="Y108" s="1" t="s">
        <v>54</v>
      </c>
      <c r="Z108" s="1" t="s">
        <v>1342</v>
      </c>
      <c r="AA108" s="1" t="s">
        <v>1343</v>
      </c>
      <c r="AB108" s="1" t="s">
        <v>2717</v>
      </c>
      <c r="AC108" s="1" t="s">
        <v>58</v>
      </c>
      <c r="AE108" s="1" t="s">
        <v>1344</v>
      </c>
      <c r="AF108" s="1" t="s">
        <v>1345</v>
      </c>
      <c r="AG108" s="1" t="s">
        <v>1992</v>
      </c>
      <c r="AH108" s="1" t="s">
        <v>1346</v>
      </c>
      <c r="AI108" s="1" t="s">
        <v>1347</v>
      </c>
      <c r="AJ108" s="1" t="s">
        <v>2014</v>
      </c>
      <c r="AK108" s="1">
        <v>0</v>
      </c>
      <c r="AL108" s="1">
        <v>0</v>
      </c>
      <c r="AM108" s="1">
        <v>0</v>
      </c>
      <c r="AN108" s="1">
        <v>0</v>
      </c>
      <c r="AO108" s="1">
        <v>0</v>
      </c>
      <c r="AP108" s="1">
        <v>0</v>
      </c>
      <c r="AQ108" s="1" t="str">
        <f t="shared" si="14"/>
        <v>0</v>
      </c>
      <c r="AS108" s="1">
        <v>0</v>
      </c>
      <c r="AT108" s="1">
        <v>0</v>
      </c>
      <c r="AU108" s="1">
        <v>0</v>
      </c>
      <c r="AV108" s="1">
        <v>0</v>
      </c>
      <c r="AW108" s="1">
        <v>0</v>
      </c>
      <c r="AX108" s="1">
        <v>0</v>
      </c>
      <c r="AY108" s="1">
        <v>0</v>
      </c>
      <c r="AZ108" s="1">
        <v>0</v>
      </c>
      <c r="BA108" s="1" t="str">
        <f t="shared" si="15"/>
        <v>0</v>
      </c>
      <c r="BC108" s="1">
        <v>0</v>
      </c>
      <c r="BD108" s="1">
        <v>0</v>
      </c>
      <c r="BE108" s="1">
        <v>0</v>
      </c>
      <c r="BF108" s="1">
        <v>0</v>
      </c>
      <c r="BG108" s="1">
        <v>0</v>
      </c>
      <c r="BH108" s="1">
        <v>0</v>
      </c>
      <c r="BI108" s="1">
        <v>0</v>
      </c>
      <c r="BJ108" s="1">
        <v>0</v>
      </c>
      <c r="BK108" s="1" t="str">
        <f t="shared" si="16"/>
        <v>0</v>
      </c>
      <c r="BM108" s="1">
        <v>0</v>
      </c>
      <c r="BN108" s="1">
        <v>0</v>
      </c>
      <c r="BO108" s="1">
        <v>0</v>
      </c>
      <c r="BP108" s="1">
        <v>0</v>
      </c>
      <c r="BQ108" s="1">
        <v>0</v>
      </c>
      <c r="BR108" s="1">
        <v>0</v>
      </c>
      <c r="BS108" s="1">
        <v>0</v>
      </c>
      <c r="BT108" s="1">
        <v>0</v>
      </c>
      <c r="BU108" s="1" t="str">
        <f t="shared" si="17"/>
        <v>0</v>
      </c>
      <c r="BW108" s="1">
        <v>0</v>
      </c>
      <c r="BX108" s="1">
        <v>0</v>
      </c>
      <c r="BY108" s="1">
        <v>0</v>
      </c>
      <c r="BZ108" s="1">
        <v>0</v>
      </c>
      <c r="CC108" s="1">
        <v>0</v>
      </c>
      <c r="CD108" s="1">
        <v>0</v>
      </c>
      <c r="CE108" s="1">
        <v>0</v>
      </c>
      <c r="CF108" s="8">
        <v>2.5250000000000004</v>
      </c>
      <c r="CG108" s="1" t="s">
        <v>52</v>
      </c>
      <c r="CH108" s="1" t="s">
        <v>1877</v>
      </c>
    </row>
    <row r="109" spans="1:86" s="1" customFormat="1" x14ac:dyDescent="0.3">
      <c r="A109" s="1" t="s">
        <v>1960</v>
      </c>
      <c r="B109" s="1" t="s">
        <v>1321</v>
      </c>
      <c r="C109" s="1" t="s">
        <v>1924</v>
      </c>
      <c r="D109" s="18">
        <v>42997</v>
      </c>
      <c r="E109" s="1">
        <v>19</v>
      </c>
      <c r="F109" s="1">
        <v>1515</v>
      </c>
      <c r="G109" s="1" t="s">
        <v>2932</v>
      </c>
      <c r="I109" s="1" t="s">
        <v>2419</v>
      </c>
      <c r="J109" s="1" t="s">
        <v>1320</v>
      </c>
      <c r="L109" s="20">
        <v>0.67708333333333337</v>
      </c>
      <c r="M109" s="21">
        <v>30</v>
      </c>
      <c r="N109" s="20">
        <f t="shared" si="10"/>
        <v>0.69791666666666674</v>
      </c>
      <c r="O109" s="1" t="s">
        <v>1339</v>
      </c>
      <c r="P109" s="1" t="s">
        <v>1995</v>
      </c>
      <c r="Q109" s="1" t="s">
        <v>1345</v>
      </c>
      <c r="R109" s="1" t="s">
        <v>1992</v>
      </c>
      <c r="S109" s="1" t="s">
        <v>2137</v>
      </c>
      <c r="T109" s="1" t="s">
        <v>2934</v>
      </c>
      <c r="U109" s="1" t="str">
        <f>CONCATENATE(A109,": ",B109," (Chairs: ",G109,")")</f>
        <v>S-26: Beratung und Therapie von Kokain- und Amphetaminabhängigen (Chairs: Heinz W, Eckert H)</v>
      </c>
      <c r="V109" s="1" t="str">
        <f t="shared" si="11"/>
        <v>Zielgruppentypische Spezifika in der Beratung und Therapie von Kokain- und Amphetaminabhängigen: Kokain und Sexualität, Kokain und ADHS</v>
      </c>
      <c r="W109" s="1" t="s">
        <v>52</v>
      </c>
      <c r="X109" s="1" t="s">
        <v>53</v>
      </c>
      <c r="Y109" s="1" t="s">
        <v>54</v>
      </c>
      <c r="Z109" s="1" t="s">
        <v>1322</v>
      </c>
      <c r="AA109" s="1" t="s">
        <v>1323</v>
      </c>
      <c r="AB109" s="1" t="s">
        <v>2737</v>
      </c>
      <c r="AC109" s="1" t="s">
        <v>58</v>
      </c>
      <c r="AD109" s="1" t="s">
        <v>64</v>
      </c>
      <c r="AE109" s="1" t="s">
        <v>1324</v>
      </c>
      <c r="AF109" s="1" t="s">
        <v>1325</v>
      </c>
      <c r="AG109" s="1" t="s">
        <v>1998</v>
      </c>
      <c r="AH109" s="1" t="s">
        <v>1326</v>
      </c>
      <c r="AI109" s="1" t="s">
        <v>1327</v>
      </c>
      <c r="AJ109" s="1" t="s">
        <v>2030</v>
      </c>
      <c r="AK109" s="1" t="s">
        <v>63</v>
      </c>
      <c r="AL109" s="1">
        <v>0</v>
      </c>
      <c r="AM109" s="1" t="s">
        <v>68</v>
      </c>
      <c r="AN109" s="1">
        <v>0</v>
      </c>
      <c r="AO109" s="1" t="s">
        <v>1228</v>
      </c>
      <c r="AP109" s="1" t="s">
        <v>1328</v>
      </c>
      <c r="AQ109" s="1" t="str">
        <f t="shared" si="14"/>
        <v>K</v>
      </c>
      <c r="AR109" s="1" t="str">
        <f t="shared" si="18"/>
        <v>Befort K</v>
      </c>
      <c r="AS109" s="1" t="s">
        <v>1326</v>
      </c>
      <c r="AT109" s="1" t="s">
        <v>1329</v>
      </c>
      <c r="AU109" s="1" t="s">
        <v>63</v>
      </c>
      <c r="AV109" s="1">
        <v>0</v>
      </c>
      <c r="AW109" s="1" t="s">
        <v>68</v>
      </c>
      <c r="AX109" s="1">
        <v>0</v>
      </c>
      <c r="AY109" s="1">
        <v>0</v>
      </c>
      <c r="AZ109" s="1">
        <v>0</v>
      </c>
      <c r="BA109" s="1" t="str">
        <f t="shared" si="15"/>
        <v>0</v>
      </c>
      <c r="BC109" s="1">
        <v>0</v>
      </c>
      <c r="BD109" s="1">
        <v>0</v>
      </c>
      <c r="BE109" s="1">
        <v>0</v>
      </c>
      <c r="BF109" s="1">
        <v>0</v>
      </c>
      <c r="BG109" s="1" t="s">
        <v>68</v>
      </c>
      <c r="BH109" s="1">
        <v>0</v>
      </c>
      <c r="BI109" s="1">
        <v>0</v>
      </c>
      <c r="BJ109" s="1">
        <v>0</v>
      </c>
      <c r="BK109" s="1" t="str">
        <f t="shared" si="16"/>
        <v>0</v>
      </c>
      <c r="BM109" s="1">
        <v>0</v>
      </c>
      <c r="BN109" s="1">
        <v>0</v>
      </c>
      <c r="BO109" s="1">
        <v>0</v>
      </c>
      <c r="BP109" s="1">
        <v>0</v>
      </c>
      <c r="BQ109" s="1" t="s">
        <v>68</v>
      </c>
      <c r="BR109" s="1">
        <v>0</v>
      </c>
      <c r="BS109" s="1">
        <v>0</v>
      </c>
      <c r="BT109" s="1">
        <v>0</v>
      </c>
      <c r="BU109" s="1" t="str">
        <f t="shared" si="17"/>
        <v>0</v>
      </c>
      <c r="BW109" s="1">
        <v>0</v>
      </c>
      <c r="BX109" s="1">
        <v>0</v>
      </c>
      <c r="BY109" s="1">
        <v>0</v>
      </c>
      <c r="BZ109" s="1">
        <v>0</v>
      </c>
      <c r="CC109" s="1">
        <v>0</v>
      </c>
      <c r="CD109" s="1">
        <v>0</v>
      </c>
      <c r="CE109" s="1">
        <v>0</v>
      </c>
      <c r="CF109" s="8">
        <v>2.35</v>
      </c>
      <c r="CG109" s="1" t="s">
        <v>52</v>
      </c>
      <c r="CH109" s="1" t="s">
        <v>1877</v>
      </c>
    </row>
    <row r="110" spans="1:86" s="1" customFormat="1" x14ac:dyDescent="0.3">
      <c r="A110" s="1" t="s">
        <v>1961</v>
      </c>
      <c r="B110" s="1" t="s">
        <v>1902</v>
      </c>
      <c r="C110" s="1" t="s">
        <v>1918</v>
      </c>
      <c r="D110" s="18">
        <v>42997</v>
      </c>
      <c r="E110" s="1">
        <v>19</v>
      </c>
      <c r="F110" s="1">
        <v>1515</v>
      </c>
      <c r="G110" s="1" t="s">
        <v>2935</v>
      </c>
      <c r="I110" s="1" t="s">
        <v>2420</v>
      </c>
      <c r="J110" s="1" t="s">
        <v>1469</v>
      </c>
      <c r="L110" s="20">
        <v>0.63541666666666663</v>
      </c>
      <c r="M110" s="21">
        <v>23</v>
      </c>
      <c r="N110" s="20">
        <f t="shared" si="10"/>
        <v>0.65138888888888891</v>
      </c>
      <c r="O110" s="1" t="s">
        <v>1449</v>
      </c>
      <c r="P110" s="1" t="s">
        <v>2002</v>
      </c>
      <c r="Q110" s="1" t="s">
        <v>1474</v>
      </c>
      <c r="R110" s="1" t="s">
        <v>1981</v>
      </c>
      <c r="S110" s="1" t="s">
        <v>2520</v>
      </c>
      <c r="T110" s="1" t="s">
        <v>2936</v>
      </c>
      <c r="U110" s="1" t="str">
        <f>CONCATENATE(A110,": ",B110," (Chairs: ",G110,")")</f>
        <v>S-27: Neue Medien in der Prävention und Behandlung von Suchterkrankungen (Chairs: Lindenmeyer J, Haug S)</v>
      </c>
      <c r="V110" s="1" t="str">
        <f t="shared" si="11"/>
        <v>Suchtprävention durch die Förderung von Lebenskompetenzen bei Jugendlichen: Akzeptanz und Wirksamkeit des mobiltelefonbasierten Programms ready4life</v>
      </c>
      <c r="W110" s="1" t="s">
        <v>52</v>
      </c>
      <c r="X110" s="1" t="s">
        <v>276</v>
      </c>
      <c r="Y110" s="1" t="s">
        <v>277</v>
      </c>
      <c r="Z110" s="1" t="s">
        <v>1470</v>
      </c>
      <c r="AA110" s="1" t="s">
        <v>1471</v>
      </c>
      <c r="AB110" s="1" t="s">
        <v>2738</v>
      </c>
      <c r="AC110" s="1" t="s">
        <v>58</v>
      </c>
      <c r="AD110" s="1" t="s">
        <v>1472</v>
      </c>
      <c r="AE110" s="1" t="s">
        <v>1473</v>
      </c>
      <c r="AF110" s="1" t="s">
        <v>1474</v>
      </c>
      <c r="AG110" s="1" t="s">
        <v>1981</v>
      </c>
      <c r="AH110" s="1" t="s">
        <v>1475</v>
      </c>
      <c r="AI110" s="1" t="s">
        <v>1476</v>
      </c>
      <c r="AJ110" s="1" t="s">
        <v>2224</v>
      </c>
      <c r="AK110" s="1" t="s">
        <v>63</v>
      </c>
      <c r="AL110" s="1">
        <v>0</v>
      </c>
      <c r="AM110" s="1" t="s">
        <v>68</v>
      </c>
      <c r="AN110" s="1">
        <v>0</v>
      </c>
      <c r="AO110" s="1" t="s">
        <v>1477</v>
      </c>
      <c r="AP110" s="1" t="s">
        <v>1478</v>
      </c>
      <c r="AQ110" s="1" t="str">
        <f t="shared" si="14"/>
        <v>R</v>
      </c>
      <c r="AR110" s="1" t="str">
        <f t="shared" si="18"/>
        <v>Paz Castro R</v>
      </c>
      <c r="AS110" s="1" t="s">
        <v>1475</v>
      </c>
      <c r="AT110" s="1" t="s">
        <v>1479</v>
      </c>
      <c r="AU110" s="1" t="s">
        <v>63</v>
      </c>
      <c r="AV110" s="1">
        <v>0</v>
      </c>
      <c r="AW110" s="1" t="s">
        <v>68</v>
      </c>
      <c r="AX110" s="1">
        <v>0</v>
      </c>
      <c r="AY110" s="1" t="s">
        <v>1480</v>
      </c>
      <c r="AZ110" s="1" t="s">
        <v>1481</v>
      </c>
      <c r="BA110" s="1" t="str">
        <f t="shared" si="15"/>
        <v>C</v>
      </c>
      <c r="BB110" s="1" t="str">
        <f t="shared" si="19"/>
        <v>Künzli C</v>
      </c>
      <c r="BC110" s="1" t="s">
        <v>1482</v>
      </c>
      <c r="BD110" s="1" t="s">
        <v>1483</v>
      </c>
      <c r="BE110" s="1" t="s">
        <v>63</v>
      </c>
      <c r="BF110" s="1">
        <v>0</v>
      </c>
      <c r="BG110" s="1" t="s">
        <v>68</v>
      </c>
      <c r="BH110" s="1">
        <v>0</v>
      </c>
      <c r="BI110" s="1">
        <v>0</v>
      </c>
      <c r="BJ110" s="1">
        <v>0</v>
      </c>
      <c r="BK110" s="1" t="str">
        <f t="shared" si="16"/>
        <v>0</v>
      </c>
      <c r="BM110" s="1">
        <v>0</v>
      </c>
      <c r="BN110" s="1">
        <v>0</v>
      </c>
      <c r="BO110" s="1">
        <v>0</v>
      </c>
      <c r="BP110" s="1">
        <v>0</v>
      </c>
      <c r="BQ110" s="1" t="s">
        <v>68</v>
      </c>
      <c r="BR110" s="1">
        <v>0</v>
      </c>
      <c r="BS110" s="1">
        <v>0</v>
      </c>
      <c r="BT110" s="1">
        <v>0</v>
      </c>
      <c r="BU110" s="1" t="str">
        <f t="shared" si="17"/>
        <v>0</v>
      </c>
      <c r="BW110" s="1">
        <v>0</v>
      </c>
      <c r="BX110" s="1">
        <v>0</v>
      </c>
      <c r="BY110" s="1">
        <v>0</v>
      </c>
      <c r="BZ110" s="1">
        <v>0</v>
      </c>
      <c r="CC110" s="1">
        <v>0</v>
      </c>
      <c r="CD110" s="1">
        <v>0</v>
      </c>
      <c r="CE110" s="1" t="s">
        <v>1484</v>
      </c>
      <c r="CF110" s="8">
        <v>1.65</v>
      </c>
      <c r="CG110" s="1" t="s">
        <v>52</v>
      </c>
      <c r="CH110" s="1" t="s">
        <v>1877</v>
      </c>
    </row>
    <row r="111" spans="1:86" s="1" customFormat="1" x14ac:dyDescent="0.3">
      <c r="A111" s="1" t="s">
        <v>1961</v>
      </c>
      <c r="B111" s="1" t="s">
        <v>1902</v>
      </c>
      <c r="C111" s="1" t="s">
        <v>1918</v>
      </c>
      <c r="D111" s="18">
        <v>42997</v>
      </c>
      <c r="E111" s="1">
        <v>19</v>
      </c>
      <c r="F111" s="1">
        <v>1515</v>
      </c>
      <c r="G111" s="1" t="s">
        <v>2935</v>
      </c>
      <c r="I111" s="1" t="s">
        <v>2421</v>
      </c>
      <c r="J111" s="1" t="s">
        <v>1428</v>
      </c>
      <c r="L111" s="20">
        <v>0.65138888888888891</v>
      </c>
      <c r="M111" s="21">
        <v>22</v>
      </c>
      <c r="N111" s="20">
        <f t="shared" si="10"/>
        <v>0.66666666666666663</v>
      </c>
      <c r="O111" s="1" t="s">
        <v>1449</v>
      </c>
      <c r="P111" s="1" t="s">
        <v>2002</v>
      </c>
      <c r="Q111" s="1" t="s">
        <v>1474</v>
      </c>
      <c r="R111" s="1" t="s">
        <v>1981</v>
      </c>
      <c r="S111" s="1" t="s">
        <v>2521</v>
      </c>
      <c r="T111" s="1" t="s">
        <v>2937</v>
      </c>
      <c r="U111" s="1" t="str">
        <f>CONCATENATE(A111,": ",B111," (Chairs: ",G111,")")</f>
        <v>S-27: Neue Medien in der Prävention und Behandlung von Suchterkrankungen (Chairs: Lindenmeyer J, Haug S)</v>
      </c>
      <c r="V111" s="1" t="str">
        <f t="shared" si="11"/>
        <v>Wie wirken sich die Programmdauer und die Bereitstellung von Echtzeitberatung auf die Wirksamkeit des internetbasierten Beratungsprogramms für Cannabis-Konsumierende „Quit the Shit“ aus?</v>
      </c>
      <c r="W111" s="1" t="s">
        <v>52</v>
      </c>
      <c r="X111" s="1" t="s">
        <v>240</v>
      </c>
      <c r="Y111" s="1" t="s">
        <v>241</v>
      </c>
      <c r="Z111" s="1" t="s">
        <v>1429</v>
      </c>
      <c r="AA111" s="1" t="s">
        <v>1430</v>
      </c>
      <c r="AB111" s="1" t="s">
        <v>2739</v>
      </c>
      <c r="AC111" s="1" t="s">
        <v>58</v>
      </c>
      <c r="AE111" s="1" t="s">
        <v>149</v>
      </c>
      <c r="AF111" s="1" t="s">
        <v>1431</v>
      </c>
      <c r="AG111" s="1" t="s">
        <v>1988</v>
      </c>
      <c r="AH111" s="1" t="s">
        <v>1432</v>
      </c>
      <c r="AI111" s="1" t="s">
        <v>1433</v>
      </c>
      <c r="AJ111" s="1" t="s">
        <v>2014</v>
      </c>
      <c r="AK111" s="1" t="s">
        <v>63</v>
      </c>
      <c r="AL111" s="1">
        <v>0</v>
      </c>
      <c r="AM111" s="1" t="s">
        <v>68</v>
      </c>
      <c r="AN111" s="1">
        <v>0</v>
      </c>
      <c r="AO111" s="1" t="s">
        <v>281</v>
      </c>
      <c r="AP111" s="1" t="s">
        <v>282</v>
      </c>
      <c r="AQ111" s="1" t="str">
        <f t="shared" si="14"/>
        <v>M</v>
      </c>
      <c r="AR111" s="1" t="str">
        <f t="shared" si="18"/>
        <v>Goecke M</v>
      </c>
      <c r="AS111" s="1" t="s">
        <v>283</v>
      </c>
      <c r="AT111" s="1" t="s">
        <v>1434</v>
      </c>
      <c r="AU111" s="1" t="s">
        <v>63</v>
      </c>
      <c r="AV111" s="1">
        <v>0</v>
      </c>
      <c r="AW111" s="1" t="s">
        <v>68</v>
      </c>
      <c r="AX111" s="1">
        <v>0</v>
      </c>
      <c r="AY111" s="1">
        <v>0</v>
      </c>
      <c r="AZ111" s="1">
        <v>0</v>
      </c>
      <c r="BA111" s="1" t="str">
        <f t="shared" si="15"/>
        <v>0</v>
      </c>
      <c r="BC111" s="1">
        <v>0</v>
      </c>
      <c r="BD111" s="1">
        <v>0</v>
      </c>
      <c r="BE111" s="1">
        <v>0</v>
      </c>
      <c r="BF111" s="1">
        <v>0</v>
      </c>
      <c r="BG111" s="1" t="s">
        <v>68</v>
      </c>
      <c r="BH111" s="1">
        <v>0</v>
      </c>
      <c r="BI111" s="1">
        <v>0</v>
      </c>
      <c r="BJ111" s="1">
        <v>0</v>
      </c>
      <c r="BK111" s="1" t="str">
        <f t="shared" si="16"/>
        <v>0</v>
      </c>
      <c r="BM111" s="1">
        <v>0</v>
      </c>
      <c r="BN111" s="1">
        <v>0</v>
      </c>
      <c r="BO111" s="1">
        <v>0</v>
      </c>
      <c r="BP111" s="1">
        <v>0</v>
      </c>
      <c r="BQ111" s="1" t="s">
        <v>68</v>
      </c>
      <c r="BR111" s="1">
        <v>0</v>
      </c>
      <c r="BS111" s="1">
        <v>0</v>
      </c>
      <c r="BT111" s="1">
        <v>0</v>
      </c>
      <c r="BU111" s="1" t="str">
        <f t="shared" si="17"/>
        <v>0</v>
      </c>
      <c r="BW111" s="1">
        <v>0</v>
      </c>
      <c r="BX111" s="1">
        <v>0</v>
      </c>
      <c r="BY111" s="1">
        <v>0</v>
      </c>
      <c r="BZ111" s="1">
        <v>0</v>
      </c>
      <c r="CC111" s="1">
        <v>0</v>
      </c>
      <c r="CD111" s="1">
        <v>0</v>
      </c>
      <c r="CE111" s="1">
        <v>0</v>
      </c>
      <c r="CF111" s="8">
        <v>1.5</v>
      </c>
      <c r="CG111" s="1" t="s">
        <v>52</v>
      </c>
      <c r="CH111" s="1" t="s">
        <v>1877</v>
      </c>
    </row>
    <row r="112" spans="1:86" s="1" customFormat="1" x14ac:dyDescent="0.3">
      <c r="A112" s="1" t="s">
        <v>1961</v>
      </c>
      <c r="B112" s="1" t="s">
        <v>1902</v>
      </c>
      <c r="C112" s="1" t="s">
        <v>1918</v>
      </c>
      <c r="D112" s="18">
        <v>42997</v>
      </c>
      <c r="E112" s="1">
        <v>19</v>
      </c>
      <c r="F112" s="1">
        <v>1515</v>
      </c>
      <c r="G112" s="1" t="s">
        <v>2935</v>
      </c>
      <c r="I112" s="1" t="s">
        <v>2422</v>
      </c>
      <c r="J112" s="1" t="s">
        <v>1446</v>
      </c>
      <c r="L112" s="20">
        <v>0.66666666666666663</v>
      </c>
      <c r="M112" s="21">
        <v>23</v>
      </c>
      <c r="N112" s="20">
        <f t="shared" si="10"/>
        <v>0.68263888888888891</v>
      </c>
      <c r="O112" s="1" t="s">
        <v>1449</v>
      </c>
      <c r="P112" s="1" t="s">
        <v>2002</v>
      </c>
      <c r="Q112" s="1" t="s">
        <v>1474</v>
      </c>
      <c r="R112" s="1" t="s">
        <v>1981</v>
      </c>
      <c r="S112" s="1" t="s">
        <v>2138</v>
      </c>
      <c r="T112" s="1" t="s">
        <v>2938</v>
      </c>
      <c r="U112" s="1" t="str">
        <f>CONCATENATE(A112,": ",B112," (Chairs: ",G112,")")</f>
        <v>S-27: Neue Medien in der Prävention und Behandlung von Suchterkrankungen (Chairs: Lindenmeyer J, Haug S)</v>
      </c>
      <c r="V112" s="1" t="str">
        <f t="shared" si="11"/>
        <v>Hilfe aus dem Internet: Nutzungshäufigkeit und Wirksamkeit eines kostenlosen Alkohol-Selbsthilfe-Onlineprogramms</v>
      </c>
      <c r="W112" s="1" t="s">
        <v>52</v>
      </c>
      <c r="X112" s="1" t="s">
        <v>240</v>
      </c>
      <c r="Y112" s="1" t="s">
        <v>241</v>
      </c>
      <c r="Z112" s="1" t="s">
        <v>1447</v>
      </c>
      <c r="AA112" s="1" t="s">
        <v>1448</v>
      </c>
      <c r="AB112" s="1" t="s">
        <v>2740</v>
      </c>
      <c r="AC112" s="1" t="s">
        <v>58</v>
      </c>
      <c r="AD112" s="1" t="s">
        <v>119</v>
      </c>
      <c r="AE112" s="1" t="s">
        <v>227</v>
      </c>
      <c r="AF112" s="1" t="s">
        <v>1449</v>
      </c>
      <c r="AG112" s="1" t="s">
        <v>2002</v>
      </c>
      <c r="AH112" s="1" t="s">
        <v>1450</v>
      </c>
      <c r="AI112" s="1" t="s">
        <v>1451</v>
      </c>
      <c r="AJ112" s="1" t="s">
        <v>2053</v>
      </c>
      <c r="AK112" s="1" t="s">
        <v>63</v>
      </c>
      <c r="AL112" s="1">
        <v>0</v>
      </c>
      <c r="AM112" s="1" t="s">
        <v>58</v>
      </c>
      <c r="AN112" s="1">
        <v>0</v>
      </c>
      <c r="AO112" s="1" t="s">
        <v>1452</v>
      </c>
      <c r="AP112" s="1" t="s">
        <v>1453</v>
      </c>
      <c r="AQ112" s="1" t="str">
        <f t="shared" si="14"/>
        <v>C</v>
      </c>
      <c r="AR112" s="1" t="str">
        <f t="shared" si="18"/>
        <v>Schroeder C</v>
      </c>
      <c r="AS112" s="1" t="s">
        <v>1450</v>
      </c>
      <c r="AT112" s="1">
        <v>0</v>
      </c>
      <c r="AU112" s="1" t="s">
        <v>63</v>
      </c>
      <c r="AV112" s="1">
        <v>0</v>
      </c>
      <c r="AW112" s="1" t="s">
        <v>58</v>
      </c>
      <c r="AX112" s="1">
        <v>0</v>
      </c>
      <c r="AY112" s="1" t="s">
        <v>1454</v>
      </c>
      <c r="AZ112" s="1" t="s">
        <v>1455</v>
      </c>
      <c r="BA112" s="1" t="str">
        <f t="shared" si="15"/>
        <v>E</v>
      </c>
      <c r="BB112" s="1" t="str">
        <f t="shared" si="19"/>
        <v>van Oude E</v>
      </c>
      <c r="BC112" s="1" t="s">
        <v>1456</v>
      </c>
      <c r="BD112" s="1">
        <v>0</v>
      </c>
      <c r="BE112" s="1" t="s">
        <v>63</v>
      </c>
      <c r="BF112" s="1">
        <v>0</v>
      </c>
      <c r="BG112" s="1" t="s">
        <v>68</v>
      </c>
      <c r="BH112" s="1">
        <v>0</v>
      </c>
      <c r="BI112" s="1">
        <v>0</v>
      </c>
      <c r="BJ112" s="1">
        <v>0</v>
      </c>
      <c r="BK112" s="1" t="str">
        <f t="shared" si="16"/>
        <v>0</v>
      </c>
      <c r="BM112" s="1">
        <v>0</v>
      </c>
      <c r="BN112" s="1">
        <v>0</v>
      </c>
      <c r="BO112" s="1">
        <v>0</v>
      </c>
      <c r="BP112" s="1">
        <v>0</v>
      </c>
      <c r="BQ112" s="1" t="s">
        <v>68</v>
      </c>
      <c r="BR112" s="1">
        <v>0</v>
      </c>
      <c r="BS112" s="1">
        <v>0</v>
      </c>
      <c r="BT112" s="1">
        <v>0</v>
      </c>
      <c r="BU112" s="1" t="str">
        <f t="shared" si="17"/>
        <v>0</v>
      </c>
      <c r="BW112" s="1">
        <v>0</v>
      </c>
      <c r="BX112" s="1">
        <v>0</v>
      </c>
      <c r="BY112" s="1">
        <v>0</v>
      </c>
      <c r="BZ112" s="1">
        <v>0</v>
      </c>
      <c r="CC112" s="1">
        <v>0</v>
      </c>
      <c r="CD112" s="1">
        <v>0</v>
      </c>
      <c r="CE112" s="1">
        <v>0</v>
      </c>
      <c r="CF112" s="8">
        <v>1.4</v>
      </c>
      <c r="CG112" s="1" t="s">
        <v>52</v>
      </c>
      <c r="CH112" s="1" t="s">
        <v>1877</v>
      </c>
    </row>
    <row r="113" spans="1:86" s="1" customFormat="1" x14ac:dyDescent="0.3">
      <c r="A113" s="1" t="s">
        <v>1961</v>
      </c>
      <c r="B113" s="1" t="s">
        <v>1902</v>
      </c>
      <c r="C113" s="1" t="s">
        <v>1918</v>
      </c>
      <c r="D113" s="18">
        <v>42997</v>
      </c>
      <c r="E113" s="1">
        <v>19</v>
      </c>
      <c r="F113" s="1">
        <v>1515</v>
      </c>
      <c r="G113" s="1" t="s">
        <v>2935</v>
      </c>
      <c r="I113" s="1" t="s">
        <v>2423</v>
      </c>
      <c r="J113" s="6" t="s">
        <v>1834</v>
      </c>
      <c r="L113" s="20">
        <v>0.68263888888888891</v>
      </c>
      <c r="M113" s="21">
        <v>22</v>
      </c>
      <c r="N113" s="20">
        <f t="shared" si="10"/>
        <v>0.69791666666666663</v>
      </c>
      <c r="O113" s="1" t="s">
        <v>1449</v>
      </c>
      <c r="P113" s="1" t="s">
        <v>2002</v>
      </c>
      <c r="Q113" s="1" t="s">
        <v>1474</v>
      </c>
      <c r="R113" s="1" t="s">
        <v>1981</v>
      </c>
      <c r="S113" s="1" t="s">
        <v>2123</v>
      </c>
      <c r="T113" s="1" t="s">
        <v>2939</v>
      </c>
      <c r="U113" s="1" t="str">
        <f>CONCATENATE(A113,": ",B113," (Chairs: ",G113,")")</f>
        <v>S-27: Neue Medien in der Prävention und Behandlung von Suchterkrankungen (Chairs: Lindenmeyer J, Haug S)</v>
      </c>
      <c r="V113" s="1" t="str">
        <f t="shared" si="11"/>
        <v>App-gestützte Behandlung Suchterkrankter Personen</v>
      </c>
      <c r="W113" s="6" t="s">
        <v>52</v>
      </c>
      <c r="X113" s="1" t="s">
        <v>346</v>
      </c>
      <c r="Y113" s="1" t="s">
        <v>347</v>
      </c>
      <c r="Z113" s="1" t="s">
        <v>1835</v>
      </c>
      <c r="AA113" s="1" t="s">
        <v>1836</v>
      </c>
      <c r="AB113" s="1" t="s">
        <v>2720</v>
      </c>
      <c r="AC113" s="1" t="s">
        <v>58</v>
      </c>
      <c r="AD113" s="1" t="s">
        <v>1187</v>
      </c>
      <c r="AE113" s="1" t="s">
        <v>1188</v>
      </c>
      <c r="AF113" s="1" t="s">
        <v>1189</v>
      </c>
      <c r="AG113" s="1" t="s">
        <v>1999</v>
      </c>
      <c r="AH113" s="1" t="s">
        <v>1197</v>
      </c>
      <c r="AI113" s="1" t="s">
        <v>1190</v>
      </c>
      <c r="AJ113" s="1" t="s">
        <v>2037</v>
      </c>
      <c r="AK113" s="1" t="s">
        <v>63</v>
      </c>
      <c r="AL113" s="1">
        <v>0</v>
      </c>
      <c r="AM113" s="1" t="s">
        <v>58</v>
      </c>
      <c r="AN113" s="1">
        <v>0</v>
      </c>
      <c r="AO113" s="1" t="s">
        <v>397</v>
      </c>
      <c r="AP113" s="1" t="s">
        <v>1837</v>
      </c>
      <c r="AQ113" s="1" t="str">
        <f t="shared" si="14"/>
        <v>M</v>
      </c>
      <c r="AR113" s="1" t="str">
        <f t="shared" si="18"/>
        <v>Ziegler M</v>
      </c>
      <c r="AS113" s="1">
        <v>0</v>
      </c>
      <c r="AT113" s="1" t="s">
        <v>1838</v>
      </c>
      <c r="AU113" s="1" t="s">
        <v>63</v>
      </c>
      <c r="AV113" s="1">
        <v>0</v>
      </c>
      <c r="AW113" s="1">
        <v>0</v>
      </c>
      <c r="AX113" s="1">
        <v>0</v>
      </c>
      <c r="AY113" s="1">
        <v>0</v>
      </c>
      <c r="AZ113" s="1">
        <v>0</v>
      </c>
      <c r="BA113" s="1" t="str">
        <f t="shared" si="15"/>
        <v>0</v>
      </c>
      <c r="BC113" s="1">
        <v>0</v>
      </c>
      <c r="BD113" s="1">
        <v>0</v>
      </c>
      <c r="BE113" s="1">
        <v>0</v>
      </c>
      <c r="BF113" s="1">
        <v>0</v>
      </c>
      <c r="BG113" s="1">
        <v>0</v>
      </c>
      <c r="BH113" s="1">
        <v>0</v>
      </c>
      <c r="BI113" s="1">
        <v>0</v>
      </c>
      <c r="BJ113" s="1">
        <v>0</v>
      </c>
      <c r="BK113" s="1" t="str">
        <f t="shared" si="16"/>
        <v>0</v>
      </c>
      <c r="BM113" s="1">
        <v>0</v>
      </c>
      <c r="BN113" s="1">
        <v>0</v>
      </c>
      <c r="BO113" s="1">
        <v>0</v>
      </c>
      <c r="BP113" s="1">
        <v>0</v>
      </c>
      <c r="BQ113" s="1">
        <v>0</v>
      </c>
      <c r="BR113" s="1">
        <v>0</v>
      </c>
      <c r="BS113" s="1">
        <v>0</v>
      </c>
      <c r="BT113" s="1">
        <v>0</v>
      </c>
      <c r="BU113" s="1" t="str">
        <f t="shared" si="17"/>
        <v>0</v>
      </c>
      <c r="BW113" s="1">
        <v>0</v>
      </c>
      <c r="BX113" s="1">
        <v>0</v>
      </c>
      <c r="BY113" s="1">
        <v>0</v>
      </c>
      <c r="BZ113" s="1">
        <v>0</v>
      </c>
      <c r="CC113" s="1">
        <v>0</v>
      </c>
      <c r="CD113" s="1">
        <v>0</v>
      </c>
      <c r="CE113" s="1">
        <v>0</v>
      </c>
      <c r="CF113" s="8">
        <v>2.6</v>
      </c>
      <c r="CG113" s="1" t="s">
        <v>52</v>
      </c>
      <c r="CH113" s="1" t="s">
        <v>1877</v>
      </c>
    </row>
    <row r="114" spans="1:86" s="1" customFormat="1" x14ac:dyDescent="0.3">
      <c r="A114" s="1" t="s">
        <v>1887</v>
      </c>
      <c r="B114" s="1" t="s">
        <v>1887</v>
      </c>
      <c r="D114" s="18">
        <v>42997</v>
      </c>
      <c r="E114" s="1">
        <v>19</v>
      </c>
      <c r="F114" s="1">
        <v>1645</v>
      </c>
      <c r="G114" s="1" t="s">
        <v>2848</v>
      </c>
      <c r="K114" s="1" t="s">
        <v>1897</v>
      </c>
      <c r="L114" s="20">
        <v>0.69791666666666663</v>
      </c>
      <c r="M114" s="21">
        <v>15</v>
      </c>
      <c r="N114" s="20">
        <f t="shared" si="10"/>
        <v>0.70833333333333326</v>
      </c>
      <c r="O114" s="1" t="s">
        <v>1927</v>
      </c>
      <c r="S114" s="1" t="s">
        <v>2846</v>
      </c>
      <c r="T114" s="1" t="s">
        <v>2863</v>
      </c>
      <c r="U114" s="1" t="str">
        <f>CONCATENATE(A114,": ",B114," (Chairs: ",G114,")")</f>
        <v>Pause: Pause (Chairs: ohne ,  )</v>
      </c>
      <c r="V114" s="1" t="str">
        <f t="shared" si="11"/>
        <v/>
      </c>
      <c r="AB114" s="1" t="s">
        <v>2654</v>
      </c>
      <c r="AG114" s="1" t="s">
        <v>2009</v>
      </c>
      <c r="AQ114" s="1" t="str">
        <f t="shared" si="14"/>
        <v/>
      </c>
      <c r="AR114" s="1" t="str">
        <f t="shared" si="18"/>
        <v xml:space="preserve"> </v>
      </c>
      <c r="BA114" s="1" t="str">
        <f t="shared" si="15"/>
        <v/>
      </c>
      <c r="BB114" s="1" t="str">
        <f t="shared" si="19"/>
        <v xml:space="preserve"> </v>
      </c>
      <c r="BK114" s="1" t="str">
        <f t="shared" si="16"/>
        <v/>
      </c>
      <c r="BL114" s="1" t="str">
        <f t="shared" si="12"/>
        <v xml:space="preserve"> </v>
      </c>
      <c r="BU114" s="1" t="str">
        <f t="shared" si="17"/>
        <v/>
      </c>
      <c r="BV114" s="1" t="str">
        <f t="shared" si="13"/>
        <v xml:space="preserve"> </v>
      </c>
      <c r="CF114" s="8"/>
    </row>
    <row r="115" spans="1:86" s="1" customFormat="1" x14ac:dyDescent="0.3">
      <c r="A115" s="1" t="s">
        <v>1962</v>
      </c>
      <c r="B115" s="1" t="s">
        <v>1102</v>
      </c>
      <c r="C115" s="1" t="s">
        <v>1912</v>
      </c>
      <c r="D115" s="18">
        <v>42997</v>
      </c>
      <c r="E115" s="1">
        <v>19</v>
      </c>
      <c r="F115" s="1">
        <v>1700</v>
      </c>
      <c r="G115" s="1" t="s">
        <v>2940</v>
      </c>
      <c r="I115" s="1" t="s">
        <v>2424</v>
      </c>
      <c r="J115" s="15" t="s">
        <v>1091</v>
      </c>
      <c r="L115" s="20">
        <v>0.70833333333333337</v>
      </c>
      <c r="M115" s="21">
        <v>23</v>
      </c>
      <c r="N115" s="20">
        <f t="shared" si="10"/>
        <v>0.72430555555555565</v>
      </c>
      <c r="O115" s="1" t="s">
        <v>233</v>
      </c>
      <c r="P115" s="1" t="s">
        <v>1988</v>
      </c>
      <c r="Q115" s="1" t="s">
        <v>1874</v>
      </c>
      <c r="R115" s="1" t="s">
        <v>1983</v>
      </c>
      <c r="S115" s="1" t="s">
        <v>2139</v>
      </c>
      <c r="T115" s="1" t="s">
        <v>2941</v>
      </c>
      <c r="U115" s="1" t="str">
        <f>CONCATENATE(A115,": ",B115," (Chairs: ",G115,")")</f>
        <v>S-28: Symposium der Nachwuchsgruppe der DG-Sucht (Chairs: Besser B, Schuster R)</v>
      </c>
      <c r="V115" s="1" t="str">
        <f t="shared" si="11"/>
        <v>„Evaluation der kurz- und langfristigen Effekte des stationären qualifizierten Alkoholentzugs“</v>
      </c>
      <c r="W115" s="15" t="s">
        <v>52</v>
      </c>
      <c r="X115" s="1" t="s">
        <v>393</v>
      </c>
      <c r="Y115" s="1" t="s">
        <v>394</v>
      </c>
      <c r="Z115" s="1" t="s">
        <v>1092</v>
      </c>
      <c r="AA115" s="1" t="s">
        <v>1093</v>
      </c>
      <c r="AB115" s="1" t="s">
        <v>2741</v>
      </c>
      <c r="AC115" s="1" t="s">
        <v>68</v>
      </c>
      <c r="AE115" s="1" t="s">
        <v>1088</v>
      </c>
      <c r="AF115" s="1" t="s">
        <v>1094</v>
      </c>
      <c r="AG115" s="1" t="s">
        <v>1981</v>
      </c>
      <c r="AH115" s="1" t="s">
        <v>1095</v>
      </c>
      <c r="AI115" s="1" t="s">
        <v>1096</v>
      </c>
      <c r="AJ115" s="1" t="s">
        <v>2046</v>
      </c>
      <c r="AK115" s="1" t="s">
        <v>63</v>
      </c>
      <c r="AL115" s="1">
        <v>0</v>
      </c>
      <c r="AM115" s="1" t="s">
        <v>58</v>
      </c>
      <c r="AN115" s="1" t="s">
        <v>551</v>
      </c>
      <c r="AO115" s="1" t="s">
        <v>1097</v>
      </c>
      <c r="AP115" s="1" t="s">
        <v>1098</v>
      </c>
      <c r="AQ115" s="1" t="str">
        <f t="shared" si="14"/>
        <v>F</v>
      </c>
      <c r="AR115" s="1" t="str">
        <f t="shared" si="18"/>
        <v>Raabe F</v>
      </c>
      <c r="AS115" s="1" t="s">
        <v>1095</v>
      </c>
      <c r="AT115" s="1">
        <v>0</v>
      </c>
      <c r="AU115" s="1" t="s">
        <v>63</v>
      </c>
      <c r="AV115" s="1">
        <v>0</v>
      </c>
      <c r="AW115" s="1" t="s">
        <v>68</v>
      </c>
      <c r="AX115" s="1" t="s">
        <v>611</v>
      </c>
      <c r="AY115" s="1" t="s">
        <v>1099</v>
      </c>
      <c r="AZ115" s="1" t="s">
        <v>1100</v>
      </c>
      <c r="BA115" s="1" t="str">
        <f t="shared" si="15"/>
        <v>G</v>
      </c>
      <c r="BB115" s="1" t="str">
        <f t="shared" si="19"/>
        <v>Koller G</v>
      </c>
      <c r="BC115" s="1" t="s">
        <v>1095</v>
      </c>
      <c r="BD115" s="1">
        <v>0</v>
      </c>
      <c r="BE115" s="1" t="s">
        <v>63</v>
      </c>
      <c r="BF115" s="1">
        <v>0</v>
      </c>
      <c r="BG115" s="1" t="s">
        <v>68</v>
      </c>
      <c r="BH115" s="1">
        <v>0</v>
      </c>
      <c r="BI115" s="1">
        <v>0</v>
      </c>
      <c r="BJ115" s="1">
        <v>0</v>
      </c>
      <c r="BK115" s="1" t="str">
        <f t="shared" si="16"/>
        <v>0</v>
      </c>
      <c r="BM115" s="1">
        <v>0</v>
      </c>
      <c r="BN115" s="1">
        <v>0</v>
      </c>
      <c r="BO115" s="1">
        <v>0</v>
      </c>
      <c r="BP115" s="1">
        <v>0</v>
      </c>
      <c r="BQ115" s="1" t="s">
        <v>68</v>
      </c>
      <c r="BR115" s="1">
        <v>0</v>
      </c>
      <c r="BS115" s="1">
        <v>0</v>
      </c>
      <c r="BT115" s="1">
        <v>0</v>
      </c>
      <c r="BU115" s="1" t="str">
        <f t="shared" si="17"/>
        <v>0</v>
      </c>
      <c r="BW115" s="1">
        <v>0</v>
      </c>
      <c r="BX115" s="1">
        <v>0</v>
      </c>
      <c r="BY115" s="1">
        <v>0</v>
      </c>
      <c r="BZ115" s="1">
        <v>0</v>
      </c>
      <c r="CC115" s="1">
        <v>0</v>
      </c>
      <c r="CD115" s="1">
        <v>0</v>
      </c>
      <c r="CE115" s="1">
        <v>0</v>
      </c>
      <c r="CF115" s="8">
        <v>1.8749999999999998</v>
      </c>
      <c r="CG115" s="1" t="s">
        <v>52</v>
      </c>
      <c r="CH115" s="1" t="s">
        <v>1877</v>
      </c>
    </row>
    <row r="116" spans="1:86" s="1" customFormat="1" x14ac:dyDescent="0.3">
      <c r="A116" s="1" t="s">
        <v>1962</v>
      </c>
      <c r="B116" s="1" t="s">
        <v>1102</v>
      </c>
      <c r="C116" s="1" t="s">
        <v>1912</v>
      </c>
      <c r="D116" s="18">
        <v>42997</v>
      </c>
      <c r="E116" s="1">
        <v>19</v>
      </c>
      <c r="F116" s="1">
        <v>1700</v>
      </c>
      <c r="G116" s="1" t="s">
        <v>2940</v>
      </c>
      <c r="I116" s="1" t="s">
        <v>2425</v>
      </c>
      <c r="J116" s="6" t="s">
        <v>1101</v>
      </c>
      <c r="L116" s="20">
        <v>0.72430555555555565</v>
      </c>
      <c r="M116" s="21">
        <v>22</v>
      </c>
      <c r="N116" s="20">
        <f t="shared" si="10"/>
        <v>0.73958333333333337</v>
      </c>
      <c r="O116" s="1" t="s">
        <v>233</v>
      </c>
      <c r="P116" s="1" t="s">
        <v>1988</v>
      </c>
      <c r="Q116" s="1" t="s">
        <v>1874</v>
      </c>
      <c r="R116" s="1" t="s">
        <v>1983</v>
      </c>
      <c r="S116" s="1" t="s">
        <v>2140</v>
      </c>
      <c r="T116" s="1" t="s">
        <v>2942</v>
      </c>
      <c r="U116" s="1" t="str">
        <f>CONCATENATE(A116,": ",B116," (Chairs: ",G116,")")</f>
        <v>S-28: Symposium der Nachwuchsgruppe der DG-Sucht (Chairs: Besser B, Schuster R)</v>
      </c>
      <c r="V116" s="1" t="str">
        <f t="shared" si="11"/>
        <v>Strukturelle und funktionelle neuronale Konnektivität bei Personen mit Alkoholgebrauchsstörung ohne Behandlungswunsch</v>
      </c>
      <c r="W116" s="6" t="s">
        <v>52</v>
      </c>
      <c r="X116" s="1" t="s">
        <v>393</v>
      </c>
      <c r="Y116" s="1" t="s">
        <v>394</v>
      </c>
      <c r="Z116" s="1" t="s">
        <v>1103</v>
      </c>
      <c r="AA116" s="1" t="s">
        <v>1104</v>
      </c>
      <c r="AB116" s="1" t="s">
        <v>2742</v>
      </c>
      <c r="AC116" s="1" t="s">
        <v>68</v>
      </c>
      <c r="AE116" s="1" t="s">
        <v>1088</v>
      </c>
      <c r="AF116" s="1" t="s">
        <v>1105</v>
      </c>
      <c r="AG116" s="1" t="s">
        <v>1981</v>
      </c>
      <c r="AH116" s="1" t="s">
        <v>1106</v>
      </c>
      <c r="AI116" s="1" t="s">
        <v>1107</v>
      </c>
      <c r="AJ116" s="1" t="s">
        <v>2047</v>
      </c>
      <c r="AK116" s="1" t="s">
        <v>63</v>
      </c>
      <c r="AL116" s="1">
        <v>0</v>
      </c>
      <c r="AM116" s="1" t="s">
        <v>58</v>
      </c>
      <c r="AN116" s="1">
        <v>0</v>
      </c>
      <c r="AO116" s="1" t="s">
        <v>1108</v>
      </c>
      <c r="AP116" s="1" t="s">
        <v>1109</v>
      </c>
      <c r="AQ116" s="1" t="str">
        <f t="shared" si="14"/>
        <v>F</v>
      </c>
      <c r="AR116" s="1" t="str">
        <f t="shared" si="18"/>
        <v>Kiefer F</v>
      </c>
      <c r="AS116" s="1" t="s">
        <v>1110</v>
      </c>
      <c r="AT116" s="1">
        <v>0</v>
      </c>
      <c r="AU116" s="1" t="s">
        <v>526</v>
      </c>
      <c r="AV116" s="1" t="s">
        <v>1111</v>
      </c>
      <c r="AW116" s="1" t="s">
        <v>58</v>
      </c>
      <c r="AX116" s="1">
        <v>0</v>
      </c>
      <c r="AY116" s="1" t="s">
        <v>1112</v>
      </c>
      <c r="AZ116" s="1" t="s">
        <v>1113</v>
      </c>
      <c r="BA116" s="1" t="str">
        <f t="shared" si="15"/>
        <v>K</v>
      </c>
      <c r="BB116" s="1" t="str">
        <f t="shared" si="19"/>
        <v>Mann K</v>
      </c>
      <c r="BC116" s="1" t="s">
        <v>1110</v>
      </c>
      <c r="BD116" s="1">
        <v>0</v>
      </c>
      <c r="BE116" s="1" t="s">
        <v>526</v>
      </c>
      <c r="BF116" s="1" t="s">
        <v>1111</v>
      </c>
      <c r="BG116" s="1" t="s">
        <v>68</v>
      </c>
      <c r="BH116" s="1">
        <v>0</v>
      </c>
      <c r="BI116" s="1" t="s">
        <v>1114</v>
      </c>
      <c r="BJ116" s="1" t="s">
        <v>1115</v>
      </c>
      <c r="BK116" s="1" t="str">
        <f t="shared" si="16"/>
        <v>S</v>
      </c>
      <c r="BL116" s="1" t="str">
        <f t="shared" si="12"/>
        <v>Vollstädt-Klein S</v>
      </c>
      <c r="BM116" s="1" t="s">
        <v>1110</v>
      </c>
      <c r="BN116" s="1" t="s">
        <v>1116</v>
      </c>
      <c r="BO116" s="1" t="s">
        <v>526</v>
      </c>
      <c r="BP116" s="1" t="s">
        <v>1111</v>
      </c>
      <c r="BQ116" s="1" t="s">
        <v>68</v>
      </c>
      <c r="BR116" s="1">
        <v>0</v>
      </c>
      <c r="BS116" s="1">
        <v>0</v>
      </c>
      <c r="BT116" s="1">
        <v>0</v>
      </c>
      <c r="BU116" s="1" t="str">
        <f t="shared" si="17"/>
        <v>0</v>
      </c>
      <c r="BW116" s="1">
        <v>0</v>
      </c>
      <c r="BX116" s="1">
        <v>0</v>
      </c>
      <c r="BY116" s="1">
        <v>0</v>
      </c>
      <c r="BZ116" s="1">
        <v>0</v>
      </c>
      <c r="CC116" s="1">
        <v>0</v>
      </c>
      <c r="CD116" s="1">
        <v>0</v>
      </c>
      <c r="CE116" s="1" t="s">
        <v>1117</v>
      </c>
      <c r="CF116" s="8">
        <v>2.375</v>
      </c>
      <c r="CG116" s="1" t="s">
        <v>52</v>
      </c>
      <c r="CH116" s="1" t="s">
        <v>1877</v>
      </c>
    </row>
    <row r="117" spans="1:86" s="1" customFormat="1" x14ac:dyDescent="0.3">
      <c r="A117" s="1" t="s">
        <v>1962</v>
      </c>
      <c r="B117" s="1" t="s">
        <v>1102</v>
      </c>
      <c r="C117" s="1" t="s">
        <v>1912</v>
      </c>
      <c r="D117" s="18">
        <v>42997</v>
      </c>
      <c r="E117" s="1">
        <v>19</v>
      </c>
      <c r="F117" s="1">
        <v>1700</v>
      </c>
      <c r="G117" s="1" t="s">
        <v>2940</v>
      </c>
      <c r="I117" s="1" t="s">
        <v>2426</v>
      </c>
      <c r="J117" s="6" t="s">
        <v>1118</v>
      </c>
      <c r="L117" s="20">
        <v>0.73958333333333337</v>
      </c>
      <c r="M117" s="21">
        <v>23</v>
      </c>
      <c r="N117" s="20">
        <f t="shared" si="10"/>
        <v>0.75555555555555565</v>
      </c>
      <c r="O117" s="1" t="s">
        <v>233</v>
      </c>
      <c r="P117" s="1" t="s">
        <v>1988</v>
      </c>
      <c r="Q117" s="1" t="s">
        <v>1874</v>
      </c>
      <c r="R117" s="1" t="s">
        <v>1983</v>
      </c>
      <c r="S117" s="1" t="s">
        <v>2522</v>
      </c>
      <c r="T117" s="1" t="s">
        <v>2523</v>
      </c>
      <c r="U117" s="1" t="str">
        <f>CONCATENATE(A117,": ",B117," (Chairs: ",G117,")")</f>
        <v>S-28: Symposium der Nachwuchsgruppe der DG-Sucht (Chairs: Besser B, Schuster R)</v>
      </c>
      <c r="V117" s="1" t="str">
        <f t="shared" si="11"/>
        <v>Implizite Assoziationen bei pathologischem Kaufen</v>
      </c>
      <c r="W117" s="6" t="s">
        <v>52</v>
      </c>
      <c r="X117" s="1" t="s">
        <v>393</v>
      </c>
      <c r="Y117" s="1" t="s">
        <v>394</v>
      </c>
      <c r="Z117" s="1" t="s">
        <v>1119</v>
      </c>
      <c r="AA117" s="1" t="s">
        <v>1120</v>
      </c>
      <c r="AB117" s="1" t="s">
        <v>2743</v>
      </c>
      <c r="AC117" s="1" t="s">
        <v>68</v>
      </c>
      <c r="AE117" s="1" t="s">
        <v>1121</v>
      </c>
      <c r="AF117" s="1" t="s">
        <v>1122</v>
      </c>
      <c r="AG117" s="1" t="s">
        <v>1988</v>
      </c>
      <c r="AH117" s="1" t="s">
        <v>1123</v>
      </c>
      <c r="AI117" s="1" t="s">
        <v>1124</v>
      </c>
      <c r="AJ117" s="1" t="s">
        <v>2051</v>
      </c>
      <c r="AK117" s="1" t="s">
        <v>63</v>
      </c>
      <c r="AL117" s="1">
        <v>0</v>
      </c>
      <c r="AM117" s="1" t="s">
        <v>68</v>
      </c>
      <c r="AN117" s="1">
        <v>0</v>
      </c>
      <c r="AO117" s="1" t="s">
        <v>1125</v>
      </c>
      <c r="AP117" s="1" t="s">
        <v>1126</v>
      </c>
      <c r="AQ117" s="1" t="str">
        <f t="shared" si="14"/>
        <v>G</v>
      </c>
      <c r="AR117" s="1" t="str">
        <f t="shared" si="18"/>
        <v>Schäfer G</v>
      </c>
      <c r="AS117" s="1" t="s">
        <v>1123</v>
      </c>
      <c r="AT117" s="1" t="s">
        <v>1127</v>
      </c>
      <c r="AU117" s="1" t="s">
        <v>63</v>
      </c>
      <c r="AV117" s="1">
        <v>0</v>
      </c>
      <c r="AW117" s="1" t="s">
        <v>58</v>
      </c>
      <c r="AX117" s="1" t="s">
        <v>64</v>
      </c>
      <c r="AY117" s="1" t="s">
        <v>1128</v>
      </c>
      <c r="AZ117" s="1" t="s">
        <v>1129</v>
      </c>
      <c r="BA117" s="1" t="str">
        <f t="shared" si="15"/>
        <v>P</v>
      </c>
      <c r="BB117" s="1" t="str">
        <f t="shared" si="19"/>
        <v>Trotzke P</v>
      </c>
      <c r="BC117" s="1" t="s">
        <v>1130</v>
      </c>
      <c r="BD117" s="1" t="s">
        <v>1131</v>
      </c>
      <c r="BE117" s="1" t="s">
        <v>63</v>
      </c>
      <c r="BF117" s="1">
        <v>0</v>
      </c>
      <c r="BG117" s="1" t="s">
        <v>68</v>
      </c>
      <c r="BH117" s="1" t="s">
        <v>119</v>
      </c>
      <c r="BI117" s="1" t="s">
        <v>1114</v>
      </c>
      <c r="BJ117" s="1" t="s">
        <v>1132</v>
      </c>
      <c r="BK117" s="1" t="str">
        <f t="shared" si="16"/>
        <v>S</v>
      </c>
      <c r="BL117" s="1" t="str">
        <f t="shared" si="12"/>
        <v>Löber S</v>
      </c>
      <c r="BM117" s="1" t="s">
        <v>1133</v>
      </c>
      <c r="BN117" s="1" t="s">
        <v>1134</v>
      </c>
      <c r="BO117" s="1" t="s">
        <v>63</v>
      </c>
      <c r="BP117" s="1">
        <v>0</v>
      </c>
      <c r="BQ117" s="1" t="s">
        <v>68</v>
      </c>
      <c r="BR117" s="1" t="s">
        <v>119</v>
      </c>
      <c r="BS117" s="1" t="s">
        <v>1135</v>
      </c>
      <c r="BT117" s="1" t="s">
        <v>1136</v>
      </c>
      <c r="BU117" s="1" t="str">
        <f t="shared" si="17"/>
        <v>M</v>
      </c>
      <c r="BV117" s="1" t="str">
        <f t="shared" si="13"/>
        <v>de Zwaan M</v>
      </c>
      <c r="BW117" s="1" t="s">
        <v>1123</v>
      </c>
      <c r="BX117" s="1" t="s">
        <v>1137</v>
      </c>
      <c r="BY117" s="1" t="s">
        <v>63</v>
      </c>
      <c r="BZ117" s="1">
        <v>0</v>
      </c>
      <c r="CA117" s="1" t="s">
        <v>2250</v>
      </c>
      <c r="CB117" s="1" t="s">
        <v>1138</v>
      </c>
      <c r="CC117" s="1" t="s">
        <v>63</v>
      </c>
      <c r="CD117" s="1">
        <v>0</v>
      </c>
      <c r="CE117" s="1">
        <v>0</v>
      </c>
      <c r="CF117" s="8">
        <v>1.5</v>
      </c>
      <c r="CG117" s="1" t="s">
        <v>52</v>
      </c>
      <c r="CH117" s="1" t="s">
        <v>1877</v>
      </c>
    </row>
    <row r="118" spans="1:86" s="1" customFormat="1" x14ac:dyDescent="0.3">
      <c r="A118" s="1" t="s">
        <v>1962</v>
      </c>
      <c r="B118" s="1" t="s">
        <v>1102</v>
      </c>
      <c r="C118" s="1" t="s">
        <v>1912</v>
      </c>
      <c r="D118" s="18">
        <v>42997</v>
      </c>
      <c r="E118" s="1">
        <v>19</v>
      </c>
      <c r="F118" s="1">
        <v>1700</v>
      </c>
      <c r="G118" s="1" t="s">
        <v>2940</v>
      </c>
      <c r="I118" s="1" t="s">
        <v>2427</v>
      </c>
      <c r="J118" s="1" t="s">
        <v>1139</v>
      </c>
      <c r="L118" s="20">
        <v>0.75555555555555565</v>
      </c>
      <c r="M118" s="21">
        <v>22</v>
      </c>
      <c r="N118" s="20">
        <f t="shared" si="10"/>
        <v>0.77083333333333337</v>
      </c>
      <c r="O118" s="1" t="s">
        <v>233</v>
      </c>
      <c r="P118" s="1" t="s">
        <v>1988</v>
      </c>
      <c r="Q118" s="1" t="s">
        <v>1874</v>
      </c>
      <c r="R118" s="1" t="s">
        <v>1983</v>
      </c>
      <c r="S118" s="1" t="s">
        <v>2141</v>
      </c>
      <c r="T118" s="1" t="s">
        <v>2943</v>
      </c>
      <c r="U118" s="1" t="str">
        <f>CONCATENATE(A118,": ",B118," (Chairs: ",G118,")")</f>
        <v>S-28: Symposium der Nachwuchsgruppe der DG-Sucht (Chairs: Besser B, Schuster R)</v>
      </c>
      <c r="V118" s="1" t="str">
        <f t="shared" si="11"/>
        <v>Wirksamkeit psychotherapeutischer Interventionen bei Patienten mit Posttraumatischer Belastungsstörung und komorbider Suchterkrankung</v>
      </c>
      <c r="W118" s="1" t="s">
        <v>52</v>
      </c>
      <c r="X118" s="1" t="s">
        <v>393</v>
      </c>
      <c r="Y118" s="1" t="s">
        <v>394</v>
      </c>
      <c r="Z118" s="1" t="s">
        <v>1140</v>
      </c>
      <c r="AA118" s="1" t="s">
        <v>1141</v>
      </c>
      <c r="AB118" s="1" t="s">
        <v>2744</v>
      </c>
      <c r="AC118" s="1" t="s">
        <v>68</v>
      </c>
      <c r="AE118" s="1" t="s">
        <v>1142</v>
      </c>
      <c r="AF118" s="1" t="s">
        <v>1143</v>
      </c>
      <c r="AG118" s="1" t="s">
        <v>2002</v>
      </c>
      <c r="AH118" s="1" t="s">
        <v>495</v>
      </c>
      <c r="AI118" s="1" t="s">
        <v>1144</v>
      </c>
      <c r="AJ118" s="1" t="s">
        <v>2026</v>
      </c>
      <c r="AK118" s="1" t="s">
        <v>63</v>
      </c>
      <c r="AL118" s="1">
        <v>0</v>
      </c>
      <c r="AM118" s="1" t="s">
        <v>68</v>
      </c>
      <c r="AN118" s="1" t="s">
        <v>1145</v>
      </c>
      <c r="AO118" s="1" t="s">
        <v>1028</v>
      </c>
      <c r="AP118" s="1" t="s">
        <v>1029</v>
      </c>
      <c r="AQ118" s="1" t="str">
        <f t="shared" si="14"/>
        <v>A</v>
      </c>
      <c r="AR118" s="1" t="str">
        <f t="shared" si="18"/>
        <v>Lotzin A</v>
      </c>
      <c r="AS118" s="1" t="s">
        <v>1146</v>
      </c>
      <c r="AT118" s="1" t="s">
        <v>1147</v>
      </c>
      <c r="AU118" s="1" t="s">
        <v>63</v>
      </c>
      <c r="AV118" s="1">
        <v>0</v>
      </c>
      <c r="AW118" s="1" t="s">
        <v>58</v>
      </c>
      <c r="AX118" s="1" t="s">
        <v>611</v>
      </c>
      <c r="AY118" s="1" t="s">
        <v>1148</v>
      </c>
      <c r="AZ118" s="1" t="s">
        <v>1126</v>
      </c>
      <c r="BA118" s="1" t="str">
        <f t="shared" si="15"/>
        <v>I</v>
      </c>
      <c r="BB118" s="1" t="str">
        <f t="shared" si="19"/>
        <v>Schäfer I</v>
      </c>
      <c r="BC118" s="1" t="s">
        <v>1146</v>
      </c>
      <c r="BD118" s="1" t="s">
        <v>1149</v>
      </c>
      <c r="BE118" s="1" t="s">
        <v>63</v>
      </c>
      <c r="BF118" s="1">
        <v>0</v>
      </c>
      <c r="BG118" s="1" t="s">
        <v>68</v>
      </c>
      <c r="BH118" s="1">
        <v>0</v>
      </c>
      <c r="BI118" s="1">
        <v>0</v>
      </c>
      <c r="BJ118" s="1">
        <v>0</v>
      </c>
      <c r="BK118" s="1" t="str">
        <f t="shared" si="16"/>
        <v>0</v>
      </c>
      <c r="BM118" s="1">
        <v>0</v>
      </c>
      <c r="BN118" s="1">
        <v>0</v>
      </c>
      <c r="BO118" s="1">
        <v>0</v>
      </c>
      <c r="BP118" s="1">
        <v>0</v>
      </c>
      <c r="BQ118" s="1" t="s">
        <v>68</v>
      </c>
      <c r="BR118" s="1">
        <v>0</v>
      </c>
      <c r="BS118" s="1">
        <v>0</v>
      </c>
      <c r="BT118" s="1">
        <v>0</v>
      </c>
      <c r="BU118" s="1" t="str">
        <f t="shared" si="17"/>
        <v>0</v>
      </c>
      <c r="BW118" s="1">
        <v>0</v>
      </c>
      <c r="BX118" s="1">
        <v>0</v>
      </c>
      <c r="BY118" s="1">
        <v>0</v>
      </c>
      <c r="BZ118" s="1">
        <v>0</v>
      </c>
      <c r="CC118" s="1">
        <v>0</v>
      </c>
      <c r="CD118" s="1">
        <v>0</v>
      </c>
      <c r="CE118" s="1">
        <v>0</v>
      </c>
      <c r="CF118" s="8">
        <v>1.65</v>
      </c>
      <c r="CG118" s="1" t="s">
        <v>52</v>
      </c>
      <c r="CH118" s="1" t="s">
        <v>1877</v>
      </c>
    </row>
    <row r="119" spans="1:86" s="1" customFormat="1" x14ac:dyDescent="0.3">
      <c r="A119" s="1" t="s">
        <v>1963</v>
      </c>
      <c r="B119" s="1" t="s">
        <v>958</v>
      </c>
      <c r="C119" s="1" t="s">
        <v>1910</v>
      </c>
      <c r="D119" s="18">
        <v>42997</v>
      </c>
      <c r="E119" s="1">
        <v>19</v>
      </c>
      <c r="F119" s="1">
        <v>1700</v>
      </c>
      <c r="G119" s="1" t="s">
        <v>2944</v>
      </c>
      <c r="I119" s="1" t="s">
        <v>2428</v>
      </c>
      <c r="J119" s="6" t="s">
        <v>957</v>
      </c>
      <c r="L119" s="20">
        <v>0.70833333333333337</v>
      </c>
      <c r="M119" s="21">
        <v>23</v>
      </c>
      <c r="N119" s="20">
        <f t="shared" si="10"/>
        <v>0.72430555555555565</v>
      </c>
      <c r="O119" s="1" t="s">
        <v>595</v>
      </c>
      <c r="P119" s="1" t="s">
        <v>1978</v>
      </c>
      <c r="Q119" s="1" t="s">
        <v>379</v>
      </c>
      <c r="R119" s="1" t="s">
        <v>1995</v>
      </c>
      <c r="S119" s="1" t="s">
        <v>2524</v>
      </c>
      <c r="T119" s="1" t="s">
        <v>2852</v>
      </c>
      <c r="U119" s="1" t="str">
        <f>CONCATENATE(A119,": ",B119," (Chairs: ",G119,")")</f>
        <v>S-29: Alkoholstörungen: Forschung und Praxis (Chairs: Uhl A, Funke W)</v>
      </c>
      <c r="V119" s="1" t="str">
        <f t="shared" si="11"/>
        <v>Höhere Alkoholvulnerabilität bei Frauen - ein klassisches Simpson-Artefakt?</v>
      </c>
      <c r="W119" s="6" t="s">
        <v>52</v>
      </c>
      <c r="X119" s="1" t="s">
        <v>346</v>
      </c>
      <c r="Y119" s="1" t="s">
        <v>347</v>
      </c>
      <c r="Z119" s="1" t="s">
        <v>959</v>
      </c>
      <c r="AA119" s="1" t="s">
        <v>960</v>
      </c>
      <c r="AB119" s="1" t="s">
        <v>1849</v>
      </c>
      <c r="AC119" s="1" t="s">
        <v>58</v>
      </c>
      <c r="AD119" s="1" t="s">
        <v>64</v>
      </c>
      <c r="AE119" s="1" t="s">
        <v>594</v>
      </c>
      <c r="AF119" s="1" t="s">
        <v>595</v>
      </c>
      <c r="AG119" s="1" t="s">
        <v>1978</v>
      </c>
      <c r="AH119" s="1" t="s">
        <v>961</v>
      </c>
      <c r="AI119" s="1" t="s">
        <v>597</v>
      </c>
      <c r="AJ119" s="1" t="s">
        <v>2037</v>
      </c>
      <c r="AK119" s="1" t="s">
        <v>63</v>
      </c>
      <c r="AL119" s="1">
        <v>0</v>
      </c>
      <c r="AM119" s="1" t="s">
        <v>68</v>
      </c>
      <c r="AN119" s="1">
        <v>0</v>
      </c>
      <c r="AO119" s="1">
        <v>0</v>
      </c>
      <c r="AP119" s="1">
        <v>0</v>
      </c>
      <c r="AQ119" s="1" t="str">
        <f t="shared" si="14"/>
        <v>0</v>
      </c>
      <c r="AS119" s="1">
        <v>0</v>
      </c>
      <c r="AT119" s="1">
        <v>0</v>
      </c>
      <c r="AU119" s="1">
        <v>0</v>
      </c>
      <c r="AV119" s="1">
        <v>0</v>
      </c>
      <c r="AW119" s="1" t="s">
        <v>68</v>
      </c>
      <c r="AX119" s="1">
        <v>0</v>
      </c>
      <c r="AY119" s="1">
        <v>0</v>
      </c>
      <c r="AZ119" s="1">
        <v>0</v>
      </c>
      <c r="BA119" s="1" t="str">
        <f t="shared" si="15"/>
        <v>0</v>
      </c>
      <c r="BC119" s="1">
        <v>0</v>
      </c>
      <c r="BD119" s="1">
        <v>0</v>
      </c>
      <c r="BE119" s="1">
        <v>0</v>
      </c>
      <c r="BF119" s="1">
        <v>0</v>
      </c>
      <c r="BG119" s="1" t="s">
        <v>68</v>
      </c>
      <c r="BH119" s="1">
        <v>0</v>
      </c>
      <c r="BI119" s="1">
        <v>0</v>
      </c>
      <c r="BJ119" s="1">
        <v>0</v>
      </c>
      <c r="BK119" s="1" t="str">
        <f t="shared" si="16"/>
        <v>0</v>
      </c>
      <c r="BM119" s="1">
        <v>0</v>
      </c>
      <c r="BN119" s="1">
        <v>0</v>
      </c>
      <c r="BO119" s="1">
        <v>0</v>
      </c>
      <c r="BP119" s="1">
        <v>0</v>
      </c>
      <c r="BQ119" s="1" t="s">
        <v>68</v>
      </c>
      <c r="BR119" s="1">
        <v>0</v>
      </c>
      <c r="BS119" s="1">
        <v>0</v>
      </c>
      <c r="BT119" s="1">
        <v>0</v>
      </c>
      <c r="BU119" s="1" t="str">
        <f t="shared" si="17"/>
        <v>0</v>
      </c>
      <c r="BW119" s="1">
        <v>0</v>
      </c>
      <c r="BX119" s="1">
        <v>0</v>
      </c>
      <c r="BY119" s="1">
        <v>0</v>
      </c>
      <c r="BZ119" s="1">
        <v>0</v>
      </c>
      <c r="CC119" s="1">
        <v>0</v>
      </c>
      <c r="CD119" s="1">
        <v>0</v>
      </c>
      <c r="CE119" s="1">
        <v>0</v>
      </c>
      <c r="CF119" s="8">
        <v>1.9999999999999998</v>
      </c>
      <c r="CG119" s="1" t="s">
        <v>52</v>
      </c>
      <c r="CH119" s="1" t="s">
        <v>1877</v>
      </c>
    </row>
    <row r="120" spans="1:86" s="1" customFormat="1" x14ac:dyDescent="0.3">
      <c r="A120" s="1" t="s">
        <v>1963</v>
      </c>
      <c r="B120" s="1" t="s">
        <v>958</v>
      </c>
      <c r="C120" s="1" t="s">
        <v>1910</v>
      </c>
      <c r="D120" s="18">
        <v>42997</v>
      </c>
      <c r="E120" s="1">
        <v>19</v>
      </c>
      <c r="F120" s="1">
        <v>1700</v>
      </c>
      <c r="G120" s="1" t="s">
        <v>2944</v>
      </c>
      <c r="I120" s="1" t="s">
        <v>2429</v>
      </c>
      <c r="J120" s="6" t="s">
        <v>962</v>
      </c>
      <c r="L120" s="20">
        <v>0.72430555555555565</v>
      </c>
      <c r="M120" s="21">
        <v>22</v>
      </c>
      <c r="N120" s="20">
        <f t="shared" si="10"/>
        <v>0.73958333333333337</v>
      </c>
      <c r="O120" s="1" t="s">
        <v>595</v>
      </c>
      <c r="P120" s="1" t="s">
        <v>1978</v>
      </c>
      <c r="Q120" s="1" t="s">
        <v>379</v>
      </c>
      <c r="R120" s="1" t="s">
        <v>1995</v>
      </c>
      <c r="S120" s="1" t="s">
        <v>2142</v>
      </c>
      <c r="T120" s="1" t="s">
        <v>2852</v>
      </c>
      <c r="U120" s="1" t="str">
        <f>CONCATENATE(A120,": ",B120," (Chairs: ",G120,")")</f>
        <v>S-29: Alkoholstörungen: Forschung und Praxis (Chairs: Uhl A, Funke W)</v>
      </c>
      <c r="V120" s="1" t="str">
        <f t="shared" si="11"/>
        <v>"Rubik´s Cube": Differentielle Wirksamkeit der Alkoholismusbehandlung</v>
      </c>
      <c r="W120" s="6" t="s">
        <v>52</v>
      </c>
      <c r="X120" s="1" t="s">
        <v>346</v>
      </c>
      <c r="Y120" s="1" t="s">
        <v>347</v>
      </c>
      <c r="Z120" s="1" t="s">
        <v>963</v>
      </c>
      <c r="AA120" s="1" t="s">
        <v>964</v>
      </c>
      <c r="AB120" s="1" t="s">
        <v>2745</v>
      </c>
      <c r="AC120" s="1" t="s">
        <v>68</v>
      </c>
      <c r="AD120" s="1" t="s">
        <v>965</v>
      </c>
      <c r="AE120" s="1" t="s">
        <v>378</v>
      </c>
      <c r="AF120" s="1" t="s">
        <v>379</v>
      </c>
      <c r="AG120" s="1" t="s">
        <v>1995</v>
      </c>
      <c r="AH120" s="1" t="s">
        <v>966</v>
      </c>
      <c r="AI120" s="1" t="s">
        <v>967</v>
      </c>
      <c r="AJ120" s="1" t="s">
        <v>2015</v>
      </c>
      <c r="AK120" s="1" t="s">
        <v>63</v>
      </c>
      <c r="AL120" s="1">
        <v>0</v>
      </c>
      <c r="AM120" s="1" t="s">
        <v>68</v>
      </c>
      <c r="AN120" s="1">
        <v>0</v>
      </c>
      <c r="AO120" s="1">
        <v>0</v>
      </c>
      <c r="AP120" s="1">
        <v>0</v>
      </c>
      <c r="AQ120" s="1" t="str">
        <f t="shared" si="14"/>
        <v>0</v>
      </c>
      <c r="AS120" s="1">
        <v>0</v>
      </c>
      <c r="AT120" s="1">
        <v>0</v>
      </c>
      <c r="AU120" s="1">
        <v>0</v>
      </c>
      <c r="AV120" s="1">
        <v>0</v>
      </c>
      <c r="AW120" s="1" t="s">
        <v>68</v>
      </c>
      <c r="AX120" s="1">
        <v>0</v>
      </c>
      <c r="AY120" s="1">
        <v>0</v>
      </c>
      <c r="AZ120" s="1">
        <v>0</v>
      </c>
      <c r="BA120" s="1" t="str">
        <f t="shared" si="15"/>
        <v>0</v>
      </c>
      <c r="BC120" s="1">
        <v>0</v>
      </c>
      <c r="BD120" s="1">
        <v>0</v>
      </c>
      <c r="BE120" s="1">
        <v>0</v>
      </c>
      <c r="BF120" s="1">
        <v>0</v>
      </c>
      <c r="BG120" s="1" t="s">
        <v>68</v>
      </c>
      <c r="BH120" s="1">
        <v>0</v>
      </c>
      <c r="BI120" s="1">
        <v>0</v>
      </c>
      <c r="BJ120" s="1">
        <v>0</v>
      </c>
      <c r="BK120" s="1" t="str">
        <f t="shared" si="16"/>
        <v>0</v>
      </c>
      <c r="BM120" s="1">
        <v>0</v>
      </c>
      <c r="BN120" s="1">
        <v>0</v>
      </c>
      <c r="BO120" s="1">
        <v>0</v>
      </c>
      <c r="BP120" s="1">
        <v>0</v>
      </c>
      <c r="BQ120" s="1" t="s">
        <v>68</v>
      </c>
      <c r="BR120" s="1">
        <v>0</v>
      </c>
      <c r="BS120" s="1">
        <v>0</v>
      </c>
      <c r="BT120" s="1">
        <v>0</v>
      </c>
      <c r="BU120" s="1" t="str">
        <f t="shared" si="17"/>
        <v>0</v>
      </c>
      <c r="BW120" s="1">
        <v>0</v>
      </c>
      <c r="BX120" s="1">
        <v>0</v>
      </c>
      <c r="BY120" s="1">
        <v>0</v>
      </c>
      <c r="BZ120" s="1">
        <v>0</v>
      </c>
      <c r="CC120" s="1">
        <v>0</v>
      </c>
      <c r="CD120" s="1">
        <v>0</v>
      </c>
      <c r="CE120" s="1">
        <v>0</v>
      </c>
      <c r="CF120" s="8">
        <v>2.375</v>
      </c>
      <c r="CG120" s="1" t="s">
        <v>52</v>
      </c>
      <c r="CH120" s="1" t="s">
        <v>1877</v>
      </c>
    </row>
    <row r="121" spans="1:86" s="1" customFormat="1" x14ac:dyDescent="0.3">
      <c r="A121" s="1" t="s">
        <v>1963</v>
      </c>
      <c r="B121" s="1" t="s">
        <v>958</v>
      </c>
      <c r="C121" s="1" t="s">
        <v>1910</v>
      </c>
      <c r="D121" s="18">
        <v>42997</v>
      </c>
      <c r="E121" s="1">
        <v>19</v>
      </c>
      <c r="F121" s="1">
        <v>1700</v>
      </c>
      <c r="G121" s="1" t="s">
        <v>2944</v>
      </c>
      <c r="I121" s="1" t="s">
        <v>2430</v>
      </c>
      <c r="J121" s="6" t="s">
        <v>968</v>
      </c>
      <c r="L121" s="20">
        <v>0.73958333333333337</v>
      </c>
      <c r="M121" s="21">
        <v>23</v>
      </c>
      <c r="N121" s="20">
        <f t="shared" si="10"/>
        <v>0.75555555555555565</v>
      </c>
      <c r="O121" s="1" t="s">
        <v>595</v>
      </c>
      <c r="P121" s="1" t="s">
        <v>1978</v>
      </c>
      <c r="Q121" s="1" t="s">
        <v>379</v>
      </c>
      <c r="R121" s="1" t="s">
        <v>1995</v>
      </c>
      <c r="S121" s="1" t="s">
        <v>2143</v>
      </c>
      <c r="T121" s="1" t="s">
        <v>2945</v>
      </c>
      <c r="U121" s="1" t="str">
        <f>CONCATENATE(A121,": ",B121," (Chairs: ",G121,")")</f>
        <v>S-29: Alkoholstörungen: Forschung und Praxis (Chairs: Uhl A, Funke W)</v>
      </c>
      <c r="V121" s="1" t="str">
        <f t="shared" si="11"/>
        <v>Dranbleiben! Erste Ergebnisse einer Implementationsstudie zur telefonischen Nachsorge nach Alkoholentwöhnung.</v>
      </c>
      <c r="W121" s="6" t="s">
        <v>52</v>
      </c>
      <c r="X121" s="1" t="s">
        <v>346</v>
      </c>
      <c r="Y121" s="1" t="s">
        <v>347</v>
      </c>
      <c r="Z121" s="1" t="s">
        <v>2789</v>
      </c>
      <c r="AA121" s="1" t="s">
        <v>969</v>
      </c>
      <c r="AB121" s="1" t="s">
        <v>2746</v>
      </c>
      <c r="AC121" s="1" t="s">
        <v>58</v>
      </c>
      <c r="AD121" s="1" t="s">
        <v>970</v>
      </c>
      <c r="AE121" s="1" t="s">
        <v>971</v>
      </c>
      <c r="AF121" s="1" t="s">
        <v>972</v>
      </c>
      <c r="AG121" s="1" t="s">
        <v>1990</v>
      </c>
      <c r="AH121" s="1" t="s">
        <v>2038</v>
      </c>
      <c r="AI121" s="1" t="s">
        <v>974</v>
      </c>
      <c r="AJ121" s="1" t="s">
        <v>2014</v>
      </c>
      <c r="AK121" s="1" t="s">
        <v>63</v>
      </c>
      <c r="AL121" s="1">
        <v>0</v>
      </c>
      <c r="AM121" s="1" t="s">
        <v>58</v>
      </c>
      <c r="AN121" s="1" t="s">
        <v>384</v>
      </c>
      <c r="AO121" s="1" t="s">
        <v>385</v>
      </c>
      <c r="AP121" s="1" t="s">
        <v>386</v>
      </c>
      <c r="AQ121" s="1" t="str">
        <f t="shared" si="14"/>
        <v>T</v>
      </c>
      <c r="AR121" s="1" t="str">
        <f t="shared" si="18"/>
        <v>Krüger T</v>
      </c>
      <c r="AS121" s="1" t="s">
        <v>973</v>
      </c>
      <c r="AT121" s="1" t="s">
        <v>388</v>
      </c>
      <c r="AU121" s="1" t="s">
        <v>63</v>
      </c>
      <c r="AV121" s="1">
        <v>0</v>
      </c>
      <c r="AW121" s="1" t="s">
        <v>58</v>
      </c>
      <c r="AX121" s="1" t="s">
        <v>97</v>
      </c>
      <c r="AY121" s="1" t="s">
        <v>322</v>
      </c>
      <c r="AZ121" s="1" t="s">
        <v>351</v>
      </c>
      <c r="BA121" s="1" t="str">
        <f t="shared" si="15"/>
        <v>P</v>
      </c>
      <c r="BB121" s="1" t="str">
        <f t="shared" si="19"/>
        <v>Missel P</v>
      </c>
      <c r="BC121" s="1" t="s">
        <v>975</v>
      </c>
      <c r="BD121" s="1" t="s">
        <v>353</v>
      </c>
      <c r="BE121" s="1" t="s">
        <v>63</v>
      </c>
      <c r="BF121" s="1">
        <v>0</v>
      </c>
      <c r="BG121" s="1" t="s">
        <v>68</v>
      </c>
      <c r="BH121" s="1" t="s">
        <v>119</v>
      </c>
      <c r="BI121" s="1" t="s">
        <v>369</v>
      </c>
      <c r="BJ121" s="1" t="s">
        <v>370</v>
      </c>
      <c r="BK121" s="1" t="str">
        <f t="shared" si="16"/>
        <v>K</v>
      </c>
      <c r="BL121" s="1" t="str">
        <f t="shared" si="12"/>
        <v>Spyra K</v>
      </c>
      <c r="BM121" s="1" t="s">
        <v>973</v>
      </c>
      <c r="BN121" s="1" t="s">
        <v>371</v>
      </c>
      <c r="BO121" s="1" t="s">
        <v>63</v>
      </c>
      <c r="BP121" s="1">
        <v>0</v>
      </c>
      <c r="BQ121" s="1" t="s">
        <v>68</v>
      </c>
      <c r="BR121" s="1">
        <v>0</v>
      </c>
      <c r="BS121" s="1">
        <v>0</v>
      </c>
      <c r="BT121" s="1">
        <v>0</v>
      </c>
      <c r="BU121" s="1" t="str">
        <f t="shared" si="17"/>
        <v>0</v>
      </c>
      <c r="BW121" s="1">
        <v>0</v>
      </c>
      <c r="BX121" s="1">
        <v>0</v>
      </c>
      <c r="BY121" s="1">
        <v>0</v>
      </c>
      <c r="BZ121" s="1">
        <v>0</v>
      </c>
      <c r="CC121" s="1">
        <v>0</v>
      </c>
      <c r="CD121" s="1">
        <v>0</v>
      </c>
      <c r="CE121" s="1">
        <v>0</v>
      </c>
      <c r="CF121" s="8">
        <v>1.425</v>
      </c>
      <c r="CG121" s="1" t="s">
        <v>52</v>
      </c>
      <c r="CH121" s="1" t="s">
        <v>1877</v>
      </c>
    </row>
    <row r="122" spans="1:86" s="1" customFormat="1" x14ac:dyDescent="0.3">
      <c r="A122" s="1" t="s">
        <v>1963</v>
      </c>
      <c r="B122" s="1" t="s">
        <v>958</v>
      </c>
      <c r="C122" s="1" t="s">
        <v>1910</v>
      </c>
      <c r="D122" s="18">
        <v>42997</v>
      </c>
      <c r="E122" s="1">
        <v>19</v>
      </c>
      <c r="F122" s="1">
        <v>1700</v>
      </c>
      <c r="G122" s="1" t="s">
        <v>2944</v>
      </c>
      <c r="I122" s="1" t="s">
        <v>2431</v>
      </c>
      <c r="J122" s="6" t="s">
        <v>976</v>
      </c>
      <c r="L122" s="20">
        <v>0.75555555555555565</v>
      </c>
      <c r="M122" s="21">
        <v>22</v>
      </c>
      <c r="N122" s="20">
        <f t="shared" ref="N122:N169" si="20">L122+TIME(0,M122,0)</f>
        <v>0.77083333333333337</v>
      </c>
      <c r="O122" s="1" t="s">
        <v>595</v>
      </c>
      <c r="P122" s="1" t="s">
        <v>1978</v>
      </c>
      <c r="Q122" s="1" t="s">
        <v>379</v>
      </c>
      <c r="R122" s="1" t="s">
        <v>1995</v>
      </c>
      <c r="S122" s="1" t="s">
        <v>2144</v>
      </c>
      <c r="T122" s="1" t="s">
        <v>2852</v>
      </c>
      <c r="U122" s="1" t="str">
        <f>CONCATENATE(A122,": ",B122," (Chairs: ",G122,")")</f>
        <v>S-29: Alkoholstörungen: Forschung und Praxis (Chairs: Uhl A, Funke W)</v>
      </c>
      <c r="V122" s="1" t="str">
        <f t="shared" ref="V122:V185" si="21">CONCATENATE(,Z122)</f>
        <v>Reha-Abklärung - eine schnelle und erfolgreiche Vermittlung in der Rehabilitation Alkoholabhängiger?</v>
      </c>
      <c r="W122" s="6" t="s">
        <v>52</v>
      </c>
      <c r="X122" s="1" t="s">
        <v>346</v>
      </c>
      <c r="Y122" s="1" t="s">
        <v>347</v>
      </c>
      <c r="Z122" s="1" t="s">
        <v>977</v>
      </c>
      <c r="AA122" s="1" t="s">
        <v>978</v>
      </c>
      <c r="AB122" s="1" t="s">
        <v>1845</v>
      </c>
      <c r="AC122" s="1" t="s">
        <v>58</v>
      </c>
      <c r="AE122" s="1" t="s">
        <v>723</v>
      </c>
      <c r="AF122" s="1" t="s">
        <v>724</v>
      </c>
      <c r="AG122" s="1" t="s">
        <v>1985</v>
      </c>
      <c r="AH122" s="1" t="s">
        <v>738</v>
      </c>
      <c r="AI122" s="1" t="s">
        <v>739</v>
      </c>
      <c r="AJ122" s="1" t="s">
        <v>2052</v>
      </c>
      <c r="AK122" s="1" t="s">
        <v>63</v>
      </c>
      <c r="AL122" s="1">
        <v>0</v>
      </c>
      <c r="AM122" s="1" t="s">
        <v>68</v>
      </c>
      <c r="AN122" s="1">
        <v>0</v>
      </c>
      <c r="AO122" s="1">
        <v>0</v>
      </c>
      <c r="AP122" s="1">
        <v>0</v>
      </c>
      <c r="AQ122" s="1" t="str">
        <f t="shared" si="14"/>
        <v>0</v>
      </c>
      <c r="AS122" s="1">
        <v>0</v>
      </c>
      <c r="AT122" s="1">
        <v>0</v>
      </c>
      <c r="AU122" s="1">
        <v>0</v>
      </c>
      <c r="AV122" s="1">
        <v>0</v>
      </c>
      <c r="AW122" s="1" t="s">
        <v>68</v>
      </c>
      <c r="AX122" s="1">
        <v>0</v>
      </c>
      <c r="AY122" s="1">
        <v>0</v>
      </c>
      <c r="AZ122" s="1">
        <v>0</v>
      </c>
      <c r="BA122" s="1" t="str">
        <f t="shared" si="15"/>
        <v>0</v>
      </c>
      <c r="BC122" s="1">
        <v>0</v>
      </c>
      <c r="BD122" s="1">
        <v>0</v>
      </c>
      <c r="BE122" s="1">
        <v>0</v>
      </c>
      <c r="BF122" s="1">
        <v>0</v>
      </c>
      <c r="BG122" s="1" t="s">
        <v>68</v>
      </c>
      <c r="BH122" s="1">
        <v>0</v>
      </c>
      <c r="BI122" s="1">
        <v>0</v>
      </c>
      <c r="BJ122" s="1">
        <v>0</v>
      </c>
      <c r="BK122" s="1" t="str">
        <f t="shared" si="16"/>
        <v>0</v>
      </c>
      <c r="BM122" s="1">
        <v>0</v>
      </c>
      <c r="BN122" s="1">
        <v>0</v>
      </c>
      <c r="BO122" s="1">
        <v>0</v>
      </c>
      <c r="BP122" s="1">
        <v>0</v>
      </c>
      <c r="BQ122" s="1" t="s">
        <v>68</v>
      </c>
      <c r="BR122" s="1">
        <v>0</v>
      </c>
      <c r="BS122" s="1">
        <v>0</v>
      </c>
      <c r="BT122" s="1">
        <v>0</v>
      </c>
      <c r="BU122" s="1" t="str">
        <f t="shared" si="17"/>
        <v>0</v>
      </c>
      <c r="BW122" s="1">
        <v>0</v>
      </c>
      <c r="BX122" s="1">
        <v>0</v>
      </c>
      <c r="BY122" s="1">
        <v>0</v>
      </c>
      <c r="BZ122" s="1">
        <v>0</v>
      </c>
      <c r="CC122" s="1">
        <v>0</v>
      </c>
      <c r="CD122" s="1">
        <v>0</v>
      </c>
      <c r="CE122" s="1">
        <v>0</v>
      </c>
      <c r="CF122" s="8">
        <v>2.5499999999999998</v>
      </c>
      <c r="CG122" s="1" t="s">
        <v>52</v>
      </c>
      <c r="CH122" s="1" t="s">
        <v>1877</v>
      </c>
    </row>
    <row r="123" spans="1:86" s="1" customFormat="1" x14ac:dyDescent="0.3">
      <c r="A123" s="1" t="s">
        <v>1964</v>
      </c>
      <c r="B123" s="1" t="s">
        <v>1905</v>
      </c>
      <c r="C123" s="1" t="s">
        <v>1924</v>
      </c>
      <c r="D123" s="18">
        <v>42997</v>
      </c>
      <c r="E123" s="1">
        <v>19</v>
      </c>
      <c r="F123" s="1">
        <v>1700</v>
      </c>
      <c r="G123" s="1" t="s">
        <v>2946</v>
      </c>
      <c r="I123" s="1" t="s">
        <v>2432</v>
      </c>
      <c r="J123" s="1" t="s">
        <v>1652</v>
      </c>
      <c r="L123" s="20">
        <v>0.70833333333333337</v>
      </c>
      <c r="M123" s="21">
        <v>23</v>
      </c>
      <c r="N123" s="20">
        <f t="shared" si="20"/>
        <v>0.72430555555555565</v>
      </c>
      <c r="O123" s="1" t="s">
        <v>214</v>
      </c>
      <c r="P123" s="1" t="s">
        <v>1983</v>
      </c>
      <c r="Q123" s="1" t="s">
        <v>1664</v>
      </c>
      <c r="R123" s="1" t="s">
        <v>1998</v>
      </c>
      <c r="S123" s="1" t="s">
        <v>2145</v>
      </c>
      <c r="T123" s="1" t="s">
        <v>2947</v>
      </c>
      <c r="U123" s="1" t="str">
        <f>CONCATENATE(A123,": ",B123," (Chairs: ",G123,")")</f>
        <v>S-30: Amphetamine und Methamphetamine: Konsummuster und Risikofaktoren bei besonderen Patientengruppen (Chairs: Soellner R, Deimel D)</v>
      </c>
      <c r="V123" s="1" t="str">
        <f t="shared" si="21"/>
        <v>Der Gebrauch von amphetaminartigen Stimulanzien – das Verständnis von Konsumverläufen in unterschiedlichen Lebensphasen (ATTUNE)</v>
      </c>
      <c r="W123" s="1" t="s">
        <v>52</v>
      </c>
      <c r="X123" s="1" t="s">
        <v>1616</v>
      </c>
      <c r="Y123" s="1" t="s">
        <v>1617</v>
      </c>
      <c r="Z123" s="1" t="s">
        <v>1653</v>
      </c>
      <c r="AA123" s="1" t="s">
        <v>1654</v>
      </c>
      <c r="AB123" s="1" t="s">
        <v>2747</v>
      </c>
      <c r="AC123" s="1" t="s">
        <v>58</v>
      </c>
      <c r="AD123" s="1" t="s">
        <v>97</v>
      </c>
      <c r="AE123" s="1" t="s">
        <v>98</v>
      </c>
      <c r="AF123" s="1" t="s">
        <v>99</v>
      </c>
      <c r="AG123" s="1" t="s">
        <v>2006</v>
      </c>
      <c r="AH123" s="1" t="s">
        <v>100</v>
      </c>
      <c r="AI123" s="1" t="s">
        <v>101</v>
      </c>
      <c r="AJ123" s="1" t="s">
        <v>2026</v>
      </c>
      <c r="AK123" s="1" t="s">
        <v>63</v>
      </c>
      <c r="AL123" s="1">
        <v>0</v>
      </c>
      <c r="AM123" s="1" t="s">
        <v>68</v>
      </c>
      <c r="AN123" s="1" t="s">
        <v>1655</v>
      </c>
      <c r="AO123" s="1" t="s">
        <v>90</v>
      </c>
      <c r="AP123" s="1" t="s">
        <v>91</v>
      </c>
      <c r="AQ123" s="1" t="str">
        <f t="shared" si="14"/>
        <v>H</v>
      </c>
      <c r="AR123" s="1" t="str">
        <f t="shared" si="18"/>
        <v>Zurhold H</v>
      </c>
      <c r="AS123" s="1" t="s">
        <v>100</v>
      </c>
      <c r="AT123" s="1" t="s">
        <v>93</v>
      </c>
      <c r="AU123" s="1" t="s">
        <v>63</v>
      </c>
      <c r="AV123" s="1">
        <v>0</v>
      </c>
      <c r="AW123" s="1" t="s">
        <v>58</v>
      </c>
      <c r="AX123" s="1" t="s">
        <v>1656</v>
      </c>
      <c r="AY123" s="1" t="s">
        <v>557</v>
      </c>
      <c r="AZ123" s="1" t="s">
        <v>1657</v>
      </c>
      <c r="BA123" s="1" t="str">
        <f t="shared" si="15"/>
        <v>M</v>
      </c>
      <c r="BB123" s="1" t="str">
        <f t="shared" si="19"/>
        <v>Rosenkranz M</v>
      </c>
      <c r="BC123" s="1" t="s">
        <v>100</v>
      </c>
      <c r="BD123" s="1" t="s">
        <v>1658</v>
      </c>
      <c r="BE123" s="1" t="s">
        <v>63</v>
      </c>
      <c r="BF123" s="1">
        <v>0</v>
      </c>
      <c r="BG123" s="1" t="s">
        <v>58</v>
      </c>
      <c r="BH123" s="1" t="s">
        <v>114</v>
      </c>
      <c r="BI123" s="1" t="s">
        <v>509</v>
      </c>
      <c r="BJ123" s="1" t="s">
        <v>510</v>
      </c>
      <c r="BK123" s="1" t="str">
        <f t="shared" si="16"/>
        <v>U</v>
      </c>
      <c r="BL123" s="1" t="str">
        <f t="shared" si="12"/>
        <v>Verthein U</v>
      </c>
      <c r="BM123" s="1" t="s">
        <v>100</v>
      </c>
      <c r="BN123" s="1" t="s">
        <v>1659</v>
      </c>
      <c r="BO123" s="1" t="s">
        <v>63</v>
      </c>
      <c r="BP123" s="1">
        <v>0</v>
      </c>
      <c r="BQ123" s="1" t="s">
        <v>68</v>
      </c>
      <c r="BR123" s="1">
        <v>0</v>
      </c>
      <c r="BS123" s="1">
        <v>0</v>
      </c>
      <c r="BT123" s="1">
        <v>0</v>
      </c>
      <c r="BU123" s="1" t="str">
        <f t="shared" si="17"/>
        <v>0</v>
      </c>
      <c r="BW123" s="1">
        <v>0</v>
      </c>
      <c r="BX123" s="1">
        <v>0</v>
      </c>
      <c r="BY123" s="1">
        <v>0</v>
      </c>
      <c r="BZ123" s="1">
        <v>0</v>
      </c>
      <c r="CC123" s="1">
        <v>0</v>
      </c>
      <c r="CD123" s="1">
        <v>0</v>
      </c>
      <c r="CE123" s="1">
        <v>0</v>
      </c>
      <c r="CF123" s="8">
        <v>1.5499999999999998</v>
      </c>
      <c r="CG123" s="1" t="s">
        <v>52</v>
      </c>
      <c r="CH123" s="1" t="s">
        <v>1877</v>
      </c>
    </row>
    <row r="124" spans="1:86" s="1" customFormat="1" x14ac:dyDescent="0.3">
      <c r="A124" s="1" t="s">
        <v>1964</v>
      </c>
      <c r="B124" s="1" t="s">
        <v>1905</v>
      </c>
      <c r="C124" s="1" t="s">
        <v>1924</v>
      </c>
      <c r="D124" s="18">
        <v>42997</v>
      </c>
      <c r="E124" s="1">
        <v>19</v>
      </c>
      <c r="F124" s="1">
        <v>1700</v>
      </c>
      <c r="G124" s="1" t="s">
        <v>2946</v>
      </c>
      <c r="I124" s="1" t="s">
        <v>2433</v>
      </c>
      <c r="J124" s="6" t="s">
        <v>1375</v>
      </c>
      <c r="L124" s="20">
        <v>0.72430555555555565</v>
      </c>
      <c r="M124" s="21">
        <v>22</v>
      </c>
      <c r="N124" s="20">
        <f t="shared" si="20"/>
        <v>0.73958333333333337</v>
      </c>
      <c r="O124" s="1" t="s">
        <v>214</v>
      </c>
      <c r="P124" s="1" t="s">
        <v>1983</v>
      </c>
      <c r="Q124" s="1" t="s">
        <v>1664</v>
      </c>
      <c r="R124" s="1" t="s">
        <v>1998</v>
      </c>
      <c r="S124" s="1" t="s">
        <v>2111</v>
      </c>
      <c r="T124" s="1" t="s">
        <v>2525</v>
      </c>
      <c r="U124" s="1" t="str">
        <f>CONCATENATE(A124,": ",B124," (Chairs: ",G124,")")</f>
        <v>S-30: Amphetamine und Methamphetamine: Konsummuster und Risikofaktoren bei besonderen Patientengruppen (Chairs: Soellner R, Deimel D)</v>
      </c>
      <c r="V124" s="1" t="str">
        <f t="shared" si="21"/>
        <v>Pränatale Methamphetamin Exposition (PME) – Auswirkungen auf die kindliche Entwicklung: ein systematischer Review</v>
      </c>
      <c r="W124" s="6" t="s">
        <v>52</v>
      </c>
      <c r="X124" s="1" t="s">
        <v>53</v>
      </c>
      <c r="Y124" s="1" t="s">
        <v>54</v>
      </c>
      <c r="Z124" s="1" t="s">
        <v>1376</v>
      </c>
      <c r="AA124" s="1" t="s">
        <v>1377</v>
      </c>
      <c r="AB124" s="1" t="s">
        <v>2706</v>
      </c>
      <c r="AC124" s="1" t="s">
        <v>58</v>
      </c>
      <c r="AD124" s="1" t="s">
        <v>64</v>
      </c>
      <c r="AE124" s="1" t="s">
        <v>1358</v>
      </c>
      <c r="AF124" s="1" t="s">
        <v>1359</v>
      </c>
      <c r="AG124" s="1" t="s">
        <v>1989</v>
      </c>
      <c r="AH124" s="1" t="s">
        <v>1360</v>
      </c>
      <c r="AI124" s="1" t="s">
        <v>1361</v>
      </c>
      <c r="AJ124" s="1" t="s">
        <v>2016</v>
      </c>
      <c r="AK124" s="1" t="s">
        <v>63</v>
      </c>
      <c r="AL124" s="1">
        <v>0</v>
      </c>
      <c r="AM124" s="1" t="s">
        <v>58</v>
      </c>
      <c r="AN124" s="1" t="s">
        <v>119</v>
      </c>
      <c r="AO124" s="1" t="s">
        <v>1362</v>
      </c>
      <c r="AP124" s="1" t="s">
        <v>1363</v>
      </c>
      <c r="AQ124" s="1" t="str">
        <f t="shared" si="14"/>
        <v>M</v>
      </c>
      <c r="AR124" s="1" t="str">
        <f t="shared" si="18"/>
        <v>Rüdiger M</v>
      </c>
      <c r="AS124" s="1" t="s">
        <v>1364</v>
      </c>
      <c r="AT124" s="1" t="s">
        <v>1365</v>
      </c>
      <c r="AU124" s="1" t="s">
        <v>63</v>
      </c>
      <c r="AV124" s="1">
        <v>0</v>
      </c>
      <c r="AW124" s="1" t="s">
        <v>58</v>
      </c>
      <c r="AX124" s="1" t="s">
        <v>114</v>
      </c>
      <c r="AY124" s="1" t="s">
        <v>1378</v>
      </c>
      <c r="AZ124" s="1" t="s">
        <v>1379</v>
      </c>
      <c r="BA124" s="1" t="str">
        <f t="shared" si="15"/>
        <v>J</v>
      </c>
      <c r="BB124" s="1" t="str">
        <f t="shared" si="19"/>
        <v>Dinger J</v>
      </c>
      <c r="BC124" s="1" t="s">
        <v>1364</v>
      </c>
      <c r="BD124" s="1" t="s">
        <v>1380</v>
      </c>
      <c r="BE124" s="1" t="s">
        <v>63</v>
      </c>
      <c r="BF124" s="1">
        <v>0</v>
      </c>
      <c r="BG124" s="1" t="s">
        <v>58</v>
      </c>
      <c r="BH124" s="1" t="s">
        <v>114</v>
      </c>
      <c r="BI124" s="1" t="s">
        <v>206</v>
      </c>
      <c r="BJ124" s="1" t="s">
        <v>1366</v>
      </c>
      <c r="BK124" s="1" t="str">
        <f t="shared" si="16"/>
        <v>J</v>
      </c>
      <c r="BL124" s="1" t="str">
        <f t="shared" si="12"/>
        <v>Reichert J</v>
      </c>
      <c r="BM124" s="1" t="s">
        <v>1364</v>
      </c>
      <c r="BN124" s="1" t="s">
        <v>1381</v>
      </c>
      <c r="BO124" s="1" t="s">
        <v>63</v>
      </c>
      <c r="BP124" s="1">
        <v>0</v>
      </c>
      <c r="BQ124" s="1" t="s">
        <v>58</v>
      </c>
      <c r="BR124" s="1" t="s">
        <v>119</v>
      </c>
      <c r="BS124" s="1" t="s">
        <v>1382</v>
      </c>
      <c r="BT124" s="1" t="s">
        <v>1383</v>
      </c>
      <c r="BU124" s="1" t="str">
        <f t="shared" si="17"/>
        <v>J</v>
      </c>
      <c r="BV124" s="1" t="str">
        <f t="shared" si="13"/>
        <v>Schmitt J</v>
      </c>
      <c r="BW124" s="1" t="s">
        <v>1360</v>
      </c>
      <c r="BX124" s="1" t="s">
        <v>1384</v>
      </c>
      <c r="BY124" s="1" t="s">
        <v>63</v>
      </c>
      <c r="BZ124" s="1">
        <v>0</v>
      </c>
      <c r="CA124" s="1" t="s">
        <v>2251</v>
      </c>
      <c r="CB124" s="1" t="s">
        <v>1385</v>
      </c>
      <c r="CC124" s="1" t="s">
        <v>63</v>
      </c>
      <c r="CD124" s="1">
        <v>0</v>
      </c>
      <c r="CE124" s="1">
        <v>0</v>
      </c>
      <c r="CF124" s="8">
        <v>2.2249999999999996</v>
      </c>
      <c r="CG124" s="1" t="s">
        <v>52</v>
      </c>
      <c r="CH124" s="1" t="s">
        <v>1877</v>
      </c>
    </row>
    <row r="125" spans="1:86" s="1" customFormat="1" x14ac:dyDescent="0.3">
      <c r="A125" s="1" t="s">
        <v>1964</v>
      </c>
      <c r="B125" s="1" t="s">
        <v>1905</v>
      </c>
      <c r="C125" s="1" t="s">
        <v>1924</v>
      </c>
      <c r="D125" s="18">
        <v>42997</v>
      </c>
      <c r="E125" s="1">
        <v>19</v>
      </c>
      <c r="F125" s="1">
        <v>1700</v>
      </c>
      <c r="G125" s="1" t="s">
        <v>2946</v>
      </c>
      <c r="I125" s="1" t="s">
        <v>2434</v>
      </c>
      <c r="J125" s="1" t="s">
        <v>1660</v>
      </c>
      <c r="L125" s="20">
        <v>0.73958333333333337</v>
      </c>
      <c r="M125" s="21">
        <v>23</v>
      </c>
      <c r="N125" s="20">
        <f t="shared" si="20"/>
        <v>0.75555555555555565</v>
      </c>
      <c r="O125" s="1" t="s">
        <v>214</v>
      </c>
      <c r="P125" s="1" t="s">
        <v>1983</v>
      </c>
      <c r="Q125" s="1" t="s">
        <v>1664</v>
      </c>
      <c r="R125" s="1" t="s">
        <v>1998</v>
      </c>
      <c r="S125" s="1" t="s">
        <v>2146</v>
      </c>
      <c r="T125" s="1" t="s">
        <v>2948</v>
      </c>
      <c r="U125" s="1" t="str">
        <f>CONCATENATE(A125,": ",B125," (Chairs: ",G125,")")</f>
        <v>S-30: Amphetamine und Methamphetamine: Konsummuster und Risikofaktoren bei besonderen Patientengruppen (Chairs: Soellner R, Deimel D)</v>
      </c>
      <c r="V125" s="1" t="str">
        <f t="shared" si="21"/>
        <v>Chemsex, Syndemie-Produktion und Minderheitenstress: Aktuelle Befunde zum
Drogenkonsum bei Männern, die Sex mit Männern haben.</v>
      </c>
      <c r="W125" s="1" t="s">
        <v>52</v>
      </c>
      <c r="X125" s="1" t="s">
        <v>53</v>
      </c>
      <c r="Y125" s="1" t="s">
        <v>54</v>
      </c>
      <c r="Z125" s="1" t="s">
        <v>1661</v>
      </c>
      <c r="AA125" s="1" t="s">
        <v>1662</v>
      </c>
      <c r="AB125" s="1" t="s">
        <v>2748</v>
      </c>
      <c r="AC125" s="1" t="s">
        <v>58</v>
      </c>
      <c r="AD125" s="1" t="s">
        <v>119</v>
      </c>
      <c r="AE125" s="1" t="s">
        <v>1663</v>
      </c>
      <c r="AF125" s="1" t="s">
        <v>1664</v>
      </c>
      <c r="AG125" s="1" t="s">
        <v>1998</v>
      </c>
      <c r="AH125" s="1" t="s">
        <v>1665</v>
      </c>
      <c r="AI125" s="1" t="s">
        <v>1666</v>
      </c>
      <c r="AJ125" s="1" t="s">
        <v>2061</v>
      </c>
      <c r="AK125" s="1" t="s">
        <v>63</v>
      </c>
      <c r="AL125" s="1">
        <v>0</v>
      </c>
      <c r="AM125" s="1" t="s">
        <v>58</v>
      </c>
      <c r="AN125" s="1" t="s">
        <v>119</v>
      </c>
      <c r="AO125" s="1" t="s">
        <v>1154</v>
      </c>
      <c r="AP125" s="1" t="s">
        <v>1155</v>
      </c>
      <c r="AQ125" s="1" t="str">
        <f t="shared" si="14"/>
        <v>H</v>
      </c>
      <c r="AR125" s="1" t="str">
        <f t="shared" si="18"/>
        <v>Stöver H</v>
      </c>
      <c r="AS125" s="1" t="s">
        <v>1667</v>
      </c>
      <c r="AT125" s="1" t="s">
        <v>1668</v>
      </c>
      <c r="AU125" s="1" t="s">
        <v>63</v>
      </c>
      <c r="AV125" s="1">
        <v>0</v>
      </c>
      <c r="AW125" s="1" t="s">
        <v>68</v>
      </c>
      <c r="AX125" s="1" t="s">
        <v>1669</v>
      </c>
      <c r="AY125" s="1" t="s">
        <v>634</v>
      </c>
      <c r="AZ125" s="1" t="s">
        <v>1670</v>
      </c>
      <c r="BA125" s="1" t="str">
        <f t="shared" si="15"/>
        <v>A</v>
      </c>
      <c r="BB125" s="1" t="str">
        <f t="shared" si="19"/>
        <v>Dichtl A</v>
      </c>
      <c r="BC125" s="1" t="s">
        <v>1667</v>
      </c>
      <c r="BD125" s="1" t="s">
        <v>1671</v>
      </c>
      <c r="BE125" s="1" t="s">
        <v>63</v>
      </c>
      <c r="BF125" s="1">
        <v>0</v>
      </c>
      <c r="BG125" s="1" t="s">
        <v>68</v>
      </c>
      <c r="BH125" s="1" t="s">
        <v>119</v>
      </c>
      <c r="BI125" s="1" t="s">
        <v>1672</v>
      </c>
      <c r="BJ125" s="1" t="s">
        <v>1673</v>
      </c>
      <c r="BK125" s="1" t="str">
        <f t="shared" si="16"/>
        <v>S</v>
      </c>
      <c r="BL125" s="1" t="str">
        <f t="shared" si="12"/>
        <v>Hößelbarth S</v>
      </c>
      <c r="BM125" s="1" t="s">
        <v>1674</v>
      </c>
      <c r="BN125" s="1" t="s">
        <v>1675</v>
      </c>
      <c r="BO125" s="1" t="s">
        <v>63</v>
      </c>
      <c r="BP125" s="1">
        <v>0</v>
      </c>
      <c r="BQ125" s="1" t="s">
        <v>58</v>
      </c>
      <c r="BR125" s="1" t="s">
        <v>1676</v>
      </c>
      <c r="BS125" s="1" t="s">
        <v>1677</v>
      </c>
      <c r="BT125" s="1" t="s">
        <v>1678</v>
      </c>
      <c r="BU125" s="1" t="str">
        <f t="shared" si="17"/>
        <v>N</v>
      </c>
      <c r="BV125" s="1" t="str">
        <f t="shared" si="13"/>
        <v>Graf N</v>
      </c>
      <c r="BW125" s="1" t="s">
        <v>1667</v>
      </c>
      <c r="BX125" s="1" t="s">
        <v>1679</v>
      </c>
      <c r="BY125" s="1" t="s">
        <v>63</v>
      </c>
      <c r="BZ125" s="1">
        <v>0</v>
      </c>
      <c r="CC125" s="1">
        <v>0</v>
      </c>
      <c r="CD125" s="1">
        <v>0</v>
      </c>
      <c r="CE125" s="1">
        <v>0</v>
      </c>
      <c r="CF125" s="8">
        <v>1.5</v>
      </c>
      <c r="CG125" s="1" t="s">
        <v>52</v>
      </c>
      <c r="CH125" s="1" t="s">
        <v>1877</v>
      </c>
    </row>
    <row r="126" spans="1:86" s="1" customFormat="1" x14ac:dyDescent="0.3">
      <c r="A126" s="1" t="s">
        <v>1964</v>
      </c>
      <c r="B126" s="1" t="s">
        <v>1905</v>
      </c>
      <c r="C126" s="1" t="s">
        <v>1924</v>
      </c>
      <c r="D126" s="18">
        <v>42997</v>
      </c>
      <c r="E126" s="1">
        <v>19</v>
      </c>
      <c r="F126" s="1">
        <v>1700</v>
      </c>
      <c r="G126" s="1" t="s">
        <v>2946</v>
      </c>
      <c r="I126" s="1" t="s">
        <v>2435</v>
      </c>
      <c r="J126" s="6" t="s">
        <v>1699</v>
      </c>
      <c r="L126" s="20">
        <v>0.75555555555555565</v>
      </c>
      <c r="M126" s="21">
        <v>22</v>
      </c>
      <c r="N126" s="20">
        <f t="shared" si="20"/>
        <v>0.77083333333333337</v>
      </c>
      <c r="O126" s="1" t="s">
        <v>214</v>
      </c>
      <c r="P126" s="1" t="s">
        <v>1983</v>
      </c>
      <c r="Q126" s="1" t="s">
        <v>1664</v>
      </c>
      <c r="R126" s="1" t="s">
        <v>1998</v>
      </c>
      <c r="S126" s="1" t="s">
        <v>2147</v>
      </c>
      <c r="T126" s="1" t="s">
        <v>2949</v>
      </c>
      <c r="U126" s="1" t="str">
        <f>CONCATENATE(A126,": ",B126," (Chairs: ",G126,")")</f>
        <v>S-30: Amphetamine und Methamphetamine: Konsummuster und Risikofaktoren bei besonderen Patientengruppen (Chairs: Soellner R, Deimel D)</v>
      </c>
      <c r="V126" s="1" t="str">
        <f t="shared" si="21"/>
        <v>Crystal Meth unter sächsischen Strafgefangenen. Eine epidemiologische Untersuchung von Klientenmerkmalen der externen Suchtberatung der JVA Dresden.</v>
      </c>
      <c r="W126" s="6" t="s">
        <v>52</v>
      </c>
      <c r="X126" s="1" t="s">
        <v>1616</v>
      </c>
      <c r="Y126" s="1" t="s">
        <v>1617</v>
      </c>
      <c r="Z126" s="1" t="s">
        <v>1700</v>
      </c>
      <c r="AA126" s="1" t="s">
        <v>1701</v>
      </c>
      <c r="AB126" s="1" t="s">
        <v>2749</v>
      </c>
      <c r="AC126" s="1" t="s">
        <v>58</v>
      </c>
      <c r="AE126" s="1" t="s">
        <v>653</v>
      </c>
      <c r="AF126" s="1" t="s">
        <v>1702</v>
      </c>
      <c r="AG126" s="1" t="s">
        <v>1997</v>
      </c>
      <c r="AH126" s="1" t="s">
        <v>1683</v>
      </c>
      <c r="AI126" s="1" t="s">
        <v>1703</v>
      </c>
      <c r="AJ126" s="1" t="s">
        <v>2020</v>
      </c>
      <c r="AK126" s="1" t="s">
        <v>63</v>
      </c>
      <c r="AL126" s="1">
        <v>0</v>
      </c>
      <c r="AM126" s="1" t="s">
        <v>68</v>
      </c>
      <c r="AN126" s="1">
        <v>0</v>
      </c>
      <c r="AO126" s="1" t="s">
        <v>1704</v>
      </c>
      <c r="AP126" s="1" t="s">
        <v>1705</v>
      </c>
      <c r="AQ126" s="1" t="str">
        <f t="shared" si="14"/>
        <v>J</v>
      </c>
      <c r="AR126" s="1" t="str">
        <f t="shared" si="18"/>
        <v>Paulick J</v>
      </c>
      <c r="AS126" s="1" t="s">
        <v>1683</v>
      </c>
      <c r="AT126" s="1" t="s">
        <v>1706</v>
      </c>
      <c r="AU126" s="1" t="s">
        <v>63</v>
      </c>
      <c r="AV126" s="1">
        <v>0</v>
      </c>
      <c r="AW126" s="1" t="s">
        <v>58</v>
      </c>
      <c r="AX126" s="1" t="s">
        <v>119</v>
      </c>
      <c r="AY126" s="1" t="s">
        <v>401</v>
      </c>
      <c r="AZ126" s="1" t="s">
        <v>772</v>
      </c>
      <c r="BA126" s="1" t="str">
        <f t="shared" si="15"/>
        <v>S</v>
      </c>
      <c r="BB126" s="1" t="str">
        <f t="shared" si="19"/>
        <v>Mühlig S</v>
      </c>
      <c r="BC126" s="1" t="s">
        <v>1683</v>
      </c>
      <c r="BD126" s="1" t="s">
        <v>774</v>
      </c>
      <c r="BE126" s="1" t="s">
        <v>526</v>
      </c>
      <c r="BF126" s="1" t="s">
        <v>1707</v>
      </c>
      <c r="BG126" s="1" t="s">
        <v>68</v>
      </c>
      <c r="BH126" s="1">
        <v>0</v>
      </c>
      <c r="BI126" s="1">
        <v>0</v>
      </c>
      <c r="BJ126" s="1">
        <v>0</v>
      </c>
      <c r="BK126" s="1" t="str">
        <f t="shared" si="16"/>
        <v>0</v>
      </c>
      <c r="BM126" s="1">
        <v>0</v>
      </c>
      <c r="BN126" s="1">
        <v>0</v>
      </c>
      <c r="BO126" s="1">
        <v>0</v>
      </c>
      <c r="BP126" s="1">
        <v>0</v>
      </c>
      <c r="BQ126" s="1" t="s">
        <v>68</v>
      </c>
      <c r="BR126" s="1">
        <v>0</v>
      </c>
      <c r="BS126" s="1">
        <v>0</v>
      </c>
      <c r="BT126" s="1">
        <v>0</v>
      </c>
      <c r="BU126" s="1" t="str">
        <f t="shared" si="17"/>
        <v>0</v>
      </c>
      <c r="BW126" s="1">
        <v>0</v>
      </c>
      <c r="BX126" s="1">
        <v>0</v>
      </c>
      <c r="BY126" s="1">
        <v>0</v>
      </c>
      <c r="BZ126" s="1">
        <v>0</v>
      </c>
      <c r="CC126" s="1">
        <v>0</v>
      </c>
      <c r="CD126" s="1">
        <v>0</v>
      </c>
      <c r="CE126" s="1">
        <v>0</v>
      </c>
      <c r="CF126" s="8">
        <v>2</v>
      </c>
      <c r="CG126" s="1" t="s">
        <v>52</v>
      </c>
      <c r="CH126" s="1" t="s">
        <v>1877</v>
      </c>
    </row>
    <row r="127" spans="1:86" s="1" customFormat="1" x14ac:dyDescent="0.3">
      <c r="A127" s="1" t="s">
        <v>1965</v>
      </c>
      <c r="B127" s="1" t="s">
        <v>107</v>
      </c>
      <c r="C127" s="1" t="s">
        <v>1915</v>
      </c>
      <c r="D127" s="18">
        <v>42997</v>
      </c>
      <c r="E127" s="1">
        <v>19</v>
      </c>
      <c r="F127" s="1">
        <v>1700</v>
      </c>
      <c r="G127" s="1" t="s">
        <v>2950</v>
      </c>
      <c r="I127" s="1" t="s">
        <v>2436</v>
      </c>
      <c r="J127" s="1" t="s">
        <v>106</v>
      </c>
      <c r="L127" s="20">
        <v>0.70833333333333337</v>
      </c>
      <c r="M127" s="21">
        <v>23</v>
      </c>
      <c r="N127" s="20">
        <f t="shared" si="20"/>
        <v>0.72430555555555565</v>
      </c>
      <c r="O127" s="1" t="s">
        <v>121</v>
      </c>
      <c r="P127" s="1" t="s">
        <v>1983</v>
      </c>
      <c r="Q127" s="1" t="s">
        <v>111</v>
      </c>
      <c r="R127" s="1" t="s">
        <v>1994</v>
      </c>
      <c r="S127" s="1" t="s">
        <v>2134</v>
      </c>
      <c r="T127" s="1" t="s">
        <v>2951</v>
      </c>
      <c r="U127" s="1" t="str">
        <f>CONCATENATE(A127,": ",B127," (Chairs: ",G127,")")</f>
        <v>S-31: Problematische Nutzung des Internets und der Computerspiele im Jugendalter (Chairs: Thomasius R, Wartberg L)</v>
      </c>
      <c r="V127" s="1" t="str">
        <f t="shared" si="21"/>
        <v>Prävalenz von problematischem Internetgebrauch im Jugendalter aus Sicht der Erziehungsberechtigten: Ergebnisse der Befragung einer repräsentativen Elternstichprobe</v>
      </c>
      <c r="W127" s="1" t="s">
        <v>52</v>
      </c>
      <c r="X127" s="1" t="s">
        <v>53</v>
      </c>
      <c r="Y127" s="1" t="s">
        <v>54</v>
      </c>
      <c r="Z127" s="1" t="s">
        <v>108</v>
      </c>
      <c r="AA127" s="1" t="s">
        <v>109</v>
      </c>
      <c r="AB127" s="1" t="s">
        <v>2734</v>
      </c>
      <c r="AC127" s="1" t="s">
        <v>58</v>
      </c>
      <c r="AD127" s="1" t="s">
        <v>64</v>
      </c>
      <c r="AE127" s="1" t="s">
        <v>110</v>
      </c>
      <c r="AF127" s="1" t="s">
        <v>111</v>
      </c>
      <c r="AG127" s="1" t="s">
        <v>1994</v>
      </c>
      <c r="AH127" s="1" t="s">
        <v>112</v>
      </c>
      <c r="AI127" s="1" t="s">
        <v>113</v>
      </c>
      <c r="AJ127" s="1" t="s">
        <v>2026</v>
      </c>
      <c r="AK127" s="1" t="s">
        <v>63</v>
      </c>
      <c r="AL127" s="1">
        <v>0</v>
      </c>
      <c r="AM127" s="1" t="s">
        <v>58</v>
      </c>
      <c r="AN127" s="1" t="s">
        <v>114</v>
      </c>
      <c r="AO127" s="1" t="s">
        <v>115</v>
      </c>
      <c r="AP127" s="1" t="s">
        <v>116</v>
      </c>
      <c r="AQ127" s="1" t="str">
        <f t="shared" si="14"/>
        <v>L</v>
      </c>
      <c r="AR127" s="1" t="str">
        <f t="shared" si="18"/>
        <v>Kriston L</v>
      </c>
      <c r="AS127" s="1" t="s">
        <v>117</v>
      </c>
      <c r="AT127" s="1" t="s">
        <v>118</v>
      </c>
      <c r="AU127" s="1" t="s">
        <v>63</v>
      </c>
      <c r="AV127" s="1">
        <v>0</v>
      </c>
      <c r="AW127" s="1" t="s">
        <v>58</v>
      </c>
      <c r="AX127" s="1" t="s">
        <v>119</v>
      </c>
      <c r="AY127" s="1" t="s">
        <v>120</v>
      </c>
      <c r="AZ127" s="1" t="s">
        <v>121</v>
      </c>
      <c r="BA127" s="1" t="str">
        <f t="shared" si="15"/>
        <v>R</v>
      </c>
      <c r="BB127" s="1" t="str">
        <f t="shared" si="19"/>
        <v>Thomasius R</v>
      </c>
      <c r="BC127" s="1" t="s">
        <v>112</v>
      </c>
      <c r="BD127" s="1" t="s">
        <v>122</v>
      </c>
      <c r="BE127" s="1" t="s">
        <v>63</v>
      </c>
      <c r="BF127" s="1">
        <v>0</v>
      </c>
      <c r="BG127" s="1" t="s">
        <v>68</v>
      </c>
      <c r="BH127" s="1">
        <v>0</v>
      </c>
      <c r="BI127" s="1">
        <v>0</v>
      </c>
      <c r="BJ127" s="1">
        <v>0</v>
      </c>
      <c r="BK127" s="1" t="str">
        <f t="shared" si="16"/>
        <v>0</v>
      </c>
      <c r="BM127" s="1">
        <v>0</v>
      </c>
      <c r="BN127" s="1">
        <v>0</v>
      </c>
      <c r="BO127" s="1">
        <v>0</v>
      </c>
      <c r="BP127" s="1">
        <v>0</v>
      </c>
      <c r="BQ127" s="1" t="s">
        <v>68</v>
      </c>
      <c r="BR127" s="1">
        <v>0</v>
      </c>
      <c r="BS127" s="1">
        <v>0</v>
      </c>
      <c r="BT127" s="1">
        <v>0</v>
      </c>
      <c r="BU127" s="1" t="str">
        <f t="shared" si="17"/>
        <v>0</v>
      </c>
      <c r="BW127" s="1">
        <v>0</v>
      </c>
      <c r="BX127" s="1">
        <v>0</v>
      </c>
      <c r="BY127" s="1">
        <v>0</v>
      </c>
      <c r="BZ127" s="1">
        <v>0</v>
      </c>
      <c r="CC127" s="1">
        <v>0</v>
      </c>
      <c r="CD127" s="1">
        <v>0</v>
      </c>
      <c r="CE127" s="1">
        <v>0</v>
      </c>
      <c r="CF127" s="8">
        <v>1.5750000000000002</v>
      </c>
      <c r="CG127" s="1" t="s">
        <v>52</v>
      </c>
      <c r="CH127" s="1" t="s">
        <v>1877</v>
      </c>
    </row>
    <row r="128" spans="1:86" s="1" customFormat="1" x14ac:dyDescent="0.3">
      <c r="A128" s="1" t="s">
        <v>1965</v>
      </c>
      <c r="B128" s="1" t="s">
        <v>107</v>
      </c>
      <c r="C128" s="1" t="s">
        <v>1915</v>
      </c>
      <c r="D128" s="18">
        <v>42997</v>
      </c>
      <c r="E128" s="1">
        <v>19</v>
      </c>
      <c r="F128" s="1">
        <v>1700</v>
      </c>
      <c r="G128" s="1" t="s">
        <v>2950</v>
      </c>
      <c r="I128" s="1" t="s">
        <v>2437</v>
      </c>
      <c r="J128" s="1" t="s">
        <v>123</v>
      </c>
      <c r="L128" s="20">
        <v>0.72430555555555565</v>
      </c>
      <c r="M128" s="21">
        <v>22</v>
      </c>
      <c r="N128" s="20">
        <f t="shared" si="20"/>
        <v>0.73958333333333337</v>
      </c>
      <c r="O128" s="1" t="s">
        <v>121</v>
      </c>
      <c r="P128" s="1" t="s">
        <v>1983</v>
      </c>
      <c r="Q128" s="1" t="s">
        <v>111</v>
      </c>
      <c r="R128" s="1" t="s">
        <v>1994</v>
      </c>
      <c r="S128" s="1" t="s">
        <v>2094</v>
      </c>
      <c r="T128" s="1" t="s">
        <v>2952</v>
      </c>
      <c r="U128" s="1" t="str">
        <f>CONCATENATE(A128,": ",B128," (Chairs: ",G128,")")</f>
        <v>S-31: Problematische Nutzung des Internets und der Computerspiele im Jugendalter (Chairs: Thomasius R, Wartberg L)</v>
      </c>
      <c r="V128" s="1" t="str">
        <f t="shared" si="21"/>
        <v>Zusammenhänge zwischen Anpassungsstörungen und internetbezogenen Störungen im Jugendalter: Ergebnisse einer Längsschnittuntersuchung</v>
      </c>
      <c r="W128" s="1" t="s">
        <v>52</v>
      </c>
      <c r="X128" s="1" t="s">
        <v>53</v>
      </c>
      <c r="Y128" s="1" t="s">
        <v>54</v>
      </c>
      <c r="Z128" s="1" t="s">
        <v>124</v>
      </c>
      <c r="AA128" s="1" t="s">
        <v>125</v>
      </c>
      <c r="AB128" s="1" t="s">
        <v>2686</v>
      </c>
      <c r="AC128" s="1" t="s">
        <v>58</v>
      </c>
      <c r="AD128" s="1" t="s">
        <v>64</v>
      </c>
      <c r="AE128" s="1" t="s">
        <v>126</v>
      </c>
      <c r="AF128" s="1" t="s">
        <v>127</v>
      </c>
      <c r="AG128" s="22" t="s">
        <v>2001</v>
      </c>
      <c r="AH128" s="1" t="s">
        <v>128</v>
      </c>
      <c r="AI128" s="1" t="s">
        <v>129</v>
      </c>
      <c r="AJ128" s="1" t="s">
        <v>2018</v>
      </c>
      <c r="AK128" s="1" t="s">
        <v>63</v>
      </c>
      <c r="AL128" s="1">
        <v>0</v>
      </c>
      <c r="AM128" s="1" t="s">
        <v>58</v>
      </c>
      <c r="AN128" s="1" t="s">
        <v>130</v>
      </c>
      <c r="AO128" s="1" t="s">
        <v>131</v>
      </c>
      <c r="AP128" s="1" t="s">
        <v>132</v>
      </c>
      <c r="AQ128" s="1" t="str">
        <f t="shared" si="14"/>
        <v>M</v>
      </c>
      <c r="AR128" s="1" t="str">
        <f t="shared" si="18"/>
        <v>Beutel M</v>
      </c>
      <c r="AS128" s="1" t="s">
        <v>128</v>
      </c>
      <c r="AT128" s="1" t="s">
        <v>133</v>
      </c>
      <c r="AU128" s="1" t="s">
        <v>63</v>
      </c>
      <c r="AV128" s="1">
        <v>0</v>
      </c>
      <c r="AW128" s="1" t="s">
        <v>58</v>
      </c>
      <c r="AX128" s="1" t="s">
        <v>64</v>
      </c>
      <c r="AY128" s="1" t="s">
        <v>134</v>
      </c>
      <c r="AZ128" s="1" t="s">
        <v>135</v>
      </c>
      <c r="BA128" s="1" t="str">
        <f t="shared" si="15"/>
        <v>L</v>
      </c>
      <c r="BB128" s="1" t="str">
        <f t="shared" si="19"/>
        <v>Reinecke L</v>
      </c>
      <c r="BC128" s="1" t="s">
        <v>136</v>
      </c>
      <c r="BD128" s="1" t="s">
        <v>137</v>
      </c>
      <c r="BE128" s="1" t="s">
        <v>63</v>
      </c>
      <c r="BF128" s="1">
        <v>0</v>
      </c>
      <c r="BG128" s="1" t="s">
        <v>68</v>
      </c>
      <c r="BH128" s="1" t="s">
        <v>130</v>
      </c>
      <c r="BI128" s="1" t="s">
        <v>138</v>
      </c>
      <c r="BJ128" s="1" t="s">
        <v>139</v>
      </c>
      <c r="BK128" s="1" t="str">
        <f t="shared" si="16"/>
        <v>B</v>
      </c>
      <c r="BL128" s="1" t="str">
        <f t="shared" si="12"/>
        <v>Stark B</v>
      </c>
      <c r="BM128" s="1" t="s">
        <v>136</v>
      </c>
      <c r="BN128" s="1" t="s">
        <v>140</v>
      </c>
      <c r="BO128" s="1" t="s">
        <v>63</v>
      </c>
      <c r="BP128" s="1">
        <v>0</v>
      </c>
      <c r="BQ128" s="1" t="s">
        <v>58</v>
      </c>
      <c r="BR128" s="1" t="s">
        <v>64</v>
      </c>
      <c r="BS128" s="1" t="s">
        <v>141</v>
      </c>
      <c r="BT128" s="1" t="s">
        <v>142</v>
      </c>
      <c r="BU128" s="1" t="str">
        <f t="shared" si="17"/>
        <v>K</v>
      </c>
      <c r="BV128" s="1" t="str">
        <f t="shared" si="13"/>
        <v>Wölfling K</v>
      </c>
      <c r="BW128" s="1" t="s">
        <v>143</v>
      </c>
      <c r="BX128" s="1" t="s">
        <v>144</v>
      </c>
      <c r="BY128" s="1" t="s">
        <v>63</v>
      </c>
      <c r="BZ128" s="1">
        <v>0</v>
      </c>
      <c r="CC128" s="1">
        <v>0</v>
      </c>
      <c r="CD128" s="1">
        <v>0</v>
      </c>
      <c r="CE128" s="1">
        <v>0</v>
      </c>
      <c r="CF128" s="8">
        <v>1.4750000000000001</v>
      </c>
      <c r="CG128" s="1" t="s">
        <v>52</v>
      </c>
      <c r="CH128" s="1" t="s">
        <v>1877</v>
      </c>
    </row>
    <row r="129" spans="1:86" s="1" customFormat="1" x14ac:dyDescent="0.3">
      <c r="A129" s="1" t="s">
        <v>1965</v>
      </c>
      <c r="B129" s="1" t="s">
        <v>107</v>
      </c>
      <c r="C129" s="1" t="s">
        <v>1915</v>
      </c>
      <c r="D129" s="18">
        <v>42997</v>
      </c>
      <c r="E129" s="1">
        <v>19</v>
      </c>
      <c r="F129" s="1">
        <v>1700</v>
      </c>
      <c r="G129" s="1" t="s">
        <v>2950</v>
      </c>
      <c r="I129" s="1" t="s">
        <v>2438</v>
      </c>
      <c r="J129" s="1" t="s">
        <v>145</v>
      </c>
      <c r="L129" s="20">
        <v>0.73958333333333337</v>
      </c>
      <c r="M129" s="21">
        <v>23</v>
      </c>
      <c r="N129" s="20">
        <f t="shared" si="20"/>
        <v>0.75555555555555565</v>
      </c>
      <c r="O129" s="1" t="s">
        <v>121</v>
      </c>
      <c r="P129" s="1" t="s">
        <v>1983</v>
      </c>
      <c r="Q129" s="1" t="s">
        <v>111</v>
      </c>
      <c r="R129" s="1" t="s">
        <v>1994</v>
      </c>
      <c r="S129" s="1" t="s">
        <v>2148</v>
      </c>
      <c r="T129" s="1" t="s">
        <v>2953</v>
      </c>
      <c r="U129" s="1" t="str">
        <f>CONCATENATE(A129,": ",B129," (Chairs: ",G129,")")</f>
        <v>S-31: Problematische Nutzung des Internets und der Computerspiele im Jugendalter (Chairs: Thomasius R, Wartberg L)</v>
      </c>
      <c r="V129" s="1" t="str">
        <f t="shared" si="21"/>
        <v>Internetnutzungskompetenz als Determinante einer Internetsucht bei Jugendlichen und jungen Erwachsenen</v>
      </c>
      <c r="W129" s="1" t="s">
        <v>52</v>
      </c>
      <c r="X129" s="1" t="s">
        <v>53</v>
      </c>
      <c r="Y129" s="1" t="s">
        <v>54</v>
      </c>
      <c r="Z129" s="1" t="s">
        <v>146</v>
      </c>
      <c r="AA129" s="1" t="s">
        <v>147</v>
      </c>
      <c r="AB129" s="1" t="s">
        <v>2750</v>
      </c>
      <c r="AC129" s="1" t="s">
        <v>58</v>
      </c>
      <c r="AD129" s="1" t="s">
        <v>148</v>
      </c>
      <c r="AE129" s="1" t="s">
        <v>149</v>
      </c>
      <c r="AF129" s="1" t="s">
        <v>150</v>
      </c>
      <c r="AG129" s="1" t="s">
        <v>1988</v>
      </c>
      <c r="AH129" s="1" t="s">
        <v>151</v>
      </c>
      <c r="AI129" s="1" t="s">
        <v>152</v>
      </c>
      <c r="AJ129" s="1" t="s">
        <v>2033</v>
      </c>
      <c r="AK129" s="1" t="s">
        <v>63</v>
      </c>
      <c r="AL129" s="1">
        <v>0</v>
      </c>
      <c r="AM129" s="1" t="s">
        <v>68</v>
      </c>
      <c r="AN129" s="1" t="s">
        <v>148</v>
      </c>
      <c r="AO129" s="1" t="s">
        <v>153</v>
      </c>
      <c r="AP129" s="1" t="s">
        <v>154</v>
      </c>
      <c r="AQ129" s="1" t="str">
        <f t="shared" si="14"/>
        <v>E</v>
      </c>
      <c r="AR129" s="1" t="str">
        <f t="shared" si="18"/>
        <v>Wegmann E</v>
      </c>
      <c r="AS129" s="1" t="s">
        <v>151</v>
      </c>
      <c r="AT129" s="1" t="s">
        <v>155</v>
      </c>
      <c r="AU129" s="1" t="s">
        <v>63</v>
      </c>
      <c r="AV129" s="1">
        <v>0</v>
      </c>
      <c r="AW129" s="1" t="s">
        <v>58</v>
      </c>
      <c r="AX129" s="1" t="s">
        <v>119</v>
      </c>
      <c r="AY129" s="1" t="s">
        <v>156</v>
      </c>
      <c r="AZ129" s="1" t="s">
        <v>157</v>
      </c>
      <c r="BA129" s="1" t="str">
        <f t="shared" si="15"/>
        <v>M</v>
      </c>
      <c r="BB129" s="1" t="str">
        <f t="shared" si="19"/>
        <v>Brand M</v>
      </c>
      <c r="BC129" s="1" t="s">
        <v>158</v>
      </c>
      <c r="BD129" s="1" t="s">
        <v>159</v>
      </c>
      <c r="BE129" s="1" t="s">
        <v>63</v>
      </c>
      <c r="BF129" s="1">
        <v>0</v>
      </c>
      <c r="BG129" s="1" t="s">
        <v>68</v>
      </c>
      <c r="BH129" s="1">
        <v>0</v>
      </c>
      <c r="BI129" s="1">
        <v>0</v>
      </c>
      <c r="BJ129" s="1">
        <v>0</v>
      </c>
      <c r="BK129" s="1" t="str">
        <f t="shared" si="16"/>
        <v>0</v>
      </c>
      <c r="BM129" s="1">
        <v>0</v>
      </c>
      <c r="BN129" s="1">
        <v>0</v>
      </c>
      <c r="BO129" s="1">
        <v>0</v>
      </c>
      <c r="BP129" s="1">
        <v>0</v>
      </c>
      <c r="BQ129" s="1" t="s">
        <v>68</v>
      </c>
      <c r="BR129" s="1">
        <v>0</v>
      </c>
      <c r="BS129" s="1">
        <v>0</v>
      </c>
      <c r="BT129" s="1">
        <v>0</v>
      </c>
      <c r="BU129" s="1" t="str">
        <f t="shared" si="17"/>
        <v>0</v>
      </c>
      <c r="BW129" s="1">
        <v>0</v>
      </c>
      <c r="BX129" s="1">
        <v>0</v>
      </c>
      <c r="BY129" s="1">
        <v>0</v>
      </c>
      <c r="BZ129" s="1">
        <v>0</v>
      </c>
      <c r="CC129" s="1">
        <v>0</v>
      </c>
      <c r="CD129" s="1">
        <v>0</v>
      </c>
      <c r="CE129" s="1">
        <v>0</v>
      </c>
      <c r="CF129" s="8">
        <v>2.7</v>
      </c>
      <c r="CG129" s="1" t="s">
        <v>52</v>
      </c>
      <c r="CH129" s="1" t="s">
        <v>1877</v>
      </c>
    </row>
    <row r="130" spans="1:86" s="1" customFormat="1" x14ac:dyDescent="0.3">
      <c r="A130" s="1" t="s">
        <v>1965</v>
      </c>
      <c r="B130" s="1" t="s">
        <v>107</v>
      </c>
      <c r="C130" s="1" t="s">
        <v>1915</v>
      </c>
      <c r="D130" s="18">
        <v>42997</v>
      </c>
      <c r="E130" s="1">
        <v>19</v>
      </c>
      <c r="F130" s="1">
        <v>1700</v>
      </c>
      <c r="G130" s="1" t="s">
        <v>2950</v>
      </c>
      <c r="I130" s="1" t="s">
        <v>2439</v>
      </c>
      <c r="J130" s="16" t="s">
        <v>160</v>
      </c>
      <c r="L130" s="20">
        <v>0.75555555555555565</v>
      </c>
      <c r="M130" s="21">
        <v>22</v>
      </c>
      <c r="N130" s="20">
        <f t="shared" si="20"/>
        <v>0.77083333333333337</v>
      </c>
      <c r="O130" s="1" t="s">
        <v>121</v>
      </c>
      <c r="P130" s="1" t="s">
        <v>1983</v>
      </c>
      <c r="Q130" s="1" t="s">
        <v>111</v>
      </c>
      <c r="R130" s="1" t="s">
        <v>1994</v>
      </c>
      <c r="S130" s="1" t="s">
        <v>2149</v>
      </c>
      <c r="T130" s="1" t="s">
        <v>2954</v>
      </c>
      <c r="U130" s="1" t="str">
        <f>CONCATENATE(A130,": ",B130," (Chairs: ",G130,")")</f>
        <v>S-31: Problematische Nutzung des Internets und der Computerspiele im Jugendalter (Chairs: Thomasius R, Wartberg L)</v>
      </c>
      <c r="V130" s="1" t="str">
        <f t="shared" si="21"/>
        <v>Indizierte Prävention von Computerspiel- und Internetabhängigkeit im Schulsetting: 4-Monats Follow-Up einer randomisierten Wirksamkeitsstudie</v>
      </c>
      <c r="W130" s="16" t="s">
        <v>52</v>
      </c>
      <c r="X130" s="1" t="s">
        <v>53</v>
      </c>
      <c r="Y130" s="1" t="s">
        <v>54</v>
      </c>
      <c r="Z130" s="1" t="s">
        <v>161</v>
      </c>
      <c r="AA130" s="1" t="s">
        <v>162</v>
      </c>
      <c r="AB130" s="1" t="s">
        <v>2751</v>
      </c>
      <c r="AC130" s="1" t="s">
        <v>68</v>
      </c>
      <c r="AD130" s="1" t="s">
        <v>163</v>
      </c>
      <c r="AE130" s="1" t="s">
        <v>164</v>
      </c>
      <c r="AF130" s="1" t="s">
        <v>165</v>
      </c>
      <c r="AG130" s="1" t="s">
        <v>1996</v>
      </c>
      <c r="AH130" s="1" t="s">
        <v>166</v>
      </c>
      <c r="AI130" s="1" t="s">
        <v>167</v>
      </c>
      <c r="AJ130" s="1" t="s">
        <v>2050</v>
      </c>
      <c r="AK130" s="1" t="s">
        <v>63</v>
      </c>
      <c r="AL130" s="1">
        <v>0</v>
      </c>
      <c r="AM130" s="1" t="s">
        <v>68</v>
      </c>
      <c r="AN130" s="1">
        <v>0</v>
      </c>
      <c r="AO130" s="1" t="s">
        <v>169</v>
      </c>
      <c r="AP130" s="1" t="s">
        <v>168</v>
      </c>
      <c r="AQ130" s="1" t="str">
        <f>LEFT(AP130,1)</f>
        <v>S</v>
      </c>
      <c r="AR130" s="1" t="str">
        <f>CONCATENATE(AO130," ",AQ130)</f>
        <v>Sophie S</v>
      </c>
      <c r="AS130" s="1" t="s">
        <v>166</v>
      </c>
      <c r="AT130" s="1" t="s">
        <v>170</v>
      </c>
      <c r="AU130" s="1" t="s">
        <v>63</v>
      </c>
      <c r="AV130" s="1">
        <v>0</v>
      </c>
      <c r="AW130" s="1" t="s">
        <v>68</v>
      </c>
      <c r="AX130" s="1">
        <v>0</v>
      </c>
      <c r="AY130" s="1" t="s">
        <v>171</v>
      </c>
      <c r="AZ130" s="1" t="s">
        <v>172</v>
      </c>
      <c r="BA130" s="1" t="str">
        <f t="shared" si="15"/>
        <v>H</v>
      </c>
      <c r="BB130" s="1" t="str">
        <f t="shared" si="19"/>
        <v>Katharina H</v>
      </c>
      <c r="BC130" s="1" t="s">
        <v>166</v>
      </c>
      <c r="BD130" s="1" t="s">
        <v>173</v>
      </c>
      <c r="BE130" s="1" t="s">
        <v>63</v>
      </c>
      <c r="BF130" s="1">
        <v>0</v>
      </c>
      <c r="BG130" s="1" t="s">
        <v>68</v>
      </c>
      <c r="BH130" s="1">
        <v>0</v>
      </c>
      <c r="BI130" s="1">
        <v>0</v>
      </c>
      <c r="BJ130" s="1">
        <v>0</v>
      </c>
      <c r="BK130" s="1" t="str">
        <f t="shared" si="16"/>
        <v>0</v>
      </c>
      <c r="BM130" s="1">
        <v>0</v>
      </c>
      <c r="BN130" s="1">
        <v>0</v>
      </c>
      <c r="BO130" s="1">
        <v>0</v>
      </c>
      <c r="BP130" s="1">
        <v>0</v>
      </c>
      <c r="BQ130" s="1">
        <v>0</v>
      </c>
      <c r="BR130" s="1">
        <v>0</v>
      </c>
      <c r="BS130" s="1">
        <v>0</v>
      </c>
      <c r="BT130" s="1">
        <v>0</v>
      </c>
      <c r="BU130" s="1" t="str">
        <f t="shared" si="17"/>
        <v>0</v>
      </c>
      <c r="BW130" s="1">
        <v>0</v>
      </c>
      <c r="BX130" s="1">
        <v>0</v>
      </c>
      <c r="BY130" s="1">
        <v>0</v>
      </c>
      <c r="BZ130" s="1">
        <v>0</v>
      </c>
      <c r="CC130" s="1">
        <v>0</v>
      </c>
      <c r="CD130" s="1">
        <v>0</v>
      </c>
      <c r="CE130" s="1">
        <v>0</v>
      </c>
      <c r="CF130" s="8">
        <v>1.7749999999999999</v>
      </c>
      <c r="CG130" s="1" t="s">
        <v>52</v>
      </c>
      <c r="CH130" s="1" t="s">
        <v>1877</v>
      </c>
    </row>
    <row r="131" spans="1:86" s="1" customFormat="1" x14ac:dyDescent="0.3">
      <c r="A131" s="1" t="s">
        <v>1888</v>
      </c>
      <c r="B131" s="1" t="s">
        <v>1888</v>
      </c>
      <c r="D131" s="18">
        <v>42997</v>
      </c>
      <c r="E131" s="1">
        <v>19</v>
      </c>
      <c r="F131" s="1">
        <v>1900</v>
      </c>
      <c r="G131" s="1" t="s">
        <v>2848</v>
      </c>
      <c r="L131" s="20">
        <v>0.79166666666666663</v>
      </c>
      <c r="M131" s="21">
        <v>180</v>
      </c>
      <c r="N131" s="20">
        <f t="shared" si="20"/>
        <v>0.91666666666666663</v>
      </c>
      <c r="O131" s="1" t="s">
        <v>1927</v>
      </c>
      <c r="S131" s="1" t="s">
        <v>2846</v>
      </c>
      <c r="T131" s="1" t="e">
        <v>#REF!</v>
      </c>
      <c r="U131" s="1" t="str">
        <f>CONCATENATE(A131,": ",B131," (Chairs: ",G131,")")</f>
        <v>Social Event: Social Event (Chairs: ohne ,  )</v>
      </c>
      <c r="V131" s="1" t="str">
        <f t="shared" si="21"/>
        <v/>
      </c>
      <c r="AB131" s="1" t="s">
        <v>2654</v>
      </c>
      <c r="AG131" s="1" t="s">
        <v>2009</v>
      </c>
      <c r="AQ131" s="1" t="e">
        <f>LEFT(#REF!,1)</f>
        <v>#REF!</v>
      </c>
      <c r="AR131" s="1" t="e">
        <f t="shared" si="18"/>
        <v>#REF!</v>
      </c>
      <c r="BA131" s="1" t="str">
        <f t="shared" ref="BA131:BA190" si="22">LEFT(AY131,1)</f>
        <v/>
      </c>
      <c r="BB131" s="1" t="str">
        <f t="shared" si="19"/>
        <v xml:space="preserve"> </v>
      </c>
      <c r="BK131" s="1" t="str">
        <f t="shared" ref="BK131:BK183" si="23">LEFT(BI131,1)</f>
        <v/>
      </c>
      <c r="BL131" s="1" t="str">
        <f t="shared" ref="BL131:BL175" si="24">CONCATENATE(BJ131," ",BK131)</f>
        <v xml:space="preserve"> </v>
      </c>
      <c r="BU131" s="1" t="str">
        <f t="shared" ref="BU131:BU190" si="25">LEFT(BS131,1)</f>
        <v/>
      </c>
      <c r="BV131" s="1" t="str">
        <f t="shared" ref="BV131:BV169" si="26">CONCATENATE(BT131," ",BU131)</f>
        <v xml:space="preserve"> </v>
      </c>
      <c r="CF131" s="8"/>
    </row>
    <row r="132" spans="1:86" s="1" customFormat="1" x14ac:dyDescent="0.3">
      <c r="A132" s="1" t="s">
        <v>1968</v>
      </c>
      <c r="B132" s="1" t="s">
        <v>706</v>
      </c>
      <c r="C132" s="1" t="s">
        <v>1921</v>
      </c>
      <c r="D132" s="18">
        <v>42998</v>
      </c>
      <c r="E132" s="1">
        <v>20</v>
      </c>
      <c r="F132" s="1">
        <v>900</v>
      </c>
      <c r="G132" s="1" t="s">
        <v>2955</v>
      </c>
      <c r="I132" s="1" t="s">
        <v>2440</v>
      </c>
      <c r="J132" s="1" t="s">
        <v>705</v>
      </c>
      <c r="L132" s="20">
        <v>0.375</v>
      </c>
      <c r="M132" s="21">
        <v>18</v>
      </c>
      <c r="N132" s="20">
        <f t="shared" si="20"/>
        <v>0.38750000000000001</v>
      </c>
      <c r="O132" s="1" t="s">
        <v>710</v>
      </c>
      <c r="P132" s="1" t="s">
        <v>1978</v>
      </c>
      <c r="Q132" s="1" t="s">
        <v>351</v>
      </c>
      <c r="R132" s="1" t="s">
        <v>1991</v>
      </c>
      <c r="S132" s="1" t="s">
        <v>2076</v>
      </c>
      <c r="T132" s="1" t="s">
        <v>2852</v>
      </c>
      <c r="U132" s="1" t="str">
        <f>CONCATENATE(A132,": ",B132," (Chairs: ",G132,")")</f>
        <v>S-32: Aufgabenfelder in der Suchtpolitik - Symposium des Dachverbands der Suchtfachgesellschaften Deutschlands (Chairs: Batra A, Missel P)</v>
      </c>
      <c r="V132" s="1" t="str">
        <f t="shared" si="21"/>
        <v>Zur Arbeit des Dachverbands der Suchtfachgesellschaften Deutschlands</v>
      </c>
      <c r="W132" s="1" t="s">
        <v>52</v>
      </c>
      <c r="X132" s="1" t="s">
        <v>276</v>
      </c>
      <c r="Y132" s="1" t="s">
        <v>277</v>
      </c>
      <c r="Z132" s="1" t="s">
        <v>707</v>
      </c>
      <c r="AA132" s="1" t="s">
        <v>708</v>
      </c>
      <c r="AB132" s="1" t="s">
        <v>2655</v>
      </c>
      <c r="AC132" s="1" t="s">
        <v>58</v>
      </c>
      <c r="AD132" s="1" t="s">
        <v>119</v>
      </c>
      <c r="AE132" s="1" t="s">
        <v>709</v>
      </c>
      <c r="AF132" s="1" t="s">
        <v>710</v>
      </c>
      <c r="AG132" s="1" t="s">
        <v>1978</v>
      </c>
      <c r="AH132" s="1" t="s">
        <v>711</v>
      </c>
      <c r="AI132" s="1" t="s">
        <v>712</v>
      </c>
      <c r="AJ132" s="1" t="s">
        <v>2025</v>
      </c>
      <c r="AK132" s="1" t="s">
        <v>526</v>
      </c>
      <c r="AL132" s="1" t="s">
        <v>713</v>
      </c>
      <c r="AM132" s="1" t="s">
        <v>68</v>
      </c>
      <c r="AN132" s="1">
        <v>0</v>
      </c>
      <c r="AO132" s="1">
        <v>0</v>
      </c>
      <c r="AP132" s="1">
        <v>0</v>
      </c>
      <c r="AQ132" s="1" t="str">
        <f t="shared" ref="AQ132:AQ190" si="27">LEFT(AO132,1)</f>
        <v>0</v>
      </c>
      <c r="AS132" s="1">
        <v>0</v>
      </c>
      <c r="AT132" s="1">
        <v>0</v>
      </c>
      <c r="AU132" s="1">
        <v>0</v>
      </c>
      <c r="AV132" s="1">
        <v>0</v>
      </c>
      <c r="AW132" s="1" t="s">
        <v>68</v>
      </c>
      <c r="AX132" s="1">
        <v>0</v>
      </c>
      <c r="AY132" s="1">
        <v>0</v>
      </c>
      <c r="AZ132" s="1">
        <v>0</v>
      </c>
      <c r="BA132" s="1" t="str">
        <f t="shared" si="22"/>
        <v>0</v>
      </c>
      <c r="BC132" s="1">
        <v>0</v>
      </c>
      <c r="BD132" s="1">
        <v>0</v>
      </c>
      <c r="BE132" s="1">
        <v>0</v>
      </c>
      <c r="BF132" s="1">
        <v>0</v>
      </c>
      <c r="BG132" s="1" t="s">
        <v>68</v>
      </c>
      <c r="BH132" s="1">
        <v>0</v>
      </c>
      <c r="BI132" s="1">
        <v>0</v>
      </c>
      <c r="BJ132" s="1">
        <v>0</v>
      </c>
      <c r="BK132" s="1" t="str">
        <f t="shared" si="23"/>
        <v>0</v>
      </c>
      <c r="BM132" s="1">
        <v>0</v>
      </c>
      <c r="BN132" s="1">
        <v>0</v>
      </c>
      <c r="BO132" s="1">
        <v>0</v>
      </c>
      <c r="BP132" s="1">
        <v>0</v>
      </c>
      <c r="BQ132" s="1" t="s">
        <v>68</v>
      </c>
      <c r="BR132" s="1">
        <v>0</v>
      </c>
      <c r="BS132" s="1">
        <v>0</v>
      </c>
      <c r="BT132" s="1">
        <v>0</v>
      </c>
      <c r="BU132" s="1" t="str">
        <f t="shared" si="25"/>
        <v>0</v>
      </c>
      <c r="BW132" s="1">
        <v>0</v>
      </c>
      <c r="BX132" s="1">
        <v>0</v>
      </c>
      <c r="BY132" s="1">
        <v>0</v>
      </c>
      <c r="BZ132" s="1">
        <v>0</v>
      </c>
      <c r="CC132" s="1">
        <v>0</v>
      </c>
      <c r="CD132" s="1">
        <v>0</v>
      </c>
      <c r="CE132" s="1">
        <v>0</v>
      </c>
      <c r="CF132" s="8">
        <v>2.1</v>
      </c>
      <c r="CG132" s="1" t="s">
        <v>52</v>
      </c>
      <c r="CH132" s="1" t="s">
        <v>1877</v>
      </c>
    </row>
    <row r="133" spans="1:86" s="1" customFormat="1" x14ac:dyDescent="0.3">
      <c r="A133" s="1" t="s">
        <v>1968</v>
      </c>
      <c r="B133" s="1" t="s">
        <v>706</v>
      </c>
      <c r="C133" s="1" t="s">
        <v>1921</v>
      </c>
      <c r="D133" s="18">
        <v>42998</v>
      </c>
      <c r="E133" s="1">
        <v>20</v>
      </c>
      <c r="F133" s="1">
        <v>900</v>
      </c>
      <c r="G133" s="1" t="s">
        <v>2955</v>
      </c>
      <c r="I133" s="1" t="s">
        <v>2441</v>
      </c>
      <c r="J133" s="1" t="s">
        <v>714</v>
      </c>
      <c r="L133" s="20">
        <v>0.38750000000000001</v>
      </c>
      <c r="M133" s="21">
        <v>18</v>
      </c>
      <c r="N133" s="20">
        <f t="shared" si="20"/>
        <v>0.4</v>
      </c>
      <c r="O133" s="1" t="s">
        <v>710</v>
      </c>
      <c r="P133" s="1" t="s">
        <v>1978</v>
      </c>
      <c r="Q133" s="1" t="s">
        <v>351</v>
      </c>
      <c r="R133" s="1" t="s">
        <v>1991</v>
      </c>
      <c r="S133" s="1" t="s">
        <v>2150</v>
      </c>
      <c r="T133" s="1" t="s">
        <v>2956</v>
      </c>
      <c r="U133" s="1" t="str">
        <f>CONCATENATE(A133,": ",B133," (Chairs: ",G133,")")</f>
        <v>S-32: Aufgabenfelder in der Suchtpolitik - Symposium des Dachverbands der Suchtfachgesellschaften Deutschlands (Chairs: Batra A, Missel P)</v>
      </c>
      <c r="V133" s="1" t="str">
        <f t="shared" si="21"/>
        <v>Positionspapier der Dachgesellschaft: Reduziertes Trinken</v>
      </c>
      <c r="W133" s="1" t="s">
        <v>52</v>
      </c>
      <c r="X133" s="1" t="s">
        <v>276</v>
      </c>
      <c r="Y133" s="1" t="s">
        <v>277</v>
      </c>
      <c r="Z133" s="1" t="s">
        <v>715</v>
      </c>
      <c r="AA133" s="1" t="s">
        <v>716</v>
      </c>
      <c r="AB133" s="1" t="s">
        <v>2695</v>
      </c>
      <c r="AC133" s="1" t="s">
        <v>58</v>
      </c>
      <c r="AD133" s="1" t="s">
        <v>252</v>
      </c>
      <c r="AE133" s="1" t="s">
        <v>717</v>
      </c>
      <c r="AF133" s="1" t="s">
        <v>1295</v>
      </c>
      <c r="AG133" s="1" t="s">
        <v>2008</v>
      </c>
      <c r="AH133" s="1" t="s">
        <v>718</v>
      </c>
      <c r="AI133" s="1" t="s">
        <v>719</v>
      </c>
      <c r="AJ133" s="1" t="s">
        <v>2059</v>
      </c>
      <c r="AK133" s="1" t="s">
        <v>63</v>
      </c>
      <c r="AL133" s="1">
        <v>0</v>
      </c>
      <c r="AM133" s="1" t="s">
        <v>58</v>
      </c>
      <c r="AN133" s="1" t="s">
        <v>720</v>
      </c>
      <c r="AO133" s="1" t="s">
        <v>223</v>
      </c>
      <c r="AP133" s="1" t="s">
        <v>224</v>
      </c>
      <c r="AQ133" s="1" t="str">
        <f t="shared" si="27"/>
        <v>G</v>
      </c>
      <c r="AR133" s="1" t="str">
        <f t="shared" si="18"/>
        <v>Bischof G</v>
      </c>
      <c r="AS133" s="1" t="s">
        <v>721</v>
      </c>
      <c r="AT133" s="1" t="s">
        <v>673</v>
      </c>
      <c r="AU133" s="1">
        <v>0</v>
      </c>
      <c r="AV133" s="1">
        <v>0</v>
      </c>
      <c r="AW133" s="1" t="s">
        <v>58</v>
      </c>
      <c r="AX133" s="1" t="s">
        <v>722</v>
      </c>
      <c r="AY133" s="1" t="s">
        <v>723</v>
      </c>
      <c r="AZ133" s="1" t="s">
        <v>724</v>
      </c>
      <c r="BA133" s="1" t="str">
        <f t="shared" si="22"/>
        <v>N</v>
      </c>
      <c r="BB133" s="1" t="str">
        <f t="shared" si="19"/>
        <v>Lange N</v>
      </c>
      <c r="BC133" s="1" t="s">
        <v>725</v>
      </c>
      <c r="BD133" s="1" t="s">
        <v>726</v>
      </c>
      <c r="BE133" s="1">
        <v>0</v>
      </c>
      <c r="BF133" s="1">
        <v>0</v>
      </c>
      <c r="BG133" s="1" t="s">
        <v>58</v>
      </c>
      <c r="BH133" s="1" t="s">
        <v>119</v>
      </c>
      <c r="BI133" s="1" t="s">
        <v>235</v>
      </c>
      <c r="BJ133" s="1" t="s">
        <v>236</v>
      </c>
      <c r="BK133" s="1" t="s">
        <v>1982</v>
      </c>
      <c r="BL133" s="1" t="str">
        <f t="shared" si="24"/>
        <v>Rumpf HJ</v>
      </c>
      <c r="BM133" s="1" t="s">
        <v>721</v>
      </c>
      <c r="BN133" s="1" t="s">
        <v>727</v>
      </c>
      <c r="BO133" s="1">
        <v>0</v>
      </c>
      <c r="BP133" s="1">
        <v>0</v>
      </c>
      <c r="BQ133" s="1" t="s">
        <v>68</v>
      </c>
      <c r="BR133" s="1">
        <v>0</v>
      </c>
      <c r="BS133" s="1">
        <v>0</v>
      </c>
      <c r="BT133" s="1">
        <v>0</v>
      </c>
      <c r="BU133" s="1" t="str">
        <f t="shared" si="25"/>
        <v>0</v>
      </c>
      <c r="BW133" s="1">
        <v>0</v>
      </c>
      <c r="BX133" s="1">
        <v>0</v>
      </c>
      <c r="BY133" s="1">
        <v>0</v>
      </c>
      <c r="BZ133" s="1">
        <v>0</v>
      </c>
      <c r="CC133" s="1">
        <v>0</v>
      </c>
      <c r="CD133" s="1">
        <v>0</v>
      </c>
      <c r="CE133" s="1">
        <v>0</v>
      </c>
      <c r="CF133" s="8">
        <v>1.55</v>
      </c>
      <c r="CG133" s="1" t="s">
        <v>52</v>
      </c>
      <c r="CH133" s="1" t="s">
        <v>1877</v>
      </c>
    </row>
    <row r="134" spans="1:86" s="1" customFormat="1" x14ac:dyDescent="0.3">
      <c r="A134" s="1" t="s">
        <v>1968</v>
      </c>
      <c r="B134" s="1" t="s">
        <v>706</v>
      </c>
      <c r="C134" s="1" t="s">
        <v>1921</v>
      </c>
      <c r="D134" s="18">
        <v>42998</v>
      </c>
      <c r="E134" s="1">
        <v>20</v>
      </c>
      <c r="F134" s="1">
        <v>900</v>
      </c>
      <c r="G134" s="1" t="s">
        <v>2955</v>
      </c>
      <c r="I134" s="1" t="s">
        <v>2442</v>
      </c>
      <c r="J134" s="16" t="s">
        <v>728</v>
      </c>
      <c r="L134" s="20">
        <v>0.4</v>
      </c>
      <c r="M134" s="21">
        <v>18</v>
      </c>
      <c r="N134" s="20">
        <f t="shared" si="20"/>
        <v>0.41250000000000003</v>
      </c>
      <c r="O134" s="1" t="s">
        <v>710</v>
      </c>
      <c r="P134" s="1" t="s">
        <v>1978</v>
      </c>
      <c r="Q134" s="1" t="s">
        <v>351</v>
      </c>
      <c r="R134" s="1" t="s">
        <v>1991</v>
      </c>
      <c r="S134" s="1" t="s">
        <v>2115</v>
      </c>
      <c r="T134" s="1" t="s">
        <v>2957</v>
      </c>
      <c r="U134" s="1" t="str">
        <f>CONCATENATE(A134,": ",B134," (Chairs: ",G134,")")</f>
        <v>S-32: Aufgabenfelder in der Suchtpolitik - Symposium des Dachverbands der Suchtfachgesellschaften Deutschlands (Chairs: Batra A, Missel P)</v>
      </c>
      <c r="V134" s="1" t="str">
        <f t="shared" si="21"/>
        <v>Lübecker Memorandum zur Zukunft der Suchtkrankenversorgung</v>
      </c>
      <c r="W134" s="16" t="s">
        <v>52</v>
      </c>
      <c r="X134" s="1" t="s">
        <v>276</v>
      </c>
      <c r="Y134" s="1" t="s">
        <v>277</v>
      </c>
      <c r="Z134" s="1" t="s">
        <v>729</v>
      </c>
      <c r="AA134" s="1" t="s">
        <v>730</v>
      </c>
      <c r="AB134" s="1" t="s">
        <v>2752</v>
      </c>
      <c r="AC134" s="1" t="s">
        <v>58</v>
      </c>
      <c r="AD134" s="1" t="s">
        <v>114</v>
      </c>
      <c r="AE134" s="1" t="s">
        <v>235</v>
      </c>
      <c r="AF134" s="1" t="s">
        <v>236</v>
      </c>
      <c r="AG134" s="1" t="s">
        <v>1982</v>
      </c>
      <c r="AH134" s="1" t="s">
        <v>698</v>
      </c>
      <c r="AI134" s="1" t="s">
        <v>237</v>
      </c>
      <c r="AJ134" s="1" t="s">
        <v>2032</v>
      </c>
      <c r="AK134" s="1" t="s">
        <v>63</v>
      </c>
      <c r="AL134" s="1">
        <v>0</v>
      </c>
      <c r="AM134" s="1" t="s">
        <v>58</v>
      </c>
      <c r="AN134" s="1" t="s">
        <v>64</v>
      </c>
      <c r="AO134" s="1" t="s">
        <v>223</v>
      </c>
      <c r="AP134" s="1" t="s">
        <v>224</v>
      </c>
      <c r="AQ134" s="1" t="str">
        <f t="shared" si="27"/>
        <v>G</v>
      </c>
      <c r="AR134" s="1" t="str">
        <f t="shared" si="18"/>
        <v>Bischof G</v>
      </c>
      <c r="AS134" s="1" t="s">
        <v>698</v>
      </c>
      <c r="AT134" s="1" t="s">
        <v>226</v>
      </c>
      <c r="AU134" s="1" t="s">
        <v>63</v>
      </c>
      <c r="AV134" s="1">
        <v>0</v>
      </c>
      <c r="AW134" s="1" t="s">
        <v>68</v>
      </c>
      <c r="AX134" s="1" t="s">
        <v>64</v>
      </c>
      <c r="AY134" s="1" t="s">
        <v>230</v>
      </c>
      <c r="AZ134" s="1" t="s">
        <v>224</v>
      </c>
      <c r="BA134" s="1" t="str">
        <f t="shared" si="22"/>
        <v>A</v>
      </c>
      <c r="BB134" s="1" t="str">
        <f t="shared" si="19"/>
        <v>Bischof A</v>
      </c>
      <c r="BC134" s="1" t="s">
        <v>698</v>
      </c>
      <c r="BD134" s="1" t="s">
        <v>231</v>
      </c>
      <c r="BE134" s="1" t="s">
        <v>63</v>
      </c>
      <c r="BF134" s="1">
        <v>0</v>
      </c>
      <c r="BG134" s="1" t="s">
        <v>68</v>
      </c>
      <c r="BH134" s="1" t="s">
        <v>114</v>
      </c>
      <c r="BI134" s="1" t="s">
        <v>731</v>
      </c>
      <c r="BJ134" s="1" t="s">
        <v>732</v>
      </c>
      <c r="BK134" s="1" t="str">
        <f t="shared" si="23"/>
        <v>E</v>
      </c>
      <c r="BL134" s="1" t="str">
        <f t="shared" si="24"/>
        <v>Hoch E</v>
      </c>
      <c r="BM134" s="1" t="s">
        <v>733</v>
      </c>
      <c r="BN134" s="1" t="s">
        <v>734</v>
      </c>
      <c r="BO134" s="1" t="s">
        <v>63</v>
      </c>
      <c r="BP134" s="1">
        <v>0</v>
      </c>
      <c r="BQ134" s="1" t="s">
        <v>68</v>
      </c>
      <c r="BR134" s="1">
        <v>0</v>
      </c>
      <c r="BS134" s="1">
        <v>0</v>
      </c>
      <c r="BT134" s="1">
        <v>0</v>
      </c>
      <c r="BU134" s="1" t="str">
        <f t="shared" si="25"/>
        <v>0</v>
      </c>
      <c r="BW134" s="1">
        <v>0</v>
      </c>
      <c r="BX134" s="1">
        <v>0</v>
      </c>
      <c r="BY134" s="1">
        <v>0</v>
      </c>
      <c r="BZ134" s="1">
        <v>0</v>
      </c>
      <c r="CC134" s="1">
        <v>0</v>
      </c>
      <c r="CD134" s="1">
        <v>0</v>
      </c>
      <c r="CE134" s="1">
        <v>0</v>
      </c>
      <c r="CF134" s="8">
        <v>1.5</v>
      </c>
      <c r="CG134" s="1" t="s">
        <v>52</v>
      </c>
      <c r="CH134" s="1" t="s">
        <v>1877</v>
      </c>
    </row>
    <row r="135" spans="1:86" s="1" customFormat="1" x14ac:dyDescent="0.3">
      <c r="A135" s="1" t="s">
        <v>1968</v>
      </c>
      <c r="B135" s="1" t="s">
        <v>706</v>
      </c>
      <c r="C135" s="1" t="s">
        <v>1921</v>
      </c>
      <c r="D135" s="18">
        <v>42998</v>
      </c>
      <c r="E135" s="1">
        <v>20</v>
      </c>
      <c r="F135" s="1">
        <v>900</v>
      </c>
      <c r="G135" s="1" t="s">
        <v>2955</v>
      </c>
      <c r="I135" s="1" t="s">
        <v>2443</v>
      </c>
      <c r="J135" s="1" t="s">
        <v>735</v>
      </c>
      <c r="L135" s="20">
        <v>0.41250000000000003</v>
      </c>
      <c r="M135" s="21">
        <v>18</v>
      </c>
      <c r="N135" s="20">
        <f t="shared" si="20"/>
        <v>0.42500000000000004</v>
      </c>
      <c r="O135" s="1" t="s">
        <v>710</v>
      </c>
      <c r="P135" s="1" t="s">
        <v>1978</v>
      </c>
      <c r="Q135" s="1" t="s">
        <v>351</v>
      </c>
      <c r="R135" s="1" t="s">
        <v>1991</v>
      </c>
      <c r="S135" s="1" t="s">
        <v>2151</v>
      </c>
      <c r="T135" s="1" t="s">
        <v>2958</v>
      </c>
      <c r="U135" s="1" t="str">
        <f>CONCATENATE(A135,": ",B135," (Chairs: ",G135,")")</f>
        <v>S-32: Aufgabenfelder in der Suchtpolitik - Symposium des Dachverbands der Suchtfachgesellschaften Deutschlands (Chairs: Batra A, Missel P)</v>
      </c>
      <c r="V135" s="1" t="str">
        <f t="shared" si="21"/>
        <v>Effektivität der Suchtbehandlung unter Berücksichtigung des Behandlungssettings - Ergebnisse einer Einjahreskatamnese</v>
      </c>
      <c r="W135" s="1" t="s">
        <v>52</v>
      </c>
      <c r="X135" s="1" t="s">
        <v>276</v>
      </c>
      <c r="Y135" s="1" t="s">
        <v>277</v>
      </c>
      <c r="Z135" s="1" t="s">
        <v>736</v>
      </c>
      <c r="AA135" s="1" t="s">
        <v>737</v>
      </c>
      <c r="AB135" s="1" t="s">
        <v>2753</v>
      </c>
      <c r="AC135" s="1" t="s">
        <v>58</v>
      </c>
      <c r="AE135" s="1" t="s">
        <v>724</v>
      </c>
      <c r="AF135" s="1" t="s">
        <v>723</v>
      </c>
      <c r="AG135" s="1" t="s">
        <v>1994</v>
      </c>
      <c r="AH135" s="1" t="s">
        <v>738</v>
      </c>
      <c r="AI135" s="1" t="s">
        <v>739</v>
      </c>
      <c r="AJ135" s="1" t="s">
        <v>2052</v>
      </c>
      <c r="AK135" s="1" t="s">
        <v>63</v>
      </c>
      <c r="AL135" s="1">
        <v>0</v>
      </c>
      <c r="AM135" s="1" t="s">
        <v>58</v>
      </c>
      <c r="AN135" s="1">
        <v>0</v>
      </c>
      <c r="AO135" s="1" t="s">
        <v>740</v>
      </c>
      <c r="AP135" s="1" t="s">
        <v>741</v>
      </c>
      <c r="AQ135" s="1" t="str">
        <f t="shared" si="27"/>
        <v>R</v>
      </c>
      <c r="AR135" s="1" t="str">
        <f t="shared" ref="AR135:AR176" si="28">CONCATENATE(AP135," ",AQ135)</f>
        <v>Bachmeier R</v>
      </c>
      <c r="AS135" s="1" t="s">
        <v>742</v>
      </c>
      <c r="AT135" s="1" t="s">
        <v>743</v>
      </c>
      <c r="AU135" s="1" t="s">
        <v>63</v>
      </c>
      <c r="AV135" s="1">
        <v>0</v>
      </c>
      <c r="AW135" s="1" t="s">
        <v>58</v>
      </c>
      <c r="AX135" s="1" t="s">
        <v>64</v>
      </c>
      <c r="AY135" s="1" t="s">
        <v>522</v>
      </c>
      <c r="AZ135" s="1" t="s">
        <v>744</v>
      </c>
      <c r="BA135" s="1" t="str">
        <f t="shared" si="22"/>
        <v>B</v>
      </c>
      <c r="BB135" s="1" t="str">
        <f t="shared" ref="BB135:BB176" si="29">CONCATENATE(AZ135," ",BA135)</f>
        <v>Schneider B</v>
      </c>
      <c r="BC135" s="1" t="s">
        <v>745</v>
      </c>
      <c r="BD135" s="1" t="s">
        <v>746</v>
      </c>
      <c r="BE135" s="1" t="s">
        <v>63</v>
      </c>
      <c r="BF135" s="1">
        <v>0</v>
      </c>
      <c r="BG135" s="1" t="s">
        <v>68</v>
      </c>
      <c r="BH135" s="1">
        <v>0</v>
      </c>
      <c r="BI135" s="1">
        <v>0</v>
      </c>
      <c r="BJ135" s="1">
        <v>0</v>
      </c>
      <c r="BK135" s="1" t="str">
        <f t="shared" si="23"/>
        <v>0</v>
      </c>
      <c r="BM135" s="1">
        <v>0</v>
      </c>
      <c r="BN135" s="1">
        <v>0</v>
      </c>
      <c r="BO135" s="1">
        <v>0</v>
      </c>
      <c r="BP135" s="1">
        <v>0</v>
      </c>
      <c r="BQ135" s="1" t="s">
        <v>68</v>
      </c>
      <c r="BR135" s="1">
        <v>0</v>
      </c>
      <c r="BS135" s="1">
        <v>0</v>
      </c>
      <c r="BT135" s="1">
        <v>0</v>
      </c>
      <c r="BU135" s="1" t="str">
        <f t="shared" si="25"/>
        <v>0</v>
      </c>
      <c r="BW135" s="1">
        <v>0</v>
      </c>
      <c r="BX135" s="1">
        <v>0</v>
      </c>
      <c r="BY135" s="1">
        <v>0</v>
      </c>
      <c r="BZ135" s="1">
        <v>0</v>
      </c>
      <c r="CC135" s="1">
        <v>0</v>
      </c>
      <c r="CD135" s="1">
        <v>0</v>
      </c>
      <c r="CE135" s="1">
        <v>0</v>
      </c>
      <c r="CF135" s="8">
        <v>1.9</v>
      </c>
      <c r="CG135" s="1" t="s">
        <v>52</v>
      </c>
      <c r="CH135" s="1" t="s">
        <v>1877</v>
      </c>
    </row>
    <row r="136" spans="1:86" s="1" customFormat="1" x14ac:dyDescent="0.3">
      <c r="A136" s="1" t="s">
        <v>1968</v>
      </c>
      <c r="B136" s="1" t="s">
        <v>706</v>
      </c>
      <c r="C136" s="1" t="s">
        <v>1921</v>
      </c>
      <c r="D136" s="18">
        <v>42998</v>
      </c>
      <c r="E136" s="1">
        <v>20</v>
      </c>
      <c r="F136" s="1">
        <v>900</v>
      </c>
      <c r="G136" s="1" t="s">
        <v>2955</v>
      </c>
      <c r="I136" s="1" t="s">
        <v>2444</v>
      </c>
      <c r="J136" s="16" t="s">
        <v>747</v>
      </c>
      <c r="L136" s="20">
        <v>0.42500000000000004</v>
      </c>
      <c r="M136" s="21">
        <v>18</v>
      </c>
      <c r="N136" s="20">
        <f t="shared" si="20"/>
        <v>0.43750000000000006</v>
      </c>
      <c r="O136" s="1" t="s">
        <v>710</v>
      </c>
      <c r="P136" s="1" t="s">
        <v>1978</v>
      </c>
      <c r="Q136" s="1" t="s">
        <v>351</v>
      </c>
      <c r="R136" s="1" t="s">
        <v>1991</v>
      </c>
      <c r="S136" s="1" t="s">
        <v>2152</v>
      </c>
      <c r="T136" s="1" t="s">
        <v>2852</v>
      </c>
      <c r="U136" s="1" t="str">
        <f>CONCATENATE(A136,": ",B136," (Chairs: ",G136,")")</f>
        <v>S-32: Aufgabenfelder in der Suchtpolitik - Symposium des Dachverbands der Suchtfachgesellschaften Deutschlands (Chairs: Batra A, Missel P)</v>
      </c>
      <c r="V136" s="1" t="str">
        <f t="shared" si="21"/>
        <v>Positionspapier E-Zigaretten</v>
      </c>
      <c r="W136" s="16" t="s">
        <v>52</v>
      </c>
      <c r="X136" s="1" t="s">
        <v>276</v>
      </c>
      <c r="Y136" s="1" t="s">
        <v>277</v>
      </c>
      <c r="Z136" s="1" t="s">
        <v>1841</v>
      </c>
      <c r="AA136" s="1" t="s">
        <v>1851</v>
      </c>
      <c r="AB136" s="1" t="s">
        <v>1848</v>
      </c>
      <c r="AC136" s="1" t="s">
        <v>58</v>
      </c>
      <c r="AD136" s="1" t="s">
        <v>64</v>
      </c>
      <c r="AE136" s="1" t="s">
        <v>552</v>
      </c>
      <c r="AF136" s="1" t="s">
        <v>748</v>
      </c>
      <c r="AG136" s="1" t="s">
        <v>1984</v>
      </c>
      <c r="AH136" s="1" t="s">
        <v>1852</v>
      </c>
      <c r="AI136" s="1" t="s">
        <v>1853</v>
      </c>
      <c r="AJ136" s="1" t="s">
        <v>2029</v>
      </c>
      <c r="AK136" s="1" t="s">
        <v>526</v>
      </c>
      <c r="AL136" s="1" t="s">
        <v>1854</v>
      </c>
      <c r="AM136" s="1" t="s">
        <v>68</v>
      </c>
      <c r="AN136" s="1">
        <v>0</v>
      </c>
      <c r="AO136" s="1">
        <v>0</v>
      </c>
      <c r="AP136" s="1">
        <v>0</v>
      </c>
      <c r="AQ136" s="1" t="str">
        <f t="shared" si="27"/>
        <v>0</v>
      </c>
      <c r="AS136" s="1">
        <v>0</v>
      </c>
      <c r="AT136" s="1">
        <v>0</v>
      </c>
      <c r="AU136" s="1">
        <v>0</v>
      </c>
      <c r="AV136" s="1">
        <v>0</v>
      </c>
      <c r="AW136" s="1" t="s">
        <v>68</v>
      </c>
      <c r="AX136" s="1">
        <v>0</v>
      </c>
      <c r="AY136" s="1">
        <v>0</v>
      </c>
      <c r="AZ136" s="1">
        <v>0</v>
      </c>
      <c r="BA136" s="1" t="str">
        <f t="shared" si="22"/>
        <v>0</v>
      </c>
      <c r="BC136" s="1">
        <v>0</v>
      </c>
      <c r="BD136" s="1">
        <v>0</v>
      </c>
      <c r="BE136" s="1">
        <v>0</v>
      </c>
      <c r="BF136" s="1">
        <v>0</v>
      </c>
      <c r="BG136" s="1" t="s">
        <v>68</v>
      </c>
      <c r="BH136" s="1">
        <v>0</v>
      </c>
      <c r="BI136" s="1">
        <v>0</v>
      </c>
      <c r="BJ136" s="1">
        <v>0</v>
      </c>
      <c r="BK136" s="1" t="str">
        <f t="shared" si="23"/>
        <v>0</v>
      </c>
      <c r="BM136" s="1">
        <v>0</v>
      </c>
      <c r="BN136" s="1">
        <v>0</v>
      </c>
      <c r="BO136" s="1">
        <v>0</v>
      </c>
      <c r="BP136" s="1">
        <v>0</v>
      </c>
      <c r="BQ136" s="1" t="s">
        <v>68</v>
      </c>
      <c r="BR136" s="1">
        <v>0</v>
      </c>
      <c r="BS136" s="1">
        <v>0</v>
      </c>
      <c r="BT136" s="1">
        <v>0</v>
      </c>
      <c r="BU136" s="1" t="str">
        <f t="shared" si="25"/>
        <v>0</v>
      </c>
      <c r="BW136" s="1">
        <v>0</v>
      </c>
      <c r="BX136" s="1">
        <v>0</v>
      </c>
      <c r="BY136" s="1">
        <v>0</v>
      </c>
      <c r="BZ136" s="1">
        <v>0</v>
      </c>
      <c r="CC136" s="1">
        <v>0</v>
      </c>
      <c r="CD136" s="1">
        <v>0</v>
      </c>
      <c r="CE136" s="1">
        <v>0</v>
      </c>
      <c r="CF136" s="8">
        <v>2.1</v>
      </c>
      <c r="CG136" s="1" t="s">
        <v>52</v>
      </c>
      <c r="CH136" s="1" t="s">
        <v>1877</v>
      </c>
    </row>
    <row r="137" spans="1:86" s="1" customFormat="1" x14ac:dyDescent="0.3">
      <c r="A137" s="1" t="s">
        <v>1969</v>
      </c>
      <c r="B137" s="1" t="s">
        <v>1151</v>
      </c>
      <c r="C137" s="1" t="s">
        <v>1924</v>
      </c>
      <c r="D137" s="18">
        <v>42997</v>
      </c>
      <c r="E137" s="1">
        <v>20</v>
      </c>
      <c r="F137" s="1">
        <v>900</v>
      </c>
      <c r="G137" s="1" t="s">
        <v>2959</v>
      </c>
      <c r="I137" s="1" t="s">
        <v>2445</v>
      </c>
      <c r="J137" s="1" t="s">
        <v>1150</v>
      </c>
      <c r="L137" s="20">
        <v>0.375</v>
      </c>
      <c r="M137" s="21">
        <v>30</v>
      </c>
      <c r="N137" s="20">
        <f>L137+TIME(0,M137,0)</f>
        <v>0.39583333333333331</v>
      </c>
      <c r="O137" s="1" t="s">
        <v>1155</v>
      </c>
      <c r="P137" s="1" t="s">
        <v>1992</v>
      </c>
      <c r="Q137" s="1" t="s">
        <v>1163</v>
      </c>
      <c r="R137" s="1" t="s">
        <v>2003</v>
      </c>
      <c r="S137" s="1" t="s">
        <v>2106</v>
      </c>
      <c r="T137" s="1" t="s">
        <v>2865</v>
      </c>
      <c r="U137" s="1" t="str">
        <f>CONCATENATE(A137,": ",B137," (Chairs: ",G137,")")</f>
        <v>S-33: Drogensituation in Zentralasien und Osteuropa und ihre Konsequenzen für die globale Drogensituation, auch in Europa. Welche Antworten haben die betroffenen Länder, die EU und die Vereinten Nationen? Was kann vom deutschen Suchthilfesystem gelernt werden? (Chairs: Stöver H, Michels II)</v>
      </c>
      <c r="V137" s="1" t="str">
        <f>CONCATENATE(,Z137)</f>
        <v>Gefängnissituation in Bezug auf Drogenkonsum und –abhängigkeit, HIV/Hep C Infektionen in Zentralasien - Umsetzung europäischer Standards für die Behandlung drogenabhängiger Gefängnisinsassen</v>
      </c>
      <c r="W137" s="1" t="s">
        <v>52</v>
      </c>
      <c r="X137" s="1" t="s">
        <v>276</v>
      </c>
      <c r="Y137" s="1" t="s">
        <v>277</v>
      </c>
      <c r="Z137" s="1" t="s">
        <v>1152</v>
      </c>
      <c r="AA137" s="1" t="s">
        <v>1153</v>
      </c>
      <c r="AB137" s="1" t="s">
        <v>2701</v>
      </c>
      <c r="AC137" s="1" t="s">
        <v>58</v>
      </c>
      <c r="AD137" s="1" t="s">
        <v>119</v>
      </c>
      <c r="AE137" s="1" t="s">
        <v>1154</v>
      </c>
      <c r="AF137" s="1" t="s">
        <v>1155</v>
      </c>
      <c r="AG137" s="1" t="s">
        <v>1992</v>
      </c>
      <c r="AH137" s="1" t="s">
        <v>1156</v>
      </c>
      <c r="AI137" s="1" t="s">
        <v>1157</v>
      </c>
      <c r="AJ137" s="1" t="s">
        <v>2030</v>
      </c>
      <c r="AK137" s="1" t="s">
        <v>63</v>
      </c>
      <c r="AL137" s="1">
        <v>0</v>
      </c>
      <c r="AM137" s="1" t="s">
        <v>58</v>
      </c>
      <c r="AQ137" s="1" t="str">
        <f>LEFT(AO137,1)</f>
        <v/>
      </c>
      <c r="AR137" s="1" t="str">
        <f>CONCATENATE(AP137," ",AQ137)</f>
        <v xml:space="preserve"> </v>
      </c>
      <c r="AV137" s="1">
        <v>0</v>
      </c>
      <c r="AW137" s="1" t="s">
        <v>68</v>
      </c>
      <c r="AX137" s="1">
        <v>0</v>
      </c>
      <c r="AY137" s="1">
        <v>0</v>
      </c>
      <c r="AZ137" s="1">
        <v>0</v>
      </c>
      <c r="BA137" s="1" t="str">
        <f>LEFT(AY137,1)</f>
        <v>0</v>
      </c>
      <c r="BC137" s="1">
        <v>0</v>
      </c>
      <c r="BD137" s="1">
        <v>0</v>
      </c>
      <c r="BE137" s="1">
        <v>0</v>
      </c>
      <c r="BF137" s="1">
        <v>0</v>
      </c>
      <c r="BG137" s="1" t="s">
        <v>68</v>
      </c>
      <c r="BH137" s="1">
        <v>0</v>
      </c>
      <c r="BI137" s="1">
        <v>0</v>
      </c>
      <c r="BJ137" s="1">
        <v>0</v>
      </c>
      <c r="BK137" s="1" t="str">
        <f>LEFT(BI137,1)</f>
        <v>0</v>
      </c>
      <c r="BM137" s="1">
        <v>0</v>
      </c>
      <c r="BN137" s="1">
        <v>0</v>
      </c>
      <c r="BO137" s="1">
        <v>0</v>
      </c>
      <c r="BP137" s="1">
        <v>0</v>
      </c>
      <c r="BQ137" s="1" t="s">
        <v>68</v>
      </c>
      <c r="BR137" s="1">
        <v>0</v>
      </c>
      <c r="BS137" s="1">
        <v>0</v>
      </c>
      <c r="BT137" s="1">
        <v>0</v>
      </c>
      <c r="BU137" s="1" t="str">
        <f>LEFT(BS137,1)</f>
        <v>0</v>
      </c>
      <c r="BW137" s="1">
        <v>0</v>
      </c>
      <c r="BX137" s="1">
        <v>0</v>
      </c>
      <c r="BY137" s="1">
        <v>0</v>
      </c>
      <c r="BZ137" s="1">
        <v>0</v>
      </c>
      <c r="CC137" s="1">
        <v>0</v>
      </c>
      <c r="CD137" s="1">
        <v>0</v>
      </c>
      <c r="CE137" s="1" t="s">
        <v>1158</v>
      </c>
      <c r="CF137" s="8">
        <v>2.6749999999999998</v>
      </c>
      <c r="CG137" s="1" t="s">
        <v>52</v>
      </c>
      <c r="CH137" s="1" t="s">
        <v>1877</v>
      </c>
    </row>
    <row r="138" spans="1:86" s="1" customFormat="1" x14ac:dyDescent="0.3">
      <c r="A138" s="1" t="s">
        <v>1969</v>
      </c>
      <c r="B138" s="1" t="s">
        <v>1151</v>
      </c>
      <c r="C138" s="1" t="s">
        <v>1924</v>
      </c>
      <c r="D138" s="18">
        <v>42997</v>
      </c>
      <c r="E138" s="1">
        <v>20</v>
      </c>
      <c r="F138" s="1">
        <v>900</v>
      </c>
      <c r="G138" s="1" t="s">
        <v>2959</v>
      </c>
      <c r="I138" s="1" t="s">
        <v>2446</v>
      </c>
      <c r="J138" s="1" t="s">
        <v>1159</v>
      </c>
      <c r="L138" s="20">
        <v>0.39583333333333331</v>
      </c>
      <c r="M138" s="21">
        <v>30</v>
      </c>
      <c r="N138" s="20">
        <f>L138+TIME(0,M138,0)</f>
        <v>0.41666666666666663</v>
      </c>
      <c r="O138" s="1" t="s">
        <v>1155</v>
      </c>
      <c r="P138" s="1" t="s">
        <v>1992</v>
      </c>
      <c r="Q138" s="1" t="s">
        <v>1163</v>
      </c>
      <c r="R138" s="1" t="s">
        <v>2003</v>
      </c>
      <c r="S138" s="1" t="s">
        <v>2107</v>
      </c>
      <c r="T138" s="1" t="s">
        <v>2852</v>
      </c>
      <c r="U138" s="1" t="str">
        <f>CONCATENATE(A138,": ",B138," (Chairs: ",G138,")")</f>
        <v>S-33: Drogensituation in Zentralasien und Osteuropa und ihre Konsequenzen für die globale Drogensituation, auch in Europa. Welche Antworten haben die betroffenen Länder, die EU und die Vereinten Nationen? Was kann vom deutschen Suchthilfesystem gelernt werden? (Chairs: Stöver H, Michels II)</v>
      </c>
      <c r="V138" s="1" t="str">
        <f>CONCATENATE(,Z138)</f>
        <v>Behandlung einer Drogenabhängigkeit in Zentralasien und Umsetzung der WHO/UNODC International Standards of Treatment of Drug Use Disorders</v>
      </c>
      <c r="W138" s="1" t="s">
        <v>52</v>
      </c>
      <c r="X138" s="1" t="s">
        <v>276</v>
      </c>
      <c r="Y138" s="1" t="s">
        <v>277</v>
      </c>
      <c r="Z138" s="1" t="s">
        <v>1160</v>
      </c>
      <c r="AA138" s="1" t="s">
        <v>1161</v>
      </c>
      <c r="AB138" s="1" t="s">
        <v>2702</v>
      </c>
      <c r="AC138" s="1" t="s">
        <v>58</v>
      </c>
      <c r="AD138" s="1" t="s">
        <v>64</v>
      </c>
      <c r="AE138" s="1" t="s">
        <v>1162</v>
      </c>
      <c r="AF138" s="1" t="s">
        <v>1163</v>
      </c>
      <c r="AG138" s="1" t="s">
        <v>2003</v>
      </c>
      <c r="AH138" s="1" t="s">
        <v>1164</v>
      </c>
      <c r="AI138" s="1" t="s">
        <v>1165</v>
      </c>
      <c r="AJ138" s="1" t="s">
        <v>2030</v>
      </c>
      <c r="AK138" s="1" t="s">
        <v>63</v>
      </c>
      <c r="AL138" s="1">
        <v>0</v>
      </c>
      <c r="AM138" s="1" t="s">
        <v>68</v>
      </c>
      <c r="AN138" s="1">
        <v>0</v>
      </c>
      <c r="AO138" s="1">
        <v>0</v>
      </c>
      <c r="AP138" s="1">
        <v>0</v>
      </c>
      <c r="AQ138" s="1" t="str">
        <f>LEFT(AO138,1)</f>
        <v>0</v>
      </c>
      <c r="AS138" s="1">
        <v>0</v>
      </c>
      <c r="AT138" s="1">
        <v>0</v>
      </c>
      <c r="AU138" s="1">
        <v>0</v>
      </c>
      <c r="AV138" s="1">
        <v>0</v>
      </c>
      <c r="AW138" s="1" t="s">
        <v>68</v>
      </c>
      <c r="AX138" s="1">
        <v>0</v>
      </c>
      <c r="AY138" s="1">
        <v>0</v>
      </c>
      <c r="AZ138" s="1">
        <v>0</v>
      </c>
      <c r="BA138" s="1" t="str">
        <f>LEFT(AY138,1)</f>
        <v>0</v>
      </c>
      <c r="BC138" s="1">
        <v>0</v>
      </c>
      <c r="BD138" s="1">
        <v>0</v>
      </c>
      <c r="BE138" s="1">
        <v>0</v>
      </c>
      <c r="BF138" s="1">
        <v>0</v>
      </c>
      <c r="BG138" s="1" t="s">
        <v>68</v>
      </c>
      <c r="BH138" s="1">
        <v>0</v>
      </c>
      <c r="BI138" s="1">
        <v>0</v>
      </c>
      <c r="BJ138" s="1">
        <v>0</v>
      </c>
      <c r="BK138" s="1" t="str">
        <f>LEFT(BI138,1)</f>
        <v>0</v>
      </c>
      <c r="BM138" s="1">
        <v>0</v>
      </c>
      <c r="BN138" s="1">
        <v>0</v>
      </c>
      <c r="BO138" s="1">
        <v>0</v>
      </c>
      <c r="BP138" s="1">
        <v>0</v>
      </c>
      <c r="BQ138" s="1" t="s">
        <v>68</v>
      </c>
      <c r="BR138" s="1">
        <v>0</v>
      </c>
      <c r="BS138" s="1">
        <v>0</v>
      </c>
      <c r="BT138" s="1">
        <v>0</v>
      </c>
      <c r="BU138" s="1" t="str">
        <f>LEFT(BS138,1)</f>
        <v>0</v>
      </c>
      <c r="BW138" s="1">
        <v>0</v>
      </c>
      <c r="BX138" s="1">
        <v>0</v>
      </c>
      <c r="BY138" s="1">
        <v>0</v>
      </c>
      <c r="BZ138" s="1">
        <v>0</v>
      </c>
      <c r="CC138" s="1">
        <v>0</v>
      </c>
      <c r="CD138" s="1">
        <v>0</v>
      </c>
      <c r="CE138" s="1">
        <v>0</v>
      </c>
      <c r="CF138" s="8">
        <v>2.375</v>
      </c>
      <c r="CG138" s="1" t="s">
        <v>52</v>
      </c>
      <c r="CH138" s="1" t="s">
        <v>1877</v>
      </c>
    </row>
    <row r="139" spans="1:86" s="1" customFormat="1" x14ac:dyDescent="0.3">
      <c r="A139" s="1" t="s">
        <v>1969</v>
      </c>
      <c r="B139" s="1" t="s">
        <v>1151</v>
      </c>
      <c r="C139" s="1" t="s">
        <v>1924</v>
      </c>
      <c r="D139" s="18">
        <v>42997</v>
      </c>
      <c r="E139" s="1">
        <v>20</v>
      </c>
      <c r="F139" s="1">
        <v>900</v>
      </c>
      <c r="G139" s="1" t="s">
        <v>2959</v>
      </c>
      <c r="I139" s="1" t="s">
        <v>2447</v>
      </c>
      <c r="J139" s="1" t="s">
        <v>1166</v>
      </c>
      <c r="L139" s="20">
        <v>0.41666666666666663</v>
      </c>
      <c r="M139" s="21">
        <v>30</v>
      </c>
      <c r="N139" s="20">
        <f>L139+TIME(0,M139,0)</f>
        <v>0.43749999999999994</v>
      </c>
      <c r="O139" s="1" t="s">
        <v>1155</v>
      </c>
      <c r="P139" s="1" t="s">
        <v>1992</v>
      </c>
      <c r="Q139" s="1" t="s">
        <v>1163</v>
      </c>
      <c r="R139" s="1" t="s">
        <v>2003</v>
      </c>
      <c r="S139" s="1" t="s">
        <v>2108</v>
      </c>
      <c r="T139" s="1" t="s">
        <v>2852</v>
      </c>
      <c r="U139" s="1" t="str">
        <f>CONCATENATE(A139,": ",B139," (Chairs: ",G139,")")</f>
        <v>S-33: Drogensituation in Zentralasien und Osteuropa und ihre Konsequenzen für die globale Drogensituation, auch in Europa. Welche Antworten haben die betroffenen Länder, die EU und die Vereinten Nationen? Was kann vom deutschen Suchthilfesystem gelernt werden? (Chairs: Stöver H, Michels II)</v>
      </c>
      <c r="V139" s="1" t="str">
        <f>CONCATENATE(,Z139)</f>
        <v>„Atlantis“ und „“Clean Zones“ in Kirgistan, als Behandlungsoptionen für Drogenabhängige im Gefängnis - helfen internationale und europäische Erfahrungen?</v>
      </c>
      <c r="W139" s="1" t="s">
        <v>52</v>
      </c>
      <c r="X139" s="1" t="s">
        <v>276</v>
      </c>
      <c r="Y139" s="1" t="s">
        <v>277</v>
      </c>
      <c r="Z139" s="1" t="s">
        <v>1167</v>
      </c>
      <c r="AA139" s="1" t="s">
        <v>1168</v>
      </c>
      <c r="AB139" s="1" t="s">
        <v>2703</v>
      </c>
      <c r="AC139" s="1" t="s">
        <v>68</v>
      </c>
      <c r="AE139" s="1" t="s">
        <v>1169</v>
      </c>
      <c r="AF139" s="1" t="s">
        <v>1170</v>
      </c>
      <c r="AG139" s="1" t="s">
        <v>1994</v>
      </c>
      <c r="AH139" s="1" t="s">
        <v>1171</v>
      </c>
      <c r="AI139" s="1" t="s">
        <v>1172</v>
      </c>
      <c r="AJ139" s="1" t="s">
        <v>2060</v>
      </c>
      <c r="AK139" s="1" t="s">
        <v>63</v>
      </c>
      <c r="AL139" s="1">
        <v>0</v>
      </c>
      <c r="AM139" s="1" t="s">
        <v>68</v>
      </c>
      <c r="AN139" s="1">
        <v>0</v>
      </c>
      <c r="AO139" s="1">
        <v>0</v>
      </c>
      <c r="AP139" s="1">
        <v>0</v>
      </c>
      <c r="AQ139" s="1" t="str">
        <f>LEFT(AO139,1)</f>
        <v>0</v>
      </c>
      <c r="AS139" s="1">
        <v>0</v>
      </c>
      <c r="AT139" s="1">
        <v>0</v>
      </c>
      <c r="AU139" s="1">
        <v>0</v>
      </c>
      <c r="AV139" s="1">
        <v>0</v>
      </c>
      <c r="AW139" s="1" t="s">
        <v>68</v>
      </c>
      <c r="AX139" s="1">
        <v>0</v>
      </c>
      <c r="AY139" s="1">
        <v>0</v>
      </c>
      <c r="AZ139" s="1">
        <v>0</v>
      </c>
      <c r="BA139" s="1" t="str">
        <f>LEFT(AY139,1)</f>
        <v>0</v>
      </c>
      <c r="BC139" s="1">
        <v>0</v>
      </c>
      <c r="BD139" s="1">
        <v>0</v>
      </c>
      <c r="BE139" s="1">
        <v>0</v>
      </c>
      <c r="BF139" s="1">
        <v>0</v>
      </c>
      <c r="BG139" s="1" t="s">
        <v>68</v>
      </c>
      <c r="BH139" s="1">
        <v>0</v>
      </c>
      <c r="BI139" s="1">
        <v>0</v>
      </c>
      <c r="BJ139" s="1">
        <v>0</v>
      </c>
      <c r="BK139" s="1" t="str">
        <f>LEFT(BI139,1)</f>
        <v>0</v>
      </c>
      <c r="BM139" s="1">
        <v>0</v>
      </c>
      <c r="BN139" s="1">
        <v>0</v>
      </c>
      <c r="BO139" s="1">
        <v>0</v>
      </c>
      <c r="BP139" s="1">
        <v>0</v>
      </c>
      <c r="BQ139" s="1" t="s">
        <v>68</v>
      </c>
      <c r="BR139" s="1">
        <v>0</v>
      </c>
      <c r="BS139" s="1">
        <v>0</v>
      </c>
      <c r="BT139" s="1">
        <v>0</v>
      </c>
      <c r="BU139" s="1" t="str">
        <f>LEFT(BS139,1)</f>
        <v>0</v>
      </c>
      <c r="BW139" s="1">
        <v>0</v>
      </c>
      <c r="BX139" s="1">
        <v>0</v>
      </c>
      <c r="BY139" s="1">
        <v>0</v>
      </c>
      <c r="BZ139" s="1">
        <v>0</v>
      </c>
      <c r="CC139" s="1">
        <v>0</v>
      </c>
      <c r="CD139" s="1">
        <v>0</v>
      </c>
      <c r="CE139" s="1">
        <v>0</v>
      </c>
      <c r="CF139" s="8">
        <v>2.75</v>
      </c>
      <c r="CG139" s="1" t="s">
        <v>52</v>
      </c>
      <c r="CH139" s="1" t="s">
        <v>1877</v>
      </c>
    </row>
    <row r="140" spans="1:86" s="1" customFormat="1" x14ac:dyDescent="0.3">
      <c r="A140" s="1" t="s">
        <v>1970</v>
      </c>
      <c r="B140" s="1" t="s">
        <v>1906</v>
      </c>
      <c r="C140" s="1" t="s">
        <v>1919</v>
      </c>
      <c r="D140" s="18">
        <v>42998</v>
      </c>
      <c r="E140" s="1">
        <v>20</v>
      </c>
      <c r="F140" s="1">
        <v>900</v>
      </c>
      <c r="G140" s="1" t="s">
        <v>2960</v>
      </c>
      <c r="I140" s="1" t="s">
        <v>2448</v>
      </c>
      <c r="J140" s="24" t="s">
        <v>1386</v>
      </c>
      <c r="L140" s="20">
        <v>0.39097222222222222</v>
      </c>
      <c r="M140" s="21">
        <v>22</v>
      </c>
      <c r="N140" s="20">
        <f>L140+TIME(0,M140,0)</f>
        <v>0.40625</v>
      </c>
      <c r="O140" s="1" t="s">
        <v>1449</v>
      </c>
      <c r="P140" s="1" t="s">
        <v>2002</v>
      </c>
      <c r="Q140" s="1" t="s">
        <v>1010</v>
      </c>
      <c r="R140" s="1" t="s">
        <v>1984</v>
      </c>
      <c r="S140" s="1" t="s">
        <v>2157</v>
      </c>
      <c r="T140" s="1" t="s">
        <v>2961</v>
      </c>
      <c r="U140" s="1" t="str">
        <f>CONCATENATE(A140,": ",B140," (Chairs: ",G140,")")</f>
        <v>S-34: Komorbidität und Risikofaktoren bei Suchterkrankungen (Chairs: Lindenmeyer J, Weber T)</v>
      </c>
      <c r="V140" s="1" t="str">
        <f>CONCATENATE(,Z140)</f>
        <v>Prävalenz und Behandlung des Erwachsenen-ADHS bei Alkoholabhängigen in der stationären Entwöhnung</v>
      </c>
      <c r="W140" s="15" t="s">
        <v>52</v>
      </c>
      <c r="X140" s="1" t="s">
        <v>1387</v>
      </c>
      <c r="Y140" s="1" t="s">
        <v>1388</v>
      </c>
      <c r="Z140" s="1" t="s">
        <v>1389</v>
      </c>
      <c r="AA140" s="1" t="s">
        <v>1390</v>
      </c>
      <c r="AB140" s="1" t="s">
        <v>2757</v>
      </c>
      <c r="AC140" s="1" t="s">
        <v>58</v>
      </c>
      <c r="AD140" s="1" t="s">
        <v>611</v>
      </c>
      <c r="AE140" s="1" t="s">
        <v>1391</v>
      </c>
      <c r="AF140" s="1" t="s">
        <v>1010</v>
      </c>
      <c r="AG140" s="1" t="s">
        <v>1984</v>
      </c>
      <c r="AH140" s="1" t="s">
        <v>1392</v>
      </c>
      <c r="AI140" s="1" t="s">
        <v>1393</v>
      </c>
      <c r="AJ140" s="1" t="s">
        <v>2036</v>
      </c>
      <c r="AK140" s="1" t="s">
        <v>63</v>
      </c>
      <c r="AL140" s="1">
        <v>0</v>
      </c>
      <c r="AM140" s="1" t="s">
        <v>58</v>
      </c>
      <c r="AN140" s="1">
        <v>0</v>
      </c>
      <c r="AO140" s="1" t="s">
        <v>414</v>
      </c>
      <c r="AP140" s="1" t="s">
        <v>1394</v>
      </c>
      <c r="AQ140" s="1" t="str">
        <f>LEFT(AO140,1)</f>
        <v>C</v>
      </c>
      <c r="AR140" s="1" t="str">
        <f>CONCATENATE(AP140," ",AQ140)</f>
        <v>Sick C</v>
      </c>
      <c r="AS140" s="1" t="s">
        <v>1392</v>
      </c>
      <c r="AT140" s="1" t="s">
        <v>1395</v>
      </c>
      <c r="AU140" s="1" t="s">
        <v>63</v>
      </c>
      <c r="AV140" s="1">
        <v>0</v>
      </c>
      <c r="AW140" s="1" t="s">
        <v>68</v>
      </c>
      <c r="AX140" s="1">
        <v>0</v>
      </c>
      <c r="AY140" s="1" t="s">
        <v>1396</v>
      </c>
      <c r="AZ140" s="1" t="s">
        <v>1397</v>
      </c>
      <c r="BA140" s="1" t="str">
        <f>LEFT(AY140,1)</f>
        <v>N</v>
      </c>
      <c r="BB140" s="1" t="str">
        <f>CONCATENATE(AZ140," ",BA140)</f>
        <v>Kaplan N</v>
      </c>
      <c r="BC140" s="1" t="s">
        <v>1392</v>
      </c>
      <c r="BD140" s="1" t="s">
        <v>1398</v>
      </c>
      <c r="BE140" s="1" t="s">
        <v>63</v>
      </c>
      <c r="BF140" s="1">
        <v>0</v>
      </c>
      <c r="BG140" s="1" t="s">
        <v>68</v>
      </c>
      <c r="BH140" s="1">
        <v>0</v>
      </c>
      <c r="BI140" s="1" t="s">
        <v>1399</v>
      </c>
      <c r="BJ140" s="1" t="s">
        <v>1400</v>
      </c>
      <c r="BK140" s="1" t="str">
        <f>LEFT(BI140,1)</f>
        <v>A</v>
      </c>
      <c r="BL140" s="1" t="str">
        <f>CONCATENATE(BJ140," ",BK140)</f>
        <v>Richter A</v>
      </c>
      <c r="BM140" s="1" t="s">
        <v>1392</v>
      </c>
      <c r="BN140" s="1" t="s">
        <v>1401</v>
      </c>
      <c r="BO140" s="1" t="s">
        <v>63</v>
      </c>
      <c r="BP140" s="1">
        <v>0</v>
      </c>
      <c r="BQ140" s="1" t="s">
        <v>68</v>
      </c>
      <c r="BR140" s="1">
        <v>0</v>
      </c>
      <c r="BS140" s="1" t="s">
        <v>1402</v>
      </c>
      <c r="BT140" s="1" t="s">
        <v>1403</v>
      </c>
      <c r="BU140" s="1" t="str">
        <f>LEFT(BS140,1)</f>
        <v>I</v>
      </c>
      <c r="BV140" s="1" t="str">
        <f>CONCATENATE(BT140," ",BU140)</f>
        <v>Reinhard I</v>
      </c>
      <c r="BW140" s="1" t="s">
        <v>1404</v>
      </c>
      <c r="BX140" s="1" t="s">
        <v>1405</v>
      </c>
      <c r="BY140" s="1" t="s">
        <v>63</v>
      </c>
      <c r="BZ140" s="1">
        <v>0</v>
      </c>
      <c r="CA140" s="1" t="s">
        <v>2254</v>
      </c>
      <c r="CB140" s="1" t="s">
        <v>1406</v>
      </c>
      <c r="CC140" s="1" t="s">
        <v>63</v>
      </c>
      <c r="CD140" s="1">
        <v>0</v>
      </c>
      <c r="CE140" s="1">
        <v>0</v>
      </c>
      <c r="CF140" s="8">
        <v>1.65</v>
      </c>
      <c r="CG140" s="1" t="s">
        <v>52</v>
      </c>
      <c r="CH140" s="1" t="s">
        <v>1877</v>
      </c>
    </row>
    <row r="141" spans="1:86" s="1" customFormat="1" x14ac:dyDescent="0.3">
      <c r="A141" s="1" t="s">
        <v>1970</v>
      </c>
      <c r="B141" s="1" t="s">
        <v>1906</v>
      </c>
      <c r="C141" s="1" t="s">
        <v>1919</v>
      </c>
      <c r="D141" s="18">
        <v>42998</v>
      </c>
      <c r="E141" s="1">
        <v>20</v>
      </c>
      <c r="F141" s="1">
        <v>900</v>
      </c>
      <c r="G141" s="1" t="s">
        <v>2960</v>
      </c>
      <c r="I141" s="1" t="s">
        <v>2449</v>
      </c>
      <c r="J141" s="23" t="s">
        <v>1584</v>
      </c>
      <c r="L141" s="20">
        <v>0.375</v>
      </c>
      <c r="M141" s="21">
        <v>23</v>
      </c>
      <c r="N141" s="20">
        <f>L141+TIME(0,M141,0)</f>
        <v>0.39097222222222222</v>
      </c>
      <c r="O141" s="1" t="s">
        <v>1449</v>
      </c>
      <c r="P141" s="1" t="s">
        <v>2002</v>
      </c>
      <c r="Q141" s="1" t="s">
        <v>1010</v>
      </c>
      <c r="R141" s="1" t="s">
        <v>1984</v>
      </c>
      <c r="S141" s="1" t="s">
        <v>2156</v>
      </c>
      <c r="T141" s="1" t="s">
        <v>2962</v>
      </c>
      <c r="U141" s="1" t="str">
        <f>CONCATENATE(A141,": ",B141," (Chairs: ",G141,")")</f>
        <v>S-34: Komorbidität und Risikofaktoren bei Suchterkrankungen (Chairs: Lindenmeyer J, Weber T)</v>
      </c>
      <c r="V141" s="1" t="str">
        <f>CONCATENATE(,Z141)</f>
        <v>Wo ist denn der Zappelphillipp? Screening und Diagnostik der Aufmerksamkeitsdefizit-/Hyperaktivität-Störung (ADHS) bei Alkoholabhängigen mit Hilfe von Fragebögen und computerbasierten Methoden</v>
      </c>
      <c r="W141" s="1" t="s">
        <v>52</v>
      </c>
      <c r="X141" s="1" t="s">
        <v>1387</v>
      </c>
      <c r="Y141" s="1" t="s">
        <v>1388</v>
      </c>
      <c r="Z141" s="1" t="s">
        <v>1585</v>
      </c>
      <c r="AA141" s="1" t="s">
        <v>1586</v>
      </c>
      <c r="AB141" s="1" t="s">
        <v>2758</v>
      </c>
      <c r="AC141" s="1" t="s">
        <v>58</v>
      </c>
      <c r="AE141" s="1" t="s">
        <v>1000</v>
      </c>
      <c r="AF141" s="1" t="s">
        <v>1587</v>
      </c>
      <c r="AG141" s="1" t="s">
        <v>1987</v>
      </c>
      <c r="AH141" s="1" t="s">
        <v>1588</v>
      </c>
      <c r="AI141" s="1" t="s">
        <v>1589</v>
      </c>
      <c r="AJ141" s="1" t="s">
        <v>2047</v>
      </c>
      <c r="AK141" s="1" t="s">
        <v>63</v>
      </c>
      <c r="AL141" s="1">
        <v>0</v>
      </c>
      <c r="AM141" s="1" t="s">
        <v>58</v>
      </c>
      <c r="AN141" s="1" t="s">
        <v>611</v>
      </c>
      <c r="AO141" s="1" t="s">
        <v>1391</v>
      </c>
      <c r="AP141" s="1" t="s">
        <v>1010</v>
      </c>
      <c r="AQ141" s="1" t="str">
        <f>LEFT(AO141,1)</f>
        <v>T</v>
      </c>
      <c r="AR141" s="1" t="str">
        <f>CONCATENATE(AP141," ",AQ141)</f>
        <v>Weber T</v>
      </c>
      <c r="AS141" s="1">
        <v>0</v>
      </c>
      <c r="AT141" s="1">
        <v>0</v>
      </c>
      <c r="AU141" s="1" t="s">
        <v>63</v>
      </c>
      <c r="AV141" s="1">
        <v>0</v>
      </c>
      <c r="AW141" s="1" t="s">
        <v>68</v>
      </c>
      <c r="AX141" s="1" t="s">
        <v>130</v>
      </c>
      <c r="AY141" s="1" t="s">
        <v>1590</v>
      </c>
      <c r="AZ141" s="1" t="s">
        <v>1591</v>
      </c>
      <c r="BA141" s="1" t="str">
        <f>LEFT(AY141,1)</f>
        <v>E</v>
      </c>
      <c r="BB141" s="1" t="str">
        <f>CONCATENATE(AZ141," ",BA141)</f>
        <v>Sobanski E</v>
      </c>
      <c r="BC141" s="1">
        <v>0</v>
      </c>
      <c r="BD141" s="1">
        <v>0</v>
      </c>
      <c r="BE141" s="1" t="s">
        <v>63</v>
      </c>
      <c r="BF141" s="1">
        <v>0</v>
      </c>
      <c r="BG141" s="1" t="s">
        <v>68</v>
      </c>
      <c r="BH141" s="1" t="s">
        <v>130</v>
      </c>
      <c r="BI141" s="1" t="s">
        <v>1114</v>
      </c>
      <c r="BJ141" s="1" t="s">
        <v>1115</v>
      </c>
      <c r="BK141" s="1" t="str">
        <f>LEFT(BI141,1)</f>
        <v>S</v>
      </c>
      <c r="BL141" s="1" t="str">
        <f>CONCATENATE(BJ141," ",BK141)</f>
        <v>Vollstädt-Klein S</v>
      </c>
      <c r="BM141" s="1">
        <v>0</v>
      </c>
      <c r="BN141" s="1">
        <v>0</v>
      </c>
      <c r="BO141" s="1" t="s">
        <v>63</v>
      </c>
      <c r="BP141" s="1">
        <v>0</v>
      </c>
      <c r="BQ141" s="1" t="s">
        <v>68</v>
      </c>
      <c r="BR141" s="1" t="s">
        <v>1592</v>
      </c>
      <c r="BS141" s="1" t="s">
        <v>360</v>
      </c>
      <c r="BT141" s="1" t="s">
        <v>1593</v>
      </c>
      <c r="BU141" s="1" t="str">
        <f>LEFT(BS141,1)</f>
        <v>S</v>
      </c>
      <c r="BV141" s="1" t="str">
        <f>CONCATENATE(BT141," ",BU141)</f>
        <v>Lis S</v>
      </c>
      <c r="BW141" s="1">
        <v>0</v>
      </c>
      <c r="BX141" s="1">
        <v>0</v>
      </c>
      <c r="BY141" s="1" t="s">
        <v>63</v>
      </c>
      <c r="BZ141" s="1">
        <v>0</v>
      </c>
      <c r="CA141" s="1" t="s">
        <v>2253</v>
      </c>
      <c r="CB141" s="1" t="s">
        <v>1594</v>
      </c>
      <c r="CC141" s="1" t="s">
        <v>63</v>
      </c>
      <c r="CD141" s="1">
        <v>0</v>
      </c>
      <c r="CE141" s="1">
        <v>0</v>
      </c>
      <c r="CF141" s="8">
        <v>1.65</v>
      </c>
      <c r="CG141" s="1" t="s">
        <v>52</v>
      </c>
      <c r="CH141" s="1" t="s">
        <v>1877</v>
      </c>
    </row>
    <row r="142" spans="1:86" s="1" customFormat="1" x14ac:dyDescent="0.3">
      <c r="A142" s="1" t="s">
        <v>1970</v>
      </c>
      <c r="B142" s="1" t="s">
        <v>1906</v>
      </c>
      <c r="C142" s="1" t="s">
        <v>1919</v>
      </c>
      <c r="D142" s="18">
        <v>42998</v>
      </c>
      <c r="E142" s="1">
        <v>20</v>
      </c>
      <c r="F142" s="1">
        <v>900</v>
      </c>
      <c r="G142" s="1" t="s">
        <v>2960</v>
      </c>
      <c r="I142" s="1" t="s">
        <v>2450</v>
      </c>
      <c r="J142" s="23" t="s">
        <v>1625</v>
      </c>
      <c r="L142" s="20">
        <v>0.40625</v>
      </c>
      <c r="M142" s="21">
        <v>23</v>
      </c>
      <c r="N142" s="20">
        <f t="shared" si="20"/>
        <v>0.42222222222222222</v>
      </c>
      <c r="O142" s="1" t="s">
        <v>1449</v>
      </c>
      <c r="P142" s="1" t="s">
        <v>2002</v>
      </c>
      <c r="Q142" s="1" t="s">
        <v>1010</v>
      </c>
      <c r="R142" s="1" t="s">
        <v>1984</v>
      </c>
      <c r="S142" s="1" t="s">
        <v>2158</v>
      </c>
      <c r="T142" s="1" t="s">
        <v>2963</v>
      </c>
      <c r="U142" s="1" t="str">
        <f>CONCATENATE(A142,": ",B142," (Chairs: ",G142,")")</f>
        <v>S-34: Komorbidität und Risikofaktoren bei Suchterkrankungen (Chairs: Lindenmeyer J, Weber T)</v>
      </c>
      <c r="V142" s="1" t="str">
        <f t="shared" si="21"/>
        <v>Selbstmitgefühl und Selbstwert bei pathologischen Glücksspielern und Alkoholabhängigen</v>
      </c>
      <c r="W142" s="1" t="s">
        <v>52</v>
      </c>
      <c r="X142" s="1" t="s">
        <v>454</v>
      </c>
      <c r="Y142" s="1" t="s">
        <v>455</v>
      </c>
      <c r="Z142" s="1" t="s">
        <v>1626</v>
      </c>
      <c r="AA142" s="1" t="s">
        <v>1627</v>
      </c>
      <c r="AB142" s="1" t="s">
        <v>2759</v>
      </c>
      <c r="AC142" s="1" t="s">
        <v>68</v>
      </c>
      <c r="AD142" s="1" t="s">
        <v>487</v>
      </c>
      <c r="AE142" s="1" t="s">
        <v>1628</v>
      </c>
      <c r="AF142" s="1" t="s">
        <v>1629</v>
      </c>
      <c r="AG142" s="1" t="s">
        <v>1981</v>
      </c>
      <c r="AH142" s="1" t="s">
        <v>1630</v>
      </c>
      <c r="AI142" s="1" t="s">
        <v>1631</v>
      </c>
      <c r="AJ142" s="1" t="s">
        <v>2056</v>
      </c>
      <c r="AK142" s="1" t="s">
        <v>63</v>
      </c>
      <c r="AL142" s="1">
        <v>0</v>
      </c>
      <c r="AM142" s="1" t="s">
        <v>68</v>
      </c>
      <c r="AN142" s="1" t="s">
        <v>97</v>
      </c>
      <c r="AO142" s="1" t="s">
        <v>1499</v>
      </c>
      <c r="AP142" s="1" t="s">
        <v>1632</v>
      </c>
      <c r="AQ142" s="1" t="str">
        <f t="shared" si="27"/>
        <v>I</v>
      </c>
      <c r="AR142" s="1" t="str">
        <f t="shared" si="28"/>
        <v>Bengesser I</v>
      </c>
      <c r="AS142" s="1" t="s">
        <v>1630</v>
      </c>
      <c r="AT142" s="1" t="s">
        <v>1633</v>
      </c>
      <c r="AU142" s="1" t="s">
        <v>63</v>
      </c>
      <c r="AV142" s="1">
        <v>0</v>
      </c>
      <c r="AW142" s="1" t="s">
        <v>68</v>
      </c>
      <c r="AX142" s="1" t="s">
        <v>97</v>
      </c>
      <c r="AY142" s="1" t="s">
        <v>1634</v>
      </c>
      <c r="AZ142" s="1" t="s">
        <v>1635</v>
      </c>
      <c r="BA142" s="1" t="str">
        <f t="shared" si="22"/>
        <v>N</v>
      </c>
      <c r="BB142" s="1" t="str">
        <f t="shared" si="29"/>
        <v>Tahmassebi N</v>
      </c>
      <c r="BC142" s="1" t="s">
        <v>1630</v>
      </c>
      <c r="BD142" s="1" t="s">
        <v>1636</v>
      </c>
      <c r="BE142" s="1" t="s">
        <v>63</v>
      </c>
      <c r="BF142" s="1">
        <v>0</v>
      </c>
      <c r="BG142" s="1" t="s">
        <v>68</v>
      </c>
      <c r="BH142" s="1">
        <v>0</v>
      </c>
      <c r="BI142" s="1">
        <v>0</v>
      </c>
      <c r="BJ142" s="1">
        <v>0</v>
      </c>
      <c r="BK142" s="1" t="str">
        <f t="shared" si="23"/>
        <v>0</v>
      </c>
      <c r="BM142" s="1">
        <v>0</v>
      </c>
      <c r="BN142" s="1">
        <v>0</v>
      </c>
      <c r="BO142" s="1">
        <v>0</v>
      </c>
      <c r="BP142" s="1">
        <v>0</v>
      </c>
      <c r="BQ142" s="1" t="s">
        <v>68</v>
      </c>
      <c r="BR142" s="1">
        <v>0</v>
      </c>
      <c r="BS142" s="1">
        <v>0</v>
      </c>
      <c r="BT142" s="1">
        <v>0</v>
      </c>
      <c r="BU142" s="1" t="str">
        <f t="shared" si="25"/>
        <v>0</v>
      </c>
      <c r="BW142" s="1">
        <v>0</v>
      </c>
      <c r="BX142" s="1">
        <v>0</v>
      </c>
      <c r="BY142" s="1">
        <v>0</v>
      </c>
      <c r="BZ142" s="1">
        <v>0</v>
      </c>
      <c r="CC142" s="1">
        <v>0</v>
      </c>
      <c r="CD142" s="1">
        <v>0</v>
      </c>
      <c r="CE142" s="1">
        <v>0</v>
      </c>
      <c r="CF142" s="8">
        <v>1.325</v>
      </c>
      <c r="CG142" s="1" t="s">
        <v>52</v>
      </c>
      <c r="CH142" s="1" t="s">
        <v>1877</v>
      </c>
    </row>
    <row r="143" spans="1:86" s="1" customFormat="1" x14ac:dyDescent="0.3">
      <c r="A143" s="1" t="s">
        <v>1970</v>
      </c>
      <c r="B143" s="1" t="s">
        <v>1906</v>
      </c>
      <c r="C143" s="1" t="s">
        <v>1919</v>
      </c>
      <c r="D143" s="18">
        <v>42998</v>
      </c>
      <c r="E143" s="1">
        <v>20</v>
      </c>
      <c r="F143" s="1">
        <v>900</v>
      </c>
      <c r="G143" s="1" t="s">
        <v>2960</v>
      </c>
      <c r="I143" s="1" t="s">
        <v>2451</v>
      </c>
      <c r="J143" s="23" t="s">
        <v>1457</v>
      </c>
      <c r="L143" s="20">
        <v>0.42222222222222222</v>
      </c>
      <c r="M143" s="21">
        <v>22</v>
      </c>
      <c r="N143" s="20">
        <f t="shared" si="20"/>
        <v>0.4375</v>
      </c>
      <c r="O143" s="1" t="s">
        <v>1449</v>
      </c>
      <c r="P143" s="1" t="s">
        <v>2002</v>
      </c>
      <c r="Q143" s="1" t="s">
        <v>1010</v>
      </c>
      <c r="R143" s="1" t="s">
        <v>1984</v>
      </c>
      <c r="S143" s="1" t="s">
        <v>2138</v>
      </c>
      <c r="T143" s="1" t="s">
        <v>2964</v>
      </c>
      <c r="U143" s="1" t="str">
        <f>CONCATENATE(A143,": ",B143," (Chairs: ",G143,")")</f>
        <v>S-34: Komorbidität und Risikofaktoren bei Suchterkrankungen (Chairs: Lindenmeyer J, Weber T)</v>
      </c>
      <c r="V143" s="1" t="str">
        <f t="shared" si="21"/>
        <v>Der Kampf mit dem Gewicht: Cognitive Bias Modification bei Übergewichtigen</v>
      </c>
      <c r="W143" s="1" t="s">
        <v>52</v>
      </c>
      <c r="X143" s="1" t="s">
        <v>1387</v>
      </c>
      <c r="Y143" s="1" t="s">
        <v>1388</v>
      </c>
      <c r="Z143" s="1" t="s">
        <v>1458</v>
      </c>
      <c r="AA143" s="1" t="s">
        <v>1459</v>
      </c>
      <c r="AB143" s="1" t="s">
        <v>2740</v>
      </c>
      <c r="AC143" s="1" t="s">
        <v>58</v>
      </c>
      <c r="AD143" s="1" t="s">
        <v>119</v>
      </c>
      <c r="AE143" s="1" t="s">
        <v>227</v>
      </c>
      <c r="AF143" s="1" t="s">
        <v>1449</v>
      </c>
      <c r="AG143" s="1" t="s">
        <v>2002</v>
      </c>
      <c r="AH143" s="1" t="s">
        <v>1450</v>
      </c>
      <c r="AI143" s="1" t="s">
        <v>1451</v>
      </c>
      <c r="AJ143" s="1" t="s">
        <v>2053</v>
      </c>
      <c r="AK143" s="1" t="s">
        <v>63</v>
      </c>
      <c r="AL143" s="1">
        <v>0</v>
      </c>
      <c r="AM143" s="1" t="s">
        <v>58</v>
      </c>
      <c r="AN143" s="1" t="s">
        <v>119</v>
      </c>
      <c r="AO143" s="1" t="s">
        <v>1460</v>
      </c>
      <c r="AP143" s="1" t="s">
        <v>1461</v>
      </c>
      <c r="AQ143" s="1" t="str">
        <f t="shared" si="27"/>
        <v>M</v>
      </c>
      <c r="AR143" s="1" t="str">
        <f t="shared" si="28"/>
        <v>Rinck M</v>
      </c>
      <c r="AS143" s="1" t="s">
        <v>1462</v>
      </c>
      <c r="AT143" s="1">
        <v>0</v>
      </c>
      <c r="AU143" s="1" t="s">
        <v>63</v>
      </c>
      <c r="AV143" s="1">
        <v>0</v>
      </c>
      <c r="AW143" s="1" t="s">
        <v>68</v>
      </c>
      <c r="AX143" s="1">
        <v>0</v>
      </c>
      <c r="AY143" s="1" t="s">
        <v>1463</v>
      </c>
      <c r="AZ143" s="1" t="s">
        <v>1464</v>
      </c>
      <c r="BA143" s="1" t="str">
        <f t="shared" si="22"/>
        <v>H</v>
      </c>
      <c r="BB143" s="1" t="str">
        <f t="shared" si="29"/>
        <v>Ferentzi H</v>
      </c>
      <c r="BC143" s="1" t="s">
        <v>1462</v>
      </c>
      <c r="BD143" s="1">
        <v>0</v>
      </c>
      <c r="BE143" s="1" t="s">
        <v>63</v>
      </c>
      <c r="BF143" s="1">
        <v>0</v>
      </c>
      <c r="BG143" s="1" t="s">
        <v>68</v>
      </c>
      <c r="BH143" s="1">
        <v>0</v>
      </c>
      <c r="BI143" s="1" t="s">
        <v>1463</v>
      </c>
      <c r="BJ143" s="1" t="s">
        <v>1465</v>
      </c>
      <c r="BK143" s="1" t="str">
        <f t="shared" si="23"/>
        <v>H</v>
      </c>
      <c r="BL143" s="1" t="str">
        <f t="shared" si="24"/>
        <v>Scheibner H</v>
      </c>
      <c r="BM143" s="1" t="s">
        <v>1466</v>
      </c>
      <c r="BN143" s="1">
        <v>0</v>
      </c>
      <c r="BO143" s="1" t="s">
        <v>63</v>
      </c>
      <c r="BP143" s="1">
        <v>0</v>
      </c>
      <c r="BQ143" s="1" t="s">
        <v>68</v>
      </c>
      <c r="BR143" s="1" t="s">
        <v>119</v>
      </c>
      <c r="BS143" s="1" t="s">
        <v>1467</v>
      </c>
      <c r="BT143" s="1" t="s">
        <v>1289</v>
      </c>
      <c r="BU143" s="1" t="str">
        <f t="shared" si="25"/>
        <v>E</v>
      </c>
      <c r="BV143" s="1" t="str">
        <f t="shared" si="26"/>
        <v>Becker E</v>
      </c>
      <c r="BW143" s="1" t="s">
        <v>1462</v>
      </c>
      <c r="BX143" s="1">
        <v>0</v>
      </c>
      <c r="BY143" s="1" t="s">
        <v>63</v>
      </c>
      <c r="BZ143" s="1">
        <v>0</v>
      </c>
      <c r="CA143" s="1" t="s">
        <v>2255</v>
      </c>
      <c r="CB143" s="1" t="s">
        <v>1468</v>
      </c>
      <c r="CC143" s="1" t="s">
        <v>63</v>
      </c>
      <c r="CD143" s="1">
        <v>0</v>
      </c>
      <c r="CE143" s="1">
        <v>0</v>
      </c>
      <c r="CF143" s="8">
        <v>1.5</v>
      </c>
      <c r="CG143" s="1" t="s">
        <v>52</v>
      </c>
      <c r="CH143" s="1" t="s">
        <v>1877</v>
      </c>
    </row>
    <row r="144" spans="1:86" s="1" customFormat="1" x14ac:dyDescent="0.3">
      <c r="A144" s="1" t="s">
        <v>1971</v>
      </c>
      <c r="B144" s="1" t="s">
        <v>278</v>
      </c>
      <c r="C144" s="1" t="s">
        <v>1916</v>
      </c>
      <c r="D144" s="29">
        <v>42998</v>
      </c>
      <c r="E144" s="22">
        <v>20</v>
      </c>
      <c r="F144" s="22">
        <v>900</v>
      </c>
      <c r="G144" s="1" t="s">
        <v>2965</v>
      </c>
      <c r="I144" s="17" t="s">
        <v>2452</v>
      </c>
      <c r="J144" s="1" t="s">
        <v>275</v>
      </c>
      <c r="L144" s="20">
        <v>0.375</v>
      </c>
      <c r="M144" s="21">
        <v>23</v>
      </c>
      <c r="N144" s="20">
        <f>L144+TIME(0,M144,0)</f>
        <v>0.39097222222222222</v>
      </c>
      <c r="O144" s="1" t="s">
        <v>264</v>
      </c>
      <c r="P144" s="1" t="s">
        <v>1983</v>
      </c>
      <c r="Q144" s="1" t="s">
        <v>282</v>
      </c>
      <c r="R144" s="1" t="s">
        <v>1987</v>
      </c>
      <c r="S144" s="1" t="s">
        <v>2526</v>
      </c>
      <c r="T144" s="1" t="s">
        <v>2966</v>
      </c>
      <c r="U144" s="1" t="str">
        <f>CONCATENATE(A144,": ",B144," (Chairs: ",G144,")")</f>
        <v>S-35: 20 Jahre "Be Smart - Don't Start" in Deutschland: Eine schulbasierte Maßnahme zur Förderung des Nichtrauchens (Chairs: Hanewinkel R, Goecke M)</v>
      </c>
      <c r="V144" s="1" t="str">
        <f>CONCATENATE(,Z144)</f>
        <v>Erfolge in der Tabakprävention in Deutschland in den letzten 20 Jahren auf Grundlage aktueller Studienergebnisse der Bundeszentrale für gesundheitliche Aufklärung (BZgA)</v>
      </c>
      <c r="W144" s="1" t="s">
        <v>52</v>
      </c>
      <c r="X144" s="1" t="s">
        <v>276</v>
      </c>
      <c r="Y144" s="1" t="s">
        <v>277</v>
      </c>
      <c r="Z144" s="1" t="s">
        <v>279</v>
      </c>
      <c r="AA144" s="1" t="s">
        <v>280</v>
      </c>
      <c r="AB144" s="1" t="s">
        <v>2760</v>
      </c>
      <c r="AC144" s="1" t="s">
        <v>68</v>
      </c>
      <c r="AE144" s="1" t="s">
        <v>281</v>
      </c>
      <c r="AF144" s="1" t="s">
        <v>282</v>
      </c>
      <c r="AG144" s="1" t="s">
        <v>1987</v>
      </c>
      <c r="AH144" s="1" t="s">
        <v>283</v>
      </c>
      <c r="AI144" s="1" t="s">
        <v>284</v>
      </c>
      <c r="AJ144" s="1" t="s">
        <v>2027</v>
      </c>
      <c r="AK144" s="1" t="s">
        <v>63</v>
      </c>
      <c r="AL144" s="1">
        <v>0</v>
      </c>
      <c r="AM144" s="1" t="s">
        <v>68</v>
      </c>
      <c r="AN144" s="1">
        <v>0</v>
      </c>
      <c r="AO144" s="1" t="s">
        <v>285</v>
      </c>
      <c r="AP144" s="1" t="s">
        <v>286</v>
      </c>
      <c r="AQ144" s="1" t="str">
        <f>LEFT(AO144,1)</f>
        <v>K</v>
      </c>
      <c r="AR144" s="1" t="str">
        <f>CONCATENATE(AP144," ",AQ144)</f>
        <v>Duhme K</v>
      </c>
      <c r="AS144" s="1" t="s">
        <v>283</v>
      </c>
      <c r="AT144" s="1" t="s">
        <v>287</v>
      </c>
      <c r="AU144" s="1" t="s">
        <v>63</v>
      </c>
      <c r="AV144" s="1">
        <v>0</v>
      </c>
      <c r="AW144" s="1" t="s">
        <v>58</v>
      </c>
      <c r="AX144" s="1">
        <v>0</v>
      </c>
      <c r="AY144" s="1" t="s">
        <v>288</v>
      </c>
      <c r="AZ144" s="1" t="s">
        <v>289</v>
      </c>
      <c r="BA144" s="1" t="str">
        <f>LEFT(AY144,1)</f>
        <v>B</v>
      </c>
      <c r="BB144" s="1" t="str">
        <f>CONCATENATE(AZ144," ",BA144)</f>
        <v>Orth B</v>
      </c>
      <c r="BC144" s="1" t="s">
        <v>283</v>
      </c>
      <c r="BD144" s="1" t="s">
        <v>290</v>
      </c>
      <c r="BE144" s="1" t="s">
        <v>63</v>
      </c>
      <c r="BF144" s="1">
        <v>0</v>
      </c>
      <c r="BG144" s="1" t="s">
        <v>68</v>
      </c>
      <c r="BH144" s="1">
        <v>0</v>
      </c>
      <c r="BI144" s="1">
        <v>0</v>
      </c>
      <c r="BJ144" s="1">
        <v>0</v>
      </c>
      <c r="BK144" s="1" t="str">
        <f>LEFT(BI144,1)</f>
        <v>0</v>
      </c>
      <c r="BM144" s="1">
        <v>0</v>
      </c>
      <c r="BN144" s="1">
        <v>0</v>
      </c>
      <c r="BO144" s="1">
        <v>0</v>
      </c>
      <c r="BP144" s="1">
        <v>0</v>
      </c>
      <c r="BQ144" s="1" t="s">
        <v>68</v>
      </c>
      <c r="BR144" s="1">
        <v>0</v>
      </c>
      <c r="BS144" s="1">
        <v>0</v>
      </c>
      <c r="BT144" s="1">
        <v>0</v>
      </c>
      <c r="BU144" s="1" t="str">
        <f>LEFT(BS144,1)</f>
        <v>0</v>
      </c>
      <c r="BW144" s="1">
        <v>0</v>
      </c>
      <c r="BX144" s="1">
        <v>0</v>
      </c>
      <c r="BY144" s="1">
        <v>0</v>
      </c>
      <c r="BZ144" s="1">
        <v>0</v>
      </c>
      <c r="CC144" s="1">
        <v>0</v>
      </c>
      <c r="CD144" s="1">
        <v>0</v>
      </c>
      <c r="CE144" s="1">
        <v>0</v>
      </c>
      <c r="CF144" s="8">
        <v>2.2000000000000002</v>
      </c>
      <c r="CG144" s="1" t="s">
        <v>52</v>
      </c>
      <c r="CH144" s="1" t="s">
        <v>1877</v>
      </c>
    </row>
    <row r="145" spans="1:86" s="1" customFormat="1" x14ac:dyDescent="0.3">
      <c r="A145" s="1" t="s">
        <v>1971</v>
      </c>
      <c r="B145" s="1" t="s">
        <v>278</v>
      </c>
      <c r="C145" s="1" t="s">
        <v>1916</v>
      </c>
      <c r="D145" s="29">
        <v>42998</v>
      </c>
      <c r="E145" s="22">
        <v>20</v>
      </c>
      <c r="F145" s="22">
        <v>900</v>
      </c>
      <c r="G145" s="1" t="s">
        <v>2965</v>
      </c>
      <c r="I145" s="17" t="s">
        <v>2453</v>
      </c>
      <c r="J145" s="1" t="s">
        <v>291</v>
      </c>
      <c r="L145" s="20">
        <f>N144</f>
        <v>0.39097222222222222</v>
      </c>
      <c r="M145" s="21">
        <v>22</v>
      </c>
      <c r="N145" s="20">
        <f>L145+TIME(0,M145,0)</f>
        <v>0.40625</v>
      </c>
      <c r="O145" s="1" t="s">
        <v>264</v>
      </c>
      <c r="P145" s="1" t="s">
        <v>1983</v>
      </c>
      <c r="Q145" s="1" t="s">
        <v>282</v>
      </c>
      <c r="R145" s="1" t="s">
        <v>1987</v>
      </c>
      <c r="S145" s="1" t="s">
        <v>2527</v>
      </c>
      <c r="T145" s="1" t="s">
        <v>2967</v>
      </c>
      <c r="U145" s="1" t="str">
        <f>CONCATENATE(A145,": ",B145," (Chairs: ",G145,")")</f>
        <v>S-35: 20 Jahre "Be Smart - Don't Start" in Deutschland: Eine schulbasierte Maßnahme zur Förderung des Nichtrauchens (Chairs: Hanewinkel R, Goecke M)</v>
      </c>
      <c r="V145" s="1" t="str">
        <f>CONCATENATE(,Z145)</f>
        <v>„Be Smart – Don’t Start“: Ergebnisse zur Evaluation eines Wettbewerbs für rauchfreie Schulklassen</v>
      </c>
      <c r="W145" s="1" t="s">
        <v>52</v>
      </c>
      <c r="X145" s="1" t="s">
        <v>276</v>
      </c>
      <c r="Y145" s="1" t="s">
        <v>277</v>
      </c>
      <c r="Z145" s="1" t="s">
        <v>292</v>
      </c>
      <c r="AA145" s="1" t="s">
        <v>293</v>
      </c>
      <c r="AB145" s="1" t="s">
        <v>2761</v>
      </c>
      <c r="AC145" s="1" t="s">
        <v>68</v>
      </c>
      <c r="AD145" s="1" t="s">
        <v>64</v>
      </c>
      <c r="AE145" s="1" t="s">
        <v>260</v>
      </c>
      <c r="AF145" s="1" t="s">
        <v>261</v>
      </c>
      <c r="AG145" s="1" t="s">
        <v>1988</v>
      </c>
      <c r="AH145" s="1" t="s">
        <v>294</v>
      </c>
      <c r="AI145" s="1" t="s">
        <v>262</v>
      </c>
      <c r="AJ145" s="1" t="s">
        <v>2064</v>
      </c>
      <c r="AK145" s="1" t="s">
        <v>63</v>
      </c>
      <c r="AL145" s="1">
        <v>0</v>
      </c>
      <c r="AM145" s="1" t="s">
        <v>58</v>
      </c>
      <c r="AN145" s="1" t="s">
        <v>119</v>
      </c>
      <c r="AO145" s="1" t="s">
        <v>263</v>
      </c>
      <c r="AP145" s="1" t="s">
        <v>264</v>
      </c>
      <c r="AQ145" s="1" t="str">
        <f>LEFT(AO145,1)</f>
        <v>R</v>
      </c>
      <c r="AR145" s="1" t="str">
        <f>CONCATENATE(AP145," ",AQ145)</f>
        <v>Hanewinkel R</v>
      </c>
      <c r="AS145" s="1" t="s">
        <v>294</v>
      </c>
      <c r="AT145" s="1" t="s">
        <v>265</v>
      </c>
      <c r="AU145" s="1" t="s">
        <v>63</v>
      </c>
      <c r="AV145" s="1">
        <v>0</v>
      </c>
      <c r="AW145" s="1" t="s">
        <v>68</v>
      </c>
      <c r="AX145" s="1">
        <v>0</v>
      </c>
      <c r="AY145" s="1">
        <v>0</v>
      </c>
      <c r="AZ145" s="1">
        <v>0</v>
      </c>
      <c r="BA145" s="1" t="str">
        <f>LEFT(AY145,1)</f>
        <v>0</v>
      </c>
      <c r="BC145" s="1">
        <v>0</v>
      </c>
      <c r="BD145" s="1">
        <v>0</v>
      </c>
      <c r="BE145" s="1">
        <v>0</v>
      </c>
      <c r="BF145" s="1">
        <v>0</v>
      </c>
      <c r="BG145" s="1" t="s">
        <v>68</v>
      </c>
      <c r="BH145" s="1">
        <v>0</v>
      </c>
      <c r="BI145" s="1">
        <v>0</v>
      </c>
      <c r="BJ145" s="1">
        <v>0</v>
      </c>
      <c r="BK145" s="1" t="str">
        <f>LEFT(BI145,1)</f>
        <v>0</v>
      </c>
      <c r="BM145" s="1">
        <v>0</v>
      </c>
      <c r="BN145" s="1">
        <v>0</v>
      </c>
      <c r="BO145" s="1">
        <v>0</v>
      </c>
      <c r="BP145" s="1">
        <v>0</v>
      </c>
      <c r="BQ145" s="1" t="s">
        <v>68</v>
      </c>
      <c r="BR145" s="1">
        <v>0</v>
      </c>
      <c r="BS145" s="1">
        <v>0</v>
      </c>
      <c r="BT145" s="1">
        <v>0</v>
      </c>
      <c r="BU145" s="1" t="str">
        <f>LEFT(BS145,1)</f>
        <v>0</v>
      </c>
      <c r="BW145" s="1">
        <v>0</v>
      </c>
      <c r="BX145" s="1">
        <v>0</v>
      </c>
      <c r="BY145" s="1">
        <v>0</v>
      </c>
      <c r="BZ145" s="1">
        <v>0</v>
      </c>
      <c r="CC145" s="1">
        <v>0</v>
      </c>
      <c r="CD145" s="1">
        <v>0</v>
      </c>
      <c r="CE145" s="1">
        <v>0</v>
      </c>
      <c r="CF145" s="8">
        <v>1.2250000000000001</v>
      </c>
      <c r="CG145" s="1" t="s">
        <v>52</v>
      </c>
      <c r="CH145" s="1" t="s">
        <v>1877</v>
      </c>
    </row>
    <row r="146" spans="1:86" s="1" customFormat="1" x14ac:dyDescent="0.3">
      <c r="A146" s="1" t="s">
        <v>1971</v>
      </c>
      <c r="B146" s="1" t="s">
        <v>278</v>
      </c>
      <c r="C146" s="1" t="s">
        <v>1916</v>
      </c>
      <c r="D146" s="29">
        <v>42998</v>
      </c>
      <c r="E146" s="22">
        <v>20</v>
      </c>
      <c r="F146" s="22">
        <v>900</v>
      </c>
      <c r="G146" s="1" t="s">
        <v>2965</v>
      </c>
      <c r="I146" s="17" t="s">
        <v>2454</v>
      </c>
      <c r="J146" s="1" t="s">
        <v>295</v>
      </c>
      <c r="L146" s="20">
        <f t="shared" ref="L146:L147" si="30">N145</f>
        <v>0.40625</v>
      </c>
      <c r="M146" s="21">
        <v>23</v>
      </c>
      <c r="N146" s="20">
        <f>L146+TIME(0,M146,0)</f>
        <v>0.42222222222222222</v>
      </c>
      <c r="O146" s="1" t="s">
        <v>264</v>
      </c>
      <c r="P146" s="1" t="s">
        <v>1983</v>
      </c>
      <c r="Q146" s="1" t="s">
        <v>282</v>
      </c>
      <c r="R146" s="1" t="s">
        <v>1987</v>
      </c>
      <c r="S146" s="1" t="s">
        <v>2528</v>
      </c>
      <c r="T146" s="1" t="s">
        <v>2968</v>
      </c>
      <c r="U146" s="1" t="str">
        <f>CONCATENATE(A146,": ",B146," (Chairs: ",G146,")")</f>
        <v>S-35: 20 Jahre "Be Smart - Don't Start" in Deutschland: Eine schulbasierte Maßnahme zur Förderung des Nichtrauchens (Chairs: Hanewinkel R, Goecke M)</v>
      </c>
      <c r="V146" s="1" t="str">
        <f>CONCATENATE(,Z146)</f>
        <v>„Be Smart – Don’t Start“: Langfristige Effekte</v>
      </c>
      <c r="W146" s="1" t="s">
        <v>52</v>
      </c>
      <c r="X146" s="1" t="s">
        <v>276</v>
      </c>
      <c r="Y146" s="1" t="s">
        <v>277</v>
      </c>
      <c r="Z146" s="1" t="s">
        <v>296</v>
      </c>
      <c r="AA146" s="1" t="s">
        <v>297</v>
      </c>
      <c r="AB146" s="1" t="s">
        <v>2762</v>
      </c>
      <c r="AC146" s="1" t="s">
        <v>58</v>
      </c>
      <c r="AD146" s="1" t="s">
        <v>119</v>
      </c>
      <c r="AE146" s="1" t="s">
        <v>263</v>
      </c>
      <c r="AF146" s="1" t="s">
        <v>264</v>
      </c>
      <c r="AG146" s="1" t="s">
        <v>1983</v>
      </c>
      <c r="AH146" s="1" t="s">
        <v>298</v>
      </c>
      <c r="AI146" s="1" t="s">
        <v>265</v>
      </c>
      <c r="AJ146" s="1" t="s">
        <v>2064</v>
      </c>
      <c r="AK146" s="1" t="s">
        <v>63</v>
      </c>
      <c r="AL146" s="1">
        <v>0</v>
      </c>
      <c r="AM146" s="1" t="s">
        <v>68</v>
      </c>
      <c r="AN146" s="1" t="s">
        <v>64</v>
      </c>
      <c r="AO146" s="1" t="s">
        <v>260</v>
      </c>
      <c r="AP146" s="1" t="s">
        <v>261</v>
      </c>
      <c r="AQ146" s="1" t="str">
        <f>LEFT(AO146,1)</f>
        <v>B</v>
      </c>
      <c r="AR146" s="1" t="str">
        <f>CONCATENATE(AP146," ",AQ146)</f>
        <v>Isensee B</v>
      </c>
      <c r="AS146" s="1" t="s">
        <v>298</v>
      </c>
      <c r="AT146" s="1" t="s">
        <v>262</v>
      </c>
      <c r="AU146" s="1" t="s">
        <v>63</v>
      </c>
      <c r="AV146" s="1">
        <v>0</v>
      </c>
      <c r="AW146" s="1" t="s">
        <v>58</v>
      </c>
      <c r="AX146" s="1" t="s">
        <v>114</v>
      </c>
      <c r="AY146" s="1" t="s">
        <v>299</v>
      </c>
      <c r="AZ146" s="1" t="s">
        <v>300</v>
      </c>
      <c r="BA146" s="1" t="str">
        <f>LEFT(AY146,1)</f>
        <v>M</v>
      </c>
      <c r="BB146" s="1" t="str">
        <f>CONCATENATE(AZ146," ",BA146)</f>
        <v>Morgenstern M</v>
      </c>
      <c r="BC146" s="1" t="s">
        <v>298</v>
      </c>
      <c r="BD146" s="1" t="s">
        <v>301</v>
      </c>
      <c r="BE146" s="1" t="s">
        <v>63</v>
      </c>
      <c r="BF146" s="1">
        <v>0</v>
      </c>
      <c r="BG146" s="1" t="s">
        <v>68</v>
      </c>
      <c r="BH146" s="1">
        <v>0</v>
      </c>
      <c r="BI146" s="1">
        <v>0</v>
      </c>
      <c r="BJ146" s="1">
        <v>0</v>
      </c>
      <c r="BK146" s="1" t="str">
        <f>LEFT(BI146,1)</f>
        <v>0</v>
      </c>
      <c r="BM146" s="1">
        <v>0</v>
      </c>
      <c r="BN146" s="1">
        <v>0</v>
      </c>
      <c r="BO146" s="1">
        <v>0</v>
      </c>
      <c r="BP146" s="1">
        <v>0</v>
      </c>
      <c r="BQ146" s="1" t="s">
        <v>68</v>
      </c>
      <c r="BR146" s="1">
        <v>0</v>
      </c>
      <c r="BS146" s="1">
        <v>0</v>
      </c>
      <c r="BT146" s="1">
        <v>0</v>
      </c>
      <c r="BU146" s="1" t="str">
        <f>LEFT(BS146,1)</f>
        <v>0</v>
      </c>
      <c r="BW146" s="1">
        <v>0</v>
      </c>
      <c r="BX146" s="1">
        <v>0</v>
      </c>
      <c r="BY146" s="1">
        <v>0</v>
      </c>
      <c r="BZ146" s="1">
        <v>0</v>
      </c>
      <c r="CC146" s="1">
        <v>0</v>
      </c>
      <c r="CD146" s="1">
        <v>0</v>
      </c>
      <c r="CE146" s="1">
        <v>0</v>
      </c>
      <c r="CF146" s="8">
        <v>1.85</v>
      </c>
      <c r="CG146" s="1" t="s">
        <v>52</v>
      </c>
      <c r="CH146" s="1" t="s">
        <v>1877</v>
      </c>
    </row>
    <row r="147" spans="1:86" s="1" customFormat="1" x14ac:dyDescent="0.3">
      <c r="A147" s="1" t="s">
        <v>1971</v>
      </c>
      <c r="B147" s="1" t="s">
        <v>278</v>
      </c>
      <c r="C147" s="1" t="s">
        <v>1916</v>
      </c>
      <c r="D147" s="29">
        <v>42998</v>
      </c>
      <c r="E147" s="22">
        <v>20</v>
      </c>
      <c r="F147" s="22">
        <v>900</v>
      </c>
      <c r="G147" s="1" t="s">
        <v>2965</v>
      </c>
      <c r="I147" s="17" t="s">
        <v>2455</v>
      </c>
      <c r="J147" s="1" t="s">
        <v>302</v>
      </c>
      <c r="L147" s="20">
        <f t="shared" si="30"/>
        <v>0.42222222222222222</v>
      </c>
      <c r="M147" s="21">
        <v>22</v>
      </c>
      <c r="N147" s="20">
        <f>L147+TIME(0,M147,0)</f>
        <v>0.4375</v>
      </c>
      <c r="O147" s="1" t="s">
        <v>264</v>
      </c>
      <c r="P147" s="1" t="s">
        <v>1983</v>
      </c>
      <c r="Q147" s="1" t="s">
        <v>282</v>
      </c>
      <c r="R147" s="1" t="s">
        <v>1987</v>
      </c>
      <c r="S147" s="1" t="s">
        <v>2529</v>
      </c>
      <c r="T147" s="1" t="s">
        <v>2969</v>
      </c>
      <c r="U147" s="1" t="str">
        <f>CONCATENATE(A147,": ",B147," (Chairs: ",G147,")")</f>
        <v>S-35: 20 Jahre "Be Smart - Don't Start" in Deutschland: Eine schulbasierte Maßnahme zur Förderung des Nichtrauchens (Chairs: Hanewinkel R, Goecke M)</v>
      </c>
      <c r="V147" s="1" t="str">
        <f>CONCATENATE(,Z147)</f>
        <v>,Experiment Nichtrauchen‘: Ergebnisse zweier in der Schweiz durchgeführter Studien zum Rauchstatus und den Einstellungen gegenüber präventiven, strukturellen Massnahmen</v>
      </c>
      <c r="W147" s="1" t="s">
        <v>52</v>
      </c>
      <c r="X147" s="1" t="s">
        <v>276</v>
      </c>
      <c r="Y147" s="1" t="s">
        <v>277</v>
      </c>
      <c r="Z147" s="1" t="s">
        <v>303</v>
      </c>
      <c r="AA147" s="1" t="s">
        <v>304</v>
      </c>
      <c r="AB147" s="1" t="s">
        <v>2763</v>
      </c>
      <c r="AC147" s="1" t="s">
        <v>68</v>
      </c>
      <c r="AE147" s="1" t="s">
        <v>305</v>
      </c>
      <c r="AF147" s="1" t="s">
        <v>306</v>
      </c>
      <c r="AG147" s="1" t="s">
        <v>1981</v>
      </c>
      <c r="AH147" s="1" t="s">
        <v>307</v>
      </c>
      <c r="AI147" s="1" t="s">
        <v>308</v>
      </c>
      <c r="AJ147" s="1" t="s">
        <v>2229</v>
      </c>
      <c r="AK147" s="1" t="s">
        <v>63</v>
      </c>
      <c r="AL147" s="1">
        <v>0</v>
      </c>
      <c r="AM147" s="1" t="s">
        <v>68</v>
      </c>
      <c r="AN147" s="1">
        <v>0</v>
      </c>
      <c r="AO147" s="1" t="s">
        <v>309</v>
      </c>
      <c r="AP147" s="1" t="s">
        <v>310</v>
      </c>
      <c r="AQ147" s="1" t="str">
        <f>LEFT(AO147,1)</f>
        <v>A</v>
      </c>
      <c r="AR147" s="1" t="str">
        <f>CONCATENATE(AP147," ",AQ147)</f>
        <v>Archimi A</v>
      </c>
      <c r="AS147" s="1" t="s">
        <v>311</v>
      </c>
      <c r="AT147" s="1" t="s">
        <v>312</v>
      </c>
      <c r="AU147" s="1" t="s">
        <v>63</v>
      </c>
      <c r="AV147" s="1">
        <v>0</v>
      </c>
      <c r="AW147" s="1" t="s">
        <v>68</v>
      </c>
      <c r="AX147" s="1">
        <v>0</v>
      </c>
      <c r="AY147" s="1" t="s">
        <v>313</v>
      </c>
      <c r="AZ147" s="1" t="s">
        <v>314</v>
      </c>
      <c r="BA147" s="1" t="str">
        <f>LEFT(AY147,1)</f>
        <v>S</v>
      </c>
      <c r="BB147" s="1" t="str">
        <f>CONCATENATE(AZ147," ",BA147)</f>
        <v>Kuntsche S</v>
      </c>
      <c r="BC147" s="1" t="s">
        <v>307</v>
      </c>
      <c r="BD147" s="1" t="s">
        <v>315</v>
      </c>
      <c r="BE147" s="1" t="s">
        <v>63</v>
      </c>
      <c r="BF147" s="1">
        <v>0</v>
      </c>
      <c r="BG147" s="1" t="s">
        <v>68</v>
      </c>
      <c r="BH147" s="1">
        <v>0</v>
      </c>
      <c r="BI147" s="1">
        <v>0</v>
      </c>
      <c r="BJ147" s="1">
        <v>0</v>
      </c>
      <c r="BK147" s="1" t="str">
        <f>LEFT(BI147,1)</f>
        <v>0</v>
      </c>
      <c r="BM147" s="1">
        <v>0</v>
      </c>
      <c r="BN147" s="1">
        <v>0</v>
      </c>
      <c r="BO147" s="1">
        <v>0</v>
      </c>
      <c r="BP147" s="1">
        <v>0</v>
      </c>
      <c r="BQ147" s="1" t="s">
        <v>68</v>
      </c>
      <c r="BR147" s="1">
        <v>0</v>
      </c>
      <c r="BS147" s="1">
        <v>0</v>
      </c>
      <c r="BT147" s="1">
        <v>0</v>
      </c>
      <c r="BU147" s="1" t="str">
        <f>LEFT(BS147,1)</f>
        <v>0</v>
      </c>
      <c r="BW147" s="1">
        <v>0</v>
      </c>
      <c r="BX147" s="1">
        <v>0</v>
      </c>
      <c r="BY147" s="1">
        <v>0</v>
      </c>
      <c r="BZ147" s="1">
        <v>0</v>
      </c>
      <c r="CC147" s="1">
        <v>0</v>
      </c>
      <c r="CD147" s="1">
        <v>0</v>
      </c>
      <c r="CE147" s="1">
        <v>0</v>
      </c>
      <c r="CF147" s="8">
        <v>1.4</v>
      </c>
      <c r="CG147" s="1" t="s">
        <v>52</v>
      </c>
      <c r="CH147" s="1" t="s">
        <v>1877</v>
      </c>
    </row>
    <row r="148" spans="1:86" s="1" customFormat="1" x14ac:dyDescent="0.3">
      <c r="A148" s="1" t="s">
        <v>1887</v>
      </c>
      <c r="B148" s="1" t="s">
        <v>1887</v>
      </c>
      <c r="D148" s="18">
        <v>42998</v>
      </c>
      <c r="E148" s="1">
        <v>20</v>
      </c>
      <c r="F148" s="1">
        <v>1030</v>
      </c>
      <c r="G148" s="1" t="s">
        <v>2848</v>
      </c>
      <c r="K148" s="1" t="s">
        <v>1897</v>
      </c>
      <c r="L148" s="20">
        <v>0.4375</v>
      </c>
      <c r="M148" s="21">
        <v>30</v>
      </c>
      <c r="N148" s="20">
        <f t="shared" si="20"/>
        <v>0.45833333333333331</v>
      </c>
      <c r="O148" s="1" t="s">
        <v>1927</v>
      </c>
      <c r="S148" s="1" t="s">
        <v>2846</v>
      </c>
      <c r="T148" s="1" t="s">
        <v>2863</v>
      </c>
      <c r="U148" s="1" t="str">
        <f>CONCATENATE(A148,": ",B148," (Chairs: ",G148,")")</f>
        <v>Pause: Pause (Chairs: ohne ,  )</v>
      </c>
      <c r="V148" s="1" t="str">
        <f t="shared" si="21"/>
        <v/>
      </c>
      <c r="AB148" s="1" t="s">
        <v>2654</v>
      </c>
      <c r="AG148" s="1" t="s">
        <v>2009</v>
      </c>
      <c r="AQ148" s="1" t="str">
        <f t="shared" si="27"/>
        <v/>
      </c>
      <c r="AR148" s="1" t="str">
        <f t="shared" si="28"/>
        <v xml:space="preserve"> </v>
      </c>
      <c r="BA148" s="1" t="str">
        <f t="shared" si="22"/>
        <v/>
      </c>
      <c r="BB148" s="1" t="str">
        <f t="shared" si="29"/>
        <v xml:space="preserve"> </v>
      </c>
      <c r="BK148" s="1" t="str">
        <f t="shared" si="23"/>
        <v/>
      </c>
      <c r="BL148" s="1" t="str">
        <f t="shared" si="24"/>
        <v xml:space="preserve"> </v>
      </c>
      <c r="BU148" s="1" t="str">
        <f t="shared" si="25"/>
        <v/>
      </c>
      <c r="BV148" s="1" t="str">
        <f t="shared" si="26"/>
        <v xml:space="preserve"> </v>
      </c>
      <c r="CF148" s="8"/>
    </row>
    <row r="149" spans="1:86" s="1" customFormat="1" x14ac:dyDescent="0.3">
      <c r="A149" s="1" t="s">
        <v>1972</v>
      </c>
      <c r="B149" s="1" t="s">
        <v>1200</v>
      </c>
      <c r="C149" s="1" t="s">
        <v>1924</v>
      </c>
      <c r="D149" s="18">
        <v>42998</v>
      </c>
      <c r="E149" s="1">
        <v>20</v>
      </c>
      <c r="F149" s="1">
        <v>1100</v>
      </c>
      <c r="G149" s="1" t="s">
        <v>2970</v>
      </c>
      <c r="I149" s="1" t="s">
        <v>2456</v>
      </c>
      <c r="J149" s="13" t="s">
        <v>2269</v>
      </c>
      <c r="L149" s="20">
        <v>0.45833333333333331</v>
      </c>
      <c r="M149" s="21">
        <v>23</v>
      </c>
      <c r="N149" s="20">
        <f t="shared" si="20"/>
        <v>0.47430555555555554</v>
      </c>
      <c r="O149" s="1" t="s">
        <v>1212</v>
      </c>
      <c r="P149" s="1" t="s">
        <v>2000</v>
      </c>
      <c r="Q149" s="1" t="s">
        <v>203</v>
      </c>
      <c r="R149" s="1" t="s">
        <v>1985</v>
      </c>
      <c r="S149" s="1" t="s">
        <v>2103</v>
      </c>
      <c r="T149" s="1" t="s">
        <v>2852</v>
      </c>
      <c r="U149" s="1" t="str">
        <f>CONCATENATE(A149,": ",B149," (Chairs: ",G149,")")</f>
        <v>S-36: Aktuelle Gesetze, Richtlinien und Leitlinien für die Suchttherapie: Aus dem Referat für Abhängigkeitserkrankungen der DGPPN (Chairs: Havemann-Reinecke U, Wodarz N)</v>
      </c>
      <c r="V149" s="1" t="str">
        <f t="shared" si="21"/>
        <v>Quo vadis BtMVV und Richtlinien der Bundesärztekammer für die Substitutionsbehandlung opioidabhängiger Patienten</v>
      </c>
      <c r="W149" s="1" t="s">
        <v>52</v>
      </c>
      <c r="X149" s="1" t="s">
        <v>317</v>
      </c>
      <c r="Y149" s="1" t="s">
        <v>318</v>
      </c>
      <c r="Z149" s="1" t="s">
        <v>1201</v>
      </c>
      <c r="AA149" s="5" t="s">
        <v>2270</v>
      </c>
      <c r="AB149" s="1" t="s">
        <v>2672</v>
      </c>
      <c r="AC149" s="1" t="s">
        <v>58</v>
      </c>
      <c r="AD149" s="1" t="s">
        <v>252</v>
      </c>
      <c r="AE149" s="1" t="s">
        <v>202</v>
      </c>
      <c r="AF149" s="1" t="s">
        <v>203</v>
      </c>
      <c r="AG149" s="1" t="s">
        <v>1985</v>
      </c>
      <c r="AH149" s="1" t="s">
        <v>628</v>
      </c>
      <c r="AI149" s="12" t="s">
        <v>629</v>
      </c>
      <c r="AJ149" s="1" t="s">
        <v>2040</v>
      </c>
      <c r="AK149" s="1" t="s">
        <v>63</v>
      </c>
      <c r="AL149" s="1">
        <v>0</v>
      </c>
      <c r="AM149" s="1" t="s">
        <v>68</v>
      </c>
      <c r="AN149" s="1">
        <v>0</v>
      </c>
      <c r="AO149" s="1">
        <v>0</v>
      </c>
      <c r="AP149" s="1">
        <v>0</v>
      </c>
      <c r="AQ149" s="1" t="str">
        <f t="shared" si="27"/>
        <v>0</v>
      </c>
      <c r="AS149" s="1">
        <v>0</v>
      </c>
      <c r="AT149" s="1">
        <v>0</v>
      </c>
      <c r="AU149" s="1">
        <v>0</v>
      </c>
      <c r="AV149" s="1">
        <v>0</v>
      </c>
      <c r="AW149" s="1" t="s">
        <v>68</v>
      </c>
      <c r="AX149" s="1">
        <v>0</v>
      </c>
      <c r="AY149" s="1">
        <v>0</v>
      </c>
      <c r="AZ149" s="1">
        <v>0</v>
      </c>
      <c r="BA149" s="1" t="str">
        <f t="shared" si="22"/>
        <v>0</v>
      </c>
      <c r="BC149" s="1">
        <v>0</v>
      </c>
      <c r="BD149" s="1">
        <v>0</v>
      </c>
      <c r="BE149" s="1">
        <v>0</v>
      </c>
      <c r="BF149" s="1">
        <v>0</v>
      </c>
      <c r="BG149" s="1" t="s">
        <v>68</v>
      </c>
      <c r="BH149" s="1">
        <v>0</v>
      </c>
      <c r="BI149" s="1">
        <v>0</v>
      </c>
      <c r="BJ149" s="1">
        <v>0</v>
      </c>
      <c r="BK149" s="1" t="str">
        <f t="shared" si="23"/>
        <v>0</v>
      </c>
      <c r="BM149" s="1">
        <v>0</v>
      </c>
      <c r="BN149" s="1">
        <v>0</v>
      </c>
      <c r="BO149" s="1">
        <v>0</v>
      </c>
      <c r="BP149" s="1">
        <v>0</v>
      </c>
      <c r="BQ149" s="1" t="s">
        <v>68</v>
      </c>
      <c r="BR149" s="1">
        <v>0</v>
      </c>
      <c r="BS149" s="1">
        <v>0</v>
      </c>
      <c r="BT149" s="1">
        <v>0</v>
      </c>
      <c r="BU149" s="1" t="str">
        <f t="shared" si="25"/>
        <v>0</v>
      </c>
      <c r="BW149" s="1">
        <v>0</v>
      </c>
      <c r="BX149" s="1">
        <v>0</v>
      </c>
      <c r="BY149" s="1">
        <v>0</v>
      </c>
      <c r="BZ149" s="1">
        <v>0</v>
      </c>
      <c r="CC149" s="1">
        <v>0</v>
      </c>
      <c r="CD149" s="1">
        <v>0</v>
      </c>
      <c r="CE149" s="1">
        <v>0</v>
      </c>
      <c r="CF149" s="8">
        <v>2.8</v>
      </c>
      <c r="CG149" s="1" t="s">
        <v>52</v>
      </c>
      <c r="CH149" s="1" t="s">
        <v>1878</v>
      </c>
    </row>
    <row r="150" spans="1:86" s="1" customFormat="1" x14ac:dyDescent="0.3">
      <c r="A150" s="1" t="s">
        <v>1972</v>
      </c>
      <c r="B150" s="1" t="s">
        <v>1200</v>
      </c>
      <c r="C150" s="1" t="s">
        <v>1924</v>
      </c>
      <c r="D150" s="18">
        <v>42998</v>
      </c>
      <c r="E150" s="1">
        <v>20</v>
      </c>
      <c r="F150" s="1">
        <v>1100</v>
      </c>
      <c r="G150" s="1" t="s">
        <v>2970</v>
      </c>
      <c r="I150" s="1" t="s">
        <v>2457</v>
      </c>
      <c r="J150" s="1" t="s">
        <v>1202</v>
      </c>
      <c r="L150" s="20">
        <v>0.47430555555555554</v>
      </c>
      <c r="M150" s="21">
        <v>22</v>
      </c>
      <c r="N150" s="20">
        <f t="shared" si="20"/>
        <v>0.48958333333333331</v>
      </c>
      <c r="O150" s="1" t="s">
        <v>1212</v>
      </c>
      <c r="P150" s="1" t="s">
        <v>2000</v>
      </c>
      <c r="Q150" s="1" t="s">
        <v>203</v>
      </c>
      <c r="R150" s="1" t="s">
        <v>1985</v>
      </c>
      <c r="S150" s="1" t="s">
        <v>2162</v>
      </c>
      <c r="T150" s="1" t="s">
        <v>2852</v>
      </c>
      <c r="U150" s="1" t="str">
        <f>CONCATENATE(A150,": ",B150," (Chairs: ",G150,")")</f>
        <v>S-36: Aktuelle Gesetze, Richtlinien und Leitlinien für die Suchttherapie: Aus dem Referat für Abhängigkeitserkrankungen der DGPPN (Chairs: Havemann-Reinecke U, Wodarz N)</v>
      </c>
      <c r="V150" s="1" t="str">
        <f t="shared" si="21"/>
        <v>Was bedeuten die neue BtMVV und die Richtlinien der Bundesärztekammer für den niedergelassenen substituierenden Arzt?</v>
      </c>
      <c r="W150" s="1" t="s">
        <v>52</v>
      </c>
      <c r="X150" s="1" t="s">
        <v>317</v>
      </c>
      <c r="Y150" s="1" t="s">
        <v>318</v>
      </c>
      <c r="Z150" s="1" t="s">
        <v>1203</v>
      </c>
      <c r="AA150" s="1" t="s">
        <v>1204</v>
      </c>
      <c r="AB150" s="1" t="s">
        <v>2764</v>
      </c>
      <c r="AC150" s="1" t="s">
        <v>58</v>
      </c>
      <c r="AD150" s="1" t="s">
        <v>551</v>
      </c>
      <c r="AE150" s="1" t="s">
        <v>761</v>
      </c>
      <c r="AF150" s="1" t="s">
        <v>1205</v>
      </c>
      <c r="AG150" s="1" t="s">
        <v>2002</v>
      </c>
      <c r="AH150" s="1" t="s">
        <v>1206</v>
      </c>
      <c r="AI150" s="1" t="s">
        <v>1207</v>
      </c>
      <c r="AJ150" s="1" t="s">
        <v>2043</v>
      </c>
      <c r="AK150" s="1" t="s">
        <v>63</v>
      </c>
      <c r="AL150" s="1">
        <v>0</v>
      </c>
      <c r="AM150" s="1" t="s">
        <v>68</v>
      </c>
      <c r="AN150" s="1">
        <v>0</v>
      </c>
      <c r="AO150" s="1">
        <v>0</v>
      </c>
      <c r="AP150" s="1">
        <v>0</v>
      </c>
      <c r="AQ150" s="1" t="str">
        <f t="shared" si="27"/>
        <v>0</v>
      </c>
      <c r="AS150" s="1">
        <v>0</v>
      </c>
      <c r="AT150" s="1">
        <v>0</v>
      </c>
      <c r="AU150" s="1">
        <v>0</v>
      </c>
      <c r="AV150" s="1">
        <v>0</v>
      </c>
      <c r="AW150" s="1" t="s">
        <v>68</v>
      </c>
      <c r="AX150" s="1">
        <v>0</v>
      </c>
      <c r="AY150" s="1">
        <v>0</v>
      </c>
      <c r="AZ150" s="1">
        <v>0</v>
      </c>
      <c r="BA150" s="1" t="str">
        <f t="shared" si="22"/>
        <v>0</v>
      </c>
      <c r="BC150" s="1">
        <v>0</v>
      </c>
      <c r="BD150" s="1">
        <v>0</v>
      </c>
      <c r="BE150" s="1">
        <v>0</v>
      </c>
      <c r="BF150" s="1">
        <v>0</v>
      </c>
      <c r="BG150" s="1" t="s">
        <v>68</v>
      </c>
      <c r="BH150" s="1">
        <v>0</v>
      </c>
      <c r="BI150" s="1">
        <v>0</v>
      </c>
      <c r="BJ150" s="1">
        <v>0</v>
      </c>
      <c r="BK150" s="1" t="str">
        <f t="shared" si="23"/>
        <v>0</v>
      </c>
      <c r="BM150" s="1">
        <v>0</v>
      </c>
      <c r="BN150" s="1">
        <v>0</v>
      </c>
      <c r="BO150" s="1">
        <v>0</v>
      </c>
      <c r="BP150" s="1">
        <v>0</v>
      </c>
      <c r="BQ150" s="1" t="s">
        <v>68</v>
      </c>
      <c r="BR150" s="1">
        <v>0</v>
      </c>
      <c r="BS150" s="1">
        <v>0</v>
      </c>
      <c r="BT150" s="1">
        <v>0</v>
      </c>
      <c r="BU150" s="1" t="str">
        <f t="shared" si="25"/>
        <v>0</v>
      </c>
      <c r="BW150" s="1">
        <v>0</v>
      </c>
      <c r="BX150" s="1">
        <v>0</v>
      </c>
      <c r="BY150" s="1">
        <v>0</v>
      </c>
      <c r="BZ150" s="1">
        <v>0</v>
      </c>
      <c r="CC150" s="1">
        <v>0</v>
      </c>
      <c r="CD150" s="1">
        <v>0</v>
      </c>
      <c r="CE150" s="1" t="s">
        <v>1208</v>
      </c>
      <c r="CF150" s="8">
        <v>2.7749999999999999</v>
      </c>
      <c r="CG150" s="1" t="s">
        <v>52</v>
      </c>
      <c r="CH150" s="1" t="s">
        <v>1877</v>
      </c>
    </row>
    <row r="151" spans="1:86" s="1" customFormat="1" x14ac:dyDescent="0.3">
      <c r="A151" s="1" t="s">
        <v>1972</v>
      </c>
      <c r="B151" s="1" t="s">
        <v>1200</v>
      </c>
      <c r="C151" s="1" t="s">
        <v>1924</v>
      </c>
      <c r="D151" s="18">
        <v>42998</v>
      </c>
      <c r="E151" s="1">
        <v>20</v>
      </c>
      <c r="F151" s="1">
        <v>1100</v>
      </c>
      <c r="G151" s="1" t="s">
        <v>2970</v>
      </c>
      <c r="I151" s="1" t="s">
        <v>2458</v>
      </c>
      <c r="J151" s="1" t="s">
        <v>1209</v>
      </c>
      <c r="L151" s="20">
        <v>0.48958333333333331</v>
      </c>
      <c r="M151" s="21">
        <v>23</v>
      </c>
      <c r="N151" s="20">
        <f t="shared" si="20"/>
        <v>0.50555555555555554</v>
      </c>
      <c r="O151" s="1" t="s">
        <v>1212</v>
      </c>
      <c r="P151" s="1" t="s">
        <v>2000</v>
      </c>
      <c r="Q151" s="1" t="s">
        <v>203</v>
      </c>
      <c r="R151" s="1" t="s">
        <v>1985</v>
      </c>
      <c r="S151" s="1" t="s">
        <v>2163</v>
      </c>
      <c r="T151" s="1" t="s">
        <v>2852</v>
      </c>
      <c r="U151" s="1" t="str">
        <f>CONCATENATE(A151,": ",B151," (Chairs: ",G151,")")</f>
        <v>S-36: Aktuelle Gesetze, Richtlinien und Leitlinien für die Suchttherapie: Aus dem Referat für Abhängigkeitserkrankungen der DGPPN (Chairs: Havemann-Reinecke U, Wodarz N)</v>
      </c>
      <c r="V151" s="1" t="str">
        <f t="shared" si="21"/>
        <v>Cannabiskonsum und Medizinalhanf: zur Gesetzeslage und ihrer Bedeutung</v>
      </c>
      <c r="W151" s="1" t="s">
        <v>52</v>
      </c>
      <c r="X151" s="1" t="s">
        <v>317</v>
      </c>
      <c r="Y151" s="1" t="s">
        <v>318</v>
      </c>
      <c r="Z151" s="1" t="s">
        <v>1210</v>
      </c>
      <c r="AA151" s="1" t="s">
        <v>1211</v>
      </c>
      <c r="AB151" s="1" t="s">
        <v>1875</v>
      </c>
      <c r="AC151" s="1" t="s">
        <v>68</v>
      </c>
      <c r="AD151" s="1" t="s">
        <v>130</v>
      </c>
      <c r="AE151" s="1" t="s">
        <v>1177</v>
      </c>
      <c r="AF151" s="1" t="s">
        <v>1212</v>
      </c>
      <c r="AG151" s="1" t="s">
        <v>2000</v>
      </c>
      <c r="AH151" s="1" t="s">
        <v>1213</v>
      </c>
      <c r="AI151" s="1" t="s">
        <v>1214</v>
      </c>
      <c r="AJ151" s="1" t="s">
        <v>2048</v>
      </c>
      <c r="AK151" s="1" t="s">
        <v>63</v>
      </c>
      <c r="AL151" s="1">
        <v>0</v>
      </c>
      <c r="AM151" s="1" t="s">
        <v>68</v>
      </c>
      <c r="AN151" s="1">
        <v>0</v>
      </c>
      <c r="AO151" s="1">
        <v>0</v>
      </c>
      <c r="AP151" s="1">
        <v>0</v>
      </c>
      <c r="AQ151" s="1" t="str">
        <f t="shared" si="27"/>
        <v>0</v>
      </c>
      <c r="AS151" s="1">
        <v>0</v>
      </c>
      <c r="AT151" s="1">
        <v>0</v>
      </c>
      <c r="AU151" s="1">
        <v>0</v>
      </c>
      <c r="AV151" s="1">
        <v>0</v>
      </c>
      <c r="AW151" s="1" t="s">
        <v>68</v>
      </c>
      <c r="AX151" s="1">
        <v>0</v>
      </c>
      <c r="AY151" s="1">
        <v>0</v>
      </c>
      <c r="AZ151" s="1">
        <v>0</v>
      </c>
      <c r="BA151" s="1" t="str">
        <f t="shared" si="22"/>
        <v>0</v>
      </c>
      <c r="BC151" s="1">
        <v>0</v>
      </c>
      <c r="BD151" s="1">
        <v>0</v>
      </c>
      <c r="BE151" s="1">
        <v>0</v>
      </c>
      <c r="BF151" s="1">
        <v>0</v>
      </c>
      <c r="BG151" s="1" t="s">
        <v>68</v>
      </c>
      <c r="BH151" s="1">
        <v>0</v>
      </c>
      <c r="BI151" s="1">
        <v>0</v>
      </c>
      <c r="BJ151" s="1">
        <v>0</v>
      </c>
      <c r="BK151" s="1" t="str">
        <f t="shared" si="23"/>
        <v>0</v>
      </c>
      <c r="BM151" s="1">
        <v>0</v>
      </c>
      <c r="BN151" s="1">
        <v>0</v>
      </c>
      <c r="BO151" s="1">
        <v>0</v>
      </c>
      <c r="BP151" s="1">
        <v>0</v>
      </c>
      <c r="BQ151" s="1" t="s">
        <v>68</v>
      </c>
      <c r="BR151" s="1">
        <v>0</v>
      </c>
      <c r="BS151" s="1">
        <v>0</v>
      </c>
      <c r="BT151" s="1">
        <v>0</v>
      </c>
      <c r="BU151" s="1" t="str">
        <f t="shared" si="25"/>
        <v>0</v>
      </c>
      <c r="BW151" s="1">
        <v>0</v>
      </c>
      <c r="BX151" s="1">
        <v>0</v>
      </c>
      <c r="BY151" s="1">
        <v>0</v>
      </c>
      <c r="BZ151" s="1">
        <v>0</v>
      </c>
      <c r="CC151" s="1">
        <v>0</v>
      </c>
      <c r="CD151" s="1">
        <v>0</v>
      </c>
      <c r="CE151" s="1">
        <v>0</v>
      </c>
      <c r="CF151" s="8">
        <v>2.9</v>
      </c>
      <c r="CG151" s="1" t="s">
        <v>52</v>
      </c>
      <c r="CH151" s="1" t="s">
        <v>1877</v>
      </c>
    </row>
    <row r="152" spans="1:86" s="1" customFormat="1" x14ac:dyDescent="0.3">
      <c r="A152" s="1" t="s">
        <v>1972</v>
      </c>
      <c r="B152" s="1" t="s">
        <v>1200</v>
      </c>
      <c r="C152" s="1" t="s">
        <v>1924</v>
      </c>
      <c r="D152" s="18">
        <v>42998</v>
      </c>
      <c r="E152" s="1">
        <v>20</v>
      </c>
      <c r="F152" s="1">
        <v>1100</v>
      </c>
      <c r="G152" s="1" t="s">
        <v>2970</v>
      </c>
      <c r="I152" s="1" t="s">
        <v>2459</v>
      </c>
      <c r="J152" s="1" t="s">
        <v>1215</v>
      </c>
      <c r="L152" s="20">
        <v>0.50555555555555554</v>
      </c>
      <c r="M152" s="21">
        <v>22</v>
      </c>
      <c r="N152" s="20">
        <f t="shared" si="20"/>
        <v>0.52083333333333326</v>
      </c>
      <c r="O152" s="1" t="s">
        <v>1212</v>
      </c>
      <c r="P152" s="1" t="s">
        <v>2000</v>
      </c>
      <c r="Q152" s="1" t="s">
        <v>203</v>
      </c>
      <c r="R152" s="1" t="s">
        <v>1985</v>
      </c>
      <c r="S152" s="1" t="s">
        <v>2076</v>
      </c>
      <c r="T152" s="1" t="s">
        <v>2852</v>
      </c>
      <c r="U152" s="1" t="str">
        <f>CONCATENATE(A152,": ",B152," (Chairs: ",G152,")")</f>
        <v>S-36: Aktuelle Gesetze, Richtlinien und Leitlinien für die Suchttherapie: Aus dem Referat für Abhängigkeitserkrankungen der DGPPN (Chairs: Havemann-Reinecke U, Wodarz N)</v>
      </c>
      <c r="V152" s="1" t="str">
        <f t="shared" si="21"/>
        <v>Leitlinien in der Suchttherapie - Aktueller Stand und Aufgaben</v>
      </c>
      <c r="W152" s="1" t="s">
        <v>52</v>
      </c>
      <c r="X152" s="1" t="s">
        <v>317</v>
      </c>
      <c r="Y152" s="1" t="s">
        <v>318</v>
      </c>
      <c r="Z152" s="1" t="s">
        <v>1216</v>
      </c>
      <c r="AA152" s="1" t="s">
        <v>1217</v>
      </c>
      <c r="AB152" s="1" t="s">
        <v>2655</v>
      </c>
      <c r="AC152" s="1" t="s">
        <v>58</v>
      </c>
      <c r="AD152" s="1" t="s">
        <v>119</v>
      </c>
      <c r="AE152" s="1" t="s">
        <v>709</v>
      </c>
      <c r="AF152" s="1" t="s">
        <v>710</v>
      </c>
      <c r="AG152" s="1" t="s">
        <v>1978</v>
      </c>
      <c r="AH152" s="1" t="s">
        <v>1218</v>
      </c>
      <c r="AI152" s="1" t="s">
        <v>712</v>
      </c>
      <c r="AJ152" s="1" t="s">
        <v>2025</v>
      </c>
      <c r="AK152" s="1" t="s">
        <v>526</v>
      </c>
      <c r="AL152" s="1" t="s">
        <v>792</v>
      </c>
      <c r="AM152" s="1" t="s">
        <v>68</v>
      </c>
      <c r="AN152" s="1">
        <v>0</v>
      </c>
      <c r="AO152" s="1">
        <v>0</v>
      </c>
      <c r="AP152" s="1">
        <v>0</v>
      </c>
      <c r="AQ152" s="1" t="str">
        <f t="shared" si="27"/>
        <v>0</v>
      </c>
      <c r="AS152" s="1">
        <v>0</v>
      </c>
      <c r="AT152" s="1">
        <v>0</v>
      </c>
      <c r="AU152" s="1">
        <v>0</v>
      </c>
      <c r="AV152" s="1">
        <v>0</v>
      </c>
      <c r="AW152" s="1" t="s">
        <v>68</v>
      </c>
      <c r="AX152" s="1">
        <v>0</v>
      </c>
      <c r="AY152" s="1">
        <v>0</v>
      </c>
      <c r="AZ152" s="1">
        <v>0</v>
      </c>
      <c r="BA152" s="1" t="str">
        <f t="shared" si="22"/>
        <v>0</v>
      </c>
      <c r="BC152" s="1">
        <v>0</v>
      </c>
      <c r="BD152" s="1">
        <v>0</v>
      </c>
      <c r="BE152" s="1">
        <v>0</v>
      </c>
      <c r="BF152" s="1">
        <v>0</v>
      </c>
      <c r="BG152" s="1" t="s">
        <v>68</v>
      </c>
      <c r="BH152" s="1">
        <v>0</v>
      </c>
      <c r="BI152" s="1">
        <v>0</v>
      </c>
      <c r="BJ152" s="1">
        <v>0</v>
      </c>
      <c r="BK152" s="1" t="str">
        <f t="shared" si="23"/>
        <v>0</v>
      </c>
      <c r="BM152" s="1">
        <v>0</v>
      </c>
      <c r="BN152" s="1">
        <v>0</v>
      </c>
      <c r="BO152" s="1">
        <v>0</v>
      </c>
      <c r="BP152" s="1">
        <v>0</v>
      </c>
      <c r="BQ152" s="1" t="s">
        <v>68</v>
      </c>
      <c r="BR152" s="1">
        <v>0</v>
      </c>
      <c r="BS152" s="1">
        <v>0</v>
      </c>
      <c r="BT152" s="1">
        <v>0</v>
      </c>
      <c r="BU152" s="1" t="str">
        <f t="shared" si="25"/>
        <v>0</v>
      </c>
      <c r="BW152" s="1">
        <v>0</v>
      </c>
      <c r="BX152" s="1">
        <v>0</v>
      </c>
      <c r="BY152" s="1">
        <v>0</v>
      </c>
      <c r="BZ152" s="1">
        <v>0</v>
      </c>
      <c r="CC152" s="1">
        <v>0</v>
      </c>
      <c r="CD152" s="1">
        <v>0</v>
      </c>
      <c r="CE152" s="1">
        <v>0</v>
      </c>
      <c r="CF152" s="8">
        <v>2.0250000000000004</v>
      </c>
      <c r="CG152" s="1" t="s">
        <v>52</v>
      </c>
      <c r="CH152" s="1" t="s">
        <v>1877</v>
      </c>
    </row>
    <row r="153" spans="1:86" s="1" customFormat="1" x14ac:dyDescent="0.3">
      <c r="A153" s="1" t="s">
        <v>1973</v>
      </c>
      <c r="B153" s="1" t="s">
        <v>490</v>
      </c>
      <c r="C153" s="1" t="s">
        <v>1917</v>
      </c>
      <c r="D153" s="18">
        <v>42998</v>
      </c>
      <c r="E153" s="1">
        <v>20</v>
      </c>
      <c r="F153" s="1">
        <v>1100</v>
      </c>
      <c r="G153" s="1" t="s">
        <v>2971</v>
      </c>
      <c r="I153" s="1" t="s">
        <v>2460</v>
      </c>
      <c r="J153" s="1" t="s">
        <v>489</v>
      </c>
      <c r="L153" s="20">
        <v>0.45833333333333331</v>
      </c>
      <c r="M153" s="21">
        <v>23</v>
      </c>
      <c r="N153" s="20">
        <f t="shared" si="20"/>
        <v>0.47430555555555554</v>
      </c>
      <c r="O153" s="1" t="s">
        <v>498</v>
      </c>
      <c r="P153" s="1" t="s">
        <v>1978</v>
      </c>
      <c r="Q153" s="1" t="s">
        <v>523</v>
      </c>
      <c r="R153" s="1" t="s">
        <v>1988</v>
      </c>
      <c r="S153" s="1" t="s">
        <v>2164</v>
      </c>
      <c r="T153" s="1" t="s">
        <v>2972</v>
      </c>
      <c r="U153" s="1" t="str">
        <f>CONCATENATE(A153,": ",B153," (Chairs: ",G153,")")</f>
        <v>S-37: Patientenzentrierte Suchthilfe: Erfolgsmessung und mögliche Interventionen (Chairs: Buchholz A, Schulte B)</v>
      </c>
      <c r="V153" s="1" t="str">
        <f t="shared" si="21"/>
        <v>Wirkt sich das Ausmaß an Beteiligung an der Behandlungsentscheidung auf die Annahme einer Weiterbehandlung nach dem qualifizierten Entzug aus?</v>
      </c>
      <c r="W153" s="1" t="s">
        <v>52</v>
      </c>
      <c r="X153" s="1" t="s">
        <v>317</v>
      </c>
      <c r="Y153" s="1" t="s">
        <v>318</v>
      </c>
      <c r="Z153" s="1" t="s">
        <v>491</v>
      </c>
      <c r="AA153" s="1" t="s">
        <v>492</v>
      </c>
      <c r="AB153" s="1" t="s">
        <v>2765</v>
      </c>
      <c r="AC153" s="1" t="s">
        <v>68</v>
      </c>
      <c r="AE153" s="1" t="s">
        <v>493</v>
      </c>
      <c r="AF153" s="1" t="s">
        <v>494</v>
      </c>
      <c r="AG153" s="1" t="s">
        <v>1978</v>
      </c>
      <c r="AH153" s="1" t="s">
        <v>495</v>
      </c>
      <c r="AI153" s="1" t="s">
        <v>496</v>
      </c>
      <c r="AJ153" s="1" t="s">
        <v>2026</v>
      </c>
      <c r="AK153" s="1" t="s">
        <v>63</v>
      </c>
      <c r="AL153" s="1">
        <v>0</v>
      </c>
      <c r="AM153" s="1" t="s">
        <v>68</v>
      </c>
      <c r="AN153" s="1" t="s">
        <v>64</v>
      </c>
      <c r="AO153" s="1" t="s">
        <v>497</v>
      </c>
      <c r="AP153" s="1" t="s">
        <v>498</v>
      </c>
      <c r="AQ153" s="1" t="str">
        <f t="shared" si="27"/>
        <v>A</v>
      </c>
      <c r="AR153" s="1" t="str">
        <f t="shared" si="28"/>
        <v>Buchholz A</v>
      </c>
      <c r="AS153" s="1" t="s">
        <v>495</v>
      </c>
      <c r="AT153" s="1" t="s">
        <v>499</v>
      </c>
      <c r="AU153" s="1" t="s">
        <v>63</v>
      </c>
      <c r="AV153" s="1">
        <v>0</v>
      </c>
      <c r="AW153" s="1" t="s">
        <v>68</v>
      </c>
      <c r="AX153" s="1">
        <v>0</v>
      </c>
      <c r="AY153" s="1">
        <v>0</v>
      </c>
      <c r="AZ153" s="1">
        <v>0</v>
      </c>
      <c r="BA153" s="1" t="str">
        <f t="shared" si="22"/>
        <v>0</v>
      </c>
      <c r="BC153" s="1">
        <v>0</v>
      </c>
      <c r="BD153" s="1">
        <v>0</v>
      </c>
      <c r="BE153" s="1">
        <v>0</v>
      </c>
      <c r="BF153" s="1">
        <v>0</v>
      </c>
      <c r="BG153" s="1" t="s">
        <v>68</v>
      </c>
      <c r="BH153" s="1">
        <v>0</v>
      </c>
      <c r="BI153" s="1">
        <v>0</v>
      </c>
      <c r="BJ153" s="1">
        <v>0</v>
      </c>
      <c r="BK153" s="1" t="str">
        <f t="shared" si="23"/>
        <v>0</v>
      </c>
      <c r="BM153" s="1">
        <v>0</v>
      </c>
      <c r="BN153" s="1">
        <v>0</v>
      </c>
      <c r="BO153" s="1">
        <v>0</v>
      </c>
      <c r="BP153" s="1">
        <v>0</v>
      </c>
      <c r="BQ153" s="1" t="s">
        <v>68</v>
      </c>
      <c r="BR153" s="1">
        <v>0</v>
      </c>
      <c r="BS153" s="1">
        <v>0</v>
      </c>
      <c r="BT153" s="1">
        <v>0</v>
      </c>
      <c r="BU153" s="1" t="str">
        <f t="shared" si="25"/>
        <v>0</v>
      </c>
      <c r="BW153" s="1">
        <v>0</v>
      </c>
      <c r="BX153" s="1">
        <v>0</v>
      </c>
      <c r="BY153" s="1">
        <v>0</v>
      </c>
      <c r="BZ153" s="1">
        <v>0</v>
      </c>
      <c r="CC153" s="1">
        <v>0</v>
      </c>
      <c r="CD153" s="1">
        <v>0</v>
      </c>
      <c r="CE153" s="1">
        <v>0</v>
      </c>
      <c r="CF153" s="8">
        <v>1.5</v>
      </c>
      <c r="CG153" s="1" t="s">
        <v>52</v>
      </c>
      <c r="CH153" s="1" t="s">
        <v>1877</v>
      </c>
    </row>
    <row r="154" spans="1:86" s="1" customFormat="1" x14ac:dyDescent="0.3">
      <c r="A154" s="1" t="s">
        <v>1973</v>
      </c>
      <c r="B154" s="1" t="s">
        <v>490</v>
      </c>
      <c r="C154" s="1" t="s">
        <v>1917</v>
      </c>
      <c r="D154" s="18">
        <v>42998</v>
      </c>
      <c r="E154" s="1">
        <v>20</v>
      </c>
      <c r="F154" s="1">
        <v>1100</v>
      </c>
      <c r="G154" s="1" t="s">
        <v>2971</v>
      </c>
      <c r="I154" s="1" t="s">
        <v>2461</v>
      </c>
      <c r="J154" s="1" t="s">
        <v>500</v>
      </c>
      <c r="L154" s="20">
        <v>0.47430555555555554</v>
      </c>
      <c r="M154" s="21">
        <v>22</v>
      </c>
      <c r="N154" s="20">
        <f t="shared" si="20"/>
        <v>0.48958333333333331</v>
      </c>
      <c r="O154" s="1" t="s">
        <v>498</v>
      </c>
      <c r="P154" s="1" t="s">
        <v>1978</v>
      </c>
      <c r="Q154" s="1" t="s">
        <v>523</v>
      </c>
      <c r="R154" s="1" t="s">
        <v>1988</v>
      </c>
      <c r="S154" s="1" t="s">
        <v>2165</v>
      </c>
      <c r="T154" s="1" t="s">
        <v>2973</v>
      </c>
      <c r="U154" s="1" t="str">
        <f>CONCATENATE(A154,": ",B154," (Chairs: ",G154,")")</f>
        <v>S-37: Patientenzentrierte Suchthilfe: Erfolgsmessung und mögliche Interventionen (Chairs: Buchholz A, Schulte B)</v>
      </c>
      <c r="V154" s="1" t="str">
        <f t="shared" si="21"/>
        <v>Benzodiazepine und Z-Substanzen im Alter- Entwicklung eines Konzepts zur Risikoreduktion beim Langzeitkonsum auf Basis der Partizipativen Entscheidungsfindung</v>
      </c>
      <c r="W154" s="1" t="s">
        <v>52</v>
      </c>
      <c r="X154" s="1" t="s">
        <v>317</v>
      </c>
      <c r="Y154" s="1" t="s">
        <v>318</v>
      </c>
      <c r="Z154" s="1" t="s">
        <v>501</v>
      </c>
      <c r="AA154" s="1" t="s">
        <v>502</v>
      </c>
      <c r="AB154" s="1" t="s">
        <v>2766</v>
      </c>
      <c r="AC154" s="1" t="s">
        <v>68</v>
      </c>
      <c r="AD154" s="1" t="s">
        <v>148</v>
      </c>
      <c r="AE154" s="1" t="s">
        <v>503</v>
      </c>
      <c r="AF154" s="1" t="s">
        <v>504</v>
      </c>
      <c r="AG154" s="1" t="s">
        <v>1978</v>
      </c>
      <c r="AH154" s="1" t="s">
        <v>505</v>
      </c>
      <c r="AI154" s="1" t="s">
        <v>506</v>
      </c>
      <c r="AJ154" s="1" t="s">
        <v>2026</v>
      </c>
      <c r="AK154" s="1" t="s">
        <v>63</v>
      </c>
      <c r="AL154" s="1">
        <v>0</v>
      </c>
      <c r="AM154" s="1" t="s">
        <v>58</v>
      </c>
      <c r="AN154" s="1" t="s">
        <v>64</v>
      </c>
      <c r="AO154" s="1" t="s">
        <v>206</v>
      </c>
      <c r="AP154" s="1" t="s">
        <v>507</v>
      </c>
      <c r="AQ154" s="1" t="str">
        <f t="shared" si="27"/>
        <v>J</v>
      </c>
      <c r="AR154" s="1" t="str">
        <f t="shared" si="28"/>
        <v>Dirmaier J</v>
      </c>
      <c r="AS154" s="1" t="s">
        <v>505</v>
      </c>
      <c r="AT154" s="1">
        <v>0</v>
      </c>
      <c r="AU154" s="1">
        <v>0</v>
      </c>
      <c r="AV154" s="1">
        <v>0</v>
      </c>
      <c r="AW154" s="1" t="s">
        <v>58</v>
      </c>
      <c r="AX154" s="1" t="s">
        <v>441</v>
      </c>
      <c r="AY154" s="1" t="s">
        <v>83</v>
      </c>
      <c r="AZ154" s="1" t="s">
        <v>508</v>
      </c>
      <c r="BA154" s="1" t="str">
        <f t="shared" si="22"/>
        <v>M</v>
      </c>
      <c r="BB154" s="1" t="str">
        <f t="shared" si="29"/>
        <v>Härter M</v>
      </c>
      <c r="BC154" s="1" t="s">
        <v>505</v>
      </c>
      <c r="BD154" s="1">
        <v>0</v>
      </c>
      <c r="BE154" s="1">
        <v>0</v>
      </c>
      <c r="BF154" s="1">
        <v>0</v>
      </c>
      <c r="BG154" s="1" t="s">
        <v>58</v>
      </c>
      <c r="BH154" s="1" t="s">
        <v>64</v>
      </c>
      <c r="BI154" s="1" t="s">
        <v>509</v>
      </c>
      <c r="BJ154" s="1" t="s">
        <v>510</v>
      </c>
      <c r="BK154" s="1" t="str">
        <f t="shared" si="23"/>
        <v>U</v>
      </c>
      <c r="BL154" s="1" t="str">
        <f t="shared" si="24"/>
        <v>Verthein U</v>
      </c>
      <c r="BM154" s="1" t="s">
        <v>511</v>
      </c>
      <c r="BN154" s="1">
        <v>0</v>
      </c>
      <c r="BO154" s="1">
        <v>0</v>
      </c>
      <c r="BP154" s="1">
        <v>0</v>
      </c>
      <c r="BQ154" s="1" t="s">
        <v>68</v>
      </c>
      <c r="BR154" s="1" t="s">
        <v>64</v>
      </c>
      <c r="BS154" s="1" t="s">
        <v>269</v>
      </c>
      <c r="BT154" s="1" t="s">
        <v>512</v>
      </c>
      <c r="BU154" s="1" t="str">
        <f t="shared" si="25"/>
        <v>S</v>
      </c>
      <c r="BV154" s="1" t="str">
        <f t="shared" si="26"/>
        <v>Kuhn S</v>
      </c>
      <c r="BW154" s="1" t="s">
        <v>511</v>
      </c>
      <c r="BX154" s="1">
        <v>0</v>
      </c>
      <c r="BY154" s="1">
        <v>0</v>
      </c>
      <c r="BZ154" s="1">
        <v>0</v>
      </c>
      <c r="CC154" s="1">
        <v>0</v>
      </c>
      <c r="CD154" s="1">
        <v>0</v>
      </c>
      <c r="CE154" s="1">
        <v>0</v>
      </c>
      <c r="CF154" s="8">
        <v>2.0249999999999999</v>
      </c>
      <c r="CG154" s="1" t="s">
        <v>52</v>
      </c>
      <c r="CH154" s="1" t="s">
        <v>1877</v>
      </c>
    </row>
    <row r="155" spans="1:86" s="1" customFormat="1" x14ac:dyDescent="0.3">
      <c r="A155" s="1" t="s">
        <v>1973</v>
      </c>
      <c r="B155" s="1" t="s">
        <v>490</v>
      </c>
      <c r="C155" s="1" t="s">
        <v>1917</v>
      </c>
      <c r="D155" s="18">
        <v>42998</v>
      </c>
      <c r="E155" s="1">
        <v>20</v>
      </c>
      <c r="F155" s="1">
        <v>1100</v>
      </c>
      <c r="G155" s="1" t="s">
        <v>2971</v>
      </c>
      <c r="I155" s="1" t="s">
        <v>2462</v>
      </c>
      <c r="J155" s="1" t="s">
        <v>513</v>
      </c>
      <c r="L155" s="20">
        <v>0.48958333333333331</v>
      </c>
      <c r="M155" s="21">
        <v>23</v>
      </c>
      <c r="N155" s="20">
        <f t="shared" si="20"/>
        <v>0.50555555555555554</v>
      </c>
      <c r="O155" s="1" t="s">
        <v>498</v>
      </c>
      <c r="P155" s="1" t="s">
        <v>1978</v>
      </c>
      <c r="Q155" s="1" t="s">
        <v>523</v>
      </c>
      <c r="R155" s="1" t="s">
        <v>1988</v>
      </c>
      <c r="S155" s="1" t="s">
        <v>2165</v>
      </c>
      <c r="T155" s="1" t="s">
        <v>2974</v>
      </c>
      <c r="U155" s="1" t="str">
        <f>CONCATENATE(A155,": ",B155," (Chairs: ",G155,")")</f>
        <v>S-37: Patientenzentrierte Suchthilfe: Erfolgsmessung und mögliche Interventionen (Chairs: Buchholz A, Schulte B)</v>
      </c>
      <c r="V155" s="1" t="str">
        <f t="shared" si="21"/>
        <v>Patientenzentrierte Interventionen zur Verringerung der inadäquaten Einnahme und Verschreibung von Benzodiazepinen: eine systematische Übersichtsarbeit</v>
      </c>
      <c r="W155" s="1" t="s">
        <v>52</v>
      </c>
      <c r="X155" s="1" t="s">
        <v>317</v>
      </c>
      <c r="Y155" s="1" t="s">
        <v>318</v>
      </c>
      <c r="Z155" s="1" t="s">
        <v>514</v>
      </c>
      <c r="AA155" s="1" t="s">
        <v>515</v>
      </c>
      <c r="AB155" s="1" t="s">
        <v>2766</v>
      </c>
      <c r="AC155" s="1" t="s">
        <v>68</v>
      </c>
      <c r="AD155" s="1" t="s">
        <v>148</v>
      </c>
      <c r="AE155" s="1" t="s">
        <v>503</v>
      </c>
      <c r="AF155" s="1" t="s">
        <v>504</v>
      </c>
      <c r="AG155" s="1" t="s">
        <v>1978</v>
      </c>
      <c r="AH155" s="1" t="s">
        <v>505</v>
      </c>
      <c r="AI155" s="1" t="s">
        <v>506</v>
      </c>
      <c r="AJ155" s="1" t="s">
        <v>2026</v>
      </c>
      <c r="AK155" s="1" t="s">
        <v>63</v>
      </c>
      <c r="AL155" s="1">
        <v>0</v>
      </c>
      <c r="AM155" s="1" t="s">
        <v>68</v>
      </c>
      <c r="AN155" s="1" t="s">
        <v>148</v>
      </c>
      <c r="AO155" s="1" t="s">
        <v>516</v>
      </c>
      <c r="AP155" s="1" t="s">
        <v>517</v>
      </c>
      <c r="AQ155" s="1" t="str">
        <f t="shared" si="27"/>
        <v>J</v>
      </c>
      <c r="AR155" s="1" t="str">
        <f t="shared" si="28"/>
        <v>Topp J</v>
      </c>
      <c r="AS155" s="1" t="s">
        <v>518</v>
      </c>
      <c r="AT155" s="1">
        <v>0</v>
      </c>
      <c r="AU155" s="1">
        <v>0</v>
      </c>
      <c r="AV155" s="1">
        <v>0</v>
      </c>
      <c r="AW155" s="1" t="s">
        <v>58</v>
      </c>
      <c r="AX155" s="1" t="s">
        <v>441</v>
      </c>
      <c r="AY155" s="1" t="s">
        <v>83</v>
      </c>
      <c r="AZ155" s="1" t="s">
        <v>508</v>
      </c>
      <c r="BA155" s="1" t="str">
        <f t="shared" si="22"/>
        <v>M</v>
      </c>
      <c r="BB155" s="1" t="str">
        <f t="shared" si="29"/>
        <v>Härter M</v>
      </c>
      <c r="BC155" s="1" t="s">
        <v>505</v>
      </c>
      <c r="BD155" s="1">
        <v>0</v>
      </c>
      <c r="BE155" s="1">
        <v>0</v>
      </c>
      <c r="BF155" s="1">
        <v>0</v>
      </c>
      <c r="BG155" s="1" t="s">
        <v>58</v>
      </c>
      <c r="BH155" s="1" t="s">
        <v>64</v>
      </c>
      <c r="BI155" s="1" t="s">
        <v>206</v>
      </c>
      <c r="BJ155" s="1" t="s">
        <v>507</v>
      </c>
      <c r="BK155" s="1" t="str">
        <f t="shared" si="23"/>
        <v>J</v>
      </c>
      <c r="BL155" s="1" t="str">
        <f t="shared" si="24"/>
        <v>Dirmaier J</v>
      </c>
      <c r="BM155" s="1" t="s">
        <v>505</v>
      </c>
      <c r="BN155" s="1">
        <v>0</v>
      </c>
      <c r="BO155" s="1">
        <v>0</v>
      </c>
      <c r="BP155" s="1">
        <v>0</v>
      </c>
      <c r="BQ155" s="1" t="s">
        <v>68</v>
      </c>
      <c r="BR155" s="1">
        <v>0</v>
      </c>
      <c r="BS155" s="1">
        <v>0</v>
      </c>
      <c r="BT155" s="1">
        <v>0</v>
      </c>
      <c r="BU155" s="1" t="str">
        <f t="shared" si="25"/>
        <v>0</v>
      </c>
      <c r="BW155" s="1">
        <v>0</v>
      </c>
      <c r="BX155" s="1">
        <v>0</v>
      </c>
      <c r="BY155" s="1">
        <v>0</v>
      </c>
      <c r="BZ155" s="1">
        <v>0</v>
      </c>
      <c r="CC155" s="1">
        <v>0</v>
      </c>
      <c r="CD155" s="1">
        <v>0</v>
      </c>
      <c r="CE155" s="1">
        <v>0</v>
      </c>
      <c r="CF155" s="8">
        <v>1.65</v>
      </c>
      <c r="CG155" s="1" t="s">
        <v>52</v>
      </c>
      <c r="CH155" s="1" t="s">
        <v>1877</v>
      </c>
    </row>
    <row r="156" spans="1:86" s="1" customFormat="1" x14ac:dyDescent="0.3">
      <c r="A156" s="1" t="s">
        <v>1973</v>
      </c>
      <c r="B156" s="1" t="s">
        <v>490</v>
      </c>
      <c r="C156" s="1" t="s">
        <v>1917</v>
      </c>
      <c r="D156" s="18">
        <v>42998</v>
      </c>
      <c r="E156" s="1">
        <v>20</v>
      </c>
      <c r="F156" s="1">
        <v>1100</v>
      </c>
      <c r="G156" s="1" t="s">
        <v>2971</v>
      </c>
      <c r="I156" s="1" t="s">
        <v>2463</v>
      </c>
      <c r="J156" s="6" t="s">
        <v>519</v>
      </c>
      <c r="L156" s="20">
        <v>0.50555555555555554</v>
      </c>
      <c r="M156" s="21">
        <v>22</v>
      </c>
      <c r="N156" s="20">
        <f t="shared" si="20"/>
        <v>0.52083333333333326</v>
      </c>
      <c r="O156" s="1" t="s">
        <v>498</v>
      </c>
      <c r="P156" s="1" t="s">
        <v>1978</v>
      </c>
      <c r="Q156" s="1" t="s">
        <v>523</v>
      </c>
      <c r="R156" s="1" t="s">
        <v>1988</v>
      </c>
      <c r="S156" s="1" t="s">
        <v>2166</v>
      </c>
      <c r="T156" s="1" t="s">
        <v>2975</v>
      </c>
      <c r="U156" s="1" t="str">
        <f>CONCATENATE(A156,": ",B156," (Chairs: ",G156,")")</f>
        <v>S-37: Patientenzentrierte Suchthilfe: Erfolgsmessung und mögliche Interventionen (Chairs: Buchholz A, Schulte B)</v>
      </c>
      <c r="V156" s="1" t="str">
        <f t="shared" si="21"/>
        <v>Die gesundheitsbezogene Lebensqualität von Opiatsubstituierten: Ergebnisse der bundesweiten ECHO-Studie</v>
      </c>
      <c r="W156" s="6" t="s">
        <v>52</v>
      </c>
      <c r="X156" s="1" t="s">
        <v>317</v>
      </c>
      <c r="Y156" s="1" t="s">
        <v>318</v>
      </c>
      <c r="Z156" s="1" t="s">
        <v>520</v>
      </c>
      <c r="AA156" s="1" t="s">
        <v>521</v>
      </c>
      <c r="AB156" s="1" t="s">
        <v>2767</v>
      </c>
      <c r="AC156" s="1" t="s">
        <v>58</v>
      </c>
      <c r="AE156" s="1" t="s">
        <v>522</v>
      </c>
      <c r="AF156" s="1" t="s">
        <v>523</v>
      </c>
      <c r="AG156" s="1" t="s">
        <v>1988</v>
      </c>
      <c r="AH156" s="1" t="s">
        <v>524</v>
      </c>
      <c r="AI156" s="1" t="s">
        <v>525</v>
      </c>
      <c r="AJ156" s="1" t="s">
        <v>2026</v>
      </c>
      <c r="AK156" s="1" t="s">
        <v>526</v>
      </c>
      <c r="AL156" s="1" t="s">
        <v>527</v>
      </c>
      <c r="AM156" s="1" t="s">
        <v>68</v>
      </c>
      <c r="AN156" s="1">
        <v>0</v>
      </c>
      <c r="AO156" s="1" t="s">
        <v>528</v>
      </c>
      <c r="AP156" s="1" t="s">
        <v>529</v>
      </c>
      <c r="AQ156" s="1" t="str">
        <f t="shared" si="27"/>
        <v>L</v>
      </c>
      <c r="AR156" s="1" t="str">
        <f t="shared" si="28"/>
        <v>Strada L</v>
      </c>
      <c r="AS156" s="1" t="s">
        <v>524</v>
      </c>
      <c r="AT156" s="1" t="s">
        <v>530</v>
      </c>
      <c r="AU156" s="1" t="s">
        <v>63</v>
      </c>
      <c r="AV156" s="1">
        <v>0</v>
      </c>
      <c r="AW156" s="1" t="s">
        <v>68</v>
      </c>
      <c r="AX156" s="1">
        <v>0</v>
      </c>
      <c r="AY156" s="1" t="s">
        <v>245</v>
      </c>
      <c r="AZ156" s="1" t="s">
        <v>531</v>
      </c>
      <c r="BA156" s="1" t="str">
        <f t="shared" si="22"/>
        <v>C</v>
      </c>
      <c r="BB156" s="1" t="str">
        <f t="shared" si="29"/>
        <v>Schmidt C</v>
      </c>
      <c r="BC156" s="1" t="s">
        <v>524</v>
      </c>
      <c r="BD156" s="1" t="s">
        <v>532</v>
      </c>
      <c r="BE156" s="1" t="s">
        <v>63</v>
      </c>
      <c r="BF156" s="1">
        <v>0</v>
      </c>
      <c r="BG156" s="1" t="s">
        <v>58</v>
      </c>
      <c r="BH156" s="1" t="s">
        <v>533</v>
      </c>
      <c r="BI156" s="1" t="s">
        <v>65</v>
      </c>
      <c r="BJ156" s="1" t="s">
        <v>534</v>
      </c>
      <c r="BK156" s="1" t="str">
        <f t="shared" si="23"/>
        <v>J</v>
      </c>
      <c r="BL156" s="1" t="str">
        <f t="shared" si="24"/>
        <v>Reimer J</v>
      </c>
      <c r="BM156" s="1" t="s">
        <v>524</v>
      </c>
      <c r="BN156" s="1" t="s">
        <v>535</v>
      </c>
      <c r="BO156" s="1" t="s">
        <v>63</v>
      </c>
      <c r="BP156" s="1">
        <v>0</v>
      </c>
      <c r="BQ156" s="1" t="s">
        <v>68</v>
      </c>
      <c r="BR156" s="1">
        <v>0</v>
      </c>
      <c r="BS156" s="1">
        <v>0</v>
      </c>
      <c r="BT156" s="1">
        <v>0</v>
      </c>
      <c r="BU156" s="1" t="str">
        <f t="shared" si="25"/>
        <v>0</v>
      </c>
      <c r="BW156" s="1">
        <v>0</v>
      </c>
      <c r="BX156" s="1">
        <v>0</v>
      </c>
      <c r="BY156" s="1">
        <v>0</v>
      </c>
      <c r="BZ156" s="1">
        <v>0</v>
      </c>
      <c r="CC156" s="1">
        <v>0</v>
      </c>
      <c r="CD156" s="1">
        <v>0</v>
      </c>
      <c r="CE156" s="1">
        <v>0</v>
      </c>
      <c r="CF156" s="8">
        <v>1.1749999999999998</v>
      </c>
      <c r="CG156" s="1" t="s">
        <v>52</v>
      </c>
      <c r="CH156" s="1" t="s">
        <v>1877</v>
      </c>
    </row>
    <row r="157" spans="1:86" s="1" customFormat="1" x14ac:dyDescent="0.3">
      <c r="A157" s="1" t="s">
        <v>1974</v>
      </c>
      <c r="B157" s="1" t="s">
        <v>1907</v>
      </c>
      <c r="C157" s="1" t="s">
        <v>1910</v>
      </c>
      <c r="D157" s="18">
        <v>42998</v>
      </c>
      <c r="E157" s="1">
        <v>20</v>
      </c>
      <c r="F157" s="1">
        <v>1100</v>
      </c>
      <c r="G157" s="1" t="s">
        <v>2976</v>
      </c>
      <c r="I157" s="1" t="s">
        <v>2464</v>
      </c>
      <c r="J157" s="1" t="s">
        <v>1793</v>
      </c>
      <c r="L157" s="20">
        <v>0.45833333333333331</v>
      </c>
      <c r="M157" s="21">
        <v>23</v>
      </c>
      <c r="N157" s="20">
        <f t="shared" si="20"/>
        <v>0.47430555555555554</v>
      </c>
      <c r="O157" s="1" t="s">
        <v>1929</v>
      </c>
      <c r="P157" s="1" t="s">
        <v>1987</v>
      </c>
      <c r="Q157" s="1" t="s">
        <v>1260</v>
      </c>
      <c r="R157" s="1" t="s">
        <v>1989</v>
      </c>
      <c r="S157" s="1" t="s">
        <v>2079</v>
      </c>
      <c r="T157" s="1" t="s">
        <v>2530</v>
      </c>
      <c r="U157" s="1" t="str">
        <f>CONCATENATE(A157,": ",B157," (Chairs: ",G157,")")</f>
        <v>S-38: Prävalenz und Behandlung von alkoholbezogenen Störungen (Chairs: Müller-Mohnsen M, Wurst F)</v>
      </c>
      <c r="V157" s="1" t="str">
        <f t="shared" si="21"/>
        <v>Normativer Einfluss des klassenspezifischen Alkoholkonsums bei Auszubildenden</v>
      </c>
      <c r="W157" s="1" t="s">
        <v>52</v>
      </c>
      <c r="X157" s="1" t="s">
        <v>393</v>
      </c>
      <c r="Y157" s="1" t="s">
        <v>394</v>
      </c>
      <c r="Z157" s="1" t="s">
        <v>1794</v>
      </c>
      <c r="AA157" s="1" t="s">
        <v>1795</v>
      </c>
      <c r="AB157" s="1" t="s">
        <v>2657</v>
      </c>
      <c r="AC157" s="1" t="s">
        <v>58</v>
      </c>
      <c r="AD157" s="1" t="s">
        <v>119</v>
      </c>
      <c r="AE157" s="1" t="s">
        <v>414</v>
      </c>
      <c r="AF157" s="1" t="s">
        <v>547</v>
      </c>
      <c r="AG157" s="1" t="s">
        <v>1997</v>
      </c>
      <c r="AH157" s="1" t="s">
        <v>942</v>
      </c>
      <c r="AI157" s="1" t="s">
        <v>759</v>
      </c>
      <c r="AJ157" s="1" t="s">
        <v>2024</v>
      </c>
      <c r="AK157" s="1" t="s">
        <v>63</v>
      </c>
      <c r="AL157" s="1">
        <v>0</v>
      </c>
      <c r="AM157" s="1" t="s">
        <v>68</v>
      </c>
      <c r="AN157" s="1">
        <v>0</v>
      </c>
      <c r="AO157" s="1" t="s">
        <v>360</v>
      </c>
      <c r="AP157" s="1" t="s">
        <v>1796</v>
      </c>
      <c r="AQ157" s="1" t="str">
        <f t="shared" si="27"/>
        <v>S</v>
      </c>
      <c r="AR157" s="1" t="str">
        <f t="shared" si="28"/>
        <v>Golletz S</v>
      </c>
      <c r="AS157" s="1" t="s">
        <v>942</v>
      </c>
      <c r="AT157" s="1" t="s">
        <v>1797</v>
      </c>
      <c r="AU157" s="1" t="s">
        <v>63</v>
      </c>
      <c r="AV157" s="1">
        <v>0</v>
      </c>
      <c r="AW157" s="1" t="s">
        <v>68</v>
      </c>
      <c r="AX157" s="1" t="s">
        <v>64</v>
      </c>
      <c r="AY157" s="1" t="s">
        <v>169</v>
      </c>
      <c r="AZ157" s="1" t="s">
        <v>757</v>
      </c>
      <c r="BA157" s="1" t="str">
        <f t="shared" si="22"/>
        <v>S</v>
      </c>
      <c r="BB157" s="1" t="str">
        <f t="shared" si="29"/>
        <v>Baumann S</v>
      </c>
      <c r="BC157" s="1" t="s">
        <v>942</v>
      </c>
      <c r="BD157" s="1">
        <v>0</v>
      </c>
      <c r="BE157" s="1" t="s">
        <v>63</v>
      </c>
      <c r="BF157" s="1">
        <v>0</v>
      </c>
      <c r="BG157" s="1" t="s">
        <v>68</v>
      </c>
      <c r="BH157" s="1" t="s">
        <v>114</v>
      </c>
      <c r="BI157" s="1" t="s">
        <v>753</v>
      </c>
      <c r="BJ157" s="1" t="s">
        <v>754</v>
      </c>
      <c r="BK157" s="1" t="str">
        <f t="shared" si="23"/>
        <v>S</v>
      </c>
      <c r="BL157" s="1" t="str">
        <f t="shared" si="24"/>
        <v>Ulbricht S</v>
      </c>
      <c r="BM157" s="1" t="s">
        <v>942</v>
      </c>
      <c r="BN157" s="1">
        <v>0</v>
      </c>
      <c r="BO157" s="1" t="s">
        <v>63</v>
      </c>
      <c r="BP157" s="1">
        <v>0</v>
      </c>
      <c r="BQ157" s="1" t="s">
        <v>68</v>
      </c>
      <c r="BR157" s="1" t="s">
        <v>1472</v>
      </c>
      <c r="BS157" s="1" t="s">
        <v>926</v>
      </c>
      <c r="BT157" s="1" t="s">
        <v>927</v>
      </c>
      <c r="BU157" s="1" t="str">
        <f t="shared" si="25"/>
        <v>J</v>
      </c>
      <c r="BV157" s="1" t="str">
        <f t="shared" si="26"/>
        <v>Freyer-Adam J</v>
      </c>
      <c r="BW157" s="1" t="s">
        <v>942</v>
      </c>
      <c r="BX157" s="1">
        <v>0</v>
      </c>
      <c r="BY157" s="1" t="s">
        <v>63</v>
      </c>
      <c r="BZ157" s="1">
        <v>0</v>
      </c>
      <c r="CA157" s="1" t="s">
        <v>2256</v>
      </c>
      <c r="CB157" s="1" t="s">
        <v>1798</v>
      </c>
      <c r="CC157" s="1" t="s">
        <v>63</v>
      </c>
      <c r="CD157" s="1">
        <v>0</v>
      </c>
      <c r="CE157" s="1">
        <v>0</v>
      </c>
      <c r="CF157" s="8">
        <v>1.7000000000000002</v>
      </c>
      <c r="CG157" s="1" t="s">
        <v>52</v>
      </c>
      <c r="CH157" s="1" t="s">
        <v>1877</v>
      </c>
    </row>
    <row r="158" spans="1:86" s="1" customFormat="1" x14ac:dyDescent="0.3">
      <c r="A158" s="1" t="s">
        <v>1974</v>
      </c>
      <c r="B158" s="1" t="s">
        <v>1907</v>
      </c>
      <c r="C158" s="1" t="s">
        <v>1910</v>
      </c>
      <c r="D158" s="18">
        <v>42998</v>
      </c>
      <c r="E158" s="1">
        <v>20</v>
      </c>
      <c r="F158" s="1">
        <v>1100</v>
      </c>
      <c r="G158" s="1" t="s">
        <v>2976</v>
      </c>
      <c r="I158" s="1" t="s">
        <v>2465</v>
      </c>
      <c r="J158" s="6" t="s">
        <v>1505</v>
      </c>
      <c r="L158" s="20">
        <v>0.47430555555555554</v>
      </c>
      <c r="M158" s="21">
        <v>22</v>
      </c>
      <c r="N158" s="20">
        <f t="shared" si="20"/>
        <v>0.48958333333333331</v>
      </c>
      <c r="O158" s="1" t="s">
        <v>1929</v>
      </c>
      <c r="P158" s="1" t="s">
        <v>1987</v>
      </c>
      <c r="Q158" s="1" t="s">
        <v>1260</v>
      </c>
      <c r="R158" s="1" t="s">
        <v>1989</v>
      </c>
      <c r="S158" s="1" t="s">
        <v>2531</v>
      </c>
      <c r="T158" s="1" t="s">
        <v>2532</v>
      </c>
      <c r="U158" s="1" t="str">
        <f>CONCATENATE(A158,": ",B158," (Chairs: ",G158,")")</f>
        <v>S-38: Prävalenz und Behandlung von alkoholbezogenen Störungen (Chairs: Müller-Mohnsen M, Wurst F)</v>
      </c>
      <c r="V158" s="1" t="str">
        <f t="shared" si="21"/>
        <v>Alkoholabhängigkeit und Gender: Therapieverlauf und geschlechtsspezifische Unterschiede</v>
      </c>
      <c r="W158" s="6" t="s">
        <v>52</v>
      </c>
      <c r="X158" s="1" t="s">
        <v>53</v>
      </c>
      <c r="Y158" s="1" t="s">
        <v>54</v>
      </c>
      <c r="Z158" s="1" t="s">
        <v>1506</v>
      </c>
      <c r="AA158" s="1" t="s">
        <v>1507</v>
      </c>
      <c r="AB158" s="1" t="s">
        <v>2768</v>
      </c>
      <c r="AC158" s="1" t="s">
        <v>68</v>
      </c>
      <c r="AD158" s="1" t="s">
        <v>1488</v>
      </c>
      <c r="AE158" s="1" t="s">
        <v>1489</v>
      </c>
      <c r="AF158" s="1" t="s">
        <v>1490</v>
      </c>
      <c r="AG158" s="1" t="s">
        <v>1998</v>
      </c>
      <c r="AH158" s="1" t="s">
        <v>1491</v>
      </c>
      <c r="AI158" s="1" t="s">
        <v>1492</v>
      </c>
      <c r="AJ158" s="1" t="s">
        <v>2226</v>
      </c>
      <c r="AK158" s="1" t="s">
        <v>63</v>
      </c>
      <c r="AL158" s="1">
        <v>0</v>
      </c>
      <c r="AM158" s="1" t="s">
        <v>68</v>
      </c>
      <c r="AN158" s="1" t="s">
        <v>97</v>
      </c>
      <c r="AO158" s="1" t="s">
        <v>1480</v>
      </c>
      <c r="AP158" s="1" t="s">
        <v>1496</v>
      </c>
      <c r="AQ158" s="1" t="str">
        <f t="shared" si="27"/>
        <v>C</v>
      </c>
      <c r="AR158" s="1" t="str">
        <f t="shared" si="28"/>
        <v>Rüping C</v>
      </c>
      <c r="AS158" s="1" t="s">
        <v>1491</v>
      </c>
      <c r="AT158" s="1" t="s">
        <v>1497</v>
      </c>
      <c r="AU158" s="1" t="s">
        <v>63</v>
      </c>
      <c r="AV158" s="1">
        <v>0</v>
      </c>
      <c r="AW158" s="1" t="s">
        <v>68</v>
      </c>
      <c r="AX158" s="1">
        <v>0</v>
      </c>
      <c r="AY158" s="1" t="s">
        <v>1114</v>
      </c>
      <c r="AZ158" s="1" t="s">
        <v>1508</v>
      </c>
      <c r="BA158" s="1" t="str">
        <f t="shared" si="22"/>
        <v>S</v>
      </c>
      <c r="BB158" s="1" t="str">
        <f t="shared" si="29"/>
        <v>Lottermoser S</v>
      </c>
      <c r="BC158" s="1" t="s">
        <v>1491</v>
      </c>
      <c r="BD158" s="1" t="s">
        <v>1509</v>
      </c>
      <c r="BE158" s="1" t="s">
        <v>63</v>
      </c>
      <c r="BF158" s="1">
        <v>0</v>
      </c>
      <c r="BG158" s="1" t="s">
        <v>68</v>
      </c>
      <c r="BH158" s="1" t="s">
        <v>1498</v>
      </c>
      <c r="BI158" s="1" t="s">
        <v>1499</v>
      </c>
      <c r="BJ158" s="1" t="s">
        <v>1500</v>
      </c>
      <c r="BK158" s="1" t="str">
        <f t="shared" si="23"/>
        <v>I</v>
      </c>
      <c r="BL158" s="1" t="str">
        <f t="shared" si="24"/>
        <v>Englert I</v>
      </c>
      <c r="BM158" s="1" t="s">
        <v>1491</v>
      </c>
      <c r="BN158" s="1" t="s">
        <v>1501</v>
      </c>
      <c r="BO158" s="1" t="s">
        <v>63</v>
      </c>
      <c r="BP158" s="1">
        <v>0</v>
      </c>
      <c r="BQ158" s="1" t="s">
        <v>68</v>
      </c>
      <c r="BR158" s="1" t="s">
        <v>97</v>
      </c>
      <c r="BS158" s="1" t="s">
        <v>1114</v>
      </c>
      <c r="BT158" s="1" t="s">
        <v>1510</v>
      </c>
      <c r="BU158" s="1" t="str">
        <f t="shared" si="25"/>
        <v>S</v>
      </c>
      <c r="BV158" s="1" t="str">
        <f t="shared" si="26"/>
        <v>Zentner S</v>
      </c>
      <c r="BW158" s="1" t="s">
        <v>1491</v>
      </c>
      <c r="BX158" s="1" t="s">
        <v>1511</v>
      </c>
      <c r="BY158" s="1" t="s">
        <v>63</v>
      </c>
      <c r="BZ158" s="1">
        <v>0</v>
      </c>
      <c r="CA158" s="1" t="s">
        <v>2257</v>
      </c>
      <c r="CB158" s="1" t="s">
        <v>1512</v>
      </c>
      <c r="CC158" s="1" t="s">
        <v>63</v>
      </c>
      <c r="CD158" s="1">
        <v>0</v>
      </c>
      <c r="CE158" s="1">
        <v>0</v>
      </c>
      <c r="CF158" s="8">
        <v>2.7250000000000001</v>
      </c>
      <c r="CG158" s="1" t="s">
        <v>52</v>
      </c>
      <c r="CH158" s="1" t="s">
        <v>1877</v>
      </c>
    </row>
    <row r="159" spans="1:86" s="1" customFormat="1" x14ac:dyDescent="0.3">
      <c r="A159" s="1" t="s">
        <v>1974</v>
      </c>
      <c r="B159" s="1" t="s">
        <v>1907</v>
      </c>
      <c r="C159" s="1" t="s">
        <v>1910</v>
      </c>
      <c r="D159" s="18">
        <v>42998</v>
      </c>
      <c r="E159" s="1">
        <v>20</v>
      </c>
      <c r="F159" s="1">
        <v>1100</v>
      </c>
      <c r="G159" s="1" t="s">
        <v>2976</v>
      </c>
      <c r="I159" s="1" t="s">
        <v>2466</v>
      </c>
      <c r="J159" s="1" t="s">
        <v>1828</v>
      </c>
      <c r="L159" s="20">
        <v>0.48958333333333331</v>
      </c>
      <c r="M159" s="21">
        <v>23</v>
      </c>
      <c r="N159" s="20">
        <f t="shared" si="20"/>
        <v>0.50555555555555554</v>
      </c>
      <c r="O159" s="1" t="s">
        <v>1929</v>
      </c>
      <c r="P159" s="1" t="s">
        <v>1987</v>
      </c>
      <c r="Q159" s="1" t="s">
        <v>1260</v>
      </c>
      <c r="R159" s="1" t="s">
        <v>1989</v>
      </c>
      <c r="S159" s="1" t="s">
        <v>2533</v>
      </c>
      <c r="T159" s="1" t="s">
        <v>2977</v>
      </c>
      <c r="U159" s="1" t="str">
        <f>CONCATENATE(A159,": ",B159," (Chairs: ",G159,")")</f>
        <v>S-38: Prävalenz und Behandlung von alkoholbezogenen Störungen (Chairs: Müller-Mohnsen M, Wurst F)</v>
      </c>
      <c r="V159" s="1" t="str">
        <f t="shared" si="21"/>
        <v>Berufliche Situation und berufliche Motivation in der stationären Rehabilitation</v>
      </c>
      <c r="W159" s="1" t="s">
        <v>52</v>
      </c>
      <c r="X159" s="1" t="s">
        <v>53</v>
      </c>
      <c r="Y159" s="1" t="s">
        <v>54</v>
      </c>
      <c r="Z159" s="1" t="s">
        <v>1829</v>
      </c>
      <c r="AA159" s="1" t="s">
        <v>1830</v>
      </c>
      <c r="AB159" s="1" t="s">
        <v>2710</v>
      </c>
      <c r="AC159" s="1" t="s">
        <v>58</v>
      </c>
      <c r="AD159" s="1" t="s">
        <v>469</v>
      </c>
      <c r="AE159" s="1" t="s">
        <v>1623</v>
      </c>
      <c r="AF159" s="1" t="s">
        <v>744</v>
      </c>
      <c r="AG159" s="1" t="s">
        <v>1998</v>
      </c>
      <c r="AH159" s="1" t="s">
        <v>1831</v>
      </c>
      <c r="AI159" s="1" t="s">
        <v>1340</v>
      </c>
      <c r="AJ159" s="1" t="s">
        <v>2225</v>
      </c>
      <c r="AK159" s="1" t="s">
        <v>526</v>
      </c>
      <c r="AL159" s="1">
        <v>0</v>
      </c>
      <c r="AM159" s="1" t="s">
        <v>58</v>
      </c>
      <c r="AN159" s="1" t="s">
        <v>1832</v>
      </c>
      <c r="AO159" s="1" t="s">
        <v>408</v>
      </c>
      <c r="AP159" s="1" t="s">
        <v>1833</v>
      </c>
      <c r="AQ159" s="1" t="str">
        <f t="shared" si="27"/>
        <v>U</v>
      </c>
      <c r="AR159" s="1" t="str">
        <f t="shared" si="28"/>
        <v>Claussen U</v>
      </c>
      <c r="AS159" s="1" t="s">
        <v>1831</v>
      </c>
      <c r="AT159" s="1">
        <v>0</v>
      </c>
      <c r="AU159" s="1" t="s">
        <v>526</v>
      </c>
      <c r="AV159" s="1">
        <v>0</v>
      </c>
      <c r="AW159" s="1" t="s">
        <v>68</v>
      </c>
      <c r="AX159" s="1">
        <v>0</v>
      </c>
      <c r="AY159" s="1">
        <v>0</v>
      </c>
      <c r="AZ159" s="1">
        <v>0</v>
      </c>
      <c r="BA159" s="1" t="str">
        <f t="shared" si="22"/>
        <v>0</v>
      </c>
      <c r="BC159" s="1">
        <v>0</v>
      </c>
      <c r="BD159" s="1">
        <v>0</v>
      </c>
      <c r="BE159" s="1">
        <v>0</v>
      </c>
      <c r="BF159" s="1">
        <v>0</v>
      </c>
      <c r="BG159" s="1" t="s">
        <v>68</v>
      </c>
      <c r="BH159" s="1">
        <v>0</v>
      </c>
      <c r="BI159" s="1">
        <v>0</v>
      </c>
      <c r="BJ159" s="1">
        <v>0</v>
      </c>
      <c r="BK159" s="1" t="str">
        <f t="shared" si="23"/>
        <v>0</v>
      </c>
      <c r="BM159" s="1">
        <v>0</v>
      </c>
      <c r="BN159" s="1">
        <v>0</v>
      </c>
      <c r="BO159" s="1">
        <v>0</v>
      </c>
      <c r="BP159" s="1">
        <v>0</v>
      </c>
      <c r="BQ159" s="1" t="s">
        <v>68</v>
      </c>
      <c r="BR159" s="1">
        <v>0</v>
      </c>
      <c r="BS159" s="1">
        <v>0</v>
      </c>
      <c r="BT159" s="1">
        <v>0</v>
      </c>
      <c r="BU159" s="1" t="str">
        <f t="shared" si="25"/>
        <v>0</v>
      </c>
      <c r="BW159" s="1">
        <v>0</v>
      </c>
      <c r="BX159" s="1">
        <v>0</v>
      </c>
      <c r="BY159" s="1">
        <v>0</v>
      </c>
      <c r="BZ159" s="1">
        <v>0</v>
      </c>
      <c r="CC159" s="1">
        <v>0</v>
      </c>
      <c r="CD159" s="1">
        <v>0</v>
      </c>
      <c r="CE159" s="1">
        <v>0</v>
      </c>
      <c r="CF159" s="8">
        <v>2.4500000000000002</v>
      </c>
      <c r="CG159" s="1" t="s">
        <v>52</v>
      </c>
      <c r="CH159" s="1" t="s">
        <v>1877</v>
      </c>
    </row>
    <row r="160" spans="1:86" s="1" customFormat="1" x14ac:dyDescent="0.3">
      <c r="A160" s="1" t="s">
        <v>1974</v>
      </c>
      <c r="B160" s="1" t="s">
        <v>1907</v>
      </c>
      <c r="C160" s="1" t="s">
        <v>1910</v>
      </c>
      <c r="D160" s="18">
        <v>42998</v>
      </c>
      <c r="E160" s="1">
        <v>20</v>
      </c>
      <c r="F160" s="1">
        <v>1100</v>
      </c>
      <c r="G160" s="1" t="s">
        <v>2976</v>
      </c>
      <c r="I160" s="1" t="s">
        <v>2467</v>
      </c>
      <c r="J160" s="1" t="s">
        <v>1750</v>
      </c>
      <c r="L160" s="20">
        <v>0.50555555555555554</v>
      </c>
      <c r="M160" s="21">
        <v>22</v>
      </c>
      <c r="N160" s="20">
        <f t="shared" si="20"/>
        <v>0.52083333333333326</v>
      </c>
      <c r="O160" s="1" t="s">
        <v>1929</v>
      </c>
      <c r="P160" s="1" t="s">
        <v>1987</v>
      </c>
      <c r="Q160" s="1" t="s">
        <v>1260</v>
      </c>
      <c r="R160" s="1" t="s">
        <v>1989</v>
      </c>
      <c r="S160" s="1" t="s">
        <v>2167</v>
      </c>
      <c r="T160" s="1" t="s">
        <v>2978</v>
      </c>
      <c r="U160" s="1" t="str">
        <f>CONCATENATE(A160,": ",B160," (Chairs: ",G160,")")</f>
        <v>S-38: Prävalenz und Behandlung von alkoholbezogenen Störungen (Chairs: Müller-Mohnsen M, Wurst F)</v>
      </c>
      <c r="V160" s="1" t="str">
        <f t="shared" si="21"/>
        <v>Alkoholkonsum während einer Langzeittherapie</v>
      </c>
      <c r="W160" s="1" t="s">
        <v>52</v>
      </c>
      <c r="X160" s="1" t="s">
        <v>346</v>
      </c>
      <c r="Y160" s="1" t="s">
        <v>347</v>
      </c>
      <c r="Z160" s="1" t="s">
        <v>1751</v>
      </c>
      <c r="AA160" s="1" t="s">
        <v>1752</v>
      </c>
      <c r="AB160" s="1" t="s">
        <v>2769</v>
      </c>
      <c r="AC160" s="1" t="s">
        <v>58</v>
      </c>
      <c r="AD160" s="1" t="s">
        <v>119</v>
      </c>
      <c r="AE160" s="1" t="s">
        <v>1753</v>
      </c>
      <c r="AF160" s="1" t="s">
        <v>1754</v>
      </c>
      <c r="AG160" s="1" t="s">
        <v>1984</v>
      </c>
      <c r="AH160" s="1" t="s">
        <v>1755</v>
      </c>
      <c r="AI160" s="1" t="s">
        <v>1756</v>
      </c>
      <c r="AJ160" s="1" t="s">
        <v>2014</v>
      </c>
      <c r="AK160" s="1" t="s">
        <v>63</v>
      </c>
      <c r="AL160" s="1">
        <v>0</v>
      </c>
      <c r="AM160" s="1" t="s">
        <v>58</v>
      </c>
      <c r="AN160" s="1" t="s">
        <v>64</v>
      </c>
      <c r="AO160" s="1" t="s">
        <v>1757</v>
      </c>
      <c r="AP160" s="1" t="s">
        <v>1758</v>
      </c>
      <c r="AQ160" s="1" t="str">
        <f t="shared" si="27"/>
        <v>L</v>
      </c>
      <c r="AR160" s="1" t="str">
        <f t="shared" si="28"/>
        <v>Dibbelt L</v>
      </c>
      <c r="AS160" s="1" t="s">
        <v>1759</v>
      </c>
      <c r="AT160" s="1" t="s">
        <v>1760</v>
      </c>
      <c r="AU160" s="1" t="s">
        <v>63</v>
      </c>
      <c r="AV160" s="1">
        <v>0</v>
      </c>
      <c r="AW160" s="1" t="s">
        <v>58</v>
      </c>
      <c r="AX160" s="1" t="s">
        <v>119</v>
      </c>
      <c r="AY160" s="1" t="s">
        <v>141</v>
      </c>
      <c r="AZ160" s="1" t="s">
        <v>1761</v>
      </c>
      <c r="BA160" s="1" t="str">
        <f t="shared" si="22"/>
        <v>K</v>
      </c>
      <c r="BB160" s="1" t="str">
        <f t="shared" si="29"/>
        <v>Junghanns K</v>
      </c>
      <c r="BC160" s="1" t="s">
        <v>1762</v>
      </c>
      <c r="BD160" s="1" t="s">
        <v>1763</v>
      </c>
      <c r="BE160" s="1" t="s">
        <v>63</v>
      </c>
      <c r="BF160" s="1">
        <v>0</v>
      </c>
      <c r="BG160" s="1" t="s">
        <v>68</v>
      </c>
      <c r="BH160" s="1">
        <v>0</v>
      </c>
      <c r="BI160" s="1">
        <v>0</v>
      </c>
      <c r="BJ160" s="1">
        <v>0</v>
      </c>
      <c r="BK160" s="1" t="str">
        <f t="shared" si="23"/>
        <v>0</v>
      </c>
      <c r="BM160" s="1">
        <v>0</v>
      </c>
      <c r="BN160" s="1">
        <v>0</v>
      </c>
      <c r="BO160" s="1">
        <v>0</v>
      </c>
      <c r="BP160" s="1">
        <v>0</v>
      </c>
      <c r="BQ160" s="1" t="s">
        <v>68</v>
      </c>
      <c r="BR160" s="1">
        <v>0</v>
      </c>
      <c r="BS160" s="1">
        <v>0</v>
      </c>
      <c r="BT160" s="1">
        <v>0</v>
      </c>
      <c r="BU160" s="1" t="str">
        <f t="shared" si="25"/>
        <v>0</v>
      </c>
      <c r="BW160" s="1">
        <v>0</v>
      </c>
      <c r="BX160" s="1">
        <v>0</v>
      </c>
      <c r="BY160" s="1">
        <v>0</v>
      </c>
      <c r="BZ160" s="1">
        <v>0</v>
      </c>
      <c r="CC160" s="1">
        <v>0</v>
      </c>
      <c r="CD160" s="1">
        <v>0</v>
      </c>
      <c r="CE160" s="1">
        <v>0</v>
      </c>
      <c r="CF160" s="8">
        <v>2.1749999999999998</v>
      </c>
      <c r="CG160" s="1" t="s">
        <v>52</v>
      </c>
      <c r="CH160" s="1" t="s">
        <v>1877</v>
      </c>
    </row>
    <row r="161" spans="1:86" s="1" customFormat="1" x14ac:dyDescent="0.3">
      <c r="A161" s="1" t="s">
        <v>1975</v>
      </c>
      <c r="B161" s="1" t="s">
        <v>563</v>
      </c>
      <c r="C161" s="1" t="s">
        <v>1920</v>
      </c>
      <c r="D161" s="18">
        <v>42998</v>
      </c>
      <c r="E161" s="1">
        <v>20</v>
      </c>
      <c r="F161" s="1">
        <v>1100</v>
      </c>
      <c r="G161" s="1" t="s">
        <v>2979</v>
      </c>
      <c r="I161" s="1" t="s">
        <v>2468</v>
      </c>
      <c r="J161" s="1" t="s">
        <v>562</v>
      </c>
      <c r="L161" s="20">
        <v>0.45833333333333331</v>
      </c>
      <c r="M161" s="21">
        <v>18</v>
      </c>
      <c r="N161" s="20">
        <f t="shared" si="20"/>
        <v>0.47083333333333333</v>
      </c>
      <c r="O161" s="1" t="s">
        <v>1869</v>
      </c>
      <c r="P161" s="1" t="s">
        <v>1993</v>
      </c>
      <c r="Q161" s="1" t="s">
        <v>1870</v>
      </c>
      <c r="R161" s="1" t="s">
        <v>1981</v>
      </c>
      <c r="S161" s="1" t="s">
        <v>2168</v>
      </c>
      <c r="T161" s="1" t="s">
        <v>2980</v>
      </c>
      <c r="U161" s="1" t="str">
        <f>CONCATENATE(A161,": ",B161," (Chairs: ",G161,")")</f>
        <v>S-39: Gaming and Gambling - Neue Entwicklungen und diagnostische Möglichkeiten (Chairs: Premper V, Leipner S)</v>
      </c>
      <c r="V161" s="1" t="str">
        <f t="shared" si="21"/>
        <v>Messinstrumente zur Verlaufsbeurteilung Pathologischen PC-/Internet- Gebrauchs</v>
      </c>
      <c r="W161" s="1" t="s">
        <v>52</v>
      </c>
      <c r="X161" s="1" t="s">
        <v>454</v>
      </c>
      <c r="Y161" s="1" t="s">
        <v>455</v>
      </c>
      <c r="Z161" s="1" t="s">
        <v>564</v>
      </c>
      <c r="AA161" s="1" t="s">
        <v>565</v>
      </c>
      <c r="AB161" s="1" t="s">
        <v>2770</v>
      </c>
      <c r="AC161" s="1" t="s">
        <v>58</v>
      </c>
      <c r="AE161" s="1" t="s">
        <v>522</v>
      </c>
      <c r="AF161" s="1" t="s">
        <v>566</v>
      </c>
      <c r="AG161" s="1" t="s">
        <v>1988</v>
      </c>
      <c r="AH161" s="1" t="s">
        <v>567</v>
      </c>
      <c r="AI161" s="1" t="s">
        <v>568</v>
      </c>
      <c r="AJ161" s="1" t="s">
        <v>2035</v>
      </c>
      <c r="AK161" s="1" t="s">
        <v>63</v>
      </c>
      <c r="AL161" s="1">
        <v>0</v>
      </c>
      <c r="AM161" s="1" t="s">
        <v>58</v>
      </c>
      <c r="AN161" s="1">
        <v>0</v>
      </c>
      <c r="AO161" s="1" t="s">
        <v>569</v>
      </c>
      <c r="AP161" s="1" t="s">
        <v>570</v>
      </c>
      <c r="AQ161" s="1" t="str">
        <f t="shared" si="27"/>
        <v>H</v>
      </c>
      <c r="AR161" s="1" t="str">
        <f t="shared" si="28"/>
        <v>Feindel H</v>
      </c>
      <c r="AS161" s="1" t="s">
        <v>571</v>
      </c>
      <c r="AT161" s="1" t="s">
        <v>572</v>
      </c>
      <c r="AU161" s="1" t="s">
        <v>63</v>
      </c>
      <c r="AV161" s="1">
        <v>0</v>
      </c>
      <c r="AW161" s="1" t="s">
        <v>68</v>
      </c>
      <c r="AX161" s="1" t="s">
        <v>64</v>
      </c>
      <c r="AY161" s="1" t="s">
        <v>230</v>
      </c>
      <c r="AZ161" s="1" t="s">
        <v>573</v>
      </c>
      <c r="BA161" s="1" t="str">
        <f t="shared" si="22"/>
        <v>A</v>
      </c>
      <c r="BB161" s="1" t="str">
        <f t="shared" si="29"/>
        <v>Meinke A</v>
      </c>
      <c r="BC161" s="1" t="s">
        <v>567</v>
      </c>
      <c r="BD161" s="1" t="s">
        <v>574</v>
      </c>
      <c r="BE161" s="1" t="s">
        <v>63</v>
      </c>
      <c r="BF161" s="1">
        <v>0</v>
      </c>
      <c r="BG161" s="1" t="s">
        <v>68</v>
      </c>
      <c r="BH161" s="1" t="s">
        <v>64</v>
      </c>
      <c r="BI161" s="1" t="s">
        <v>575</v>
      </c>
      <c r="BJ161" s="1" t="s">
        <v>576</v>
      </c>
      <c r="BK161" s="1" t="str">
        <f t="shared" si="23"/>
        <v>M</v>
      </c>
      <c r="BL161" s="1" t="str">
        <f t="shared" si="24"/>
        <v>Vogelgesang M</v>
      </c>
      <c r="BM161" s="1" t="s">
        <v>571</v>
      </c>
      <c r="BN161" s="1" t="s">
        <v>577</v>
      </c>
      <c r="BO161" s="1" t="s">
        <v>63</v>
      </c>
      <c r="BP161" s="1">
        <v>0</v>
      </c>
      <c r="BQ161" s="1" t="s">
        <v>58</v>
      </c>
      <c r="BR161" s="1" t="s">
        <v>64</v>
      </c>
      <c r="BS161" s="1" t="s">
        <v>578</v>
      </c>
      <c r="BT161" s="1" t="s">
        <v>579</v>
      </c>
      <c r="BU161" s="1" t="str">
        <f t="shared" si="25"/>
        <v>T</v>
      </c>
      <c r="BV161" s="1" t="str">
        <f t="shared" si="26"/>
        <v>Fischer T</v>
      </c>
      <c r="BW161" s="1" t="s">
        <v>567</v>
      </c>
      <c r="BX161" s="1" t="s">
        <v>580</v>
      </c>
      <c r="BY161" s="1" t="s">
        <v>63</v>
      </c>
      <c r="BZ161" s="1">
        <v>0</v>
      </c>
      <c r="CC161" s="1">
        <v>0</v>
      </c>
      <c r="CD161" s="1">
        <v>0</v>
      </c>
      <c r="CE161" s="1">
        <v>0</v>
      </c>
      <c r="CF161" s="8">
        <v>2.0499999999999998</v>
      </c>
      <c r="CG161" s="1" t="s">
        <v>52</v>
      </c>
      <c r="CH161" s="1" t="s">
        <v>1877</v>
      </c>
    </row>
    <row r="162" spans="1:86" s="1" customFormat="1" x14ac:dyDescent="0.3">
      <c r="A162" s="1" t="s">
        <v>1975</v>
      </c>
      <c r="B162" s="1" t="s">
        <v>563</v>
      </c>
      <c r="C162" s="1" t="s">
        <v>1920</v>
      </c>
      <c r="D162" s="18">
        <v>42998</v>
      </c>
      <c r="E162" s="1">
        <v>20</v>
      </c>
      <c r="F162" s="1">
        <v>1100</v>
      </c>
      <c r="G162" s="1" t="s">
        <v>2979</v>
      </c>
      <c r="I162" s="1" t="s">
        <v>2469</v>
      </c>
      <c r="J162" s="1" t="s">
        <v>581</v>
      </c>
      <c r="L162" s="20">
        <v>0.47083333333333333</v>
      </c>
      <c r="M162" s="21">
        <v>18</v>
      </c>
      <c r="N162" s="20">
        <f t="shared" si="20"/>
        <v>0.48333333333333334</v>
      </c>
      <c r="O162" s="1" t="s">
        <v>1869</v>
      </c>
      <c r="P162" s="1" t="s">
        <v>1993</v>
      </c>
      <c r="Q162" s="1" t="s">
        <v>1870</v>
      </c>
      <c r="R162" s="1" t="s">
        <v>1981</v>
      </c>
      <c r="S162" s="1" t="s">
        <v>2169</v>
      </c>
      <c r="T162" s="1" t="s">
        <v>2852</v>
      </c>
      <c r="U162" s="1" t="str">
        <f>CONCATENATE(A162,": ",B162," (Chairs: ",G162,")")</f>
        <v>S-39: Gaming and Gambling - Neue Entwicklungen und diagnostische Möglichkeiten (Chairs: Premper V, Leipner S)</v>
      </c>
      <c r="V162" s="1" t="str">
        <f t="shared" si="21"/>
        <v>Ich will doch nur spielen! Zwischen digitalen Spielewelten und problematischem Glücksspiel</v>
      </c>
      <c r="W162" s="1" t="s">
        <v>52</v>
      </c>
      <c r="X162" s="1" t="s">
        <v>454</v>
      </c>
      <c r="Y162" s="1" t="s">
        <v>455</v>
      </c>
      <c r="Z162" s="1" t="s">
        <v>582</v>
      </c>
      <c r="AA162" s="1" t="s">
        <v>583</v>
      </c>
      <c r="AB162" s="1" t="s">
        <v>2771</v>
      </c>
      <c r="AC162" s="1" t="s">
        <v>68</v>
      </c>
      <c r="AE162" s="1" t="s">
        <v>584</v>
      </c>
      <c r="AF162" s="1" t="s">
        <v>585</v>
      </c>
      <c r="AG162" s="1" t="s">
        <v>1997</v>
      </c>
      <c r="AH162" s="1" t="s">
        <v>586</v>
      </c>
      <c r="AI162" s="1" t="s">
        <v>587</v>
      </c>
      <c r="AJ162" s="1" t="s">
        <v>2026</v>
      </c>
      <c r="AK162" s="1" t="s">
        <v>63</v>
      </c>
      <c r="AL162" s="1">
        <v>0</v>
      </c>
      <c r="AM162" s="1" t="s">
        <v>68</v>
      </c>
      <c r="AN162" s="1">
        <v>0</v>
      </c>
      <c r="AO162" s="1">
        <v>0</v>
      </c>
      <c r="AP162" s="1">
        <v>0</v>
      </c>
      <c r="AQ162" s="1" t="str">
        <f t="shared" si="27"/>
        <v>0</v>
      </c>
      <c r="AS162" s="1">
        <v>0</v>
      </c>
      <c r="AT162" s="1">
        <v>0</v>
      </c>
      <c r="AU162" s="1">
        <v>0</v>
      </c>
      <c r="AV162" s="1">
        <v>0</v>
      </c>
      <c r="AW162" s="1" t="s">
        <v>68</v>
      </c>
      <c r="AX162" s="1">
        <v>0</v>
      </c>
      <c r="AY162" s="1">
        <v>0</v>
      </c>
      <c r="AZ162" s="1">
        <v>0</v>
      </c>
      <c r="BA162" s="1" t="str">
        <f t="shared" si="22"/>
        <v>0</v>
      </c>
      <c r="BC162" s="1">
        <v>0</v>
      </c>
      <c r="BD162" s="1">
        <v>0</v>
      </c>
      <c r="BE162" s="1">
        <v>0</v>
      </c>
      <c r="BF162" s="1">
        <v>0</v>
      </c>
      <c r="BG162" s="1" t="s">
        <v>68</v>
      </c>
      <c r="BH162" s="1">
        <v>0</v>
      </c>
      <c r="BI162" s="1">
        <v>0</v>
      </c>
      <c r="BJ162" s="1">
        <v>0</v>
      </c>
      <c r="BK162" s="1" t="str">
        <f t="shared" si="23"/>
        <v>0</v>
      </c>
      <c r="BM162" s="1">
        <v>0</v>
      </c>
      <c r="BN162" s="1">
        <v>0</v>
      </c>
      <c r="BO162" s="1">
        <v>0</v>
      </c>
      <c r="BP162" s="1">
        <v>0</v>
      </c>
      <c r="BQ162" s="1" t="s">
        <v>68</v>
      </c>
      <c r="BR162" s="1">
        <v>0</v>
      </c>
      <c r="BS162" s="1">
        <v>0</v>
      </c>
      <c r="BT162" s="1">
        <v>0</v>
      </c>
      <c r="BU162" s="1" t="str">
        <f t="shared" si="25"/>
        <v>0</v>
      </c>
      <c r="BW162" s="1">
        <v>0</v>
      </c>
      <c r="BX162" s="1">
        <v>0</v>
      </c>
      <c r="BY162" s="1">
        <v>0</v>
      </c>
      <c r="BZ162" s="1">
        <v>0</v>
      </c>
      <c r="CC162" s="1">
        <v>0</v>
      </c>
      <c r="CD162" s="1">
        <v>0</v>
      </c>
      <c r="CE162" s="1">
        <v>0</v>
      </c>
      <c r="CF162" s="8">
        <v>2.3250000000000002</v>
      </c>
      <c r="CG162" s="1" t="s">
        <v>52</v>
      </c>
      <c r="CH162" s="1" t="s">
        <v>1877</v>
      </c>
    </row>
    <row r="163" spans="1:86" s="1" customFormat="1" x14ac:dyDescent="0.3">
      <c r="A163" s="1" t="s">
        <v>1975</v>
      </c>
      <c r="B163" s="1" t="s">
        <v>563</v>
      </c>
      <c r="C163" s="1" t="s">
        <v>1920</v>
      </c>
      <c r="D163" s="18">
        <v>42998</v>
      </c>
      <c r="E163" s="1">
        <v>20</v>
      </c>
      <c r="F163" s="1">
        <v>1100</v>
      </c>
      <c r="G163" s="1" t="s">
        <v>2979</v>
      </c>
      <c r="I163" s="1" t="s">
        <v>2470</v>
      </c>
      <c r="J163" s="1" t="s">
        <v>588</v>
      </c>
      <c r="L163" s="20">
        <v>0.48333333333333334</v>
      </c>
      <c r="M163" s="21">
        <v>18</v>
      </c>
      <c r="N163" s="20">
        <f t="shared" si="20"/>
        <v>0.49583333333333335</v>
      </c>
      <c r="O163" s="1" t="s">
        <v>1869</v>
      </c>
      <c r="P163" s="1" t="s">
        <v>1993</v>
      </c>
      <c r="Q163" s="1" t="s">
        <v>1870</v>
      </c>
      <c r="R163" s="1" t="s">
        <v>1981</v>
      </c>
      <c r="S163" s="1" t="s">
        <v>2095</v>
      </c>
      <c r="T163" s="1" t="s">
        <v>2981</v>
      </c>
      <c r="U163" s="1" t="str">
        <f>CONCATENATE(A163,": ",B163," (Chairs: ",G163,")")</f>
        <v>S-39: Gaming and Gambling - Neue Entwicklungen und diagnostische Möglichkeiten (Chairs: Premper V, Leipner S)</v>
      </c>
      <c r="V163" s="1" t="str">
        <f t="shared" si="21"/>
        <v>Erscheinungsbild, Entstehungsmerkmale und Risiken der „Onlineglücksspielsucht“ in Adoleszenz und Erwachsenenalter</v>
      </c>
      <c r="W163" s="1" t="s">
        <v>52</v>
      </c>
      <c r="X163" s="1" t="s">
        <v>454</v>
      </c>
      <c r="Y163" s="1" t="s">
        <v>455</v>
      </c>
      <c r="Z163" s="1" t="s">
        <v>589</v>
      </c>
      <c r="AA163" s="1" t="s">
        <v>590</v>
      </c>
      <c r="AB163" s="1" t="s">
        <v>2687</v>
      </c>
      <c r="AC163" s="1" t="s">
        <v>58</v>
      </c>
      <c r="AD163" s="1" t="s">
        <v>64</v>
      </c>
      <c r="AE163" s="1" t="s">
        <v>141</v>
      </c>
      <c r="AF163" s="1" t="s">
        <v>142</v>
      </c>
      <c r="AG163" s="1" t="s">
        <v>1996</v>
      </c>
      <c r="AH163" s="1" t="s">
        <v>128</v>
      </c>
      <c r="AI163" s="1" t="s">
        <v>144</v>
      </c>
      <c r="AJ163" s="1" t="s">
        <v>2018</v>
      </c>
      <c r="AK163" s="1" t="s">
        <v>63</v>
      </c>
      <c r="AL163" s="1">
        <v>0</v>
      </c>
      <c r="AM163" s="1" t="s">
        <v>58</v>
      </c>
      <c r="AN163" s="1" t="s">
        <v>469</v>
      </c>
      <c r="AO163" s="1" t="s">
        <v>397</v>
      </c>
      <c r="AP163" s="1" t="s">
        <v>470</v>
      </c>
      <c r="AQ163" s="1" t="str">
        <f t="shared" si="27"/>
        <v>M</v>
      </c>
      <c r="AR163" s="1" t="str">
        <f t="shared" si="28"/>
        <v>Dreier M</v>
      </c>
      <c r="AS163" s="1" t="s">
        <v>128</v>
      </c>
      <c r="AT163" s="1" t="s">
        <v>471</v>
      </c>
      <c r="AU163" s="1">
        <v>0</v>
      </c>
      <c r="AV163" s="1">
        <v>0</v>
      </c>
      <c r="AW163" s="1" t="s">
        <v>58</v>
      </c>
      <c r="AX163" s="1" t="s">
        <v>64</v>
      </c>
      <c r="AY163" s="1" t="s">
        <v>126</v>
      </c>
      <c r="AZ163" s="1" t="s">
        <v>127</v>
      </c>
      <c r="BA163" s="1" t="str">
        <f t="shared" si="22"/>
        <v>K</v>
      </c>
      <c r="BB163" s="1" t="str">
        <f t="shared" si="29"/>
        <v>Müller K</v>
      </c>
      <c r="BC163" s="1" t="s">
        <v>128</v>
      </c>
      <c r="BD163" s="1" t="s">
        <v>129</v>
      </c>
      <c r="BE163" s="1" t="s">
        <v>63</v>
      </c>
      <c r="BF163" s="1">
        <v>0</v>
      </c>
      <c r="BG163" s="1" t="s">
        <v>58</v>
      </c>
      <c r="BH163" s="1" t="s">
        <v>119</v>
      </c>
      <c r="BI163" s="1" t="s">
        <v>131</v>
      </c>
      <c r="BJ163" s="1" t="s">
        <v>132</v>
      </c>
      <c r="BK163" s="1" t="str">
        <f t="shared" si="23"/>
        <v>M</v>
      </c>
      <c r="BL163" s="1" t="str">
        <f t="shared" si="24"/>
        <v>Beutel M</v>
      </c>
      <c r="BM163" s="1" t="s">
        <v>472</v>
      </c>
      <c r="BN163" s="1" t="s">
        <v>473</v>
      </c>
      <c r="BO163" s="1" t="s">
        <v>63</v>
      </c>
      <c r="BP163" s="1">
        <v>0</v>
      </c>
      <c r="BQ163" s="1" t="s">
        <v>68</v>
      </c>
      <c r="BR163" s="1">
        <v>0</v>
      </c>
      <c r="BS163" s="1">
        <v>0</v>
      </c>
      <c r="BT163" s="1">
        <v>0</v>
      </c>
      <c r="BU163" s="1" t="str">
        <f t="shared" si="25"/>
        <v>0</v>
      </c>
      <c r="BW163" s="1">
        <v>0</v>
      </c>
      <c r="BX163" s="1">
        <v>0</v>
      </c>
      <c r="BY163" s="1">
        <v>0</v>
      </c>
      <c r="BZ163" s="1">
        <v>0</v>
      </c>
      <c r="CC163" s="1">
        <v>0</v>
      </c>
      <c r="CD163" s="1">
        <v>0</v>
      </c>
      <c r="CE163" s="1">
        <v>0</v>
      </c>
      <c r="CF163" s="8">
        <v>1.5500000000000003</v>
      </c>
      <c r="CG163" s="1" t="s">
        <v>52</v>
      </c>
      <c r="CH163" s="1" t="s">
        <v>1877</v>
      </c>
    </row>
    <row r="164" spans="1:86" s="1" customFormat="1" x14ac:dyDescent="0.3">
      <c r="A164" s="1" t="s">
        <v>1975</v>
      </c>
      <c r="B164" s="1" t="s">
        <v>563</v>
      </c>
      <c r="C164" s="1" t="s">
        <v>1920</v>
      </c>
      <c r="D164" s="18">
        <v>42998</v>
      </c>
      <c r="E164" s="1">
        <v>20</v>
      </c>
      <c r="F164" s="1">
        <v>1100</v>
      </c>
      <c r="G164" s="1" t="s">
        <v>2979</v>
      </c>
      <c r="I164" s="1" t="s">
        <v>2471</v>
      </c>
      <c r="J164" s="1" t="s">
        <v>591</v>
      </c>
      <c r="L164" s="20">
        <v>0.49583333333333335</v>
      </c>
      <c r="M164" s="21">
        <v>18</v>
      </c>
      <c r="N164" s="20">
        <f t="shared" si="20"/>
        <v>0.5083333333333333</v>
      </c>
      <c r="O164" s="1" t="s">
        <v>1869</v>
      </c>
      <c r="P164" s="1" t="s">
        <v>1993</v>
      </c>
      <c r="Q164" s="1" t="s">
        <v>1870</v>
      </c>
      <c r="R164" s="1" t="s">
        <v>1981</v>
      </c>
      <c r="S164" s="1" t="s">
        <v>2524</v>
      </c>
      <c r="T164" s="1" t="s">
        <v>2982</v>
      </c>
      <c r="U164" s="1" t="str">
        <f>CONCATENATE(A164,": ",B164," (Chairs: ",G164,")")</f>
        <v>S-39: Gaming and Gambling - Neue Entwicklungen und diagnostische Möglichkeiten (Chairs: Premper V, Leipner S)</v>
      </c>
      <c r="V164" s="1" t="str">
        <f t="shared" si="21"/>
        <v>Ist Glücksspiel als Unterhaltung vereinbar mit der Idee des ‚informierten Spielers‘?</v>
      </c>
      <c r="W164" s="1" t="s">
        <v>52</v>
      </c>
      <c r="X164" s="1" t="s">
        <v>454</v>
      </c>
      <c r="Y164" s="1" t="s">
        <v>455</v>
      </c>
      <c r="Z164" s="1" t="s">
        <v>592</v>
      </c>
      <c r="AA164" s="1" t="s">
        <v>593</v>
      </c>
      <c r="AB164" s="1" t="s">
        <v>1849</v>
      </c>
      <c r="AC164" s="1" t="s">
        <v>58</v>
      </c>
      <c r="AD164" s="1" t="s">
        <v>64</v>
      </c>
      <c r="AE164" s="1" t="s">
        <v>594</v>
      </c>
      <c r="AF164" s="1" t="s">
        <v>595</v>
      </c>
      <c r="AG164" s="1" t="s">
        <v>1978</v>
      </c>
      <c r="AH164" s="1" t="s">
        <v>596</v>
      </c>
      <c r="AI164" s="1" t="s">
        <v>597</v>
      </c>
      <c r="AJ164" s="1" t="s">
        <v>2037</v>
      </c>
      <c r="AK164" s="1" t="s">
        <v>63</v>
      </c>
      <c r="AL164" s="1">
        <v>0</v>
      </c>
      <c r="AM164" s="1" t="s">
        <v>68</v>
      </c>
      <c r="AN164" s="1" t="s">
        <v>64</v>
      </c>
      <c r="AO164" s="1" t="s">
        <v>598</v>
      </c>
      <c r="AP164" s="1" t="s">
        <v>599</v>
      </c>
      <c r="AQ164" s="1" t="str">
        <f t="shared" si="27"/>
        <v>A</v>
      </c>
      <c r="AR164" s="1" t="str">
        <f t="shared" si="28"/>
        <v>Puhm A</v>
      </c>
      <c r="AS164" s="1" t="s">
        <v>596</v>
      </c>
      <c r="AT164" s="1" t="s">
        <v>600</v>
      </c>
      <c r="AU164" s="1" t="s">
        <v>63</v>
      </c>
      <c r="AV164" s="1">
        <v>0</v>
      </c>
      <c r="AW164" s="1" t="s">
        <v>68</v>
      </c>
      <c r="AX164" s="1">
        <v>0</v>
      </c>
      <c r="AY164" s="1">
        <v>0</v>
      </c>
      <c r="AZ164" s="1">
        <v>0</v>
      </c>
      <c r="BA164" s="1" t="str">
        <f t="shared" si="22"/>
        <v>0</v>
      </c>
      <c r="BC164" s="1">
        <v>0</v>
      </c>
      <c r="BD164" s="1">
        <v>0</v>
      </c>
      <c r="BE164" s="1">
        <v>0</v>
      </c>
      <c r="BF164" s="1">
        <v>0</v>
      </c>
      <c r="BG164" s="1">
        <v>0</v>
      </c>
      <c r="BH164" s="1">
        <v>0</v>
      </c>
      <c r="BI164" s="1">
        <v>0</v>
      </c>
      <c r="BJ164" s="1">
        <v>0</v>
      </c>
      <c r="BK164" s="1" t="str">
        <f t="shared" si="23"/>
        <v>0</v>
      </c>
      <c r="BM164" s="1">
        <v>0</v>
      </c>
      <c r="BN164" s="1">
        <v>0</v>
      </c>
      <c r="BO164" s="1">
        <v>0</v>
      </c>
      <c r="BP164" s="1">
        <v>0</v>
      </c>
      <c r="BQ164" s="1">
        <v>0</v>
      </c>
      <c r="BR164" s="1">
        <v>0</v>
      </c>
      <c r="BS164" s="1">
        <v>0</v>
      </c>
      <c r="BT164" s="1">
        <v>0</v>
      </c>
      <c r="BU164" s="1" t="str">
        <f t="shared" si="25"/>
        <v>0</v>
      </c>
      <c r="BW164" s="1">
        <v>0</v>
      </c>
      <c r="BX164" s="1">
        <v>0</v>
      </c>
      <c r="BY164" s="1">
        <v>0</v>
      </c>
      <c r="BZ164" s="1">
        <v>0</v>
      </c>
      <c r="CC164" s="1">
        <v>0</v>
      </c>
      <c r="CD164" s="1">
        <v>0</v>
      </c>
      <c r="CE164" s="1">
        <v>0</v>
      </c>
      <c r="CF164" s="8">
        <v>2.7750000000000004</v>
      </c>
      <c r="CG164" s="1" t="s">
        <v>52</v>
      </c>
      <c r="CH164" s="1" t="s">
        <v>1877</v>
      </c>
    </row>
    <row r="165" spans="1:86" s="1" customFormat="1" x14ac:dyDescent="0.3">
      <c r="A165" s="1" t="s">
        <v>1975</v>
      </c>
      <c r="B165" s="1" t="s">
        <v>563</v>
      </c>
      <c r="C165" s="1" t="s">
        <v>1920</v>
      </c>
      <c r="D165" s="18">
        <v>42998</v>
      </c>
      <c r="E165" s="1">
        <v>20</v>
      </c>
      <c r="F165" s="1">
        <v>1100</v>
      </c>
      <c r="G165" s="1" t="s">
        <v>2979</v>
      </c>
      <c r="I165" s="1" t="s">
        <v>2472</v>
      </c>
      <c r="J165" s="1" t="s">
        <v>601</v>
      </c>
      <c r="L165" s="20">
        <v>0.5083333333333333</v>
      </c>
      <c r="M165" s="21">
        <v>18</v>
      </c>
      <c r="N165" s="20">
        <f t="shared" si="20"/>
        <v>0.52083333333333326</v>
      </c>
      <c r="O165" s="1" t="s">
        <v>1869</v>
      </c>
      <c r="P165" s="1" t="s">
        <v>1993</v>
      </c>
      <c r="Q165" s="1" t="s">
        <v>1870</v>
      </c>
      <c r="R165" s="1" t="s">
        <v>1981</v>
      </c>
      <c r="S165" s="1" t="s">
        <v>2087</v>
      </c>
      <c r="T165" s="1" t="s">
        <v>2983</v>
      </c>
      <c r="U165" s="1" t="str">
        <f>CONCATENATE(A165,": ",B165," (Chairs: ",G165,")")</f>
        <v>S-39: Gaming and Gambling - Neue Entwicklungen und diagnostische Möglichkeiten (Chairs: Premper V, Leipner S)</v>
      </c>
      <c r="V165" s="1" t="str">
        <f t="shared" si="21"/>
        <v>Zur Differenzierung der Behandlungsangebote in der stationären Rehabilitation pathologischer Glücksspieler</v>
      </c>
      <c r="W165" s="1" t="s">
        <v>52</v>
      </c>
      <c r="X165" s="1" t="s">
        <v>454</v>
      </c>
      <c r="Y165" s="1" t="s">
        <v>455</v>
      </c>
      <c r="Z165" s="1" t="s">
        <v>602</v>
      </c>
      <c r="AA165" s="1" t="s">
        <v>603</v>
      </c>
      <c r="AB165" s="1" t="s">
        <v>1846</v>
      </c>
      <c r="AC165" s="1" t="s">
        <v>58</v>
      </c>
      <c r="AE165" s="1" t="s">
        <v>322</v>
      </c>
      <c r="AF165" s="1" t="s">
        <v>351</v>
      </c>
      <c r="AG165" s="1" t="s">
        <v>1991</v>
      </c>
      <c r="AH165" s="1" t="s">
        <v>352</v>
      </c>
      <c r="AI165" s="1" t="s">
        <v>353</v>
      </c>
      <c r="AJ165" s="1" t="s">
        <v>2034</v>
      </c>
      <c r="AK165" s="1" t="s">
        <v>63</v>
      </c>
      <c r="AL165" s="1">
        <v>0</v>
      </c>
      <c r="AM165" s="1" t="s">
        <v>58</v>
      </c>
      <c r="AN165" s="1">
        <v>0</v>
      </c>
      <c r="AO165" s="1" t="s">
        <v>604</v>
      </c>
      <c r="AP165" s="1" t="s">
        <v>605</v>
      </c>
      <c r="AQ165" s="1" t="str">
        <f t="shared" si="27"/>
        <v>D</v>
      </c>
      <c r="AR165" s="1" t="str">
        <f t="shared" si="28"/>
        <v>Bingel-Schmitz D</v>
      </c>
      <c r="AS165" s="1" t="s">
        <v>352</v>
      </c>
      <c r="AT165" s="1" t="s">
        <v>606</v>
      </c>
      <c r="AU165" s="1" t="s">
        <v>63</v>
      </c>
      <c r="AV165" s="1">
        <v>0</v>
      </c>
      <c r="AW165" s="1" t="s">
        <v>68</v>
      </c>
      <c r="AX165" s="1">
        <v>0</v>
      </c>
      <c r="AY165" s="1">
        <v>0</v>
      </c>
      <c r="AZ165" s="1">
        <v>0</v>
      </c>
      <c r="BA165" s="1" t="str">
        <f t="shared" si="22"/>
        <v>0</v>
      </c>
      <c r="BC165" s="1">
        <v>0</v>
      </c>
      <c r="BD165" s="1">
        <v>0</v>
      </c>
      <c r="BE165" s="1">
        <v>0</v>
      </c>
      <c r="BF165" s="1">
        <v>0</v>
      </c>
      <c r="BG165" s="1" t="s">
        <v>68</v>
      </c>
      <c r="BH165" s="1">
        <v>0</v>
      </c>
      <c r="BI165" s="1">
        <v>0</v>
      </c>
      <c r="BJ165" s="1">
        <v>0</v>
      </c>
      <c r="BK165" s="1" t="str">
        <f t="shared" si="23"/>
        <v>0</v>
      </c>
      <c r="BM165" s="1">
        <v>0</v>
      </c>
      <c r="BN165" s="1">
        <v>0</v>
      </c>
      <c r="BO165" s="1">
        <v>0</v>
      </c>
      <c r="BP165" s="1">
        <v>0</v>
      </c>
      <c r="BQ165" s="1" t="s">
        <v>68</v>
      </c>
      <c r="BR165" s="1">
        <v>0</v>
      </c>
      <c r="BS165" s="1">
        <v>0</v>
      </c>
      <c r="BT165" s="1">
        <v>0</v>
      </c>
      <c r="BU165" s="1" t="str">
        <f t="shared" si="25"/>
        <v>0</v>
      </c>
      <c r="BW165" s="1">
        <v>0</v>
      </c>
      <c r="BX165" s="1">
        <v>0</v>
      </c>
      <c r="BY165" s="1">
        <v>0</v>
      </c>
      <c r="BZ165" s="1">
        <v>0</v>
      </c>
      <c r="CC165" s="1">
        <v>0</v>
      </c>
      <c r="CD165" s="1">
        <v>0</v>
      </c>
      <c r="CE165" s="1">
        <v>0</v>
      </c>
      <c r="CF165" s="8">
        <v>2.125</v>
      </c>
      <c r="CG165" s="1" t="s">
        <v>52</v>
      </c>
      <c r="CH165" s="1" t="s">
        <v>1877</v>
      </c>
    </row>
    <row r="166" spans="1:86" s="1" customFormat="1" x14ac:dyDescent="0.3">
      <c r="A166" s="1" t="s">
        <v>2189</v>
      </c>
      <c r="B166" s="1" t="s">
        <v>1898</v>
      </c>
      <c r="D166" s="18">
        <v>42998</v>
      </c>
      <c r="E166" s="1">
        <v>20</v>
      </c>
      <c r="F166" s="1">
        <v>1230</v>
      </c>
      <c r="G166" s="1" t="s">
        <v>2984</v>
      </c>
      <c r="K166" s="1" t="s">
        <v>1897</v>
      </c>
      <c r="L166" s="20">
        <v>0.52083333333333337</v>
      </c>
      <c r="M166" s="21">
        <v>60</v>
      </c>
      <c r="N166" s="20">
        <f t="shared" si="20"/>
        <v>0.5625</v>
      </c>
      <c r="O166" s="1" t="s">
        <v>1928</v>
      </c>
      <c r="S166" s="1" t="s">
        <v>2846</v>
      </c>
      <c r="T166" s="1" t="s">
        <v>2863</v>
      </c>
      <c r="U166" s="1" t="str">
        <f>CONCATENATE(A166,": ",B166," (Chairs: ",G166,")")</f>
        <v>Posterbegehung: Posterpause (Chairs: Moderation? ,  )</v>
      </c>
      <c r="V166" s="1" t="str">
        <f t="shared" si="21"/>
        <v/>
      </c>
      <c r="AB166" s="1" t="s">
        <v>2654</v>
      </c>
      <c r="AG166" s="1" t="s">
        <v>2009</v>
      </c>
      <c r="AQ166" s="1" t="str">
        <f t="shared" si="27"/>
        <v/>
      </c>
      <c r="AR166" s="1" t="str">
        <f t="shared" si="28"/>
        <v xml:space="preserve"> </v>
      </c>
      <c r="BA166" s="1" t="str">
        <f t="shared" si="22"/>
        <v/>
      </c>
      <c r="BB166" s="1" t="str">
        <f t="shared" si="29"/>
        <v xml:space="preserve"> </v>
      </c>
      <c r="BK166" s="1" t="str">
        <f t="shared" si="23"/>
        <v/>
      </c>
      <c r="BL166" s="1" t="str">
        <f t="shared" si="24"/>
        <v xml:space="preserve"> </v>
      </c>
      <c r="BU166" s="1" t="str">
        <f t="shared" si="25"/>
        <v/>
      </c>
      <c r="BV166" s="1" t="str">
        <f t="shared" si="26"/>
        <v xml:space="preserve"> </v>
      </c>
      <c r="CF166" s="8"/>
    </row>
    <row r="167" spans="1:86" s="1" customFormat="1" ht="14.25" customHeight="1" x14ac:dyDescent="0.3">
      <c r="A167" s="1" t="s">
        <v>1966</v>
      </c>
      <c r="B167" s="1" t="s">
        <v>1892</v>
      </c>
      <c r="D167" s="18">
        <v>42998</v>
      </c>
      <c r="E167" s="1">
        <v>20</v>
      </c>
      <c r="F167" s="1">
        <v>1330</v>
      </c>
      <c r="G167" s="1" t="s">
        <v>2985</v>
      </c>
      <c r="I167" s="1" t="s">
        <v>1966</v>
      </c>
      <c r="K167" s="1" t="s">
        <v>1893</v>
      </c>
      <c r="L167" s="20">
        <v>0.5625</v>
      </c>
      <c r="M167" s="21">
        <v>45</v>
      </c>
      <c r="N167" s="20">
        <f t="shared" si="20"/>
        <v>0.59375</v>
      </c>
      <c r="O167" s="1" t="s">
        <v>812</v>
      </c>
      <c r="P167" s="1" t="s">
        <v>1987</v>
      </c>
      <c r="S167" s="1" t="s">
        <v>2208</v>
      </c>
      <c r="T167" s="1" t="s">
        <v>2863</v>
      </c>
      <c r="U167" s="1" t="str">
        <f>CONCATENATE(A167,": ",B167," (Chairs: ",G167,")")</f>
        <v>PL-05: Plenar 3 (Chairs: Klein M,  )</v>
      </c>
      <c r="V167" s="1" t="str">
        <f t="shared" si="21"/>
        <v>Evidenzbasierte Suchtprävention in Deutschland: derzeitiger Stand und zukünftige Herausforderungen</v>
      </c>
      <c r="Z167" s="1" t="s">
        <v>2206</v>
      </c>
      <c r="AB167" s="1" t="s">
        <v>2772</v>
      </c>
      <c r="AC167" s="1" t="s">
        <v>68</v>
      </c>
      <c r="AD167" s="1" t="s">
        <v>119</v>
      </c>
      <c r="AE167" s="1" t="s">
        <v>1056</v>
      </c>
      <c r="AF167" s="1" t="s">
        <v>1057</v>
      </c>
      <c r="AG167" s="1" t="s">
        <v>1978</v>
      </c>
      <c r="AH167" s="28" t="s">
        <v>2221</v>
      </c>
      <c r="AJ167" s="1" t="s">
        <v>2222</v>
      </c>
      <c r="AQ167" s="1" t="str">
        <f t="shared" si="27"/>
        <v/>
      </c>
      <c r="AR167" s="1" t="str">
        <f t="shared" si="28"/>
        <v xml:space="preserve"> </v>
      </c>
      <c r="BA167" s="1" t="str">
        <f t="shared" si="22"/>
        <v/>
      </c>
      <c r="BB167" s="1" t="str">
        <f t="shared" si="29"/>
        <v xml:space="preserve"> </v>
      </c>
      <c r="BK167" s="1" t="str">
        <f t="shared" si="23"/>
        <v/>
      </c>
      <c r="BL167" s="1" t="str">
        <f t="shared" si="24"/>
        <v xml:space="preserve"> </v>
      </c>
      <c r="BU167" s="1" t="str">
        <f t="shared" si="25"/>
        <v/>
      </c>
      <c r="BV167" s="1" t="str">
        <f t="shared" si="26"/>
        <v xml:space="preserve"> </v>
      </c>
      <c r="CF167" s="8"/>
    </row>
    <row r="168" spans="1:86" s="1" customFormat="1" x14ac:dyDescent="0.3">
      <c r="A168" s="1" t="s">
        <v>1967</v>
      </c>
      <c r="B168" s="1" t="s">
        <v>1892</v>
      </c>
      <c r="D168" s="18">
        <v>42998</v>
      </c>
      <c r="E168" s="1">
        <v>20</v>
      </c>
      <c r="F168" s="1">
        <v>1415</v>
      </c>
      <c r="G168" s="1" t="s">
        <v>2986</v>
      </c>
      <c r="I168" s="1" t="s">
        <v>1967</v>
      </c>
      <c r="K168" s="1" t="s">
        <v>1893</v>
      </c>
      <c r="L168" s="20">
        <v>0.59375</v>
      </c>
      <c r="M168" s="21">
        <v>45</v>
      </c>
      <c r="N168" s="20">
        <f t="shared" si="20"/>
        <v>0.625</v>
      </c>
      <c r="O168" s="1" t="s">
        <v>351</v>
      </c>
      <c r="P168" s="1" t="s">
        <v>1991</v>
      </c>
      <c r="S168" s="1" t="s">
        <v>2209</v>
      </c>
      <c r="T168" s="1" t="s">
        <v>2863</v>
      </c>
      <c r="U168" s="1" t="str">
        <f>CONCATENATE(A168,": ",B168," (Chairs: ",G168,")")</f>
        <v>PL-06: Plenar 3 (Chairs: Missel P,  )</v>
      </c>
      <c r="V168" s="1" t="str">
        <f t="shared" si="21"/>
        <v>Persönlichkeitsstörungen und Sucht</v>
      </c>
      <c r="Z168" s="1" t="s">
        <v>2207</v>
      </c>
      <c r="AB168" s="1" t="s">
        <v>2773</v>
      </c>
      <c r="AC168" s="1" t="s">
        <v>58</v>
      </c>
      <c r="AD168" s="1" t="s">
        <v>119</v>
      </c>
      <c r="AE168" s="1" t="s">
        <v>1741</v>
      </c>
      <c r="AF168" s="1" t="s">
        <v>2220</v>
      </c>
      <c r="AG168" s="1" t="s">
        <v>1984</v>
      </c>
      <c r="AH168" s="28" t="s">
        <v>1872</v>
      </c>
      <c r="AJ168" s="1" t="s">
        <v>2026</v>
      </c>
      <c r="AQ168" s="1" t="str">
        <f t="shared" si="27"/>
        <v/>
      </c>
      <c r="AR168" s="1" t="str">
        <f t="shared" si="28"/>
        <v xml:space="preserve"> </v>
      </c>
      <c r="BA168" s="1" t="str">
        <f t="shared" si="22"/>
        <v/>
      </c>
      <c r="BB168" s="1" t="str">
        <f t="shared" si="29"/>
        <v xml:space="preserve"> </v>
      </c>
      <c r="BK168" s="1" t="str">
        <f t="shared" si="23"/>
        <v/>
      </c>
      <c r="BL168" s="1" t="str">
        <f t="shared" si="24"/>
        <v xml:space="preserve"> </v>
      </c>
      <c r="BU168" s="1" t="str">
        <f t="shared" si="25"/>
        <v/>
      </c>
      <c r="BV168" s="1" t="str">
        <f t="shared" si="26"/>
        <v xml:space="preserve"> </v>
      </c>
      <c r="CF168" s="8"/>
    </row>
    <row r="169" spans="1:86" s="1" customFormat="1" x14ac:dyDescent="0.3">
      <c r="A169" s="1" t="s">
        <v>1895</v>
      </c>
      <c r="B169" s="1" t="s">
        <v>1895</v>
      </c>
      <c r="D169" s="18">
        <v>42998</v>
      </c>
      <c r="E169" s="1">
        <v>20</v>
      </c>
      <c r="F169" s="1">
        <v>1500</v>
      </c>
      <c r="G169" s="1" t="s">
        <v>2889</v>
      </c>
      <c r="K169" s="1" t="s">
        <v>1893</v>
      </c>
      <c r="L169" s="20">
        <v>0.625</v>
      </c>
      <c r="M169" s="21">
        <v>45</v>
      </c>
      <c r="N169" s="20">
        <f t="shared" si="20"/>
        <v>0.65625</v>
      </c>
      <c r="O169" s="1" t="s">
        <v>224</v>
      </c>
      <c r="P169" s="1" t="s">
        <v>1980</v>
      </c>
      <c r="S169" s="1" t="s">
        <v>2846</v>
      </c>
      <c r="T169" s="1" t="s">
        <v>2863</v>
      </c>
      <c r="U169" s="1" t="str">
        <f>CONCATENATE(A169,": ",B169," (Chairs: ",G169,")")</f>
        <v>Verabschiedung: Verabschiedung (Chairs: Bischof G,  )</v>
      </c>
      <c r="V169" s="1" t="str">
        <f t="shared" si="21"/>
        <v/>
      </c>
      <c r="AB169" s="1" t="s">
        <v>2654</v>
      </c>
      <c r="AG169" s="1" t="s">
        <v>2009</v>
      </c>
      <c r="AH169" s="28"/>
      <c r="AQ169" s="1" t="str">
        <f t="shared" si="27"/>
        <v/>
      </c>
      <c r="AR169" s="1" t="str">
        <f t="shared" si="28"/>
        <v xml:space="preserve"> </v>
      </c>
      <c r="BA169" s="1" t="str">
        <f t="shared" si="22"/>
        <v/>
      </c>
      <c r="BB169" s="1" t="str">
        <f t="shared" si="29"/>
        <v xml:space="preserve"> </v>
      </c>
      <c r="BK169" s="1" t="str">
        <f t="shared" si="23"/>
        <v/>
      </c>
      <c r="BL169" s="1" t="str">
        <f t="shared" si="24"/>
        <v xml:space="preserve"> </v>
      </c>
      <c r="BU169" s="1" t="str">
        <f t="shared" si="25"/>
        <v/>
      </c>
      <c r="BV169" s="1" t="str">
        <f t="shared" si="26"/>
        <v xml:space="preserve"> </v>
      </c>
      <c r="CF169" s="8"/>
    </row>
    <row r="170" spans="1:86" s="1" customFormat="1" x14ac:dyDescent="0.3">
      <c r="A170" s="1" t="s">
        <v>1408</v>
      </c>
      <c r="B170" s="1" t="s">
        <v>2293</v>
      </c>
      <c r="E170" s="1">
        <v>20</v>
      </c>
      <c r="F170" s="1">
        <v>1230</v>
      </c>
      <c r="G170" s="1" t="s">
        <v>2987</v>
      </c>
      <c r="I170" s="1" t="s">
        <v>2275</v>
      </c>
      <c r="J170" s="1" t="s">
        <v>1680</v>
      </c>
      <c r="L170" s="21"/>
      <c r="M170" s="21"/>
      <c r="N170" s="21"/>
      <c r="O170" s="1" t="s">
        <v>748</v>
      </c>
      <c r="P170" s="1" t="s">
        <v>1984</v>
      </c>
      <c r="S170" s="1" t="s">
        <v>2177</v>
      </c>
      <c r="T170" s="1" t="s">
        <v>2646</v>
      </c>
      <c r="U170" s="1" t="str">
        <f>CONCATENATE(A170,": ",B170," (Chairs: ",G170,")")</f>
        <v>Poster: Tabak (Chairs: Rüther T,  )</v>
      </c>
      <c r="V170" s="1" t="str">
        <f t="shared" si="21"/>
        <v>Modellprojekt zur Tabakentwöhnung bei COPD-Patienten (ATEMM-Studie): Zusammenhang von chronisch obstruktiver Lungenerkrankung, psychischer Komorbidität und Tabakentwöhnungserfolg</v>
      </c>
      <c r="W170" s="1" t="s">
        <v>1408</v>
      </c>
      <c r="X170" s="1" t="s">
        <v>1616</v>
      </c>
      <c r="Y170" s="1" t="s">
        <v>1617</v>
      </c>
      <c r="Z170" s="1" t="s">
        <v>1681</v>
      </c>
      <c r="AA170" s="1" t="s">
        <v>1682</v>
      </c>
      <c r="AB170" s="1" t="s">
        <v>2774</v>
      </c>
      <c r="AC170" s="1" t="s">
        <v>68</v>
      </c>
      <c r="AE170" s="1" t="s">
        <v>783</v>
      </c>
      <c r="AF170" s="1" t="s">
        <v>784</v>
      </c>
      <c r="AG170" s="1" t="s">
        <v>1989</v>
      </c>
      <c r="AH170" s="1" t="s">
        <v>1683</v>
      </c>
      <c r="AI170" s="1" t="s">
        <v>1684</v>
      </c>
      <c r="AJ170" s="1" t="s">
        <v>2020</v>
      </c>
      <c r="AK170" s="1" t="s">
        <v>526</v>
      </c>
      <c r="AL170" s="1" t="s">
        <v>1685</v>
      </c>
      <c r="AM170" s="1" t="s">
        <v>68</v>
      </c>
      <c r="AN170" s="1">
        <v>0</v>
      </c>
      <c r="AO170" s="1" t="s">
        <v>1088</v>
      </c>
      <c r="AP170" s="1" t="s">
        <v>1686</v>
      </c>
      <c r="AQ170" s="1" t="str">
        <f t="shared" si="27"/>
        <v>S</v>
      </c>
      <c r="AR170" s="1" t="str">
        <f t="shared" si="28"/>
        <v>Schälicke S</v>
      </c>
      <c r="AS170" s="1" t="s">
        <v>1683</v>
      </c>
      <c r="AT170" s="1" t="s">
        <v>1687</v>
      </c>
      <c r="AU170" s="1" t="s">
        <v>63</v>
      </c>
      <c r="AV170" s="1">
        <v>0</v>
      </c>
      <c r="AW170" s="1" t="s">
        <v>68</v>
      </c>
      <c r="AX170" s="1">
        <v>0</v>
      </c>
      <c r="AY170" s="1" t="s">
        <v>1688</v>
      </c>
      <c r="AZ170" s="1" t="s">
        <v>1689</v>
      </c>
      <c r="BA170" s="1" t="str">
        <f t="shared" si="22"/>
        <v>M</v>
      </c>
      <c r="BB170" s="1" t="str">
        <f t="shared" si="29"/>
        <v>Hagelauer M</v>
      </c>
      <c r="BC170" s="1" t="s">
        <v>1683</v>
      </c>
      <c r="BD170" s="1" t="s">
        <v>1690</v>
      </c>
      <c r="BE170" s="1" t="s">
        <v>63</v>
      </c>
      <c r="BF170" s="1">
        <v>0</v>
      </c>
      <c r="BG170" s="1" t="s">
        <v>68</v>
      </c>
      <c r="BH170" s="1">
        <v>0</v>
      </c>
      <c r="BI170" s="1" t="s">
        <v>1691</v>
      </c>
      <c r="BJ170" s="1" t="s">
        <v>1692</v>
      </c>
      <c r="BK170" s="1" t="str">
        <f t="shared" si="23"/>
        <v>J</v>
      </c>
      <c r="BL170" s="1" t="str">
        <f t="shared" si="24"/>
        <v>Mackert J</v>
      </c>
      <c r="BM170" s="1" t="s">
        <v>1683</v>
      </c>
      <c r="BN170" s="1" t="s">
        <v>1693</v>
      </c>
      <c r="BO170" s="1" t="s">
        <v>63</v>
      </c>
      <c r="BP170" s="1">
        <v>0</v>
      </c>
      <c r="BQ170" s="1" t="s">
        <v>58</v>
      </c>
      <c r="BR170" s="1" t="s">
        <v>64</v>
      </c>
      <c r="BS170" s="1" t="s">
        <v>878</v>
      </c>
      <c r="BT170" s="1" t="s">
        <v>1694</v>
      </c>
      <c r="BU170" s="1" t="str">
        <f t="shared" si="25"/>
        <v>J</v>
      </c>
      <c r="BV170" s="1" t="str">
        <f>CONCATENATE(BT170," ",BU170)</f>
        <v>Bickhardt J</v>
      </c>
      <c r="BW170" s="1" t="s">
        <v>1695</v>
      </c>
      <c r="BX170" s="1" t="s">
        <v>1684</v>
      </c>
      <c r="BY170" s="1" t="s">
        <v>526</v>
      </c>
      <c r="BZ170" s="1" t="s">
        <v>1696</v>
      </c>
      <c r="CA170" s="1" t="s">
        <v>2261</v>
      </c>
      <c r="CB170" s="1" t="s">
        <v>1697</v>
      </c>
      <c r="CC170" s="1">
        <v>0</v>
      </c>
      <c r="CD170" s="1" t="s">
        <v>1698</v>
      </c>
      <c r="CE170" s="1">
        <v>0</v>
      </c>
      <c r="CF170" s="8">
        <v>2.8000000000000003</v>
      </c>
      <c r="CG170" s="1" t="s">
        <v>1408</v>
      </c>
      <c r="CH170" s="1" t="s">
        <v>1877</v>
      </c>
    </row>
    <row r="171" spans="1:86" s="1" customFormat="1" x14ac:dyDescent="0.3">
      <c r="A171" s="1" t="s">
        <v>1408</v>
      </c>
      <c r="B171" s="1" t="s">
        <v>2293</v>
      </c>
      <c r="E171" s="1">
        <v>20</v>
      </c>
      <c r="F171" s="1">
        <v>1230</v>
      </c>
      <c r="G171" s="1" t="s">
        <v>2987</v>
      </c>
      <c r="I171" s="1" t="s">
        <v>2276</v>
      </c>
      <c r="J171" s="1" t="s">
        <v>1725</v>
      </c>
      <c r="L171" s="21"/>
      <c r="M171" s="21"/>
      <c r="N171" s="21"/>
      <c r="O171" s="1" t="s">
        <v>748</v>
      </c>
      <c r="P171" s="1" t="s">
        <v>1984</v>
      </c>
      <c r="S171" s="1" t="s">
        <v>2177</v>
      </c>
      <c r="T171" s="1" t="s">
        <v>2988</v>
      </c>
      <c r="U171" s="1" t="str">
        <f>CONCATENATE(A171,": ",B171," (Chairs: ",G171,")")</f>
        <v>Poster: Tabak (Chairs: Rüther T,  )</v>
      </c>
      <c r="V171" s="1" t="str">
        <f t="shared" si="21"/>
        <v>Modellprojekt zur Tabakentwöhnung bei COPD-Patienten (ATEMM-Studie): Auswertung eines Studiencenters</v>
      </c>
      <c r="W171" s="1" t="s">
        <v>1408</v>
      </c>
      <c r="X171" s="1" t="s">
        <v>346</v>
      </c>
      <c r="Y171" s="1" t="s">
        <v>347</v>
      </c>
      <c r="Z171" s="1" t="s">
        <v>1726</v>
      </c>
      <c r="AA171" s="1" t="s">
        <v>1727</v>
      </c>
      <c r="AB171" s="1" t="s">
        <v>2774</v>
      </c>
      <c r="AC171" s="1" t="s">
        <v>68</v>
      </c>
      <c r="AE171" s="1" t="s">
        <v>783</v>
      </c>
      <c r="AF171" s="1" t="s">
        <v>784</v>
      </c>
      <c r="AG171" s="1" t="s">
        <v>1989</v>
      </c>
      <c r="AH171" s="1" t="s">
        <v>1683</v>
      </c>
      <c r="AI171" s="1" t="s">
        <v>1684</v>
      </c>
      <c r="AJ171" s="1" t="s">
        <v>2020</v>
      </c>
      <c r="AK171" s="1" t="s">
        <v>526</v>
      </c>
      <c r="AL171" s="1" t="s">
        <v>1685</v>
      </c>
      <c r="AM171" s="1" t="s">
        <v>58</v>
      </c>
      <c r="AN171" s="1" t="s">
        <v>64</v>
      </c>
      <c r="AO171" s="1" t="s">
        <v>878</v>
      </c>
      <c r="AP171" s="1" t="s">
        <v>1694</v>
      </c>
      <c r="AQ171" s="1" t="str">
        <f t="shared" si="27"/>
        <v>J</v>
      </c>
      <c r="AR171" s="1" t="str">
        <f t="shared" si="28"/>
        <v>Bickhardt J</v>
      </c>
      <c r="AS171" s="1" t="s">
        <v>1695</v>
      </c>
      <c r="AT171" s="1" t="s">
        <v>1684</v>
      </c>
      <c r="AU171" s="1" t="s">
        <v>526</v>
      </c>
      <c r="AV171" s="1" t="s">
        <v>1696</v>
      </c>
      <c r="AW171" s="1" t="s">
        <v>58</v>
      </c>
      <c r="AX171" s="1" t="s">
        <v>64</v>
      </c>
      <c r="AY171" s="1" t="s">
        <v>578</v>
      </c>
      <c r="AZ171" s="1" t="s">
        <v>1728</v>
      </c>
      <c r="BA171" s="1" t="str">
        <f t="shared" si="22"/>
        <v>T</v>
      </c>
      <c r="BB171" s="1" t="str">
        <f t="shared" si="29"/>
        <v>Heindl T</v>
      </c>
      <c r="BC171" s="1" t="s">
        <v>1695</v>
      </c>
      <c r="BD171" s="1" t="s">
        <v>1684</v>
      </c>
      <c r="BE171" s="1" t="s">
        <v>526</v>
      </c>
      <c r="BF171" s="1" t="s">
        <v>1724</v>
      </c>
      <c r="BG171" s="1" t="s">
        <v>58</v>
      </c>
      <c r="BH171" s="1" t="s">
        <v>119</v>
      </c>
      <c r="BI171" s="1" t="s">
        <v>401</v>
      </c>
      <c r="BJ171" s="1" t="s">
        <v>772</v>
      </c>
      <c r="BK171" s="1" t="str">
        <f t="shared" si="23"/>
        <v>S</v>
      </c>
      <c r="BL171" s="1" t="str">
        <f t="shared" si="24"/>
        <v>Mühlig S</v>
      </c>
      <c r="BM171" s="1" t="s">
        <v>1683</v>
      </c>
      <c r="BN171" s="1" t="s">
        <v>1684</v>
      </c>
      <c r="BO171" s="1" t="s">
        <v>526</v>
      </c>
      <c r="BP171" s="1" t="s">
        <v>1707</v>
      </c>
      <c r="BQ171" s="1" t="s">
        <v>68</v>
      </c>
      <c r="BR171" s="1">
        <v>0</v>
      </c>
      <c r="BS171" s="1">
        <v>0</v>
      </c>
      <c r="BT171" s="1">
        <v>0</v>
      </c>
      <c r="BU171" s="1" t="str">
        <f t="shared" si="25"/>
        <v>0</v>
      </c>
      <c r="BW171" s="1">
        <v>0</v>
      </c>
      <c r="BX171" s="1">
        <v>0</v>
      </c>
      <c r="BY171" s="1">
        <v>0</v>
      </c>
      <c r="BZ171" s="1">
        <v>0</v>
      </c>
      <c r="CC171" s="1">
        <v>0</v>
      </c>
      <c r="CD171" s="1">
        <v>0</v>
      </c>
      <c r="CE171" s="1">
        <v>0</v>
      </c>
      <c r="CF171" s="8">
        <v>2.1</v>
      </c>
      <c r="CG171" s="1" t="s">
        <v>1408</v>
      </c>
      <c r="CH171" s="1" t="s">
        <v>1877</v>
      </c>
    </row>
    <row r="172" spans="1:86" s="1" customFormat="1" x14ac:dyDescent="0.3">
      <c r="A172" s="1" t="s">
        <v>1408</v>
      </c>
      <c r="B172" s="1" t="s">
        <v>2293</v>
      </c>
      <c r="E172" s="1">
        <v>20</v>
      </c>
      <c r="F172" s="1">
        <v>1230</v>
      </c>
      <c r="G172" s="1" t="s">
        <v>2987</v>
      </c>
      <c r="I172" s="1" t="s">
        <v>2277</v>
      </c>
      <c r="J172" s="1" t="s">
        <v>1729</v>
      </c>
      <c r="L172" s="21"/>
      <c r="M172" s="21"/>
      <c r="N172" s="21"/>
      <c r="O172" s="1" t="s">
        <v>748</v>
      </c>
      <c r="P172" s="1" t="s">
        <v>1984</v>
      </c>
      <c r="S172" s="1" t="s">
        <v>2179</v>
      </c>
      <c r="T172" s="1" t="s">
        <v>2989</v>
      </c>
      <c r="U172" s="1" t="str">
        <f>CONCATENATE(A172,": ",B172," (Chairs: ",G172,")")</f>
        <v>Poster: Tabak (Chairs: Rüther T,  )</v>
      </c>
      <c r="V172" s="1" t="str">
        <f t="shared" si="21"/>
        <v>Explorative multizentrische Untersuchung eines Modellprojekts zur Tabakentwöhnung bei COPD-Patienten (ATEMM-Studie) anhand eines Mehrebenenmodells</v>
      </c>
      <c r="W172" s="1" t="s">
        <v>1408</v>
      </c>
      <c r="X172" s="1" t="s">
        <v>317</v>
      </c>
      <c r="Y172" s="1" t="s">
        <v>318</v>
      </c>
      <c r="Z172" s="1" t="s">
        <v>1730</v>
      </c>
      <c r="AA172" s="1" t="s">
        <v>1731</v>
      </c>
      <c r="AB172" s="1" t="s">
        <v>2775</v>
      </c>
      <c r="AC172" s="1" t="s">
        <v>58</v>
      </c>
      <c r="AE172" s="1" t="s">
        <v>786</v>
      </c>
      <c r="AF172" s="1" t="s">
        <v>787</v>
      </c>
      <c r="AG172" s="1" t="s">
        <v>1987</v>
      </c>
      <c r="AH172" s="1" t="s">
        <v>1683</v>
      </c>
      <c r="AI172" s="1" t="s">
        <v>785</v>
      </c>
      <c r="AJ172" s="1" t="s">
        <v>2020</v>
      </c>
      <c r="AK172" s="1" t="s">
        <v>526</v>
      </c>
      <c r="AL172" s="1" t="s">
        <v>1724</v>
      </c>
      <c r="AM172" s="1" t="s">
        <v>68</v>
      </c>
      <c r="AN172" s="1">
        <v>0</v>
      </c>
      <c r="AO172" s="1" t="s">
        <v>783</v>
      </c>
      <c r="AP172" s="1" t="s">
        <v>784</v>
      </c>
      <c r="AQ172" s="1" t="str">
        <f t="shared" si="27"/>
        <v>F</v>
      </c>
      <c r="AR172" s="1" t="str">
        <f t="shared" si="28"/>
        <v>Loth F</v>
      </c>
      <c r="AS172" s="1" t="s">
        <v>1683</v>
      </c>
      <c r="AT172" s="1" t="s">
        <v>1684</v>
      </c>
      <c r="AU172" s="1" t="s">
        <v>526</v>
      </c>
      <c r="AV172" s="1" t="s">
        <v>1685</v>
      </c>
      <c r="AW172" s="1" t="s">
        <v>58</v>
      </c>
      <c r="AX172" s="1" t="s">
        <v>64</v>
      </c>
      <c r="AY172" s="1" t="s">
        <v>878</v>
      </c>
      <c r="AZ172" s="1" t="s">
        <v>1694</v>
      </c>
      <c r="BA172" s="1" t="str">
        <f t="shared" si="22"/>
        <v>J</v>
      </c>
      <c r="BB172" s="1" t="str">
        <f t="shared" si="29"/>
        <v>Bickhardt J</v>
      </c>
      <c r="BC172" s="1" t="s">
        <v>1695</v>
      </c>
      <c r="BD172" s="1" t="s">
        <v>1684</v>
      </c>
      <c r="BE172" s="1" t="s">
        <v>526</v>
      </c>
      <c r="BF172" s="1" t="s">
        <v>1732</v>
      </c>
      <c r="BG172" s="1" t="s">
        <v>58</v>
      </c>
      <c r="BH172" s="1" t="s">
        <v>64</v>
      </c>
      <c r="BI172" s="1" t="s">
        <v>578</v>
      </c>
      <c r="BJ172" s="1" t="s">
        <v>1728</v>
      </c>
      <c r="BK172" s="1" t="str">
        <f t="shared" si="23"/>
        <v>T</v>
      </c>
      <c r="BL172" s="1" t="str">
        <f t="shared" si="24"/>
        <v>Heindl T</v>
      </c>
      <c r="BM172" s="1" t="s">
        <v>1695</v>
      </c>
      <c r="BN172" s="1" t="s">
        <v>1684</v>
      </c>
      <c r="BO172" s="1" t="s">
        <v>526</v>
      </c>
      <c r="BP172" s="1" t="s">
        <v>1724</v>
      </c>
      <c r="BQ172" s="1" t="s">
        <v>58</v>
      </c>
      <c r="BR172" s="1" t="s">
        <v>119</v>
      </c>
      <c r="BS172" s="1" t="s">
        <v>401</v>
      </c>
      <c r="BT172" s="1" t="s">
        <v>772</v>
      </c>
      <c r="BU172" s="1" t="str">
        <f t="shared" si="25"/>
        <v>S</v>
      </c>
      <c r="BV172" s="1" t="str">
        <f>CONCATENATE(BT172," ",BU172)</f>
        <v>Mühlig S</v>
      </c>
      <c r="BW172" s="1" t="s">
        <v>1683</v>
      </c>
      <c r="BX172" s="1" t="s">
        <v>774</v>
      </c>
      <c r="BY172" s="1" t="s">
        <v>526</v>
      </c>
      <c r="BZ172" s="1" t="s">
        <v>1707</v>
      </c>
      <c r="CC172" s="1">
        <v>0</v>
      </c>
      <c r="CD172" s="1">
        <v>0</v>
      </c>
      <c r="CE172" s="1" t="s">
        <v>1733</v>
      </c>
      <c r="CF172" s="8">
        <v>1.6749999999999998</v>
      </c>
      <c r="CG172" s="1" t="s">
        <v>1408</v>
      </c>
      <c r="CH172" s="1" t="s">
        <v>1877</v>
      </c>
    </row>
    <row r="173" spans="1:86" s="1" customFormat="1" x14ac:dyDescent="0.3">
      <c r="A173" s="1" t="s">
        <v>1408</v>
      </c>
      <c r="B173" s="1" t="s">
        <v>2293</v>
      </c>
      <c r="E173" s="1">
        <v>20</v>
      </c>
      <c r="F173" s="1">
        <v>1230</v>
      </c>
      <c r="G173" s="1" t="s">
        <v>2987</v>
      </c>
      <c r="I173" s="1" t="s">
        <v>2278</v>
      </c>
      <c r="J173" s="1" t="s">
        <v>1717</v>
      </c>
      <c r="L173" s="21"/>
      <c r="M173" s="21"/>
      <c r="N173" s="21"/>
      <c r="O173" s="1" t="s">
        <v>748</v>
      </c>
      <c r="P173" s="1" t="s">
        <v>1984</v>
      </c>
      <c r="S173" s="1" t="s">
        <v>2092</v>
      </c>
      <c r="T173" s="1" t="s">
        <v>2990</v>
      </c>
      <c r="U173" s="1" t="str">
        <f>CONCATENATE(A173,": ",B173," (Chairs: ",G173,")")</f>
        <v>Poster: Tabak (Chairs: Rüther T,  )</v>
      </c>
      <c r="V173" s="1" t="str">
        <f t="shared" si="21"/>
        <v>Rückfallfaktoren bei Rauchern. Subanalyse innerhalb eines Modellprojekts zur Tabakentwöhnung bei COPD.</v>
      </c>
      <c r="W173" s="1" t="s">
        <v>1408</v>
      </c>
      <c r="X173" s="1" t="s">
        <v>1616</v>
      </c>
      <c r="Y173" s="1" t="s">
        <v>1617</v>
      </c>
      <c r="Z173" s="1" t="s">
        <v>1718</v>
      </c>
      <c r="AA173" s="1" t="s">
        <v>1719</v>
      </c>
      <c r="AB173" s="1" t="s">
        <v>2685</v>
      </c>
      <c r="AC173" s="1" t="s">
        <v>58</v>
      </c>
      <c r="AD173" s="1" t="s">
        <v>119</v>
      </c>
      <c r="AE173" s="1" t="s">
        <v>401</v>
      </c>
      <c r="AF173" s="1" t="s">
        <v>772</v>
      </c>
      <c r="AG173" s="1" t="s">
        <v>1981</v>
      </c>
      <c r="AH173" s="1" t="s">
        <v>1683</v>
      </c>
      <c r="AI173" s="1" t="s">
        <v>774</v>
      </c>
      <c r="AJ173" s="1" t="s">
        <v>2020</v>
      </c>
      <c r="AK173" s="1" t="s">
        <v>526</v>
      </c>
      <c r="AL173" s="1" t="s">
        <v>1707</v>
      </c>
      <c r="AM173" s="1" t="s">
        <v>68</v>
      </c>
      <c r="AN173" s="1">
        <v>0</v>
      </c>
      <c r="AO173" s="1" t="s">
        <v>783</v>
      </c>
      <c r="AP173" s="1" t="s">
        <v>784</v>
      </c>
      <c r="AQ173" s="1" t="str">
        <f t="shared" si="27"/>
        <v>F</v>
      </c>
      <c r="AR173" s="1" t="str">
        <f t="shared" si="28"/>
        <v>Loth F</v>
      </c>
      <c r="AS173" s="1" t="s">
        <v>1683</v>
      </c>
      <c r="AT173" s="1" t="s">
        <v>1684</v>
      </c>
      <c r="AU173" s="1" t="s">
        <v>526</v>
      </c>
      <c r="AV173" s="1" t="s">
        <v>1685</v>
      </c>
      <c r="AW173" s="1" t="s">
        <v>58</v>
      </c>
      <c r="AX173" s="1">
        <v>0</v>
      </c>
      <c r="AY173" s="1" t="s">
        <v>1720</v>
      </c>
      <c r="AZ173" s="1" t="s">
        <v>1721</v>
      </c>
      <c r="BA173" s="1" t="str">
        <f t="shared" si="22"/>
        <v>M</v>
      </c>
      <c r="BB173" s="1" t="str">
        <f t="shared" si="29"/>
        <v>Vorbeck M</v>
      </c>
      <c r="BC173" s="1" t="s">
        <v>1683</v>
      </c>
      <c r="BD173" s="1" t="s">
        <v>1722</v>
      </c>
      <c r="BE173" s="1" t="s">
        <v>63</v>
      </c>
      <c r="BF173" s="1">
        <v>0</v>
      </c>
      <c r="BG173" s="1" t="s">
        <v>68</v>
      </c>
      <c r="BH173" s="1">
        <v>0</v>
      </c>
      <c r="BI173" s="1" t="s">
        <v>1704</v>
      </c>
      <c r="BJ173" s="1" t="s">
        <v>1705</v>
      </c>
      <c r="BK173" s="1" t="str">
        <f t="shared" si="23"/>
        <v>J</v>
      </c>
      <c r="BL173" s="1" t="str">
        <f t="shared" si="24"/>
        <v>Paulick J</v>
      </c>
      <c r="BM173" s="1" t="s">
        <v>1683</v>
      </c>
      <c r="BN173" s="1" t="s">
        <v>1706</v>
      </c>
      <c r="BO173" s="1" t="s">
        <v>63</v>
      </c>
      <c r="BP173" s="1">
        <v>0</v>
      </c>
      <c r="BQ173" s="1" t="s">
        <v>58</v>
      </c>
      <c r="BR173" s="1" t="s">
        <v>64</v>
      </c>
      <c r="BS173" s="1" t="s">
        <v>878</v>
      </c>
      <c r="BT173" s="1" t="s">
        <v>1694</v>
      </c>
      <c r="BU173" s="1" t="str">
        <f t="shared" si="25"/>
        <v>J</v>
      </c>
      <c r="BV173" s="1" t="str">
        <f>CONCATENATE(BT173," ",BU173)</f>
        <v>Bickhardt J</v>
      </c>
      <c r="BW173" s="1" t="s">
        <v>1695</v>
      </c>
      <c r="BX173" s="1" t="s">
        <v>1684</v>
      </c>
      <c r="BY173" s="1" t="s">
        <v>526</v>
      </c>
      <c r="BZ173" s="1" t="s">
        <v>1696</v>
      </c>
      <c r="CA173" s="1" t="s">
        <v>2260</v>
      </c>
      <c r="CB173" s="1" t="s">
        <v>1723</v>
      </c>
      <c r="CC173" s="1" t="s">
        <v>526</v>
      </c>
      <c r="CD173" s="1" t="s">
        <v>1724</v>
      </c>
      <c r="CE173" s="1">
        <v>0</v>
      </c>
      <c r="CF173" s="8">
        <v>2.0499999999999998</v>
      </c>
      <c r="CG173" s="1" t="s">
        <v>1408</v>
      </c>
      <c r="CH173" s="1" t="s">
        <v>1877</v>
      </c>
    </row>
    <row r="174" spans="1:86" s="1" customFormat="1" x14ac:dyDescent="0.3">
      <c r="A174" s="1" t="s">
        <v>1408</v>
      </c>
      <c r="B174" s="1" t="s">
        <v>2293</v>
      </c>
      <c r="E174" s="1">
        <v>20</v>
      </c>
      <c r="F174" s="1">
        <v>1230</v>
      </c>
      <c r="G174" s="1" t="s">
        <v>2987</v>
      </c>
      <c r="I174" s="1" t="s">
        <v>2279</v>
      </c>
      <c r="J174" s="30" t="s">
        <v>1568</v>
      </c>
      <c r="L174" s="21"/>
      <c r="M174" s="21"/>
      <c r="N174" s="21"/>
      <c r="O174" s="1" t="s">
        <v>748</v>
      </c>
      <c r="P174" s="1" t="s">
        <v>1984</v>
      </c>
      <c r="S174" s="1" t="s">
        <v>2534</v>
      </c>
      <c r="T174" s="1" t="s">
        <v>2991</v>
      </c>
      <c r="U174" s="1" t="str">
        <f>CONCATENATE(A174,": ",B174," (Chairs: ",G174,")")</f>
        <v>Poster: Tabak (Chairs: Rüther T,  )</v>
      </c>
      <c r="V174" s="1" t="str">
        <f t="shared" si="21"/>
        <v>Implementierung des Konzepts des Global Network for Tobacco Free Healthcare Services 2017 – Agenda einer GOLD-Zertifizierung</v>
      </c>
      <c r="W174" s="9" t="s">
        <v>1408</v>
      </c>
      <c r="X174" s="1" t="s">
        <v>346</v>
      </c>
      <c r="Y174" s="1" t="s">
        <v>347</v>
      </c>
      <c r="Z174" s="1" t="s">
        <v>1569</v>
      </c>
      <c r="AA174" s="1" t="s">
        <v>1570</v>
      </c>
      <c r="AB174" s="1" t="s">
        <v>2776</v>
      </c>
      <c r="AC174" s="1" t="s">
        <v>58</v>
      </c>
      <c r="AD174" s="1" t="s">
        <v>1571</v>
      </c>
      <c r="AE174" s="1" t="s">
        <v>1572</v>
      </c>
      <c r="AF174" s="1" t="s">
        <v>1573</v>
      </c>
      <c r="AG174" s="1" t="s">
        <v>1987</v>
      </c>
      <c r="AH174" s="1" t="s">
        <v>1574</v>
      </c>
      <c r="AI174" s="12" t="s">
        <v>1575</v>
      </c>
      <c r="AJ174" s="28" t="s">
        <v>2228</v>
      </c>
      <c r="AK174" s="1" t="s">
        <v>63</v>
      </c>
      <c r="AL174" s="1">
        <v>0</v>
      </c>
      <c r="AM174" s="1" t="s">
        <v>68</v>
      </c>
      <c r="AN174" s="1">
        <v>0</v>
      </c>
      <c r="AO174" s="1" t="s">
        <v>230</v>
      </c>
      <c r="AP174" s="1" t="s">
        <v>1576</v>
      </c>
      <c r="AQ174" s="1" t="str">
        <f t="shared" si="27"/>
        <v>A</v>
      </c>
      <c r="AR174" s="1" t="str">
        <f t="shared" si="28"/>
        <v>Przeradzki A</v>
      </c>
      <c r="AS174" s="1" t="s">
        <v>1574</v>
      </c>
      <c r="AT174" s="1">
        <v>0</v>
      </c>
      <c r="AU174" s="1" t="s">
        <v>63</v>
      </c>
      <c r="AV174" s="1">
        <v>0</v>
      </c>
      <c r="AW174" s="1" t="s">
        <v>68</v>
      </c>
      <c r="AX174" s="1" t="s">
        <v>722</v>
      </c>
      <c r="AY174" s="1" t="s">
        <v>1577</v>
      </c>
      <c r="AZ174" s="1" t="s">
        <v>1578</v>
      </c>
      <c r="BA174" s="1" t="str">
        <f t="shared" si="22"/>
        <v>G</v>
      </c>
      <c r="BB174" s="1" t="str">
        <f t="shared" si="29"/>
        <v>Urland G</v>
      </c>
      <c r="BC174" s="1" t="s">
        <v>1574</v>
      </c>
      <c r="BD174" s="1">
        <v>0</v>
      </c>
      <c r="BE174" s="1" t="s">
        <v>63</v>
      </c>
      <c r="BF174" s="1">
        <v>0</v>
      </c>
      <c r="BG174" s="1" t="s">
        <v>68</v>
      </c>
      <c r="BH174" s="1" t="s">
        <v>1579</v>
      </c>
      <c r="BI174" s="1" t="s">
        <v>1063</v>
      </c>
      <c r="BJ174" s="1" t="s">
        <v>1064</v>
      </c>
      <c r="BK174" s="1" t="str">
        <f t="shared" si="23"/>
        <v>C</v>
      </c>
      <c r="BL174" s="1" t="str">
        <f t="shared" si="24"/>
        <v>Rustler C</v>
      </c>
      <c r="BM174" s="1" t="s">
        <v>1580</v>
      </c>
      <c r="BN174" s="1">
        <v>0</v>
      </c>
      <c r="BO174" s="1" t="s">
        <v>63</v>
      </c>
      <c r="BP174" s="1">
        <v>0</v>
      </c>
      <c r="BQ174" s="1" t="s">
        <v>68</v>
      </c>
      <c r="BR174" s="1">
        <v>0</v>
      </c>
      <c r="BS174" s="1">
        <v>0</v>
      </c>
      <c r="BT174" s="1">
        <v>0</v>
      </c>
      <c r="BU174" s="1" t="str">
        <f t="shared" si="25"/>
        <v>0</v>
      </c>
      <c r="BW174" s="1">
        <v>0</v>
      </c>
      <c r="BX174" s="1">
        <v>0</v>
      </c>
      <c r="BY174" s="1">
        <v>0</v>
      </c>
      <c r="BZ174" s="1">
        <v>0</v>
      </c>
      <c r="CC174" s="1">
        <v>0</v>
      </c>
      <c r="CD174" s="1">
        <v>0</v>
      </c>
      <c r="CE174" s="1">
        <v>0</v>
      </c>
      <c r="CF174" s="8">
        <v>2.375</v>
      </c>
      <c r="CG174" s="9" t="s">
        <v>52</v>
      </c>
      <c r="CH174" s="1" t="s">
        <v>1862</v>
      </c>
    </row>
    <row r="175" spans="1:86" s="1" customFormat="1" x14ac:dyDescent="0.3">
      <c r="A175" s="1" t="s">
        <v>1408</v>
      </c>
      <c r="B175" s="1" t="s">
        <v>2291</v>
      </c>
      <c r="D175" s="18"/>
      <c r="E175" s="1">
        <v>20</v>
      </c>
      <c r="F175" s="1">
        <v>1230</v>
      </c>
      <c r="G175" s="1" t="s">
        <v>2992</v>
      </c>
      <c r="I175" s="1" t="s">
        <v>2268</v>
      </c>
      <c r="J175" s="6" t="s">
        <v>1708</v>
      </c>
      <c r="L175" s="21"/>
      <c r="M175" s="21"/>
      <c r="N175" s="21"/>
      <c r="O175" s="1" t="s">
        <v>724</v>
      </c>
      <c r="P175" s="1" t="s">
        <v>1985</v>
      </c>
      <c r="S175" s="1" t="s">
        <v>2178</v>
      </c>
      <c r="T175" s="1" t="s">
        <v>2993</v>
      </c>
      <c r="U175" s="1" t="str">
        <f>CONCATENATE(A175,": ",B175," (Chairs: ",G175,")")</f>
        <v>Poster: Evaluation (Chairs: Lange N,  )</v>
      </c>
      <c r="V175" s="1" t="str">
        <f t="shared" si="21"/>
        <v>Prädiktive Faktoren auf den Therapieabbruch von Suchtpatienten</v>
      </c>
      <c r="W175" s="6" t="s">
        <v>1408</v>
      </c>
      <c r="X175" s="1" t="s">
        <v>346</v>
      </c>
      <c r="Y175" s="1" t="s">
        <v>347</v>
      </c>
      <c r="Z175" s="1" t="s">
        <v>1709</v>
      </c>
      <c r="AA175" s="1" t="s">
        <v>1710</v>
      </c>
      <c r="AB175" s="1" t="s">
        <v>2777</v>
      </c>
      <c r="AC175" s="1" t="s">
        <v>68</v>
      </c>
      <c r="AE175" s="1" t="s">
        <v>1711</v>
      </c>
      <c r="AF175" s="1" t="s">
        <v>1712</v>
      </c>
      <c r="AG175" s="1" t="s">
        <v>1994</v>
      </c>
      <c r="AH175" s="1" t="s">
        <v>1683</v>
      </c>
      <c r="AI175" s="1" t="s">
        <v>1713</v>
      </c>
      <c r="AJ175" s="1" t="s">
        <v>2020</v>
      </c>
      <c r="AK175" s="1" t="s">
        <v>63</v>
      </c>
      <c r="AL175" s="1">
        <v>0</v>
      </c>
      <c r="AM175" s="1" t="s">
        <v>58</v>
      </c>
      <c r="AN175" s="1" t="s">
        <v>64</v>
      </c>
      <c r="AO175" s="1" t="s">
        <v>120</v>
      </c>
      <c r="AP175" s="1" t="s">
        <v>802</v>
      </c>
      <c r="AQ175" s="1" t="str">
        <f t="shared" si="27"/>
        <v>R</v>
      </c>
      <c r="AR175" s="1" t="str">
        <f t="shared" si="28"/>
        <v>Petersen R</v>
      </c>
      <c r="AS175" s="1" t="s">
        <v>1714</v>
      </c>
      <c r="AT175" s="1" t="s">
        <v>1715</v>
      </c>
      <c r="AU175" s="1" t="s">
        <v>63</v>
      </c>
      <c r="AV175" s="1">
        <v>0</v>
      </c>
      <c r="AW175" s="1" t="s">
        <v>68</v>
      </c>
      <c r="AX175" s="1">
        <v>0</v>
      </c>
      <c r="AY175" s="1" t="s">
        <v>1716</v>
      </c>
      <c r="AZ175" s="1" t="s">
        <v>784</v>
      </c>
      <c r="BA175" s="1" t="str">
        <f t="shared" si="22"/>
        <v>F</v>
      </c>
      <c r="BB175" s="1" t="str">
        <f t="shared" si="29"/>
        <v>Loth F</v>
      </c>
      <c r="BC175" s="1" t="s">
        <v>1683</v>
      </c>
      <c r="BD175" s="1" t="s">
        <v>1684</v>
      </c>
      <c r="BE175" s="1" t="s">
        <v>526</v>
      </c>
      <c r="BF175" s="1" t="s">
        <v>1685</v>
      </c>
      <c r="BG175" s="1" t="s">
        <v>58</v>
      </c>
      <c r="BH175" s="1" t="s">
        <v>119</v>
      </c>
      <c r="BI175" s="1" t="s">
        <v>401</v>
      </c>
      <c r="BJ175" s="1" t="s">
        <v>772</v>
      </c>
      <c r="BK175" s="1" t="str">
        <f t="shared" si="23"/>
        <v>S</v>
      </c>
      <c r="BL175" s="1" t="str">
        <f t="shared" si="24"/>
        <v>Mühlig S</v>
      </c>
      <c r="BM175" s="1" t="s">
        <v>1683</v>
      </c>
      <c r="BN175" s="1" t="s">
        <v>774</v>
      </c>
      <c r="BO175" s="1" t="s">
        <v>526</v>
      </c>
      <c r="BP175" s="1" t="s">
        <v>1707</v>
      </c>
      <c r="BQ175" s="1" t="s">
        <v>68</v>
      </c>
      <c r="BR175" s="1">
        <v>0</v>
      </c>
      <c r="BS175" s="1">
        <v>0</v>
      </c>
      <c r="BT175" s="1">
        <v>0</v>
      </c>
      <c r="BU175" s="1" t="str">
        <f t="shared" si="25"/>
        <v>0</v>
      </c>
      <c r="BW175" s="1">
        <v>0</v>
      </c>
      <c r="BX175" s="1">
        <v>0</v>
      </c>
      <c r="BY175" s="1">
        <v>0</v>
      </c>
      <c r="BZ175" s="1">
        <v>0</v>
      </c>
      <c r="CC175" s="1">
        <v>0</v>
      </c>
      <c r="CD175" s="1">
        <v>0</v>
      </c>
      <c r="CE175" s="1">
        <v>0</v>
      </c>
      <c r="CF175" s="8">
        <v>3.0000000000000004</v>
      </c>
      <c r="CG175" s="1" t="s">
        <v>1408</v>
      </c>
      <c r="CH175" s="1" t="s">
        <v>1877</v>
      </c>
    </row>
    <row r="176" spans="1:86" s="1" customFormat="1" x14ac:dyDescent="0.3">
      <c r="A176" s="1" t="s">
        <v>1408</v>
      </c>
      <c r="B176" s="1" t="s">
        <v>2291</v>
      </c>
      <c r="E176" s="1">
        <v>20</v>
      </c>
      <c r="F176" s="1">
        <v>1230</v>
      </c>
      <c r="G176" s="1" t="s">
        <v>2992</v>
      </c>
      <c r="I176" s="1" t="s">
        <v>2267</v>
      </c>
      <c r="J176" s="1" t="s">
        <v>1643</v>
      </c>
      <c r="L176" s="21"/>
      <c r="M176" s="21"/>
      <c r="N176" s="21"/>
      <c r="O176" s="1" t="s">
        <v>724</v>
      </c>
      <c r="P176" s="1" t="s">
        <v>1985</v>
      </c>
      <c r="S176" s="1" t="s">
        <v>2176</v>
      </c>
      <c r="T176" s="1" t="s">
        <v>2994</v>
      </c>
      <c r="U176" s="1" t="str">
        <f>CONCATENATE(A176,": ",B176," (Chairs: ",G176,")")</f>
        <v>Poster: Evaluation (Chairs: Lange N,  )</v>
      </c>
      <c r="V176" s="1" t="str">
        <f t="shared" si="21"/>
        <v>Prädiktoren der funktionalen Gesundheit bei alkoholabhängigen Patienten zu Beginn einer stationären Entzugsbehandlung und nach sechs Monaten</v>
      </c>
      <c r="W176" s="1" t="s">
        <v>1408</v>
      </c>
      <c r="X176" s="1" t="s">
        <v>393</v>
      </c>
      <c r="Y176" s="1" t="s">
        <v>394</v>
      </c>
      <c r="Z176" s="1" t="s">
        <v>1644</v>
      </c>
      <c r="AA176" s="1" t="s">
        <v>1645</v>
      </c>
      <c r="AB176" s="1" t="s">
        <v>2778</v>
      </c>
      <c r="AC176" s="1" t="s">
        <v>68</v>
      </c>
      <c r="AE176" s="1" t="s">
        <v>634</v>
      </c>
      <c r="AF176" s="1" t="s">
        <v>1646</v>
      </c>
      <c r="AG176" s="1" t="s">
        <v>1978</v>
      </c>
      <c r="AH176" s="1" t="s">
        <v>1647</v>
      </c>
      <c r="AI176" s="1" t="s">
        <v>1648</v>
      </c>
      <c r="AJ176" s="1" t="s">
        <v>2049</v>
      </c>
      <c r="AK176" s="1" t="s">
        <v>63</v>
      </c>
      <c r="AL176" s="1">
        <v>0</v>
      </c>
      <c r="AM176" s="1" t="s">
        <v>68</v>
      </c>
      <c r="AN176" s="1" t="s">
        <v>64</v>
      </c>
      <c r="AO176" s="1" t="s">
        <v>497</v>
      </c>
      <c r="AP176" s="1" t="s">
        <v>498</v>
      </c>
      <c r="AQ176" s="1" t="str">
        <f t="shared" si="27"/>
        <v>A</v>
      </c>
      <c r="AR176" s="1" t="str">
        <f t="shared" si="28"/>
        <v>Buchholz A</v>
      </c>
      <c r="AS176" s="1" t="s">
        <v>1649</v>
      </c>
      <c r="AT176" s="1" t="s">
        <v>499</v>
      </c>
      <c r="AU176" s="1" t="s">
        <v>63</v>
      </c>
      <c r="AV176" s="1">
        <v>0</v>
      </c>
      <c r="AW176" s="1" t="s">
        <v>58</v>
      </c>
      <c r="AX176" s="1" t="s">
        <v>119</v>
      </c>
      <c r="AY176" s="1" t="s">
        <v>202</v>
      </c>
      <c r="AZ176" s="1" t="s">
        <v>1650</v>
      </c>
      <c r="BA176" s="1" t="str">
        <f t="shared" si="22"/>
        <v>N</v>
      </c>
      <c r="BB176" s="1" t="str">
        <f t="shared" si="29"/>
        <v>Scherbaum N</v>
      </c>
      <c r="BC176" s="1" t="s">
        <v>1647</v>
      </c>
      <c r="BD176" s="1" t="s">
        <v>1651</v>
      </c>
      <c r="BE176" s="1" t="s">
        <v>63</v>
      </c>
      <c r="BF176" s="1">
        <v>0</v>
      </c>
      <c r="BG176" s="1" t="s">
        <v>68</v>
      </c>
      <c r="BH176" s="1">
        <v>0</v>
      </c>
      <c r="BI176" s="1">
        <v>0</v>
      </c>
      <c r="BJ176" s="1">
        <v>0</v>
      </c>
      <c r="BK176" s="1" t="str">
        <f t="shared" si="23"/>
        <v>0</v>
      </c>
      <c r="BM176" s="1">
        <v>0</v>
      </c>
      <c r="BN176" s="1">
        <v>0</v>
      </c>
      <c r="BO176" s="1">
        <v>0</v>
      </c>
      <c r="BP176" s="1">
        <v>0</v>
      </c>
      <c r="BQ176" s="1" t="s">
        <v>68</v>
      </c>
      <c r="BR176" s="1">
        <v>0</v>
      </c>
      <c r="BS176" s="1">
        <v>0</v>
      </c>
      <c r="BT176" s="1">
        <v>0</v>
      </c>
      <c r="BU176" s="1" t="str">
        <f t="shared" si="25"/>
        <v>0</v>
      </c>
      <c r="BW176" s="1">
        <v>0</v>
      </c>
      <c r="BX176" s="1">
        <v>0</v>
      </c>
      <c r="BY176" s="1">
        <v>0</v>
      </c>
      <c r="BZ176" s="1">
        <v>0</v>
      </c>
      <c r="CC176" s="1">
        <v>0</v>
      </c>
      <c r="CD176" s="1">
        <v>0</v>
      </c>
      <c r="CE176" s="1">
        <v>0</v>
      </c>
      <c r="CF176" s="8">
        <v>2</v>
      </c>
      <c r="CG176" s="1" t="s">
        <v>1408</v>
      </c>
      <c r="CH176" s="1" t="s">
        <v>1877</v>
      </c>
    </row>
    <row r="177" spans="1:86" s="1" customFormat="1" x14ac:dyDescent="0.3">
      <c r="A177" s="1" t="s">
        <v>1408</v>
      </c>
      <c r="B177" s="1" t="s">
        <v>2291</v>
      </c>
      <c r="D177" s="18"/>
      <c r="E177" s="1">
        <v>20</v>
      </c>
      <c r="F177" s="1">
        <v>1230</v>
      </c>
      <c r="G177" s="1" t="s">
        <v>2992</v>
      </c>
      <c r="I177" s="1" t="s">
        <v>2266</v>
      </c>
      <c r="J177" s="9" t="s">
        <v>1609</v>
      </c>
      <c r="L177" s="21"/>
      <c r="M177" s="21"/>
      <c r="N177" s="21"/>
      <c r="O177" s="1" t="s">
        <v>724</v>
      </c>
      <c r="P177" s="1" t="s">
        <v>1985</v>
      </c>
      <c r="S177" s="1" t="s">
        <v>2175</v>
      </c>
      <c r="T177" s="1" t="s">
        <v>2852</v>
      </c>
      <c r="U177" s="1" t="str">
        <f>CONCATENATE(A177,": ",B177," (Chairs: ",G177,")")</f>
        <v>Poster: Evaluation (Chairs: Lange N,  )</v>
      </c>
      <c r="V177" s="1" t="str">
        <f t="shared" si="21"/>
        <v>U.r.o.n., Evaluation eines suchtpräventiven Projektes zur Förderung der Medienkompetenz von Schüler/innen</v>
      </c>
      <c r="W177" s="10" t="s">
        <v>1408</v>
      </c>
      <c r="X177" s="1" t="s">
        <v>454</v>
      </c>
      <c r="Y177" s="1" t="s">
        <v>455</v>
      </c>
      <c r="Z177" s="1" t="s">
        <v>1610</v>
      </c>
      <c r="AA177" s="1" t="s">
        <v>1611</v>
      </c>
      <c r="AB177" s="1" t="s">
        <v>2779</v>
      </c>
      <c r="AC177" s="1" t="s">
        <v>68</v>
      </c>
      <c r="AD177" s="1" t="s">
        <v>1612</v>
      </c>
      <c r="AE177" s="1" t="s">
        <v>172</v>
      </c>
      <c r="AF177" s="1" t="s">
        <v>1613</v>
      </c>
      <c r="AG177" s="1" t="s">
        <v>1996</v>
      </c>
      <c r="AH177" s="1" t="s">
        <v>1614</v>
      </c>
      <c r="AI177" s="1" t="s">
        <v>1340</v>
      </c>
      <c r="AJ177" s="1" t="s">
        <v>2058</v>
      </c>
      <c r="AK177" s="1" t="s">
        <v>63</v>
      </c>
      <c r="AL177" s="1">
        <v>0</v>
      </c>
      <c r="AM177" s="1" t="s">
        <v>68</v>
      </c>
      <c r="AN177" s="1">
        <v>0</v>
      </c>
      <c r="AO177" s="1">
        <v>0</v>
      </c>
      <c r="AP177" s="1">
        <v>0</v>
      </c>
      <c r="AQ177" s="1" t="str">
        <f t="shared" si="27"/>
        <v>0</v>
      </c>
      <c r="AS177" s="1">
        <v>0</v>
      </c>
      <c r="AT177" s="1">
        <v>0</v>
      </c>
      <c r="AU177" s="1">
        <v>0</v>
      </c>
      <c r="AV177" s="1">
        <v>0</v>
      </c>
      <c r="AW177" s="1" t="s">
        <v>68</v>
      </c>
      <c r="AX177" s="1">
        <v>0</v>
      </c>
      <c r="AY177" s="1">
        <v>0</v>
      </c>
      <c r="AZ177" s="1">
        <v>0</v>
      </c>
      <c r="BA177" s="1" t="str">
        <f t="shared" si="22"/>
        <v>0</v>
      </c>
      <c r="BC177" s="1">
        <v>0</v>
      </c>
      <c r="BD177" s="1">
        <v>0</v>
      </c>
      <c r="BE177" s="1">
        <v>0</v>
      </c>
      <c r="BF177" s="1">
        <v>0</v>
      </c>
      <c r="BG177" s="1" t="s">
        <v>68</v>
      </c>
      <c r="BH177" s="1">
        <v>0</v>
      </c>
      <c r="BI177" s="1">
        <v>0</v>
      </c>
      <c r="BJ177" s="1">
        <v>0</v>
      </c>
      <c r="BK177" s="1" t="str">
        <f t="shared" si="23"/>
        <v>0</v>
      </c>
      <c r="BM177" s="1">
        <v>0</v>
      </c>
      <c r="BN177" s="1">
        <v>0</v>
      </c>
      <c r="BO177" s="1">
        <v>0</v>
      </c>
      <c r="BP177" s="1">
        <v>0</v>
      </c>
      <c r="BQ177" s="1" t="s">
        <v>68</v>
      </c>
      <c r="BR177" s="1">
        <v>0</v>
      </c>
      <c r="BS177" s="1">
        <v>0</v>
      </c>
      <c r="BT177" s="1">
        <v>0</v>
      </c>
      <c r="BU177" s="1" t="str">
        <f t="shared" si="25"/>
        <v>0</v>
      </c>
      <c r="BW177" s="1">
        <v>0</v>
      </c>
      <c r="BX177" s="1">
        <v>0</v>
      </c>
      <c r="BY177" s="1">
        <v>0</v>
      </c>
      <c r="BZ177" s="1">
        <v>0</v>
      </c>
      <c r="CC177" s="1">
        <v>0</v>
      </c>
      <c r="CD177" s="1">
        <v>0</v>
      </c>
      <c r="CE177" s="1">
        <v>0</v>
      </c>
      <c r="CF177" s="8">
        <v>2.7</v>
      </c>
      <c r="CG177" s="9" t="s">
        <v>52</v>
      </c>
      <c r="CH177" s="1" t="s">
        <v>1862</v>
      </c>
    </row>
    <row r="178" spans="1:86" s="1" customFormat="1" x14ac:dyDescent="0.3">
      <c r="A178" s="1" t="s">
        <v>1408</v>
      </c>
      <c r="B178" s="1" t="s">
        <v>2291</v>
      </c>
      <c r="D178" s="18"/>
      <c r="E178" s="1">
        <v>20</v>
      </c>
      <c r="F178" s="1">
        <v>1230</v>
      </c>
      <c r="G178" s="1" t="s">
        <v>2992</v>
      </c>
      <c r="I178" s="1" t="s">
        <v>2264</v>
      </c>
      <c r="J178" s="6" t="s">
        <v>1407</v>
      </c>
      <c r="L178" s="21"/>
      <c r="M178" s="21"/>
      <c r="N178" s="21"/>
      <c r="O178" s="1" t="s">
        <v>724</v>
      </c>
      <c r="P178" s="1" t="s">
        <v>1985</v>
      </c>
      <c r="S178" s="1" t="s">
        <v>2170</v>
      </c>
      <c r="T178" s="1" t="s">
        <v>2649</v>
      </c>
      <c r="U178" s="1" t="str">
        <f>CONCATENATE(A178,": ",B178," (Chairs: ",G178,")")</f>
        <v>Poster: Evaluation (Chairs: Lange N,  )</v>
      </c>
      <c r="V178" s="1" t="str">
        <f t="shared" si="21"/>
        <v>Evaluation eines stationären Modellprojekts (Matrix, Indikativgruppe ATS) bei „Crystal“-Konsumenten</v>
      </c>
      <c r="W178" s="6" t="s">
        <v>1408</v>
      </c>
      <c r="X178" s="1" t="s">
        <v>346</v>
      </c>
      <c r="Y178" s="1" t="s">
        <v>347</v>
      </c>
      <c r="Z178" s="1" t="s">
        <v>1409</v>
      </c>
      <c r="AA178" s="1" t="s">
        <v>1410</v>
      </c>
      <c r="AB178" s="1" t="s">
        <v>2780</v>
      </c>
      <c r="AC178" s="1" t="s">
        <v>68</v>
      </c>
      <c r="AE178" s="1" t="s">
        <v>1411</v>
      </c>
      <c r="AF178" s="1" t="s">
        <v>1412</v>
      </c>
      <c r="AG178" s="1" t="s">
        <v>1989</v>
      </c>
      <c r="AH178" s="1" t="s">
        <v>1413</v>
      </c>
      <c r="AI178" s="1" t="s">
        <v>1414</v>
      </c>
      <c r="AJ178" s="1" t="s">
        <v>2029</v>
      </c>
      <c r="AK178" s="1" t="s">
        <v>63</v>
      </c>
      <c r="AL178" s="1">
        <v>0</v>
      </c>
      <c r="AM178" s="1" t="s">
        <v>68</v>
      </c>
      <c r="AN178" s="1">
        <v>0</v>
      </c>
      <c r="AO178" s="1" t="s">
        <v>528</v>
      </c>
      <c r="AP178" s="1" t="s">
        <v>1415</v>
      </c>
      <c r="AQ178" s="1" t="str">
        <f t="shared" si="27"/>
        <v>L</v>
      </c>
      <c r="AR178" s="1" t="str">
        <f t="shared" ref="AR178:AR184" si="31">CONCATENATE(AP178," ",AQ178)</f>
        <v>Proebstl L</v>
      </c>
      <c r="AS178" s="1" t="s">
        <v>1413</v>
      </c>
      <c r="AT178" s="1" t="s">
        <v>1416</v>
      </c>
      <c r="AU178" s="1" t="s">
        <v>63</v>
      </c>
      <c r="AV178" s="1">
        <v>0</v>
      </c>
      <c r="AW178" s="1" t="s">
        <v>68</v>
      </c>
      <c r="AX178" s="1" t="s">
        <v>114</v>
      </c>
      <c r="AY178" s="1" t="s">
        <v>1417</v>
      </c>
      <c r="AZ178" s="1" t="s">
        <v>1100</v>
      </c>
      <c r="BA178" s="1" t="str">
        <f t="shared" si="22"/>
        <v>G</v>
      </c>
      <c r="BB178" s="1" t="str">
        <f>CONCATENATE(AZ178," ",BA178)</f>
        <v>Koller G</v>
      </c>
      <c r="BC178" s="1" t="s">
        <v>1413</v>
      </c>
      <c r="BD178" s="1" t="s">
        <v>1418</v>
      </c>
      <c r="BE178" s="1" t="s">
        <v>63</v>
      </c>
      <c r="BF178" s="1">
        <v>0</v>
      </c>
      <c r="BG178" s="1" t="s">
        <v>58</v>
      </c>
      <c r="BH178" s="1">
        <v>0</v>
      </c>
      <c r="BI178" s="1" t="s">
        <v>1419</v>
      </c>
      <c r="BJ178" s="1" t="s">
        <v>1420</v>
      </c>
      <c r="BK178" s="1" t="str">
        <f t="shared" si="23"/>
        <v>M</v>
      </c>
      <c r="BL178" s="1" t="str">
        <f>CONCATENATE(BJ178," ",BK178)</f>
        <v>Schacht- Jablonowsky M</v>
      </c>
      <c r="BM178" s="1" t="s">
        <v>1421</v>
      </c>
      <c r="BN178" s="1" t="s">
        <v>1422</v>
      </c>
      <c r="BO178" s="1" t="s">
        <v>63</v>
      </c>
      <c r="BP178" s="1">
        <v>0</v>
      </c>
      <c r="BQ178" s="1" t="s">
        <v>58</v>
      </c>
      <c r="BR178" s="1">
        <v>0</v>
      </c>
      <c r="BS178" s="1" t="s">
        <v>1423</v>
      </c>
      <c r="BT178" s="1" t="s">
        <v>1424</v>
      </c>
      <c r="BU178" s="1" t="str">
        <f t="shared" si="25"/>
        <v>M</v>
      </c>
      <c r="BV178" s="1" t="str">
        <f>CONCATENATE(BT178," ",BU178)</f>
        <v>Straif M</v>
      </c>
      <c r="BW178" s="1" t="s">
        <v>1425</v>
      </c>
      <c r="BX178" s="1" t="s">
        <v>1426</v>
      </c>
      <c r="BY178" s="1" t="s">
        <v>63</v>
      </c>
      <c r="BZ178" s="1">
        <v>0</v>
      </c>
      <c r="CA178" s="1" t="s">
        <v>2258</v>
      </c>
      <c r="CB178" s="1" t="s">
        <v>1427</v>
      </c>
      <c r="CC178" s="1" t="s">
        <v>63</v>
      </c>
      <c r="CD178" s="1">
        <v>0</v>
      </c>
      <c r="CE178" s="1">
        <v>0</v>
      </c>
      <c r="CF178" s="8">
        <v>2.4750000000000001</v>
      </c>
      <c r="CG178" s="1" t="s">
        <v>1408</v>
      </c>
      <c r="CH178" s="1" t="s">
        <v>1877</v>
      </c>
    </row>
    <row r="179" spans="1:86" s="1" customFormat="1" x14ac:dyDescent="0.3">
      <c r="A179" s="1" t="s">
        <v>1408</v>
      </c>
      <c r="B179" s="1" t="s">
        <v>2291</v>
      </c>
      <c r="D179" s="18"/>
      <c r="E179" s="1">
        <v>20</v>
      </c>
      <c r="F179" s="1">
        <v>1230</v>
      </c>
      <c r="G179" s="1" t="s">
        <v>2992</v>
      </c>
      <c r="I179" s="1" t="s">
        <v>2265</v>
      </c>
      <c r="J179" s="6" t="s">
        <v>1513</v>
      </c>
      <c r="L179" s="21"/>
      <c r="M179" s="21"/>
      <c r="N179" s="21"/>
      <c r="O179" s="1" t="s">
        <v>724</v>
      </c>
      <c r="P179" s="1" t="s">
        <v>1985</v>
      </c>
      <c r="S179" s="1" t="s">
        <v>2172</v>
      </c>
      <c r="T179" s="1" t="s">
        <v>2995</v>
      </c>
      <c r="U179" s="1" t="str">
        <f>CONCATENATE(A179,": ",B179," (Chairs: ",G179,")")</f>
        <v>Poster: Evaluation (Chairs: Lange N,  )</v>
      </c>
      <c r="V179" s="1" t="str">
        <f t="shared" si="21"/>
        <v>Berufliche und soziale Integration substituierter Opiatabhängiger am Beispiel eines Praxisprojekts in NRW</v>
      </c>
      <c r="W179" s="6" t="s">
        <v>1408</v>
      </c>
      <c r="X179" s="1" t="s">
        <v>346</v>
      </c>
      <c r="Y179" s="1" t="s">
        <v>347</v>
      </c>
      <c r="Z179" s="1" t="s">
        <v>1514</v>
      </c>
      <c r="AA179" s="1" t="s">
        <v>1515</v>
      </c>
      <c r="AB179" s="1" t="s">
        <v>2781</v>
      </c>
      <c r="AC179" s="1" t="s">
        <v>68</v>
      </c>
      <c r="AE179" s="1" t="s">
        <v>1516</v>
      </c>
      <c r="AF179" s="1" t="s">
        <v>1517</v>
      </c>
      <c r="AG179" s="1" t="s">
        <v>1998</v>
      </c>
      <c r="AH179" s="1" t="s">
        <v>1518</v>
      </c>
      <c r="AI179" s="1" t="s">
        <v>1519</v>
      </c>
      <c r="AJ179" s="1" t="s">
        <v>2027</v>
      </c>
      <c r="AK179" s="1" t="s">
        <v>63</v>
      </c>
      <c r="AL179" s="1">
        <v>0</v>
      </c>
      <c r="AM179" s="1" t="s">
        <v>68</v>
      </c>
      <c r="AN179" s="1">
        <v>0</v>
      </c>
      <c r="AO179" s="1" t="s">
        <v>1520</v>
      </c>
      <c r="AP179" s="1" t="s">
        <v>1521</v>
      </c>
      <c r="AQ179" s="1" t="str">
        <f t="shared" si="27"/>
        <v>J</v>
      </c>
      <c r="AR179" s="1" t="str">
        <f t="shared" si="31"/>
        <v>Herrlein J</v>
      </c>
      <c r="AS179" s="1" t="s">
        <v>1518</v>
      </c>
      <c r="AT179" s="1" t="s">
        <v>1522</v>
      </c>
      <c r="AU179" s="1" t="s">
        <v>63</v>
      </c>
      <c r="AV179" s="1">
        <v>0</v>
      </c>
      <c r="AW179" s="1" t="s">
        <v>68</v>
      </c>
      <c r="AX179" s="1">
        <v>0</v>
      </c>
      <c r="AY179" s="1" t="s">
        <v>1523</v>
      </c>
      <c r="AZ179" s="1" t="s">
        <v>1524</v>
      </c>
      <c r="BA179" s="1" t="str">
        <f t="shared" si="22"/>
        <v>J</v>
      </c>
      <c r="BB179" s="1" t="str">
        <f>CONCATENATE(AZ179," ",BA179)</f>
        <v>Lenhard J</v>
      </c>
      <c r="BC179" s="1" t="s">
        <v>1518</v>
      </c>
      <c r="BD179" s="1" t="s">
        <v>1525</v>
      </c>
      <c r="BE179" s="1" t="s">
        <v>63</v>
      </c>
      <c r="BF179" s="1">
        <v>0</v>
      </c>
      <c r="BG179" s="1" t="s">
        <v>68</v>
      </c>
      <c r="BH179" s="1">
        <v>0</v>
      </c>
      <c r="BI179" s="1" t="s">
        <v>1526</v>
      </c>
      <c r="BJ179" s="1" t="s">
        <v>1527</v>
      </c>
      <c r="BK179" s="1" t="str">
        <f t="shared" si="23"/>
        <v>C</v>
      </c>
      <c r="BL179" s="1" t="str">
        <f>CONCATENATE(BJ179," ",BK179)</f>
        <v>Mast C</v>
      </c>
      <c r="BM179" s="1" t="s">
        <v>1518</v>
      </c>
      <c r="BN179" s="1" t="s">
        <v>1528</v>
      </c>
      <c r="BO179" s="1" t="s">
        <v>63</v>
      </c>
      <c r="BP179" s="1">
        <v>0</v>
      </c>
      <c r="BQ179" s="1" t="s">
        <v>68</v>
      </c>
      <c r="BR179" s="1" t="s">
        <v>64</v>
      </c>
      <c r="BS179" s="1" t="s">
        <v>847</v>
      </c>
      <c r="BT179" s="1" t="s">
        <v>1308</v>
      </c>
      <c r="BU179" s="1" t="str">
        <f t="shared" si="25"/>
        <v>T</v>
      </c>
      <c r="BV179" s="1" t="str">
        <f>CONCATENATE(BT179," ",BU179)</f>
        <v>Hoff T</v>
      </c>
      <c r="BW179" s="1" t="s">
        <v>1518</v>
      </c>
      <c r="BX179" s="1" t="s">
        <v>1309</v>
      </c>
      <c r="BY179" s="1" t="s">
        <v>63</v>
      </c>
      <c r="BZ179" s="1">
        <v>0</v>
      </c>
      <c r="CC179" s="1">
        <v>0</v>
      </c>
      <c r="CD179" s="1">
        <v>0</v>
      </c>
      <c r="CE179" s="1">
        <v>0</v>
      </c>
      <c r="CF179" s="8">
        <v>2.2250000000000001</v>
      </c>
      <c r="CG179" s="1" t="s">
        <v>1408</v>
      </c>
      <c r="CH179" s="1" t="s">
        <v>1877</v>
      </c>
    </row>
    <row r="180" spans="1:86" s="1" customFormat="1" x14ac:dyDescent="0.3">
      <c r="A180" s="1" t="s">
        <v>1408</v>
      </c>
      <c r="B180" s="1" t="s">
        <v>2292</v>
      </c>
      <c r="E180" s="1">
        <v>20</v>
      </c>
      <c r="F180" s="1">
        <v>1230</v>
      </c>
      <c r="G180" s="1" t="s">
        <v>2996</v>
      </c>
      <c r="I180" s="1" t="s">
        <v>2280</v>
      </c>
      <c r="J180" s="1" t="s">
        <v>1734</v>
      </c>
      <c r="L180" s="21"/>
      <c r="M180" s="21"/>
      <c r="N180" s="21"/>
      <c r="O180" s="1" t="s">
        <v>595</v>
      </c>
      <c r="P180" s="1" t="s">
        <v>1978</v>
      </c>
      <c r="S180" s="1" t="s">
        <v>2165</v>
      </c>
      <c r="T180" s="1" t="s">
        <v>2997</v>
      </c>
      <c r="U180" s="1" t="str">
        <f>CONCATENATE(A180,": ",B180," (Chairs: ",G180,")")</f>
        <v>Poster: Risikofaktoren (Chairs: Uhl A,  )</v>
      </c>
      <c r="V180" s="1" t="str">
        <f t="shared" si="21"/>
        <v>Potentially inappropriate use of benzodiazepines in elderly- An analysis of association between inappropriate use and patient related factors</v>
      </c>
      <c r="W180" s="1" t="s">
        <v>1408</v>
      </c>
      <c r="X180" s="1" t="s">
        <v>53</v>
      </c>
      <c r="Y180" s="1" t="s">
        <v>54</v>
      </c>
      <c r="Z180" s="1" t="s">
        <v>1735</v>
      </c>
      <c r="AA180" s="1" t="s">
        <v>1736</v>
      </c>
      <c r="AB180" s="1" t="s">
        <v>2766</v>
      </c>
      <c r="AC180" s="1" t="s">
        <v>68</v>
      </c>
      <c r="AD180" s="1" t="s">
        <v>148</v>
      </c>
      <c r="AE180" s="1" t="s">
        <v>503</v>
      </c>
      <c r="AF180" s="1" t="s">
        <v>504</v>
      </c>
      <c r="AG180" s="1" t="s">
        <v>1978</v>
      </c>
      <c r="AH180" s="1" t="s">
        <v>505</v>
      </c>
      <c r="AI180" s="1" t="s">
        <v>506</v>
      </c>
      <c r="AJ180" s="1" t="s">
        <v>2026</v>
      </c>
      <c r="AK180" s="1" t="s">
        <v>63</v>
      </c>
      <c r="AL180" s="1">
        <v>0</v>
      </c>
      <c r="AM180" s="1" t="s">
        <v>58</v>
      </c>
      <c r="AN180" s="1" t="s">
        <v>64</v>
      </c>
      <c r="AO180" s="1" t="s">
        <v>206</v>
      </c>
      <c r="AP180" s="1" t="s">
        <v>507</v>
      </c>
      <c r="AQ180" s="1" t="str">
        <f t="shared" si="27"/>
        <v>J</v>
      </c>
      <c r="AR180" s="1" t="str">
        <f t="shared" si="31"/>
        <v>Dirmaier J</v>
      </c>
      <c r="AS180" s="1" t="s">
        <v>505</v>
      </c>
      <c r="AT180" s="1">
        <v>0</v>
      </c>
      <c r="AU180" s="1">
        <v>0</v>
      </c>
      <c r="AV180" s="1">
        <v>0</v>
      </c>
      <c r="AW180" s="1" t="s">
        <v>68</v>
      </c>
      <c r="AX180" s="1" t="s">
        <v>64</v>
      </c>
      <c r="AY180" s="1" t="s">
        <v>269</v>
      </c>
      <c r="AZ180" s="1" t="s">
        <v>512</v>
      </c>
      <c r="BA180" s="1" t="str">
        <f t="shared" si="22"/>
        <v>S</v>
      </c>
      <c r="BB180" s="1" t="str">
        <f>CONCATENATE(AZ180," ",BA180)</f>
        <v>Kuhn S</v>
      </c>
      <c r="BC180" s="1" t="s">
        <v>511</v>
      </c>
      <c r="BD180" s="1">
        <v>0</v>
      </c>
      <c r="BE180" s="1">
        <v>0</v>
      </c>
      <c r="BF180" s="1">
        <v>0</v>
      </c>
      <c r="BG180" s="1" t="s">
        <v>58</v>
      </c>
      <c r="BH180" s="1" t="s">
        <v>441</v>
      </c>
      <c r="BI180" s="1" t="s">
        <v>83</v>
      </c>
      <c r="BJ180" s="1" t="s">
        <v>508</v>
      </c>
      <c r="BK180" s="1" t="str">
        <f t="shared" si="23"/>
        <v>M</v>
      </c>
      <c r="BL180" s="1" t="str">
        <f>CONCATENATE(BJ180," ",BK180)</f>
        <v>Härter M</v>
      </c>
      <c r="BM180" s="1" t="s">
        <v>505</v>
      </c>
      <c r="BN180" s="1">
        <v>0</v>
      </c>
      <c r="BO180" s="1">
        <v>0</v>
      </c>
      <c r="BP180" s="1">
        <v>0</v>
      </c>
      <c r="BQ180" s="1" t="s">
        <v>58</v>
      </c>
      <c r="BR180" s="1" t="s">
        <v>64</v>
      </c>
      <c r="BS180" s="1" t="s">
        <v>509</v>
      </c>
      <c r="BT180" s="1" t="s">
        <v>510</v>
      </c>
      <c r="BU180" s="1" t="str">
        <f t="shared" si="25"/>
        <v>U</v>
      </c>
      <c r="BV180" s="1" t="str">
        <f>CONCATENATE(BT180," ",BU180)</f>
        <v>Verthein U</v>
      </c>
      <c r="BW180" s="1" t="s">
        <v>511</v>
      </c>
      <c r="BX180" s="1">
        <v>0</v>
      </c>
      <c r="BY180" s="1">
        <v>0</v>
      </c>
      <c r="BZ180" s="1">
        <v>0</v>
      </c>
      <c r="CC180" s="1">
        <v>0</v>
      </c>
      <c r="CD180" s="1">
        <v>0</v>
      </c>
      <c r="CE180" s="1">
        <v>0</v>
      </c>
      <c r="CF180" s="8">
        <v>1.825</v>
      </c>
      <c r="CG180" s="1" t="s">
        <v>1408</v>
      </c>
      <c r="CH180" s="1" t="s">
        <v>1877</v>
      </c>
    </row>
    <row r="181" spans="1:86" s="1" customFormat="1" x14ac:dyDescent="0.3">
      <c r="A181" s="1" t="s">
        <v>1408</v>
      </c>
      <c r="B181" s="1" t="s">
        <v>2292</v>
      </c>
      <c r="E181" s="1">
        <v>20</v>
      </c>
      <c r="F181" s="1">
        <v>1230</v>
      </c>
      <c r="G181" s="1" t="s">
        <v>2996</v>
      </c>
      <c r="I181" s="1" t="s">
        <v>2281</v>
      </c>
      <c r="J181" s="9" t="s">
        <v>1737</v>
      </c>
      <c r="L181" s="21"/>
      <c r="M181" s="21"/>
      <c r="N181" s="21"/>
      <c r="O181" s="1" t="s">
        <v>595</v>
      </c>
      <c r="P181" s="1" t="s">
        <v>1978</v>
      </c>
      <c r="S181" s="1" t="s">
        <v>2535</v>
      </c>
      <c r="T181" s="1" t="s">
        <v>2998</v>
      </c>
      <c r="U181" s="1" t="str">
        <f>CONCATENATE(A181,": ",B181," (Chairs: ",G181,")")</f>
        <v>Poster: Risikofaktoren (Chairs: Uhl A,  )</v>
      </c>
      <c r="V181" s="1" t="str">
        <f t="shared" si="21"/>
        <v>Rauschzustände: Zu den Dynamiken des Drogenkonsums und Gewalterfahrungen von Fußballfans.</v>
      </c>
      <c r="W181" s="9" t="s">
        <v>1408</v>
      </c>
      <c r="X181" s="1" t="s">
        <v>53</v>
      </c>
      <c r="Y181" s="1" t="s">
        <v>54</v>
      </c>
      <c r="Z181" s="1" t="s">
        <v>1738</v>
      </c>
      <c r="AA181" s="1" t="s">
        <v>1739</v>
      </c>
      <c r="AB181" s="1" t="s">
        <v>2748</v>
      </c>
      <c r="AC181" s="1" t="s">
        <v>58</v>
      </c>
      <c r="AD181" s="1" t="s">
        <v>119</v>
      </c>
      <c r="AE181" s="1" t="s">
        <v>1663</v>
      </c>
      <c r="AF181" s="1" t="s">
        <v>1664</v>
      </c>
      <c r="AG181" s="1" t="s">
        <v>1998</v>
      </c>
      <c r="AH181" s="1" t="s">
        <v>1740</v>
      </c>
      <c r="AI181" s="12" t="s">
        <v>1666</v>
      </c>
      <c r="AJ181" s="1" t="s">
        <v>2027</v>
      </c>
      <c r="AK181" s="1" t="s">
        <v>63</v>
      </c>
      <c r="AL181" s="1">
        <v>0</v>
      </c>
      <c r="AM181" s="1" t="s">
        <v>58</v>
      </c>
      <c r="AN181" s="1" t="s">
        <v>119</v>
      </c>
      <c r="AO181" s="1" t="s">
        <v>1741</v>
      </c>
      <c r="AP181" s="1" t="s">
        <v>1742</v>
      </c>
      <c r="AQ181" s="1" t="str">
        <f t="shared" si="27"/>
        <v>T</v>
      </c>
      <c r="AR181" s="1" t="str">
        <f t="shared" si="31"/>
        <v>Köhler T</v>
      </c>
      <c r="AS181" s="1" t="s">
        <v>1740</v>
      </c>
      <c r="AT181" s="1" t="s">
        <v>1743</v>
      </c>
      <c r="AU181" s="1" t="s">
        <v>63</v>
      </c>
      <c r="AV181" s="1">
        <v>0</v>
      </c>
      <c r="AW181" s="1" t="s">
        <v>58</v>
      </c>
      <c r="AX181" s="1" t="s">
        <v>1744</v>
      </c>
      <c r="AY181" s="1" t="s">
        <v>1745</v>
      </c>
      <c r="AZ181" s="1" t="s">
        <v>1566</v>
      </c>
      <c r="BA181" s="1" t="str">
        <f t="shared" si="22"/>
        <v>M</v>
      </c>
      <c r="BB181" s="1" t="str">
        <f>CONCATENATE(AZ181," ",BA181)</f>
        <v>Künzel M</v>
      </c>
      <c r="BC181" s="1" t="s">
        <v>813</v>
      </c>
      <c r="BD181" s="1" t="s">
        <v>1746</v>
      </c>
      <c r="BE181" s="1">
        <v>0</v>
      </c>
      <c r="BF181" s="1">
        <v>0</v>
      </c>
      <c r="BG181" s="1" t="s">
        <v>58</v>
      </c>
      <c r="BH181" s="1" t="s">
        <v>1744</v>
      </c>
      <c r="BI181" s="1" t="s">
        <v>1747</v>
      </c>
      <c r="BJ181" s="1" t="s">
        <v>1748</v>
      </c>
      <c r="BK181" s="1" t="str">
        <f t="shared" si="23"/>
        <v>P</v>
      </c>
      <c r="BL181" s="1" t="str">
        <f>CONCATENATE(BJ181," ",BK181)</f>
        <v>Lessel P</v>
      </c>
      <c r="BM181" s="1" t="s">
        <v>813</v>
      </c>
      <c r="BN181" s="1" t="s">
        <v>1749</v>
      </c>
      <c r="BO181" s="1">
        <v>0</v>
      </c>
      <c r="BP181" s="1">
        <v>0</v>
      </c>
      <c r="BQ181" s="1" t="s">
        <v>68</v>
      </c>
      <c r="BR181" s="1">
        <v>0</v>
      </c>
      <c r="BS181" s="1">
        <v>0</v>
      </c>
      <c r="BT181" s="1">
        <v>0</v>
      </c>
      <c r="BU181" s="1" t="str">
        <f t="shared" si="25"/>
        <v>0</v>
      </c>
      <c r="BW181" s="1">
        <v>0</v>
      </c>
      <c r="BX181" s="1">
        <v>0</v>
      </c>
      <c r="BY181" s="1">
        <v>0</v>
      </c>
      <c r="BZ181" s="1">
        <v>0</v>
      </c>
      <c r="CC181" s="1">
        <v>0</v>
      </c>
      <c r="CD181" s="1">
        <v>0</v>
      </c>
      <c r="CE181" s="1">
        <v>0</v>
      </c>
      <c r="CF181" s="8">
        <v>2.5</v>
      </c>
      <c r="CG181" s="9" t="s">
        <v>52</v>
      </c>
      <c r="CH181" s="1" t="s">
        <v>1862</v>
      </c>
    </row>
    <row r="182" spans="1:86" s="1" customFormat="1" x14ac:dyDescent="0.3">
      <c r="A182" s="1" t="s">
        <v>1408</v>
      </c>
      <c r="B182" s="1" t="s">
        <v>2292</v>
      </c>
      <c r="E182" s="1">
        <v>20</v>
      </c>
      <c r="F182" s="1">
        <v>1230</v>
      </c>
      <c r="G182" s="1" t="s">
        <v>2996</v>
      </c>
      <c r="I182" s="1" t="s">
        <v>2282</v>
      </c>
      <c r="J182" s="1" t="s">
        <v>1599</v>
      </c>
      <c r="L182" s="21"/>
      <c r="M182" s="21"/>
      <c r="N182" s="21"/>
      <c r="O182" s="1" t="s">
        <v>595</v>
      </c>
      <c r="P182" s="1" t="s">
        <v>1978</v>
      </c>
      <c r="S182" s="1" t="s">
        <v>2174</v>
      </c>
      <c r="T182" s="1" t="s">
        <v>2999</v>
      </c>
      <c r="U182" s="1" t="str">
        <f>CONCATENATE(A182,": ",B182," (Chairs: ",G182,")")</f>
        <v>Poster: Risikofaktoren (Chairs: Uhl A,  )</v>
      </c>
      <c r="V182" s="1" t="str">
        <f t="shared" si="21"/>
        <v>Neuroendocrinological Findings in Patients with Substance and Non-substance Related Addictive Disorders</v>
      </c>
      <c r="W182" s="1" t="s">
        <v>1408</v>
      </c>
      <c r="X182" s="1" t="s">
        <v>1600</v>
      </c>
      <c r="Y182" s="1" t="s">
        <v>1601</v>
      </c>
      <c r="Z182" s="1" t="s">
        <v>1602</v>
      </c>
      <c r="AA182" s="1" t="s">
        <v>1603</v>
      </c>
      <c r="AB182" s="1" t="s">
        <v>2782</v>
      </c>
      <c r="AC182" s="1" t="s">
        <v>68</v>
      </c>
      <c r="AD182" s="1" t="s">
        <v>551</v>
      </c>
      <c r="AE182" s="1" t="s">
        <v>1604</v>
      </c>
      <c r="AF182" s="1" t="s">
        <v>1605</v>
      </c>
      <c r="AG182" s="1" t="s">
        <v>1999</v>
      </c>
      <c r="AH182" s="1" t="s">
        <v>1606</v>
      </c>
      <c r="AI182" s="1" t="s">
        <v>1607</v>
      </c>
      <c r="AJ182" s="1" t="s">
        <v>2014</v>
      </c>
      <c r="AK182" s="1" t="s">
        <v>63</v>
      </c>
      <c r="AL182" s="1">
        <v>0</v>
      </c>
      <c r="AM182" s="1" t="s">
        <v>58</v>
      </c>
      <c r="AN182" s="1" t="s">
        <v>551</v>
      </c>
      <c r="AO182" s="1" t="s">
        <v>414</v>
      </c>
      <c r="AP182" s="1" t="s">
        <v>127</v>
      </c>
      <c r="AQ182" s="1" t="str">
        <f t="shared" si="27"/>
        <v>C</v>
      </c>
      <c r="AR182" s="1" t="str">
        <f t="shared" si="31"/>
        <v>Müller C</v>
      </c>
      <c r="AS182" s="1" t="s">
        <v>1606</v>
      </c>
      <c r="AT182" s="1" t="s">
        <v>1608</v>
      </c>
      <c r="AU182" s="1" t="s">
        <v>63</v>
      </c>
      <c r="AV182" s="1">
        <v>0</v>
      </c>
      <c r="AW182" s="1" t="s">
        <v>68</v>
      </c>
      <c r="AX182" s="1">
        <v>0</v>
      </c>
      <c r="AY182" s="1">
        <v>0</v>
      </c>
      <c r="AZ182" s="1">
        <v>0</v>
      </c>
      <c r="BA182" s="1" t="str">
        <f t="shared" si="22"/>
        <v>0</v>
      </c>
      <c r="BC182" s="1">
        <v>0</v>
      </c>
      <c r="BD182" s="1">
        <v>0</v>
      </c>
      <c r="BE182" s="1">
        <v>0</v>
      </c>
      <c r="BF182" s="1">
        <v>0</v>
      </c>
      <c r="BG182" s="1" t="s">
        <v>68</v>
      </c>
      <c r="BH182" s="1">
        <v>0</v>
      </c>
      <c r="BI182" s="1">
        <v>0</v>
      </c>
      <c r="BJ182" s="1">
        <v>0</v>
      </c>
      <c r="BK182" s="1" t="str">
        <f t="shared" si="23"/>
        <v>0</v>
      </c>
      <c r="BM182" s="1">
        <v>0</v>
      </c>
      <c r="BN182" s="1">
        <v>0</v>
      </c>
      <c r="BO182" s="1">
        <v>0</v>
      </c>
      <c r="BP182" s="1">
        <v>0</v>
      </c>
      <c r="BQ182" s="1" t="s">
        <v>68</v>
      </c>
      <c r="BR182" s="1">
        <v>0</v>
      </c>
      <c r="BS182" s="1">
        <v>0</v>
      </c>
      <c r="BT182" s="1">
        <v>0</v>
      </c>
      <c r="BU182" s="1" t="str">
        <f t="shared" si="25"/>
        <v>0</v>
      </c>
      <c r="BW182" s="1">
        <v>0</v>
      </c>
      <c r="BX182" s="1">
        <v>0</v>
      </c>
      <c r="BY182" s="1">
        <v>0</v>
      </c>
      <c r="BZ182" s="1">
        <v>0</v>
      </c>
      <c r="CC182" s="1">
        <v>0</v>
      </c>
      <c r="CD182" s="1">
        <v>0</v>
      </c>
      <c r="CE182" s="1">
        <v>0</v>
      </c>
      <c r="CF182" s="8">
        <v>1.95</v>
      </c>
      <c r="CG182" s="1" t="s">
        <v>1408</v>
      </c>
      <c r="CH182" s="1" t="s">
        <v>1877</v>
      </c>
    </row>
    <row r="183" spans="1:86" s="1" customFormat="1" x14ac:dyDescent="0.3">
      <c r="A183" s="1" t="s">
        <v>1408</v>
      </c>
      <c r="B183" s="1" t="s">
        <v>2292</v>
      </c>
      <c r="E183" s="1">
        <v>20</v>
      </c>
      <c r="F183" s="1">
        <v>1230</v>
      </c>
      <c r="G183" s="1" t="s">
        <v>2996</v>
      </c>
      <c r="I183" s="1" t="s">
        <v>2283</v>
      </c>
      <c r="J183" s="1" t="s">
        <v>1799</v>
      </c>
      <c r="L183" s="21"/>
      <c r="M183" s="21"/>
      <c r="N183" s="21"/>
      <c r="O183" s="1" t="s">
        <v>595</v>
      </c>
      <c r="P183" s="1" t="s">
        <v>1978</v>
      </c>
      <c r="S183" s="1" t="s">
        <v>2181</v>
      </c>
      <c r="T183" s="1" t="s">
        <v>2536</v>
      </c>
      <c r="U183" s="1" t="str">
        <f>CONCATENATE(A183,": ",B183," (Chairs: ",G183,")")</f>
        <v>Poster: Risikofaktoren (Chairs: Uhl A,  )</v>
      </c>
      <c r="V183" s="1" t="str">
        <f t="shared" si="21"/>
        <v>Positive association of personal distress with testosterone in opiate-addicted patients</v>
      </c>
      <c r="W183" s="1" t="s">
        <v>1408</v>
      </c>
      <c r="X183" s="1" t="s">
        <v>1600</v>
      </c>
      <c r="Y183" s="1" t="s">
        <v>1601</v>
      </c>
      <c r="Z183" s="1" t="s">
        <v>1800</v>
      </c>
      <c r="AA183" s="1" t="s">
        <v>1801</v>
      </c>
      <c r="AB183" s="1" t="s">
        <v>2783</v>
      </c>
      <c r="AC183" s="1" t="s">
        <v>68</v>
      </c>
      <c r="AE183" s="1" t="s">
        <v>1228</v>
      </c>
      <c r="AF183" s="1" t="s">
        <v>1802</v>
      </c>
      <c r="AG183" s="1" t="s">
        <v>1996</v>
      </c>
      <c r="AH183" s="1" t="s">
        <v>1803</v>
      </c>
      <c r="AI183" s="1" t="s">
        <v>1804</v>
      </c>
      <c r="AJ183" s="1" t="s">
        <v>2051</v>
      </c>
      <c r="AK183" s="1" t="s">
        <v>63</v>
      </c>
      <c r="AL183" s="1">
        <v>0</v>
      </c>
      <c r="AM183" s="1" t="s">
        <v>58</v>
      </c>
      <c r="AN183" s="1">
        <v>0</v>
      </c>
      <c r="AO183" s="1" t="s">
        <v>1000</v>
      </c>
      <c r="AP183" s="1" t="s">
        <v>386</v>
      </c>
      <c r="AQ183" s="1" t="str">
        <f t="shared" si="27"/>
        <v>M</v>
      </c>
      <c r="AR183" s="1" t="str">
        <f t="shared" si="31"/>
        <v>Krüger M</v>
      </c>
      <c r="AS183" s="1" t="s">
        <v>1805</v>
      </c>
      <c r="AT183" s="1" t="s">
        <v>1806</v>
      </c>
      <c r="AU183" s="1" t="s">
        <v>63</v>
      </c>
      <c r="AV183" s="1">
        <v>0</v>
      </c>
      <c r="AW183" s="1" t="s">
        <v>68</v>
      </c>
      <c r="AX183" s="1" t="s">
        <v>64</v>
      </c>
      <c r="AY183" s="1" t="s">
        <v>731</v>
      </c>
      <c r="AZ183" s="1" t="s">
        <v>1807</v>
      </c>
      <c r="BA183" s="1" t="str">
        <f t="shared" si="22"/>
        <v>E</v>
      </c>
      <c r="BB183" s="1" t="str">
        <f>CONCATENATE(AZ183," ",BA183)</f>
        <v>Janke E</v>
      </c>
      <c r="BC183" s="1" t="s">
        <v>1803</v>
      </c>
      <c r="BD183" s="1" t="s">
        <v>1808</v>
      </c>
      <c r="BE183" s="1" t="s">
        <v>63</v>
      </c>
      <c r="BF183" s="1">
        <v>0</v>
      </c>
      <c r="BG183" s="1" t="s">
        <v>58</v>
      </c>
      <c r="BH183" s="1" t="s">
        <v>119</v>
      </c>
      <c r="BI183" s="1" t="s">
        <v>1809</v>
      </c>
      <c r="BJ183" s="1" t="s">
        <v>1810</v>
      </c>
      <c r="BK183" s="1" t="str">
        <f t="shared" si="23"/>
        <v>R</v>
      </c>
      <c r="BL183" s="1" t="str">
        <f>CONCATENATE(BJ183," ",BK183)</f>
        <v>Lichtinghagen R</v>
      </c>
      <c r="BM183" s="1" t="s">
        <v>1811</v>
      </c>
      <c r="BN183" s="1" t="s">
        <v>1812</v>
      </c>
      <c r="BO183" s="1" t="s">
        <v>63</v>
      </c>
      <c r="BP183" s="1">
        <v>0</v>
      </c>
      <c r="BQ183" s="1" t="s">
        <v>58</v>
      </c>
      <c r="BR183" s="1" t="s">
        <v>119</v>
      </c>
      <c r="BS183" s="1" t="s">
        <v>1813</v>
      </c>
      <c r="BT183" s="1" t="s">
        <v>1814</v>
      </c>
      <c r="BU183" s="1" t="str">
        <f t="shared" si="25"/>
        <v>S</v>
      </c>
      <c r="BV183" s="1" t="str">
        <f>CONCATENATE(BT183," ",BU183)</f>
        <v>Bleich S</v>
      </c>
      <c r="BW183" s="1" t="s">
        <v>1803</v>
      </c>
      <c r="BX183" s="1" t="s">
        <v>1815</v>
      </c>
      <c r="BY183" s="1" t="s">
        <v>63</v>
      </c>
      <c r="BZ183" s="1">
        <v>0</v>
      </c>
      <c r="CA183" s="1" t="s">
        <v>2263</v>
      </c>
      <c r="CB183" s="1" t="s">
        <v>1816</v>
      </c>
      <c r="CC183" s="1" t="s">
        <v>63</v>
      </c>
      <c r="CD183" s="1">
        <v>0</v>
      </c>
      <c r="CE183" s="1" t="s">
        <v>1817</v>
      </c>
      <c r="CF183" s="8">
        <v>2.125</v>
      </c>
      <c r="CG183" s="1" t="s">
        <v>1408</v>
      </c>
      <c r="CH183" s="1" t="s">
        <v>1877</v>
      </c>
    </row>
    <row r="184" spans="1:86" s="1" customFormat="1" x14ac:dyDescent="0.3">
      <c r="A184" s="1" t="s">
        <v>1408</v>
      </c>
      <c r="B184" s="1" t="s">
        <v>2292</v>
      </c>
      <c r="E184" s="1">
        <v>20</v>
      </c>
      <c r="F184" s="1">
        <v>1230</v>
      </c>
      <c r="G184" s="1" t="s">
        <v>2996</v>
      </c>
      <c r="I184" s="1" t="s">
        <v>2284</v>
      </c>
      <c r="J184" s="1" t="s">
        <v>1615</v>
      </c>
      <c r="L184" s="21"/>
      <c r="M184" s="21"/>
      <c r="N184" s="21"/>
      <c r="O184" s="1" t="s">
        <v>595</v>
      </c>
      <c r="P184" s="1" t="s">
        <v>1978</v>
      </c>
      <c r="S184" s="1" t="s">
        <v>2096</v>
      </c>
      <c r="T184" s="1" t="s">
        <v>3000</v>
      </c>
      <c r="U184" s="1" t="str">
        <f>CONCATENATE(A184,": ",B184," (Chairs: ",G184,")")</f>
        <v>Poster: Risikofaktoren (Chairs: Uhl A,  )</v>
      </c>
      <c r="V184" s="1" t="str">
        <f t="shared" si="21"/>
        <v>Über Free-to-Play-Spiele und die Verhaltenssucht</v>
      </c>
      <c r="W184" s="1" t="s">
        <v>1408</v>
      </c>
      <c r="X184" s="1" t="s">
        <v>1616</v>
      </c>
      <c r="Y184" s="1" t="s">
        <v>1617</v>
      </c>
      <c r="Z184" s="1" t="s">
        <v>1618</v>
      </c>
      <c r="AA184" s="1" t="s">
        <v>1619</v>
      </c>
      <c r="AB184" s="1" t="s">
        <v>2688</v>
      </c>
      <c r="AC184" s="1" t="s">
        <v>58</v>
      </c>
      <c r="AD184" s="1" t="s">
        <v>469</v>
      </c>
      <c r="AE184" s="1" t="s">
        <v>397</v>
      </c>
      <c r="AF184" s="1" t="s">
        <v>470</v>
      </c>
      <c r="AG184" s="1" t="s">
        <v>1987</v>
      </c>
      <c r="AH184" s="1" t="s">
        <v>477</v>
      </c>
      <c r="AI184" s="1" t="s">
        <v>478</v>
      </c>
      <c r="AJ184" s="1" t="s">
        <v>2018</v>
      </c>
      <c r="AK184" s="1" t="s">
        <v>63</v>
      </c>
      <c r="AL184" s="1">
        <v>0</v>
      </c>
      <c r="AM184" s="1" t="s">
        <v>58</v>
      </c>
      <c r="AN184" s="1" t="s">
        <v>487</v>
      </c>
      <c r="AO184" s="1" t="s">
        <v>141</v>
      </c>
      <c r="AP184" s="1" t="s">
        <v>142</v>
      </c>
      <c r="AQ184" s="1" t="str">
        <f t="shared" si="27"/>
        <v>K</v>
      </c>
      <c r="AR184" s="1" t="str">
        <f t="shared" si="31"/>
        <v>Wölfling K</v>
      </c>
      <c r="AS184" s="1" t="s">
        <v>477</v>
      </c>
      <c r="AT184" s="1" t="s">
        <v>144</v>
      </c>
      <c r="AU184" s="1" t="s">
        <v>63</v>
      </c>
      <c r="AV184" s="1">
        <v>0</v>
      </c>
      <c r="AW184" s="1" t="s">
        <v>58</v>
      </c>
      <c r="AX184" s="1" t="s">
        <v>483</v>
      </c>
      <c r="AY184" s="1" t="s">
        <v>484</v>
      </c>
      <c r="AZ184" s="1" t="s">
        <v>132</v>
      </c>
      <c r="BA184" s="1" t="str">
        <f t="shared" si="22"/>
        <v>M</v>
      </c>
      <c r="BB184" s="1" t="str">
        <f>CONCATENATE(AZ184," ",BA184)</f>
        <v>Beutel M</v>
      </c>
      <c r="BC184" s="1" t="s">
        <v>485</v>
      </c>
      <c r="BD184" s="1" t="s">
        <v>486</v>
      </c>
      <c r="BE184" s="1" t="s">
        <v>63</v>
      </c>
      <c r="BF184" s="1">
        <v>0</v>
      </c>
      <c r="BG184" s="1" t="s">
        <v>58</v>
      </c>
      <c r="BH184" s="1" t="s">
        <v>487</v>
      </c>
      <c r="BI184" s="1" t="s">
        <v>488</v>
      </c>
      <c r="BJ184" s="1" t="s">
        <v>127</v>
      </c>
      <c r="BK184" s="1" t="s">
        <v>2001</v>
      </c>
      <c r="BL184" s="1" t="str">
        <f>CONCATENATE(BJ184," ",BK184)</f>
        <v>Müller KW</v>
      </c>
      <c r="BM184" s="1" t="s">
        <v>477</v>
      </c>
      <c r="BN184" s="1" t="s">
        <v>129</v>
      </c>
      <c r="BO184" s="1" t="s">
        <v>63</v>
      </c>
      <c r="BP184" s="1">
        <v>0</v>
      </c>
      <c r="BQ184" s="1" t="s">
        <v>68</v>
      </c>
      <c r="BR184" s="1">
        <v>0</v>
      </c>
      <c r="BS184" s="1">
        <v>0</v>
      </c>
      <c r="BT184" s="1">
        <v>0</v>
      </c>
      <c r="BU184" s="1" t="str">
        <f t="shared" si="25"/>
        <v>0</v>
      </c>
      <c r="BW184" s="1">
        <v>0</v>
      </c>
      <c r="BX184" s="1">
        <v>0</v>
      </c>
      <c r="BY184" s="1">
        <v>0</v>
      </c>
      <c r="BZ184" s="1">
        <v>0</v>
      </c>
      <c r="CC184" s="1">
        <v>0</v>
      </c>
      <c r="CD184" s="1">
        <v>0</v>
      </c>
      <c r="CE184" s="1">
        <v>0</v>
      </c>
      <c r="CF184" s="8">
        <v>1.5</v>
      </c>
      <c r="CG184" s="1" t="s">
        <v>1408</v>
      </c>
      <c r="CH184" s="1" t="s">
        <v>1877</v>
      </c>
    </row>
    <row r="185" spans="1:86" s="1" customFormat="1" x14ac:dyDescent="0.3">
      <c r="A185" s="1" t="s">
        <v>1408</v>
      </c>
      <c r="B185" s="1" t="s">
        <v>2290</v>
      </c>
      <c r="D185" s="18"/>
      <c r="E185" s="1">
        <v>20</v>
      </c>
      <c r="F185" s="1">
        <v>1230</v>
      </c>
      <c r="G185" s="1" t="s">
        <v>3001</v>
      </c>
      <c r="I185" s="1" t="s">
        <v>2285</v>
      </c>
      <c r="J185" s="6" t="s">
        <v>1539</v>
      </c>
      <c r="L185" s="21"/>
      <c r="M185" s="21"/>
      <c r="N185" s="21"/>
      <c r="O185" s="1" t="s">
        <v>498</v>
      </c>
      <c r="P185" s="1" t="s">
        <v>1978</v>
      </c>
      <c r="S185" s="1" t="s">
        <v>2173</v>
      </c>
      <c r="T185" s="1" t="s">
        <v>2852</v>
      </c>
      <c r="U185" s="1" t="str">
        <f>CONCATENATE(A185,": ",B185," (Chairs: ",G185,")")</f>
        <v>Poster: Behandlung: Konzepte und Messverfahren (Chairs: Buchholz A,  )</v>
      </c>
      <c r="V185" s="1" t="str">
        <f t="shared" si="21"/>
        <v>SOMOSA-Medialab - 3 years of experience in severe pathological internet use</v>
      </c>
      <c r="W185" s="6" t="s">
        <v>1408</v>
      </c>
      <c r="X185" s="1" t="s">
        <v>454</v>
      </c>
      <c r="Y185" s="1" t="s">
        <v>455</v>
      </c>
      <c r="Z185" s="1" t="s">
        <v>1540</v>
      </c>
      <c r="AA185" s="1" t="s">
        <v>1541</v>
      </c>
      <c r="AB185" s="1" t="s">
        <v>2784</v>
      </c>
      <c r="AC185" s="1" t="s">
        <v>58</v>
      </c>
      <c r="AD185" s="1" t="s">
        <v>551</v>
      </c>
      <c r="AE185" s="1" t="s">
        <v>1188</v>
      </c>
      <c r="AF185" s="1" t="s">
        <v>1536</v>
      </c>
      <c r="AG185" s="1" t="s">
        <v>1999</v>
      </c>
      <c r="AH185" s="1" t="s">
        <v>1537</v>
      </c>
      <c r="AI185" s="1" t="s">
        <v>1538</v>
      </c>
      <c r="AJ185" s="1" t="s">
        <v>2057</v>
      </c>
      <c r="AK185" s="1" t="s">
        <v>63</v>
      </c>
      <c r="AL185" s="1">
        <v>0</v>
      </c>
      <c r="AM185" s="1" t="s">
        <v>68</v>
      </c>
      <c r="AN185" s="1">
        <v>0</v>
      </c>
      <c r="AO185" s="1">
        <v>0</v>
      </c>
      <c r="AP185" s="1">
        <v>0</v>
      </c>
      <c r="AQ185" s="1" t="str">
        <f t="shared" si="27"/>
        <v>0</v>
      </c>
      <c r="AS185" s="1">
        <v>0</v>
      </c>
      <c r="AT185" s="1">
        <v>0</v>
      </c>
      <c r="AU185" s="1">
        <v>0</v>
      </c>
      <c r="AV185" s="1">
        <v>0</v>
      </c>
      <c r="AW185" s="1" t="s">
        <v>68</v>
      </c>
      <c r="AX185" s="1">
        <v>0</v>
      </c>
      <c r="AY185" s="1">
        <v>0</v>
      </c>
      <c r="AZ185" s="1">
        <v>0</v>
      </c>
      <c r="BA185" s="1" t="str">
        <f t="shared" si="22"/>
        <v>0</v>
      </c>
      <c r="BC185" s="1">
        <v>0</v>
      </c>
      <c r="BD185" s="1">
        <v>0</v>
      </c>
      <c r="BE185" s="1">
        <v>0</v>
      </c>
      <c r="BF185" s="1">
        <v>0</v>
      </c>
      <c r="BG185" s="1" t="s">
        <v>68</v>
      </c>
      <c r="BH185" s="1">
        <v>0</v>
      </c>
      <c r="BI185" s="1">
        <v>0</v>
      </c>
      <c r="BJ185" s="1">
        <v>0</v>
      </c>
      <c r="BK185" s="1" t="str">
        <f t="shared" ref="BK185:BK190" si="32">LEFT(BI185,1)</f>
        <v>0</v>
      </c>
      <c r="BM185" s="1">
        <v>0</v>
      </c>
      <c r="BN185" s="1">
        <v>0</v>
      </c>
      <c r="BO185" s="1">
        <v>0</v>
      </c>
      <c r="BP185" s="1">
        <v>0</v>
      </c>
      <c r="BQ185" s="1" t="s">
        <v>68</v>
      </c>
      <c r="BR185" s="1">
        <v>0</v>
      </c>
      <c r="BS185" s="1">
        <v>0</v>
      </c>
      <c r="BT185" s="1">
        <v>0</v>
      </c>
      <c r="BU185" s="1" t="str">
        <f t="shared" si="25"/>
        <v>0</v>
      </c>
      <c r="BW185" s="1">
        <v>0</v>
      </c>
      <c r="BX185" s="1">
        <v>0</v>
      </c>
      <c r="BY185" s="1">
        <v>0</v>
      </c>
      <c r="BZ185" s="1">
        <v>0</v>
      </c>
      <c r="CC185" s="1">
        <v>0</v>
      </c>
      <c r="CD185" s="1">
        <v>0</v>
      </c>
      <c r="CE185" s="1">
        <v>0</v>
      </c>
      <c r="CF185" s="8">
        <v>2.3250000000000002</v>
      </c>
      <c r="CG185" s="1" t="s">
        <v>1408</v>
      </c>
      <c r="CH185" s="1" t="s">
        <v>1877</v>
      </c>
    </row>
    <row r="186" spans="1:86" s="1" customFormat="1" x14ac:dyDescent="0.3">
      <c r="A186" s="1" t="s">
        <v>1408</v>
      </c>
      <c r="B186" s="1" t="s">
        <v>2290</v>
      </c>
      <c r="D186" s="18"/>
      <c r="E186" s="1">
        <v>20</v>
      </c>
      <c r="F186" s="1">
        <v>1230</v>
      </c>
      <c r="G186" s="1" t="s">
        <v>3001</v>
      </c>
      <c r="I186" s="1" t="s">
        <v>2286</v>
      </c>
      <c r="J186" s="6" t="s">
        <v>1533</v>
      </c>
      <c r="L186" s="21"/>
      <c r="M186" s="21"/>
      <c r="N186" s="21"/>
      <c r="O186" s="1" t="s">
        <v>498</v>
      </c>
      <c r="P186" s="1" t="s">
        <v>1978</v>
      </c>
      <c r="S186" s="1" t="s">
        <v>2173</v>
      </c>
      <c r="T186" s="1" t="s">
        <v>2852</v>
      </c>
      <c r="U186" s="1" t="str">
        <f>CONCATENATE(A186,": ",B186," (Chairs: ",G186,")")</f>
        <v>Poster: Behandlung: Konzepte und Messverfahren (Chairs: Buchholz A,  )</v>
      </c>
      <c r="V186" s="1" t="str">
        <f t="shared" ref="V186:V206" si="33">CONCATENATE(,Z186)</f>
        <v>Nähe-Distanz-Regulierung bei strukturschwachen Klienten mit Hilfe des Bündner Standards</v>
      </c>
      <c r="W186" s="6" t="s">
        <v>1408</v>
      </c>
      <c r="X186" s="1" t="s">
        <v>317</v>
      </c>
      <c r="Y186" s="1" t="s">
        <v>318</v>
      </c>
      <c r="Z186" s="1" t="s">
        <v>1534</v>
      </c>
      <c r="AA186" s="1" t="s">
        <v>1535</v>
      </c>
      <c r="AB186" s="1" t="s">
        <v>2784</v>
      </c>
      <c r="AC186" s="1" t="s">
        <v>58</v>
      </c>
      <c r="AD186" s="1" t="s">
        <v>551</v>
      </c>
      <c r="AE186" s="1" t="s">
        <v>1188</v>
      </c>
      <c r="AF186" s="1" t="s">
        <v>1536</v>
      </c>
      <c r="AG186" s="1" t="s">
        <v>1999</v>
      </c>
      <c r="AH186" s="1" t="s">
        <v>1537</v>
      </c>
      <c r="AI186" s="1" t="s">
        <v>1538</v>
      </c>
      <c r="AJ186" s="1" t="s">
        <v>2057</v>
      </c>
      <c r="AK186" s="1" t="s">
        <v>63</v>
      </c>
      <c r="AL186" s="1">
        <v>0</v>
      </c>
      <c r="AM186" s="1" t="s">
        <v>68</v>
      </c>
      <c r="AN186" s="1">
        <v>0</v>
      </c>
      <c r="AO186" s="1">
        <v>0</v>
      </c>
      <c r="AP186" s="1">
        <v>0</v>
      </c>
      <c r="AQ186" s="1" t="str">
        <f t="shared" si="27"/>
        <v>0</v>
      </c>
      <c r="AS186" s="1">
        <v>0</v>
      </c>
      <c r="AT186" s="1">
        <v>0</v>
      </c>
      <c r="AU186" s="1">
        <v>0</v>
      </c>
      <c r="AV186" s="1">
        <v>0</v>
      </c>
      <c r="AW186" s="1" t="s">
        <v>68</v>
      </c>
      <c r="AX186" s="1">
        <v>0</v>
      </c>
      <c r="AY186" s="1">
        <v>0</v>
      </c>
      <c r="AZ186" s="1">
        <v>0</v>
      </c>
      <c r="BA186" s="1" t="str">
        <f t="shared" si="22"/>
        <v>0</v>
      </c>
      <c r="BC186" s="1">
        <v>0</v>
      </c>
      <c r="BD186" s="1">
        <v>0</v>
      </c>
      <c r="BE186" s="1">
        <v>0</v>
      </c>
      <c r="BF186" s="1">
        <v>0</v>
      </c>
      <c r="BG186" s="1" t="s">
        <v>68</v>
      </c>
      <c r="BH186" s="1">
        <v>0</v>
      </c>
      <c r="BI186" s="1">
        <v>0</v>
      </c>
      <c r="BJ186" s="1">
        <v>0</v>
      </c>
      <c r="BK186" s="1" t="str">
        <f t="shared" si="32"/>
        <v>0</v>
      </c>
      <c r="BM186" s="1">
        <v>0</v>
      </c>
      <c r="BN186" s="1">
        <v>0</v>
      </c>
      <c r="BO186" s="1">
        <v>0</v>
      </c>
      <c r="BP186" s="1">
        <v>0</v>
      </c>
      <c r="BQ186" s="1" t="s">
        <v>68</v>
      </c>
      <c r="BR186" s="1">
        <v>0</v>
      </c>
      <c r="BS186" s="1">
        <v>0</v>
      </c>
      <c r="BT186" s="1">
        <v>0</v>
      </c>
      <c r="BU186" s="1" t="str">
        <f t="shared" si="25"/>
        <v>0</v>
      </c>
      <c r="BW186" s="1">
        <v>0</v>
      </c>
      <c r="BX186" s="1">
        <v>0</v>
      </c>
      <c r="BY186" s="1">
        <v>0</v>
      </c>
      <c r="BZ186" s="1">
        <v>0</v>
      </c>
      <c r="CC186" s="1">
        <v>0</v>
      </c>
      <c r="CD186" s="1">
        <v>0</v>
      </c>
      <c r="CE186" s="1">
        <v>0</v>
      </c>
      <c r="CF186" s="8">
        <v>1.7999999999999998</v>
      </c>
      <c r="CG186" s="1" t="s">
        <v>1408</v>
      </c>
      <c r="CH186" s="1" t="s">
        <v>1877</v>
      </c>
    </row>
    <row r="187" spans="1:86" s="1" customFormat="1" x14ac:dyDescent="0.3">
      <c r="A187" s="1" t="s">
        <v>1408</v>
      </c>
      <c r="B187" s="1" t="s">
        <v>2290</v>
      </c>
      <c r="D187" s="18"/>
      <c r="E187" s="1">
        <v>20</v>
      </c>
      <c r="F187" s="1">
        <v>1230</v>
      </c>
      <c r="G187" s="1" t="s">
        <v>3001</v>
      </c>
      <c r="I187" s="1" t="s">
        <v>2287</v>
      </c>
      <c r="J187" s="6" t="s">
        <v>1485</v>
      </c>
      <c r="L187" s="21"/>
      <c r="M187" s="21"/>
      <c r="N187" s="21"/>
      <c r="O187" s="1" t="s">
        <v>498</v>
      </c>
      <c r="P187" s="1" t="s">
        <v>1978</v>
      </c>
      <c r="S187" s="1" t="s">
        <v>2531</v>
      </c>
      <c r="T187" s="1" t="s">
        <v>2537</v>
      </c>
      <c r="U187" s="1" t="str">
        <f>CONCATENATE(A187,": ",B187," (Chairs: ",G187,")")</f>
        <v>Poster: Behandlung: Konzepte und Messverfahren (Chairs: Buchholz A,  )</v>
      </c>
      <c r="V187" s="1" t="str">
        <f t="shared" si="33"/>
        <v>Stationäre Entwöhnungsbehandlung – Bedeutung der individuellen Suchtmittelwirksamkeitserwartung für Therapieerfolg</v>
      </c>
      <c r="W187" s="6" t="s">
        <v>1408</v>
      </c>
      <c r="X187" s="1" t="s">
        <v>346</v>
      </c>
      <c r="Y187" s="1" t="s">
        <v>347</v>
      </c>
      <c r="Z187" s="1" t="s">
        <v>1486</v>
      </c>
      <c r="AA187" s="1" t="s">
        <v>1487</v>
      </c>
      <c r="AB187" s="1" t="s">
        <v>2768</v>
      </c>
      <c r="AC187" s="1" t="s">
        <v>68</v>
      </c>
      <c r="AD187" s="1" t="s">
        <v>1488</v>
      </c>
      <c r="AE187" s="1" t="s">
        <v>1489</v>
      </c>
      <c r="AF187" s="1" t="s">
        <v>1490</v>
      </c>
      <c r="AG187" s="1" t="s">
        <v>1998</v>
      </c>
      <c r="AH187" s="1" t="s">
        <v>1491</v>
      </c>
      <c r="AI187" s="1" t="s">
        <v>1492</v>
      </c>
      <c r="AJ187" s="1" t="s">
        <v>2226</v>
      </c>
      <c r="AK187" s="1" t="s">
        <v>63</v>
      </c>
      <c r="AL187" s="1">
        <v>0</v>
      </c>
      <c r="AM187" s="1" t="s">
        <v>58</v>
      </c>
      <c r="AN187" s="1" t="s">
        <v>1493</v>
      </c>
      <c r="AO187" s="1" t="s">
        <v>943</v>
      </c>
      <c r="AP187" s="1" t="s">
        <v>1494</v>
      </c>
      <c r="AQ187" s="1" t="str">
        <f t="shared" si="27"/>
        <v>K</v>
      </c>
      <c r="AR187" s="1" t="str">
        <f>CONCATENATE(AP187," ",AQ187)</f>
        <v>Leiber K</v>
      </c>
      <c r="AS187" s="1" t="s">
        <v>1491</v>
      </c>
      <c r="AT187" s="1" t="s">
        <v>1495</v>
      </c>
      <c r="AU187" s="1" t="s">
        <v>63</v>
      </c>
      <c r="AV187" s="1">
        <v>0</v>
      </c>
      <c r="AW187" s="1" t="s">
        <v>68</v>
      </c>
      <c r="AX187" s="1" t="s">
        <v>97</v>
      </c>
      <c r="AY187" s="1" t="s">
        <v>1480</v>
      </c>
      <c r="AZ187" s="1" t="s">
        <v>1496</v>
      </c>
      <c r="BA187" s="1" t="str">
        <f t="shared" si="22"/>
        <v>C</v>
      </c>
      <c r="BB187" s="1" t="str">
        <f>CONCATENATE(AZ187," ",BA187)</f>
        <v>Rüping C</v>
      </c>
      <c r="BC187" s="1" t="s">
        <v>1491</v>
      </c>
      <c r="BD187" s="1" t="s">
        <v>1497</v>
      </c>
      <c r="BE187" s="1" t="s">
        <v>63</v>
      </c>
      <c r="BF187" s="1">
        <v>0</v>
      </c>
      <c r="BG187" s="1" t="s">
        <v>68</v>
      </c>
      <c r="BH187" s="1" t="s">
        <v>1498</v>
      </c>
      <c r="BI187" s="1" t="s">
        <v>1499</v>
      </c>
      <c r="BJ187" s="1" t="s">
        <v>1500</v>
      </c>
      <c r="BK187" s="1" t="str">
        <f t="shared" si="32"/>
        <v>I</v>
      </c>
      <c r="BL187" s="1" t="str">
        <f>CONCATENATE(BJ187," ",BK187)</f>
        <v>Englert I</v>
      </c>
      <c r="BM187" s="1" t="s">
        <v>1491</v>
      </c>
      <c r="BN187" s="1" t="s">
        <v>1501</v>
      </c>
      <c r="BO187" s="1" t="s">
        <v>63</v>
      </c>
      <c r="BP187" s="1">
        <v>0</v>
      </c>
      <c r="BQ187" s="1" t="s">
        <v>68</v>
      </c>
      <c r="BR187" s="1">
        <v>0</v>
      </c>
      <c r="BS187" s="1" t="s">
        <v>1019</v>
      </c>
      <c r="BT187" s="1" t="s">
        <v>1502</v>
      </c>
      <c r="BU187" s="1" t="str">
        <f t="shared" si="25"/>
        <v>P</v>
      </c>
      <c r="BV187" s="1" t="str">
        <f>CONCATENATE(BT187," ",BU187)</f>
        <v>Weitzmann P</v>
      </c>
      <c r="BW187" s="1" t="s">
        <v>1491</v>
      </c>
      <c r="BX187" s="1" t="s">
        <v>1503</v>
      </c>
      <c r="BY187" s="1" t="s">
        <v>63</v>
      </c>
      <c r="BZ187" s="1">
        <v>0</v>
      </c>
      <c r="CA187" s="1" t="s">
        <v>2259</v>
      </c>
      <c r="CB187" s="1" t="s">
        <v>1504</v>
      </c>
      <c r="CC187" s="1" t="s">
        <v>63</v>
      </c>
      <c r="CD187" s="1">
        <v>0</v>
      </c>
      <c r="CE187" s="1">
        <v>0</v>
      </c>
      <c r="CF187" s="8">
        <v>2.0499999999999998</v>
      </c>
      <c r="CG187" s="1" t="s">
        <v>1408</v>
      </c>
      <c r="CH187" s="1" t="s">
        <v>1877</v>
      </c>
    </row>
    <row r="188" spans="1:86" s="1" customFormat="1" x14ac:dyDescent="0.3">
      <c r="A188" s="1" t="s">
        <v>1408</v>
      </c>
      <c r="B188" s="1" t="s">
        <v>2290</v>
      </c>
      <c r="D188" s="18"/>
      <c r="E188" s="1">
        <v>20</v>
      </c>
      <c r="F188" s="1">
        <v>1230</v>
      </c>
      <c r="G188" s="1" t="s">
        <v>3001</v>
      </c>
      <c r="I188" s="1" t="s">
        <v>2294</v>
      </c>
      <c r="J188" s="1" t="s">
        <v>1764</v>
      </c>
      <c r="L188" s="21"/>
      <c r="M188" s="21"/>
      <c r="N188" s="21"/>
      <c r="O188" s="1" t="s">
        <v>498</v>
      </c>
      <c r="P188" s="1" t="s">
        <v>1978</v>
      </c>
      <c r="S188" s="1" t="s">
        <v>2180</v>
      </c>
      <c r="T188" s="1" t="s">
        <v>2538</v>
      </c>
      <c r="U188" s="1" t="str">
        <f>CONCATENATE(A188,": ",B188," (Chairs: ",G188,")")</f>
        <v>Poster: Behandlung: Konzepte und Messverfahren (Chairs: Buchholz A,  )</v>
      </c>
      <c r="V188" s="1" t="str">
        <f t="shared" si="33"/>
        <v>Obsessive Compulsive Drinking Scale (OCDS-G): Psychometrische Eigenschaften der deutschen Version bei alkoholabhängigen Patienten im Entzug</v>
      </c>
      <c r="W188" s="1" t="s">
        <v>1408</v>
      </c>
      <c r="X188" s="1" t="s">
        <v>346</v>
      </c>
      <c r="Y188" s="1" t="s">
        <v>347</v>
      </c>
      <c r="Z188" s="1" t="s">
        <v>1765</v>
      </c>
      <c r="AA188" s="1" t="s">
        <v>1766</v>
      </c>
      <c r="AB188" s="1" t="s">
        <v>2785</v>
      </c>
      <c r="AC188" s="1" t="s">
        <v>58</v>
      </c>
      <c r="AE188" s="1" t="s">
        <v>1767</v>
      </c>
      <c r="AF188" s="1" t="s">
        <v>425</v>
      </c>
      <c r="AG188" s="1" t="s">
        <v>1981</v>
      </c>
      <c r="AH188" s="1" t="s">
        <v>1768</v>
      </c>
      <c r="AI188" s="1" t="s">
        <v>426</v>
      </c>
      <c r="AJ188" s="1" t="s">
        <v>2016</v>
      </c>
      <c r="AK188" s="1" t="s">
        <v>63</v>
      </c>
      <c r="AL188" s="1">
        <v>0</v>
      </c>
      <c r="AM188" s="1" t="s">
        <v>68</v>
      </c>
      <c r="AN188" s="1">
        <v>0</v>
      </c>
      <c r="AO188" s="1" t="s">
        <v>1769</v>
      </c>
      <c r="AP188" s="1" t="s">
        <v>1770</v>
      </c>
      <c r="AQ188" s="1" t="str">
        <f t="shared" si="27"/>
        <v>L</v>
      </c>
      <c r="AR188" s="1" t="str">
        <f>CONCATENATE(AP188," ",AQ188)</f>
        <v>Schulz L</v>
      </c>
      <c r="AS188" s="1" t="s">
        <v>1768</v>
      </c>
      <c r="AT188" s="1" t="s">
        <v>1771</v>
      </c>
      <c r="AU188" s="1" t="s">
        <v>63</v>
      </c>
      <c r="AV188" s="1">
        <v>0</v>
      </c>
      <c r="AW188" s="1" t="s">
        <v>58</v>
      </c>
      <c r="AX188" s="1" t="s">
        <v>119</v>
      </c>
      <c r="AY188" s="1" t="s">
        <v>612</v>
      </c>
      <c r="AZ188" s="1" t="s">
        <v>1772</v>
      </c>
      <c r="BA188" s="1" t="str">
        <f t="shared" si="22"/>
        <v>G</v>
      </c>
      <c r="BB188" s="1" t="str">
        <f>CONCATENATE(AZ188," ",BA188)</f>
        <v>Bühringer G</v>
      </c>
      <c r="BC188" s="1" t="s">
        <v>1773</v>
      </c>
      <c r="BD188" s="1" t="s">
        <v>1774</v>
      </c>
      <c r="BE188" s="1" t="s">
        <v>526</v>
      </c>
      <c r="BF188" s="1" t="s">
        <v>1859</v>
      </c>
      <c r="BG188" s="1" t="s">
        <v>68</v>
      </c>
      <c r="BH188" s="1">
        <v>0</v>
      </c>
      <c r="BI188" s="1" t="s">
        <v>418</v>
      </c>
      <c r="BJ188" s="1" t="s">
        <v>419</v>
      </c>
      <c r="BK188" s="1" t="str">
        <f t="shared" si="32"/>
        <v>M</v>
      </c>
      <c r="BL188" s="1" t="str">
        <f>CONCATENATE(BJ188," ",BK188)</f>
        <v>Garbusow M</v>
      </c>
      <c r="BM188" s="1" t="s">
        <v>1775</v>
      </c>
      <c r="BN188" s="1" t="s">
        <v>420</v>
      </c>
      <c r="BO188" s="1" t="s">
        <v>63</v>
      </c>
      <c r="BP188" s="1">
        <v>0</v>
      </c>
      <c r="BQ188" s="1" t="s">
        <v>58</v>
      </c>
      <c r="BR188" s="1" t="s">
        <v>441</v>
      </c>
      <c r="BS188" s="1" t="s">
        <v>1776</v>
      </c>
      <c r="BT188" s="1" t="s">
        <v>1339</v>
      </c>
      <c r="BU188" s="1" t="str">
        <f t="shared" si="25"/>
        <v>A</v>
      </c>
      <c r="BV188" s="1" t="str">
        <f>CONCATENATE(BT188," ",BU188)</f>
        <v>Heinz A</v>
      </c>
      <c r="BW188" s="1" t="s">
        <v>1775</v>
      </c>
      <c r="BX188" s="1" t="s">
        <v>451</v>
      </c>
      <c r="BY188" s="1" t="s">
        <v>63</v>
      </c>
      <c r="BZ188" s="1">
        <v>0</v>
      </c>
      <c r="CA188" s="1" t="s">
        <v>2262</v>
      </c>
      <c r="CB188" s="1" t="s">
        <v>1777</v>
      </c>
      <c r="CC188" s="1" t="s">
        <v>63</v>
      </c>
      <c r="CD188" s="1">
        <v>0</v>
      </c>
      <c r="CE188" s="1">
        <v>0</v>
      </c>
      <c r="CF188" s="8">
        <v>1.2249999999999999</v>
      </c>
      <c r="CG188" s="1" t="s">
        <v>1408</v>
      </c>
      <c r="CH188" s="1" t="s">
        <v>1877</v>
      </c>
    </row>
    <row r="189" spans="1:86" s="1" customFormat="1" x14ac:dyDescent="0.3">
      <c r="A189" s="1" t="s">
        <v>1408</v>
      </c>
      <c r="B189" s="1" t="s">
        <v>2290</v>
      </c>
      <c r="D189" s="18"/>
      <c r="E189" s="1">
        <v>20</v>
      </c>
      <c r="F189" s="1">
        <v>1230</v>
      </c>
      <c r="G189" s="1" t="s">
        <v>3001</v>
      </c>
      <c r="I189" s="1" t="s">
        <v>2288</v>
      </c>
      <c r="J189" s="1" t="s">
        <v>1435</v>
      </c>
      <c r="L189" s="21"/>
      <c r="M189" s="21"/>
      <c r="N189" s="21"/>
      <c r="O189" s="1" t="s">
        <v>498</v>
      </c>
      <c r="P189" s="1" t="s">
        <v>1978</v>
      </c>
      <c r="S189" s="1" t="s">
        <v>2171</v>
      </c>
      <c r="T189" s="1" t="s">
        <v>3002</v>
      </c>
      <c r="U189" s="1" t="str">
        <f>CONCATENATE(A189,": ",B189," (Chairs: ",G189,")")</f>
        <v>Poster: Behandlung: Konzepte und Messverfahren (Chairs: Buchholz A,  )</v>
      </c>
      <c r="V189" s="1" t="str">
        <f t="shared" si="33"/>
        <v>Entwicklung eines ICF Core Sets Sucht (MCSS) mit Teilmodulen zu den Versorgungsbereichen Beratung &amp; Vorsorge, Entgiftung, Medizinische Rehabilitation und Soziale Rehabilitation</v>
      </c>
      <c r="W189" s="1" t="s">
        <v>1408</v>
      </c>
      <c r="X189" s="1" t="s">
        <v>346</v>
      </c>
      <c r="Y189" s="1" t="s">
        <v>347</v>
      </c>
      <c r="Z189" s="1" t="s">
        <v>1436</v>
      </c>
      <c r="AA189" s="1" t="s">
        <v>1437</v>
      </c>
      <c r="AB189" s="1" t="s">
        <v>2786</v>
      </c>
      <c r="AC189" s="1" t="s">
        <v>68</v>
      </c>
      <c r="AE189" s="1" t="s">
        <v>1438</v>
      </c>
      <c r="AF189" s="1" t="s">
        <v>1439</v>
      </c>
      <c r="AG189" s="1" t="s">
        <v>1987</v>
      </c>
      <c r="AH189" s="1" t="s">
        <v>495</v>
      </c>
      <c r="AI189" s="1" t="s">
        <v>1440</v>
      </c>
      <c r="AJ189" s="1" t="s">
        <v>2026</v>
      </c>
      <c r="AK189" s="1" t="s">
        <v>63</v>
      </c>
      <c r="AL189" s="1">
        <v>0</v>
      </c>
      <c r="AM189" s="1" t="s">
        <v>58</v>
      </c>
      <c r="AN189" s="1">
        <v>0</v>
      </c>
      <c r="AO189" s="1" t="s">
        <v>1441</v>
      </c>
      <c r="AP189" s="1" t="s">
        <v>1442</v>
      </c>
      <c r="AQ189" s="1" t="str">
        <f t="shared" si="27"/>
        <v>R</v>
      </c>
      <c r="AR189" s="1" t="str">
        <f>CONCATENATE(AP189," ",AQ189)</f>
        <v>Meyer-Steinkamp R</v>
      </c>
      <c r="AS189" s="1" t="s">
        <v>1443</v>
      </c>
      <c r="AT189" s="1">
        <v>0</v>
      </c>
      <c r="AU189" s="1" t="s">
        <v>63</v>
      </c>
      <c r="AV189" s="1">
        <v>0</v>
      </c>
      <c r="AW189" s="1" t="s">
        <v>58</v>
      </c>
      <c r="AX189" s="1" t="s">
        <v>64</v>
      </c>
      <c r="AY189" s="1" t="s">
        <v>1441</v>
      </c>
      <c r="AZ189" s="1" t="s">
        <v>1444</v>
      </c>
      <c r="BA189" s="1" t="str">
        <f t="shared" si="22"/>
        <v>R</v>
      </c>
      <c r="BB189" s="1" t="str">
        <f>CONCATENATE(AZ189," ",BA189)</f>
        <v>Stracke R</v>
      </c>
      <c r="BC189" s="1" t="s">
        <v>1445</v>
      </c>
      <c r="BD189" s="1">
        <v>0</v>
      </c>
      <c r="BE189" s="1" t="s">
        <v>63</v>
      </c>
      <c r="BF189" s="1">
        <v>0</v>
      </c>
      <c r="BG189" s="1" t="s">
        <v>68</v>
      </c>
      <c r="BH189" s="1" t="s">
        <v>64</v>
      </c>
      <c r="BI189" s="1" t="s">
        <v>497</v>
      </c>
      <c r="BJ189" s="1" t="s">
        <v>498</v>
      </c>
      <c r="BK189" s="1" t="str">
        <f t="shared" si="32"/>
        <v>A</v>
      </c>
      <c r="BL189" s="1" t="str">
        <f>CONCATENATE(BJ189," ",BK189)</f>
        <v>Buchholz A</v>
      </c>
      <c r="BM189" s="1" t="s">
        <v>495</v>
      </c>
      <c r="BN189" s="1">
        <v>0</v>
      </c>
      <c r="BO189" s="1" t="s">
        <v>63</v>
      </c>
      <c r="BP189" s="1">
        <v>0</v>
      </c>
      <c r="BQ189" s="1" t="s">
        <v>68</v>
      </c>
      <c r="BR189" s="1">
        <v>0</v>
      </c>
      <c r="BS189" s="1">
        <v>0</v>
      </c>
      <c r="BT189" s="1">
        <v>0</v>
      </c>
      <c r="BU189" s="1" t="str">
        <f t="shared" si="25"/>
        <v>0</v>
      </c>
      <c r="BW189" s="1">
        <v>0</v>
      </c>
      <c r="BX189" s="1">
        <v>0</v>
      </c>
      <c r="BY189" s="1">
        <v>0</v>
      </c>
      <c r="BZ189" s="1">
        <v>0</v>
      </c>
      <c r="CC189" s="1">
        <v>0</v>
      </c>
      <c r="CD189" s="1">
        <v>0</v>
      </c>
      <c r="CE189" s="1">
        <v>0</v>
      </c>
      <c r="CF189" s="8">
        <v>2.125</v>
      </c>
      <c r="CG189" s="1" t="s">
        <v>1408</v>
      </c>
      <c r="CH189" s="1" t="s">
        <v>1877</v>
      </c>
    </row>
    <row r="190" spans="1:86" s="1" customFormat="1" x14ac:dyDescent="0.3">
      <c r="A190" s="1" t="s">
        <v>1408</v>
      </c>
      <c r="B190" s="1" t="s">
        <v>2290</v>
      </c>
      <c r="D190" s="18"/>
      <c r="E190" s="1">
        <v>20</v>
      </c>
      <c r="F190" s="1">
        <v>1230</v>
      </c>
      <c r="G190" s="1" t="s">
        <v>3001</v>
      </c>
      <c r="I190" s="1" t="s">
        <v>2289</v>
      </c>
      <c r="J190" s="30" t="s">
        <v>1548</v>
      </c>
      <c r="L190" s="21"/>
      <c r="M190" s="21"/>
      <c r="N190" s="21"/>
      <c r="O190" s="1" t="s">
        <v>498</v>
      </c>
      <c r="P190" s="1" t="s">
        <v>1978</v>
      </c>
      <c r="S190" s="1" t="s">
        <v>3003</v>
      </c>
      <c r="T190" s="1" t="s">
        <v>3004</v>
      </c>
      <c r="U190" s="1" t="str">
        <f>CONCATENATE(A190,": ",B190," (Chairs: ",G190,")")</f>
        <v>Poster: Behandlung: Konzepte und Messverfahren (Chairs: Buchholz A,  )</v>
      </c>
      <c r="V190" s="1" t="str">
        <f t="shared" si="33"/>
        <v>Zentrales Bettenbelegungsmanagement zur Erreichung operativer Exzellenz</v>
      </c>
      <c r="W190" s="9" t="s">
        <v>1408</v>
      </c>
      <c r="X190" s="1" t="s">
        <v>317</v>
      </c>
      <c r="Y190" s="1" t="s">
        <v>318</v>
      </c>
      <c r="Z190" s="1" t="s">
        <v>1549</v>
      </c>
      <c r="AA190" s="1" t="s">
        <v>1550</v>
      </c>
      <c r="AB190" s="1" t="s">
        <v>2787</v>
      </c>
      <c r="AC190" s="1" t="s">
        <v>68</v>
      </c>
      <c r="AE190" s="1" t="s">
        <v>1551</v>
      </c>
      <c r="AF190" s="1" t="s">
        <v>1552</v>
      </c>
      <c r="AG190" s="1" t="s">
        <v>1993</v>
      </c>
      <c r="AH190" s="1" t="s">
        <v>1553</v>
      </c>
      <c r="AI190" s="12" t="s">
        <v>1554</v>
      </c>
      <c r="AJ190" s="28" t="s">
        <v>2227</v>
      </c>
      <c r="AK190" s="1" t="s">
        <v>63</v>
      </c>
      <c r="AL190" s="1">
        <v>0</v>
      </c>
      <c r="AM190" s="1" t="s">
        <v>58</v>
      </c>
      <c r="AN190" s="1">
        <v>0</v>
      </c>
      <c r="AO190" s="1" t="s">
        <v>653</v>
      </c>
      <c r="AP190" s="1" t="s">
        <v>799</v>
      </c>
      <c r="AQ190" s="1" t="str">
        <f t="shared" si="27"/>
        <v>C</v>
      </c>
      <c r="AR190" s="1" t="str">
        <f>CONCATENATE(AP190," ",AQ190)</f>
        <v>Kern C</v>
      </c>
      <c r="AS190" s="1" t="s">
        <v>1553</v>
      </c>
      <c r="AT190" s="1" t="s">
        <v>1555</v>
      </c>
      <c r="AU190" s="1" t="s">
        <v>63</v>
      </c>
      <c r="AV190" s="1">
        <v>0</v>
      </c>
      <c r="AW190" s="1" t="s">
        <v>68</v>
      </c>
      <c r="AX190" s="1">
        <v>0</v>
      </c>
      <c r="AY190" s="1">
        <v>0</v>
      </c>
      <c r="AZ190" s="1">
        <v>0</v>
      </c>
      <c r="BA190" s="1" t="str">
        <f t="shared" si="22"/>
        <v>0</v>
      </c>
      <c r="BC190" s="1">
        <v>0</v>
      </c>
      <c r="BD190" s="1">
        <v>0</v>
      </c>
      <c r="BE190" s="1">
        <v>0</v>
      </c>
      <c r="BF190" s="1">
        <v>0</v>
      </c>
      <c r="BG190" s="1" t="s">
        <v>68</v>
      </c>
      <c r="BH190" s="1">
        <v>0</v>
      </c>
      <c r="BI190" s="1">
        <v>0</v>
      </c>
      <c r="BJ190" s="1">
        <v>0</v>
      </c>
      <c r="BK190" s="1" t="str">
        <f t="shared" si="32"/>
        <v>0</v>
      </c>
      <c r="BM190" s="1">
        <v>0</v>
      </c>
      <c r="BN190" s="1">
        <v>0</v>
      </c>
      <c r="BO190" s="1">
        <v>0</v>
      </c>
      <c r="BP190" s="1">
        <v>0</v>
      </c>
      <c r="BQ190" s="1" t="s">
        <v>68</v>
      </c>
      <c r="BR190" s="1">
        <v>0</v>
      </c>
      <c r="BS190" s="1">
        <v>0</v>
      </c>
      <c r="BT190" s="1">
        <v>0</v>
      </c>
      <c r="BU190" s="1" t="str">
        <f t="shared" si="25"/>
        <v>0</v>
      </c>
      <c r="BW190" s="1">
        <v>0</v>
      </c>
      <c r="BX190" s="1">
        <v>0</v>
      </c>
      <c r="BY190" s="1">
        <v>0</v>
      </c>
      <c r="BZ190" s="1">
        <v>0</v>
      </c>
      <c r="CC190" s="1">
        <v>0</v>
      </c>
      <c r="CD190" s="1">
        <v>0</v>
      </c>
      <c r="CE190" s="1">
        <v>0</v>
      </c>
      <c r="CF190" s="8">
        <v>2.8500000000000005</v>
      </c>
      <c r="CG190" s="9" t="s">
        <v>52</v>
      </c>
      <c r="CH190" s="1" t="s">
        <v>1862</v>
      </c>
    </row>
    <row r="191" spans="1:86" x14ac:dyDescent="0.3">
      <c r="C191" s="1"/>
      <c r="D191" s="1"/>
      <c r="E191" s="1"/>
      <c r="F191" s="1"/>
      <c r="I191" s="1"/>
      <c r="K191" s="1"/>
      <c r="L191" s="21"/>
      <c r="M191" s="21"/>
      <c r="N191" s="21"/>
      <c r="O191" s="1"/>
      <c r="P191" s="1"/>
      <c r="Q191" s="1"/>
      <c r="R191" s="1"/>
      <c r="CH191" s="1"/>
    </row>
  </sheetData>
  <autoFilter ref="A1:CE190"/>
  <hyperlinks>
    <hyperlink ref="AI174" r:id="rId1"/>
    <hyperlink ref="AI181" r:id="rId2"/>
    <hyperlink ref="AI19" r:id="rId3"/>
    <hyperlink ref="BD19" r:id="rId4"/>
    <hyperlink ref="AI149" r:id="rId5"/>
    <hyperlink ref="AI52" r:id="rId6"/>
    <hyperlink ref="AI26" r:id="rId7"/>
    <hyperlink ref="AI53" r:id="rId8"/>
  </hyperlinks>
  <pageMargins left="0.7" right="0.7" top="0.78740157499999996" bottom="0.78740157499999996" header="0.3" footer="0.3"/>
  <pageSetup paperSize="9" orientation="portrait" horizontalDpi="4294967295" verticalDpi="4294967295" r:id="rId9"/>
  <legacyDrawing r:id="rId1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250"/>
  <sheetViews>
    <sheetView tabSelected="1" topLeftCell="A178" zoomScaleNormal="100" zoomScaleSheetLayoutView="85" workbookViewId="0">
      <selection activeCell="I187" sqref="I187"/>
    </sheetView>
  </sheetViews>
  <sheetFormatPr baseColWidth="10" defaultColWidth="11.44140625" defaultRowHeight="14.4" x14ac:dyDescent="0.3"/>
  <cols>
    <col min="1" max="1" width="8.44140625" style="33" customWidth="1"/>
    <col min="2" max="2" width="8.44140625" style="33" bestFit="1" customWidth="1"/>
    <col min="3" max="3" width="79" style="19" customWidth="1"/>
    <col min="4" max="4" width="27" style="19" customWidth="1"/>
    <col min="5" max="5" width="44" style="19" customWidth="1"/>
    <col min="6" max="16384" width="11.44140625" style="1"/>
  </cols>
  <sheetData>
    <row r="1" spans="1:5" s="27" customFormat="1" ht="18.899999999999999" customHeight="1" x14ac:dyDescent="0.3">
      <c r="A1" s="39" t="s">
        <v>2199</v>
      </c>
      <c r="B1" s="46" t="s">
        <v>2620</v>
      </c>
      <c r="C1" s="47" t="s">
        <v>1842</v>
      </c>
      <c r="D1" s="47" t="s">
        <v>2186</v>
      </c>
      <c r="E1" s="47" t="s">
        <v>2619</v>
      </c>
    </row>
    <row r="2" spans="1:5" s="27" customFormat="1" ht="18.899999999999999" customHeight="1" x14ac:dyDescent="0.3">
      <c r="A2" s="50" t="s">
        <v>2184</v>
      </c>
      <c r="B2" s="50"/>
      <c r="C2" s="50"/>
      <c r="D2" s="50"/>
      <c r="E2" s="50"/>
    </row>
    <row r="3" spans="1:5" s="27" customFormat="1" ht="18.899999999999999" customHeight="1" x14ac:dyDescent="0.3">
      <c r="A3" s="35">
        <v>0.41666666666666669</v>
      </c>
      <c r="B3" s="49" t="s">
        <v>2838</v>
      </c>
      <c r="C3" s="49"/>
      <c r="D3" s="49"/>
      <c r="E3" s="49"/>
    </row>
    <row r="4" spans="1:5" s="27" customFormat="1" ht="33" customHeight="1" x14ac:dyDescent="0.3">
      <c r="A4" s="35">
        <v>0.44791666666666669</v>
      </c>
      <c r="B4" s="48" t="s">
        <v>2793</v>
      </c>
      <c r="C4" s="49"/>
      <c r="D4" s="49"/>
      <c r="E4" s="49"/>
    </row>
    <row r="5" spans="1:5" s="27" customFormat="1" ht="18.899999999999999" customHeight="1" x14ac:dyDescent="0.3">
      <c r="A5" s="36"/>
      <c r="B5" s="37" t="s">
        <v>1932</v>
      </c>
      <c r="C5" s="38" t="s">
        <v>2200</v>
      </c>
      <c r="D5" s="38" t="s">
        <v>2622</v>
      </c>
      <c r="E5" s="38"/>
    </row>
    <row r="6" spans="1:5" s="27" customFormat="1" ht="18.899999999999999" customHeight="1" x14ac:dyDescent="0.3">
      <c r="A6" s="36"/>
      <c r="B6" s="37" t="s">
        <v>1933</v>
      </c>
      <c r="C6" s="38" t="s">
        <v>2201</v>
      </c>
      <c r="D6" s="38" t="s">
        <v>2202</v>
      </c>
      <c r="E6" s="38"/>
    </row>
    <row r="7" spans="1:5" s="27" customFormat="1" ht="18.899999999999999" customHeight="1" x14ac:dyDescent="0.3">
      <c r="A7" s="39">
        <v>0.51041666666666663</v>
      </c>
      <c r="B7" s="51" t="s">
        <v>1887</v>
      </c>
      <c r="C7" s="51"/>
      <c r="D7" s="51"/>
      <c r="E7" s="51"/>
    </row>
    <row r="8" spans="1:5" s="27" customFormat="1" ht="33" customHeight="1" x14ac:dyDescent="0.3">
      <c r="A8" s="35">
        <v>0.55208333333333337</v>
      </c>
      <c r="B8" s="48" t="s">
        <v>2794</v>
      </c>
      <c r="C8" s="49" t="s">
        <v>2300</v>
      </c>
      <c r="D8" s="49" t="s">
        <v>2300</v>
      </c>
      <c r="E8" s="49" t="s">
        <v>2300</v>
      </c>
    </row>
    <row r="9" spans="1:5" s="27" customFormat="1" ht="45" customHeight="1" x14ac:dyDescent="0.3">
      <c r="A9" s="36"/>
      <c r="B9" s="37" t="s">
        <v>2318</v>
      </c>
      <c r="C9" s="40" t="s">
        <v>913</v>
      </c>
      <c r="D9" s="38" t="s">
        <v>2076</v>
      </c>
      <c r="E9" s="38" t="s">
        <v>2539</v>
      </c>
    </row>
    <row r="10" spans="1:5" s="27" customFormat="1" ht="45" customHeight="1" x14ac:dyDescent="0.3">
      <c r="A10" s="36"/>
      <c r="B10" s="37" t="s">
        <v>2319</v>
      </c>
      <c r="C10" s="40" t="s">
        <v>921</v>
      </c>
      <c r="D10" s="38" t="s">
        <v>2077</v>
      </c>
      <c r="E10" s="40" t="s">
        <v>2497</v>
      </c>
    </row>
    <row r="11" spans="1:5" s="27" customFormat="1" ht="33" customHeight="1" x14ac:dyDescent="0.3">
      <c r="A11" s="36"/>
      <c r="B11" s="37" t="s">
        <v>2320</v>
      </c>
      <c r="C11" s="40" t="s">
        <v>936</v>
      </c>
      <c r="D11" s="40" t="s">
        <v>2078</v>
      </c>
      <c r="E11" s="40" t="s">
        <v>2636</v>
      </c>
    </row>
    <row r="12" spans="1:5" s="27" customFormat="1" ht="45" customHeight="1" x14ac:dyDescent="0.3">
      <c r="A12" s="36"/>
      <c r="B12" s="37" t="s">
        <v>2321</v>
      </c>
      <c r="C12" s="40" t="s">
        <v>940</v>
      </c>
      <c r="D12" s="40" t="s">
        <v>2079</v>
      </c>
      <c r="E12" s="40" t="s">
        <v>2837</v>
      </c>
    </row>
    <row r="13" spans="1:5" s="27" customFormat="1" ht="45" customHeight="1" x14ac:dyDescent="0.3">
      <c r="A13" s="36"/>
      <c r="B13" s="37" t="s">
        <v>2322</v>
      </c>
      <c r="C13" s="40" t="s">
        <v>949</v>
      </c>
      <c r="D13" s="40" t="s">
        <v>2080</v>
      </c>
      <c r="E13" s="40" t="s">
        <v>2498</v>
      </c>
    </row>
    <row r="14" spans="1:5" s="27" customFormat="1" ht="33" customHeight="1" x14ac:dyDescent="0.3">
      <c r="A14" s="35">
        <v>0.55208333333333337</v>
      </c>
      <c r="B14" s="48" t="s">
        <v>2795</v>
      </c>
      <c r="C14" s="49" t="s">
        <v>2301</v>
      </c>
      <c r="D14" s="49" t="s">
        <v>2301</v>
      </c>
      <c r="E14" s="49" t="s">
        <v>2301</v>
      </c>
    </row>
    <row r="15" spans="1:5" s="27" customFormat="1" ht="18.899999999999999" customHeight="1" x14ac:dyDescent="0.3">
      <c r="A15" s="36"/>
      <c r="B15" s="37" t="s">
        <v>2323</v>
      </c>
      <c r="C15" s="38" t="s">
        <v>320</v>
      </c>
      <c r="D15" s="38" t="s">
        <v>2499</v>
      </c>
      <c r="E15" s="38" t="s">
        <v>2540</v>
      </c>
    </row>
    <row r="16" spans="1:5" s="27" customFormat="1" ht="18.899999999999999" customHeight="1" x14ac:dyDescent="0.3">
      <c r="A16" s="36"/>
      <c r="B16" s="37" t="s">
        <v>2324</v>
      </c>
      <c r="C16" s="38" t="s">
        <v>2788</v>
      </c>
      <c r="D16" s="38" t="s">
        <v>2500</v>
      </c>
      <c r="E16" s="38" t="s">
        <v>2540</v>
      </c>
    </row>
    <row r="17" spans="1:5" s="27" customFormat="1" ht="18.899999999999999" customHeight="1" x14ac:dyDescent="0.3">
      <c r="A17" s="36"/>
      <c r="B17" s="37" t="s">
        <v>2325</v>
      </c>
      <c r="C17" s="38" t="s">
        <v>333</v>
      </c>
      <c r="D17" s="38" t="s">
        <v>2501</v>
      </c>
      <c r="E17" s="38" t="s">
        <v>2540</v>
      </c>
    </row>
    <row r="18" spans="1:5" s="27" customFormat="1" ht="45" customHeight="1" x14ac:dyDescent="0.3">
      <c r="A18" s="36"/>
      <c r="B18" s="37" t="s">
        <v>2326</v>
      </c>
      <c r="C18" s="40" t="s">
        <v>340</v>
      </c>
      <c r="D18" s="38" t="s">
        <v>2502</v>
      </c>
      <c r="E18" s="38" t="s">
        <v>2540</v>
      </c>
    </row>
    <row r="19" spans="1:5" s="27" customFormat="1" ht="33" customHeight="1" x14ac:dyDescent="0.3">
      <c r="A19" s="35">
        <v>0.55208333333333337</v>
      </c>
      <c r="B19" s="48" t="s">
        <v>2796</v>
      </c>
      <c r="C19" s="49" t="s">
        <v>2302</v>
      </c>
      <c r="D19" s="49" t="s">
        <v>2302</v>
      </c>
      <c r="E19" s="49" t="s">
        <v>2302</v>
      </c>
    </row>
    <row r="20" spans="1:5" s="27" customFormat="1" ht="33" customHeight="1" x14ac:dyDescent="0.3">
      <c r="A20" s="36"/>
      <c r="B20" s="37" t="s">
        <v>2327</v>
      </c>
      <c r="C20" s="40" t="s">
        <v>1220</v>
      </c>
      <c r="D20" s="38" t="s">
        <v>2066</v>
      </c>
      <c r="E20" s="40" t="s">
        <v>2623</v>
      </c>
    </row>
    <row r="21" spans="1:5" s="27" customFormat="1" ht="33" customHeight="1" x14ac:dyDescent="0.3">
      <c r="A21" s="36"/>
      <c r="B21" s="37" t="s">
        <v>2328</v>
      </c>
      <c r="C21" s="40" t="s">
        <v>1225</v>
      </c>
      <c r="D21" s="38" t="s">
        <v>2067</v>
      </c>
      <c r="E21" s="38" t="s">
        <v>2583</v>
      </c>
    </row>
    <row r="22" spans="1:5" s="27" customFormat="1" ht="33" customHeight="1" x14ac:dyDescent="0.3">
      <c r="A22" s="36"/>
      <c r="B22" s="37" t="s">
        <v>2329</v>
      </c>
      <c r="C22" s="40" t="s">
        <v>1233</v>
      </c>
      <c r="D22" s="38" t="s">
        <v>2068</v>
      </c>
      <c r="E22" s="38" t="s">
        <v>2541</v>
      </c>
    </row>
    <row r="23" spans="1:5" s="27" customFormat="1" ht="33" customHeight="1" x14ac:dyDescent="0.3">
      <c r="A23" s="36"/>
      <c r="B23" s="37" t="s">
        <v>2330</v>
      </c>
      <c r="C23" s="40" t="s">
        <v>1239</v>
      </c>
      <c r="D23" s="38" t="s">
        <v>2069</v>
      </c>
      <c r="E23" s="38" t="s">
        <v>2542</v>
      </c>
    </row>
    <row r="24" spans="1:5" s="27" customFormat="1" ht="33" customHeight="1" x14ac:dyDescent="0.3">
      <c r="A24" s="36"/>
      <c r="B24" s="37" t="s">
        <v>2331</v>
      </c>
      <c r="C24" s="40" t="s">
        <v>1245</v>
      </c>
      <c r="D24" s="38" t="s">
        <v>2070</v>
      </c>
      <c r="E24" s="38" t="s">
        <v>2637</v>
      </c>
    </row>
    <row r="25" spans="1:5" s="27" customFormat="1" ht="33" customHeight="1" x14ac:dyDescent="0.3">
      <c r="A25" s="35">
        <v>0.55208333333333337</v>
      </c>
      <c r="B25" s="48" t="s">
        <v>2797</v>
      </c>
      <c r="C25" s="49" t="s">
        <v>2303</v>
      </c>
      <c r="D25" s="49" t="s">
        <v>2303</v>
      </c>
      <c r="E25" s="49" t="s">
        <v>2303</v>
      </c>
    </row>
    <row r="26" spans="1:5" s="27" customFormat="1" ht="33" customHeight="1" x14ac:dyDescent="0.3">
      <c r="A26" s="36"/>
      <c r="B26" s="37" t="s">
        <v>2332</v>
      </c>
      <c r="C26" s="40" t="s">
        <v>805</v>
      </c>
      <c r="D26" s="38" t="s">
        <v>2071</v>
      </c>
      <c r="E26" s="38" t="s">
        <v>2543</v>
      </c>
    </row>
    <row r="27" spans="1:5" s="27" customFormat="1" ht="45" customHeight="1" x14ac:dyDescent="0.3">
      <c r="A27" s="36"/>
      <c r="B27" s="37" t="s">
        <v>2333</v>
      </c>
      <c r="C27" s="40" t="s">
        <v>810</v>
      </c>
      <c r="D27" s="38" t="s">
        <v>2072</v>
      </c>
      <c r="E27" s="38" t="s">
        <v>2544</v>
      </c>
    </row>
    <row r="28" spans="1:5" s="27" customFormat="1" ht="33" customHeight="1" x14ac:dyDescent="0.3">
      <c r="A28" s="36"/>
      <c r="B28" s="37" t="s">
        <v>2334</v>
      </c>
      <c r="C28" s="40" t="s">
        <v>825</v>
      </c>
      <c r="D28" s="38" t="s">
        <v>2073</v>
      </c>
      <c r="E28" s="40" t="s">
        <v>2503</v>
      </c>
    </row>
    <row r="29" spans="1:5" s="27" customFormat="1" ht="33" customHeight="1" x14ac:dyDescent="0.3">
      <c r="A29" s="36"/>
      <c r="B29" s="37" t="s">
        <v>2335</v>
      </c>
      <c r="C29" s="40" t="s">
        <v>845</v>
      </c>
      <c r="D29" s="38" t="s">
        <v>2074</v>
      </c>
      <c r="E29" s="38" t="s">
        <v>2545</v>
      </c>
    </row>
    <row r="30" spans="1:5" s="27" customFormat="1" ht="33" customHeight="1" x14ac:dyDescent="0.3">
      <c r="A30" s="36"/>
      <c r="B30" s="37" t="s">
        <v>2336</v>
      </c>
      <c r="C30" s="40" t="s">
        <v>852</v>
      </c>
      <c r="D30" s="38" t="s">
        <v>2075</v>
      </c>
      <c r="E30" s="38" t="s">
        <v>2540</v>
      </c>
    </row>
    <row r="31" spans="1:5" s="27" customFormat="1" ht="18.899999999999999" customHeight="1" x14ac:dyDescent="0.3">
      <c r="A31" s="39">
        <v>0.61458333333333337</v>
      </c>
      <c r="B31" s="51" t="s">
        <v>1887</v>
      </c>
      <c r="C31" s="51"/>
      <c r="D31" s="51"/>
      <c r="E31" s="51"/>
    </row>
    <row r="32" spans="1:5" s="27" customFormat="1" ht="33" customHeight="1" x14ac:dyDescent="0.3">
      <c r="A32" s="35">
        <v>0.63541666666666663</v>
      </c>
      <c r="B32" s="48" t="s">
        <v>2798</v>
      </c>
      <c r="C32" s="49" t="s">
        <v>2304</v>
      </c>
      <c r="D32" s="49" t="s">
        <v>2304</v>
      </c>
      <c r="E32" s="49" t="s">
        <v>2304</v>
      </c>
    </row>
    <row r="33" spans="1:5" s="27" customFormat="1" ht="33" customHeight="1" x14ac:dyDescent="0.3">
      <c r="A33" s="36"/>
      <c r="B33" s="37" t="s">
        <v>2337</v>
      </c>
      <c r="C33" s="40" t="s">
        <v>609</v>
      </c>
      <c r="D33" s="38" t="s">
        <v>2159</v>
      </c>
      <c r="E33" s="38" t="s">
        <v>2540</v>
      </c>
    </row>
    <row r="34" spans="1:5" s="27" customFormat="1" ht="33" customHeight="1" x14ac:dyDescent="0.3">
      <c r="A34" s="36"/>
      <c r="B34" s="37" t="s">
        <v>2338</v>
      </c>
      <c r="C34" s="38" t="s">
        <v>616</v>
      </c>
      <c r="D34" s="38" t="s">
        <v>2160</v>
      </c>
      <c r="E34" s="38"/>
    </row>
    <row r="35" spans="1:5" s="27" customFormat="1" ht="33" customHeight="1" x14ac:dyDescent="0.3">
      <c r="A35" s="36"/>
      <c r="B35" s="37" t="s">
        <v>2339</v>
      </c>
      <c r="C35" s="38" t="s">
        <v>620</v>
      </c>
      <c r="D35" s="38" t="s">
        <v>2161</v>
      </c>
      <c r="E35" s="38" t="s">
        <v>2540</v>
      </c>
    </row>
    <row r="36" spans="1:5" s="27" customFormat="1" ht="33" customHeight="1" x14ac:dyDescent="0.3">
      <c r="A36" s="36"/>
      <c r="B36" s="37" t="s">
        <v>2340</v>
      </c>
      <c r="C36" s="40" t="s">
        <v>626</v>
      </c>
      <c r="D36" s="38" t="s">
        <v>2103</v>
      </c>
      <c r="E36" s="38" t="s">
        <v>2546</v>
      </c>
    </row>
    <row r="37" spans="1:5" s="27" customFormat="1" ht="33" customHeight="1" x14ac:dyDescent="0.3">
      <c r="A37" s="36"/>
      <c r="B37" s="37" t="s">
        <v>2341</v>
      </c>
      <c r="C37" s="38" t="s">
        <v>637</v>
      </c>
      <c r="D37" s="38" t="s">
        <v>2500</v>
      </c>
      <c r="E37" s="38" t="s">
        <v>2540</v>
      </c>
    </row>
    <row r="38" spans="1:5" s="27" customFormat="1" ht="33" customHeight="1" x14ac:dyDescent="0.3">
      <c r="A38" s="35">
        <v>0.63541666666666663</v>
      </c>
      <c r="B38" s="48" t="s">
        <v>2839</v>
      </c>
      <c r="C38" s="49" t="s">
        <v>2305</v>
      </c>
      <c r="D38" s="49" t="s">
        <v>2305</v>
      </c>
      <c r="E38" s="49" t="s">
        <v>2305</v>
      </c>
    </row>
    <row r="39" spans="1:5" s="27" customFormat="1" ht="33" customHeight="1" x14ac:dyDescent="0.3">
      <c r="A39" s="36"/>
      <c r="B39" s="37" t="s">
        <v>2342</v>
      </c>
      <c r="C39" s="40" t="s">
        <v>858</v>
      </c>
      <c r="D39" s="38" t="s">
        <v>2081</v>
      </c>
      <c r="E39" s="38" t="s">
        <v>2540</v>
      </c>
    </row>
    <row r="40" spans="1:5" s="27" customFormat="1" ht="18.899999999999999" customHeight="1" x14ac:dyDescent="0.3">
      <c r="A40" s="36"/>
      <c r="B40" s="37" t="s">
        <v>2343</v>
      </c>
      <c r="C40" s="40" t="s">
        <v>865</v>
      </c>
      <c r="D40" s="38" t="s">
        <v>2082</v>
      </c>
      <c r="E40" s="38" t="s">
        <v>2540</v>
      </c>
    </row>
    <row r="41" spans="1:5" s="27" customFormat="1" ht="33" customHeight="1" x14ac:dyDescent="0.3">
      <c r="A41" s="36"/>
      <c r="B41" s="37" t="s">
        <v>2344</v>
      </c>
      <c r="C41" s="40" t="s">
        <v>872</v>
      </c>
      <c r="D41" s="38" t="s">
        <v>2083</v>
      </c>
      <c r="E41" s="40" t="s">
        <v>2624</v>
      </c>
    </row>
    <row r="42" spans="1:5" s="27" customFormat="1" ht="18.899999999999999" customHeight="1" x14ac:dyDescent="0.3">
      <c r="A42" s="36"/>
      <c r="B42" s="37" t="s">
        <v>2345</v>
      </c>
      <c r="C42" s="40" t="s">
        <v>889</v>
      </c>
      <c r="D42" s="38" t="s">
        <v>2084</v>
      </c>
      <c r="E42" s="38" t="s">
        <v>2540</v>
      </c>
    </row>
    <row r="43" spans="1:5" s="27" customFormat="1" ht="18.899999999999999" customHeight="1" x14ac:dyDescent="0.3">
      <c r="A43" s="36"/>
      <c r="B43" s="37" t="s">
        <v>2346</v>
      </c>
      <c r="C43" s="40" t="s">
        <v>1839</v>
      </c>
      <c r="D43" s="38" t="s">
        <v>2504</v>
      </c>
      <c r="E43" s="38" t="s">
        <v>2540</v>
      </c>
    </row>
    <row r="44" spans="1:5" s="27" customFormat="1" ht="33" customHeight="1" x14ac:dyDescent="0.3">
      <c r="A44" s="35">
        <v>0.63541666666666663</v>
      </c>
      <c r="B44" s="48" t="s">
        <v>2799</v>
      </c>
      <c r="C44" s="49" t="s">
        <v>2306</v>
      </c>
      <c r="D44" s="49" t="s">
        <v>2306</v>
      </c>
      <c r="E44" s="49" t="s">
        <v>2306</v>
      </c>
    </row>
    <row r="45" spans="1:5" s="27" customFormat="1" ht="18.899999999999999" customHeight="1" x14ac:dyDescent="0.3">
      <c r="A45" s="36"/>
      <c r="B45" s="37" t="s">
        <v>2347</v>
      </c>
      <c r="C45" s="38" t="s">
        <v>537</v>
      </c>
      <c r="D45" s="38" t="s">
        <v>2075</v>
      </c>
      <c r="E45" s="38" t="s">
        <v>2540</v>
      </c>
    </row>
    <row r="46" spans="1:5" s="27" customFormat="1" ht="18.899999999999999" customHeight="1" x14ac:dyDescent="0.3">
      <c r="A46" s="36"/>
      <c r="B46" s="37" t="s">
        <v>2348</v>
      </c>
      <c r="C46" s="38" t="s">
        <v>544</v>
      </c>
      <c r="D46" s="38" t="s">
        <v>2085</v>
      </c>
      <c r="E46" s="38" t="s">
        <v>2540</v>
      </c>
    </row>
    <row r="47" spans="1:5" s="27" customFormat="1" ht="33" customHeight="1" x14ac:dyDescent="0.3">
      <c r="A47" s="36"/>
      <c r="B47" s="37" t="s">
        <v>2349</v>
      </c>
      <c r="C47" s="40" t="s">
        <v>555</v>
      </c>
      <c r="D47" s="38" t="s">
        <v>2086</v>
      </c>
      <c r="E47" s="38" t="s">
        <v>2540</v>
      </c>
    </row>
    <row r="48" spans="1:5" s="27" customFormat="1" ht="33" customHeight="1" x14ac:dyDescent="0.3">
      <c r="A48" s="35">
        <v>0.63541666666666663</v>
      </c>
      <c r="B48" s="48" t="s">
        <v>2800</v>
      </c>
      <c r="C48" s="48" t="s">
        <v>2307</v>
      </c>
      <c r="D48" s="48" t="s">
        <v>2307</v>
      </c>
      <c r="E48" s="48" t="s">
        <v>2307</v>
      </c>
    </row>
    <row r="49" spans="1:5" s="27" customFormat="1" ht="33" customHeight="1" x14ac:dyDescent="0.3">
      <c r="A49" s="36"/>
      <c r="B49" s="37" t="s">
        <v>2350</v>
      </c>
      <c r="C49" s="40" t="s">
        <v>349</v>
      </c>
      <c r="D49" s="38" t="s">
        <v>2087</v>
      </c>
      <c r="E49" s="40" t="s">
        <v>2625</v>
      </c>
    </row>
    <row r="50" spans="1:5" s="27" customFormat="1" ht="33" customHeight="1" x14ac:dyDescent="0.3">
      <c r="A50" s="36"/>
      <c r="B50" s="37" t="s">
        <v>2351</v>
      </c>
      <c r="C50" s="40" t="s">
        <v>364</v>
      </c>
      <c r="D50" s="38" t="s">
        <v>2088</v>
      </c>
      <c r="E50" s="38" t="s">
        <v>2643</v>
      </c>
    </row>
    <row r="51" spans="1:5" s="27" customFormat="1" ht="45" customHeight="1" x14ac:dyDescent="0.3">
      <c r="A51" s="36"/>
      <c r="B51" s="37" t="s">
        <v>2352</v>
      </c>
      <c r="C51" s="40" t="s">
        <v>373</v>
      </c>
      <c r="D51" s="38" t="s">
        <v>2089</v>
      </c>
      <c r="E51" s="38" t="s">
        <v>2547</v>
      </c>
    </row>
    <row r="52" spans="1:5" s="27" customFormat="1" ht="33" customHeight="1" x14ac:dyDescent="0.3">
      <c r="A52" s="36"/>
      <c r="B52" s="37" t="s">
        <v>2353</v>
      </c>
      <c r="C52" s="40" t="s">
        <v>382</v>
      </c>
      <c r="D52" s="38" t="s">
        <v>2090</v>
      </c>
      <c r="E52" s="38" t="s">
        <v>2548</v>
      </c>
    </row>
    <row r="53" spans="1:5" s="27" customFormat="1" ht="33" customHeight="1" x14ac:dyDescent="0.3">
      <c r="A53" s="35">
        <v>0.63541666666666663</v>
      </c>
      <c r="B53" s="48" t="s">
        <v>2801</v>
      </c>
      <c r="C53" s="49" t="s">
        <v>2308</v>
      </c>
      <c r="D53" s="49" t="s">
        <v>2308</v>
      </c>
      <c r="E53" s="49" t="s">
        <v>2308</v>
      </c>
    </row>
    <row r="54" spans="1:5" s="34" customFormat="1" ht="33" customHeight="1" x14ac:dyDescent="0.3">
      <c r="A54" s="41"/>
      <c r="B54" s="42" t="s">
        <v>2354</v>
      </c>
      <c r="C54" s="40" t="s">
        <v>751</v>
      </c>
      <c r="D54" s="40" t="s">
        <v>2091</v>
      </c>
      <c r="E54" s="40" t="s">
        <v>2549</v>
      </c>
    </row>
    <row r="55" spans="1:5" s="34" customFormat="1" ht="33" customHeight="1" x14ac:dyDescent="0.3">
      <c r="A55" s="41"/>
      <c r="B55" s="42" t="s">
        <v>2355</v>
      </c>
      <c r="C55" s="40" t="s">
        <v>764</v>
      </c>
      <c r="D55" s="40" t="s">
        <v>2505</v>
      </c>
      <c r="E55" s="40" t="s">
        <v>2540</v>
      </c>
    </row>
    <row r="56" spans="1:5" s="34" customFormat="1" ht="33" customHeight="1" x14ac:dyDescent="0.3">
      <c r="A56" s="41"/>
      <c r="B56" s="42" t="s">
        <v>2356</v>
      </c>
      <c r="C56" s="40" t="s">
        <v>770</v>
      </c>
      <c r="D56" s="40" t="s">
        <v>2092</v>
      </c>
      <c r="E56" s="40" t="s">
        <v>2506</v>
      </c>
    </row>
    <row r="57" spans="1:5" s="34" customFormat="1" ht="33" customHeight="1" x14ac:dyDescent="0.3">
      <c r="A57" s="41"/>
      <c r="B57" s="42" t="s">
        <v>2357</v>
      </c>
      <c r="C57" s="40" t="s">
        <v>790</v>
      </c>
      <c r="D57" s="40" t="s">
        <v>2076</v>
      </c>
      <c r="E57" s="40" t="s">
        <v>2584</v>
      </c>
    </row>
    <row r="58" spans="1:5" s="27" customFormat="1" ht="18.899999999999999" customHeight="1" x14ac:dyDescent="0.3">
      <c r="A58" s="39">
        <v>0.69791666666666663</v>
      </c>
      <c r="B58" s="51" t="s">
        <v>2185</v>
      </c>
      <c r="C58" s="51"/>
      <c r="D58" s="51"/>
      <c r="E58" s="51"/>
    </row>
    <row r="59" spans="1:5" s="27" customFormat="1" ht="33" customHeight="1" x14ac:dyDescent="0.3">
      <c r="A59" s="35">
        <v>0.70833333333333337</v>
      </c>
      <c r="B59" s="48" t="s">
        <v>2802</v>
      </c>
      <c r="C59" s="49"/>
      <c r="D59" s="49"/>
      <c r="E59" s="49"/>
    </row>
    <row r="60" spans="1:5" s="27" customFormat="1" ht="33" customHeight="1" x14ac:dyDescent="0.3">
      <c r="A60" s="36"/>
      <c r="B60" s="37" t="s">
        <v>2358</v>
      </c>
      <c r="C60" s="40" t="s">
        <v>457</v>
      </c>
      <c r="D60" s="38" t="s">
        <v>2093</v>
      </c>
      <c r="E60" s="38" t="s">
        <v>2540</v>
      </c>
    </row>
    <row r="61" spans="1:5" s="27" customFormat="1" ht="33" customHeight="1" x14ac:dyDescent="0.3">
      <c r="A61" s="36"/>
      <c r="B61" s="37" t="s">
        <v>2359</v>
      </c>
      <c r="C61" s="40" t="s">
        <v>464</v>
      </c>
      <c r="D61" s="38" t="s">
        <v>2094</v>
      </c>
      <c r="E61" s="38" t="s">
        <v>2585</v>
      </c>
    </row>
    <row r="62" spans="1:5" s="27" customFormat="1" ht="45" customHeight="1" x14ac:dyDescent="0.3">
      <c r="A62" s="36"/>
      <c r="B62" s="37" t="s">
        <v>2360</v>
      </c>
      <c r="C62" s="40" t="s">
        <v>467</v>
      </c>
      <c r="D62" s="38" t="s">
        <v>2095</v>
      </c>
      <c r="E62" s="38" t="s">
        <v>2550</v>
      </c>
    </row>
    <row r="63" spans="1:5" s="27" customFormat="1" ht="33" customHeight="1" x14ac:dyDescent="0.3">
      <c r="A63" s="36"/>
      <c r="B63" s="37" t="s">
        <v>2361</v>
      </c>
      <c r="C63" s="40" t="s">
        <v>475</v>
      </c>
      <c r="D63" s="38" t="s">
        <v>2096</v>
      </c>
      <c r="E63" s="38" t="s">
        <v>2586</v>
      </c>
    </row>
    <row r="64" spans="1:5" s="27" customFormat="1" ht="33" customHeight="1" x14ac:dyDescent="0.3">
      <c r="A64" s="35">
        <v>0.70833333333333337</v>
      </c>
      <c r="B64" s="48" t="s">
        <v>2803</v>
      </c>
      <c r="C64" s="49" t="s">
        <v>2310</v>
      </c>
      <c r="D64" s="49" t="s">
        <v>2310</v>
      </c>
      <c r="E64" s="49" t="s">
        <v>2310</v>
      </c>
    </row>
    <row r="65" spans="1:5" s="27" customFormat="1" ht="33" customHeight="1" x14ac:dyDescent="0.3">
      <c r="A65" s="36"/>
      <c r="B65" s="37" t="s">
        <v>2362</v>
      </c>
      <c r="C65" s="40" t="s">
        <v>395</v>
      </c>
      <c r="D65" s="40" t="s">
        <v>2097</v>
      </c>
      <c r="E65" s="40" t="s">
        <v>2507</v>
      </c>
    </row>
    <row r="66" spans="1:5" s="27" customFormat="1" ht="45" customHeight="1" x14ac:dyDescent="0.3">
      <c r="A66" s="36"/>
      <c r="B66" s="37" t="s">
        <v>2363</v>
      </c>
      <c r="C66" s="40" t="s">
        <v>412</v>
      </c>
      <c r="D66" s="40" t="s">
        <v>2098</v>
      </c>
      <c r="E66" s="40" t="s">
        <v>2587</v>
      </c>
    </row>
    <row r="67" spans="1:5" s="27" customFormat="1" ht="33" customHeight="1" x14ac:dyDescent="0.3">
      <c r="A67" s="36"/>
      <c r="B67" s="37" t="s">
        <v>2364</v>
      </c>
      <c r="C67" s="40" t="s">
        <v>429</v>
      </c>
      <c r="D67" s="40" t="s">
        <v>2099</v>
      </c>
      <c r="E67" s="40" t="s">
        <v>2508</v>
      </c>
    </row>
    <row r="68" spans="1:5" s="27" customFormat="1" ht="33" customHeight="1" x14ac:dyDescent="0.3">
      <c r="A68" s="36"/>
      <c r="B68" s="37" t="s">
        <v>2365</v>
      </c>
      <c r="C68" s="40" t="s">
        <v>439</v>
      </c>
      <c r="D68" s="40" t="s">
        <v>2100</v>
      </c>
      <c r="E68" s="40" t="s">
        <v>2509</v>
      </c>
    </row>
    <row r="69" spans="1:5" s="27" customFormat="1" ht="33" customHeight="1" x14ac:dyDescent="0.3">
      <c r="A69" s="35">
        <v>0.70833333333333337</v>
      </c>
      <c r="B69" s="48" t="s">
        <v>2804</v>
      </c>
      <c r="C69" s="49" t="s">
        <v>2311</v>
      </c>
      <c r="D69" s="49" t="s">
        <v>2311</v>
      </c>
      <c r="E69" s="49" t="s">
        <v>2311</v>
      </c>
    </row>
    <row r="70" spans="1:5" s="27" customFormat="1" ht="33" customHeight="1" x14ac:dyDescent="0.3">
      <c r="A70" s="36"/>
      <c r="B70" s="37" t="s">
        <v>2366</v>
      </c>
      <c r="C70" s="40" t="s">
        <v>1257</v>
      </c>
      <c r="D70" s="40" t="s">
        <v>2101</v>
      </c>
      <c r="E70" s="40" t="s">
        <v>2588</v>
      </c>
    </row>
    <row r="71" spans="1:5" s="27" customFormat="1" ht="33" customHeight="1" x14ac:dyDescent="0.3">
      <c r="A71" s="36"/>
      <c r="B71" s="37" t="s">
        <v>2367</v>
      </c>
      <c r="C71" s="40" t="s">
        <v>1276</v>
      </c>
      <c r="D71" s="40" t="s">
        <v>2102</v>
      </c>
      <c r="E71" s="40" t="s">
        <v>2510</v>
      </c>
    </row>
    <row r="72" spans="1:5" s="27" customFormat="1" ht="33" customHeight="1" x14ac:dyDescent="0.3">
      <c r="A72" s="36"/>
      <c r="B72" s="37" t="s">
        <v>2368</v>
      </c>
      <c r="C72" s="40" t="s">
        <v>1291</v>
      </c>
      <c r="D72" s="40" t="s">
        <v>2103</v>
      </c>
      <c r="E72" s="40" t="s">
        <v>2540</v>
      </c>
    </row>
    <row r="73" spans="1:5" s="27" customFormat="1" ht="33" customHeight="1" x14ac:dyDescent="0.3">
      <c r="A73" s="36"/>
      <c r="B73" s="37" t="s">
        <v>2369</v>
      </c>
      <c r="C73" s="40" t="s">
        <v>1293</v>
      </c>
      <c r="D73" s="40" t="s">
        <v>2104</v>
      </c>
      <c r="E73" s="40" t="s">
        <v>2551</v>
      </c>
    </row>
    <row r="74" spans="1:5" s="27" customFormat="1" ht="33" customHeight="1" x14ac:dyDescent="0.3">
      <c r="A74" s="35">
        <v>0.70833333333333337</v>
      </c>
      <c r="B74" s="48" t="s">
        <v>2805</v>
      </c>
      <c r="C74" s="49" t="s">
        <v>2312</v>
      </c>
      <c r="D74" s="49" t="s">
        <v>2312</v>
      </c>
      <c r="E74" s="49" t="s">
        <v>2312</v>
      </c>
    </row>
    <row r="75" spans="1:5" s="34" customFormat="1" ht="33" customHeight="1" x14ac:dyDescent="0.3">
      <c r="A75" s="41"/>
      <c r="B75" s="42" t="s">
        <v>2370</v>
      </c>
      <c r="C75" s="40" t="s">
        <v>1300</v>
      </c>
      <c r="D75" s="40" t="s">
        <v>2084</v>
      </c>
      <c r="E75" s="40" t="s">
        <v>2540</v>
      </c>
    </row>
    <row r="76" spans="1:5" s="34" customFormat="1" ht="45" customHeight="1" x14ac:dyDescent="0.3">
      <c r="A76" s="41"/>
      <c r="B76" s="42" t="s">
        <v>2371</v>
      </c>
      <c r="C76" s="40" t="s">
        <v>1304</v>
      </c>
      <c r="D76" s="40" t="s">
        <v>2511</v>
      </c>
      <c r="E76" s="40" t="s">
        <v>2552</v>
      </c>
    </row>
    <row r="77" spans="1:5" s="34" customFormat="1" ht="33" customHeight="1" x14ac:dyDescent="0.3">
      <c r="A77" s="41"/>
      <c r="B77" s="42" t="s">
        <v>2372</v>
      </c>
      <c r="C77" s="40" t="s">
        <v>1315</v>
      </c>
      <c r="D77" s="40" t="s">
        <v>2512</v>
      </c>
      <c r="E77" s="40" t="s">
        <v>2540</v>
      </c>
    </row>
    <row r="78" spans="1:5" s="27" customFormat="1" ht="18.899999999999999" customHeight="1" x14ac:dyDescent="0.3">
      <c r="A78" s="35">
        <v>0.77083333333333337</v>
      </c>
      <c r="B78" s="49" t="s">
        <v>2309</v>
      </c>
      <c r="C78" s="49"/>
      <c r="D78" s="49"/>
      <c r="E78" s="49"/>
    </row>
    <row r="79" spans="1:5" s="27" customFormat="1" ht="33" customHeight="1" x14ac:dyDescent="0.3">
      <c r="A79" s="35">
        <v>0.83333333333333337</v>
      </c>
      <c r="B79" s="48" t="s">
        <v>2806</v>
      </c>
      <c r="C79" s="49"/>
      <c r="D79" s="49"/>
      <c r="E79" s="49"/>
    </row>
    <row r="80" spans="1:5" x14ac:dyDescent="0.3">
      <c r="A80" s="43"/>
      <c r="B80" s="43"/>
      <c r="C80" s="44"/>
      <c r="D80" s="44"/>
      <c r="E80" s="44"/>
    </row>
    <row r="81" spans="1:5" s="27" customFormat="1" ht="18.899999999999999" customHeight="1" x14ac:dyDescent="0.3">
      <c r="A81" s="39" t="s">
        <v>2199</v>
      </c>
      <c r="B81" s="46" t="s">
        <v>2620</v>
      </c>
      <c r="C81" s="47" t="s">
        <v>1842</v>
      </c>
      <c r="D81" s="47" t="s">
        <v>2186</v>
      </c>
      <c r="E81" s="47" t="s">
        <v>2619</v>
      </c>
    </row>
    <row r="82" spans="1:5" s="27" customFormat="1" ht="18.899999999999999" customHeight="1" x14ac:dyDescent="0.3">
      <c r="A82" s="50" t="s">
        <v>2187</v>
      </c>
      <c r="B82" s="50"/>
      <c r="C82" s="50"/>
      <c r="D82" s="50"/>
      <c r="E82" s="50"/>
    </row>
    <row r="83" spans="1:5" s="27" customFormat="1" ht="33" customHeight="1" x14ac:dyDescent="0.3">
      <c r="A83" s="35">
        <v>0.375</v>
      </c>
      <c r="B83" s="48" t="s">
        <v>2807</v>
      </c>
      <c r="C83" s="48" t="s">
        <v>2313</v>
      </c>
      <c r="D83" s="48" t="s">
        <v>2313</v>
      </c>
      <c r="E83" s="48" t="s">
        <v>2313</v>
      </c>
    </row>
    <row r="84" spans="1:5" s="27" customFormat="1" ht="33" customHeight="1" x14ac:dyDescent="0.3">
      <c r="A84" s="36"/>
      <c r="B84" s="37" t="s">
        <v>2373</v>
      </c>
      <c r="C84" s="40" t="s">
        <v>1047</v>
      </c>
      <c r="D84" s="38" t="s">
        <v>2513</v>
      </c>
      <c r="E84" s="40" t="s">
        <v>2626</v>
      </c>
    </row>
    <row r="85" spans="1:5" s="27" customFormat="1" ht="33" customHeight="1" x14ac:dyDescent="0.3">
      <c r="A85" s="36"/>
      <c r="B85" s="37" t="s">
        <v>2374</v>
      </c>
      <c r="C85" s="38" t="s">
        <v>1068</v>
      </c>
      <c r="D85" s="38" t="s">
        <v>2514</v>
      </c>
      <c r="E85" s="40" t="s">
        <v>2836</v>
      </c>
    </row>
    <row r="86" spans="1:5" s="27" customFormat="1" ht="18.899999999999999" customHeight="1" x14ac:dyDescent="0.3">
      <c r="A86" s="36"/>
      <c r="B86" s="37" t="s">
        <v>2375</v>
      </c>
      <c r="C86" s="38" t="s">
        <v>1082</v>
      </c>
      <c r="D86" s="38" t="s">
        <v>2105</v>
      </c>
      <c r="E86" s="38" t="s">
        <v>2627</v>
      </c>
    </row>
    <row r="87" spans="1:5" s="27" customFormat="1" ht="33" customHeight="1" x14ac:dyDescent="0.3">
      <c r="A87" s="35">
        <v>0.375</v>
      </c>
      <c r="B87" s="48" t="s">
        <v>2842</v>
      </c>
      <c r="C87" s="49" t="s">
        <v>2488</v>
      </c>
      <c r="D87" s="49" t="s">
        <v>2488</v>
      </c>
      <c r="E87" s="49" t="s">
        <v>2488</v>
      </c>
    </row>
    <row r="88" spans="1:5" s="34" customFormat="1" ht="33" customHeight="1" x14ac:dyDescent="0.3">
      <c r="A88" s="41"/>
      <c r="B88" s="42" t="s">
        <v>2376</v>
      </c>
      <c r="C88" s="40" t="s">
        <v>56</v>
      </c>
      <c r="D88" s="40" t="s">
        <v>2153</v>
      </c>
      <c r="E88" s="45" t="s">
        <v>2618</v>
      </c>
    </row>
    <row r="89" spans="1:5" s="34" customFormat="1" ht="33" customHeight="1" x14ac:dyDescent="0.3">
      <c r="A89" s="41"/>
      <c r="B89" s="42" t="s">
        <v>2377</v>
      </c>
      <c r="C89" s="40" t="s">
        <v>76</v>
      </c>
      <c r="D89" s="40" t="s">
        <v>2154</v>
      </c>
      <c r="E89" s="40" t="s">
        <v>2791</v>
      </c>
    </row>
    <row r="90" spans="1:5" s="34" customFormat="1" ht="33" customHeight="1" x14ac:dyDescent="0.3">
      <c r="A90" s="41"/>
      <c r="B90" s="42" t="s">
        <v>2378</v>
      </c>
      <c r="C90" s="40" t="s">
        <v>88</v>
      </c>
      <c r="D90" s="40" t="s">
        <v>2155</v>
      </c>
      <c r="E90" s="40" t="s">
        <v>2540</v>
      </c>
    </row>
    <row r="91" spans="1:5" s="34" customFormat="1" ht="33" customHeight="1" x14ac:dyDescent="0.3">
      <c r="A91" s="41"/>
      <c r="B91" s="42" t="s">
        <v>2841</v>
      </c>
      <c r="C91" s="40" t="s">
        <v>95</v>
      </c>
      <c r="D91" s="40" t="s">
        <v>2145</v>
      </c>
      <c r="E91" s="40" t="s">
        <v>2566</v>
      </c>
    </row>
    <row r="92" spans="1:5" s="27" customFormat="1" ht="33" customHeight="1" x14ac:dyDescent="0.3">
      <c r="A92" s="35">
        <v>0.375</v>
      </c>
      <c r="B92" s="48" t="s">
        <v>2808</v>
      </c>
      <c r="C92" s="49" t="s">
        <v>2315</v>
      </c>
      <c r="D92" s="49" t="s">
        <v>2315</v>
      </c>
      <c r="E92" s="49" t="s">
        <v>2315</v>
      </c>
    </row>
    <row r="93" spans="1:5" s="34" customFormat="1" ht="33" customHeight="1" x14ac:dyDescent="0.3">
      <c r="A93" s="41"/>
      <c r="B93" s="42" t="s">
        <v>2379</v>
      </c>
      <c r="C93" s="40" t="s">
        <v>1557</v>
      </c>
      <c r="D93" s="40" t="s">
        <v>2109</v>
      </c>
      <c r="E93" s="40" t="s">
        <v>2553</v>
      </c>
    </row>
    <row r="94" spans="1:5" s="34" customFormat="1" ht="33" customHeight="1" x14ac:dyDescent="0.3">
      <c r="A94" s="41"/>
      <c r="B94" s="42" t="s">
        <v>2380</v>
      </c>
      <c r="C94" s="40" t="s">
        <v>1819</v>
      </c>
      <c r="D94" s="40" t="s">
        <v>2110</v>
      </c>
      <c r="E94" s="40" t="s">
        <v>2644</v>
      </c>
    </row>
    <row r="95" spans="1:5" s="34" customFormat="1" ht="45" customHeight="1" x14ac:dyDescent="0.3">
      <c r="A95" s="41"/>
      <c r="B95" s="42" t="s">
        <v>2381</v>
      </c>
      <c r="C95" s="40" t="s">
        <v>1356</v>
      </c>
      <c r="D95" s="40" t="s">
        <v>2111</v>
      </c>
      <c r="E95" s="40" t="s">
        <v>2629</v>
      </c>
    </row>
    <row r="96" spans="1:5" s="34" customFormat="1" ht="33" customHeight="1" x14ac:dyDescent="0.3">
      <c r="A96" s="41"/>
      <c r="B96" s="42" t="s">
        <v>2382</v>
      </c>
      <c r="C96" s="40" t="s">
        <v>1638</v>
      </c>
      <c r="D96" s="40" t="s">
        <v>2112</v>
      </c>
      <c r="E96" s="40" t="s">
        <v>2541</v>
      </c>
    </row>
    <row r="97" spans="1:5" s="27" customFormat="1" ht="33" customHeight="1" x14ac:dyDescent="0.3">
      <c r="A97" s="35">
        <v>0.375</v>
      </c>
      <c r="B97" s="48" t="s">
        <v>2628</v>
      </c>
      <c r="C97" s="49" t="s">
        <v>2316</v>
      </c>
      <c r="D97" s="49" t="s">
        <v>2316</v>
      </c>
      <c r="E97" s="49" t="s">
        <v>2316</v>
      </c>
    </row>
    <row r="98" spans="1:5" s="34" customFormat="1" ht="33" customHeight="1" x14ac:dyDescent="0.3">
      <c r="A98" s="41"/>
      <c r="B98" s="42" t="s">
        <v>2383</v>
      </c>
      <c r="C98" s="40" t="s">
        <v>1596</v>
      </c>
      <c r="D98" s="40" t="s">
        <v>2515</v>
      </c>
      <c r="E98" s="40" t="s">
        <v>2589</v>
      </c>
    </row>
    <row r="99" spans="1:5" s="34" customFormat="1" ht="33" customHeight="1" x14ac:dyDescent="0.3">
      <c r="A99" s="41"/>
      <c r="B99" s="42" t="s">
        <v>2384</v>
      </c>
      <c r="C99" s="40" t="s">
        <v>1543</v>
      </c>
      <c r="D99" s="40" t="s">
        <v>2113</v>
      </c>
      <c r="E99" s="40" t="s">
        <v>2590</v>
      </c>
    </row>
    <row r="100" spans="1:5" s="34" customFormat="1" ht="33" customHeight="1" x14ac:dyDescent="0.3">
      <c r="A100" s="41"/>
      <c r="B100" s="42" t="s">
        <v>2385</v>
      </c>
      <c r="C100" s="40" t="s">
        <v>1621</v>
      </c>
      <c r="D100" s="40" t="s">
        <v>2516</v>
      </c>
      <c r="E100" s="40" t="s">
        <v>2540</v>
      </c>
    </row>
    <row r="101" spans="1:5" s="34" customFormat="1" ht="33" customHeight="1" x14ac:dyDescent="0.3">
      <c r="A101" s="41"/>
      <c r="B101" s="42" t="s">
        <v>2386</v>
      </c>
      <c r="C101" s="40" t="s">
        <v>1789</v>
      </c>
      <c r="D101" s="40" t="s">
        <v>2079</v>
      </c>
      <c r="E101" s="40" t="s">
        <v>2630</v>
      </c>
    </row>
    <row r="102" spans="1:5" s="27" customFormat="1" ht="33" customHeight="1" x14ac:dyDescent="0.3">
      <c r="A102" s="35">
        <v>0.375</v>
      </c>
      <c r="B102" s="48" t="s">
        <v>2809</v>
      </c>
      <c r="C102" s="49" t="s">
        <v>2317</v>
      </c>
      <c r="D102" s="49" t="s">
        <v>2317</v>
      </c>
      <c r="E102" s="49" t="s">
        <v>2317</v>
      </c>
    </row>
    <row r="103" spans="1:5" s="34" customFormat="1" ht="33" customHeight="1" x14ac:dyDescent="0.3">
      <c r="A103" s="41"/>
      <c r="B103" s="42" t="s">
        <v>2387</v>
      </c>
      <c r="C103" s="40" t="s">
        <v>641</v>
      </c>
      <c r="D103" s="40" t="s">
        <v>2114</v>
      </c>
      <c r="E103" s="40" t="s">
        <v>2540</v>
      </c>
    </row>
    <row r="104" spans="1:5" s="34" customFormat="1" ht="33" customHeight="1" x14ac:dyDescent="0.3">
      <c r="A104" s="41"/>
      <c r="B104" s="42" t="s">
        <v>2388</v>
      </c>
      <c r="C104" s="40" t="s">
        <v>646</v>
      </c>
      <c r="D104" s="40" t="s">
        <v>2115</v>
      </c>
      <c r="E104" s="40" t="s">
        <v>2540</v>
      </c>
    </row>
    <row r="105" spans="1:5" s="34" customFormat="1" ht="33" customHeight="1" x14ac:dyDescent="0.3">
      <c r="A105" s="41"/>
      <c r="B105" s="42" t="s">
        <v>2389</v>
      </c>
      <c r="C105" s="40" t="s">
        <v>651</v>
      </c>
      <c r="D105" s="40" t="s">
        <v>2116</v>
      </c>
      <c r="E105" s="40" t="s">
        <v>2540</v>
      </c>
    </row>
    <row r="106" spans="1:5" s="27" customFormat="1" ht="18.899999999999999" customHeight="1" x14ac:dyDescent="0.3">
      <c r="A106" s="39">
        <v>0.4375</v>
      </c>
      <c r="B106" s="51" t="s">
        <v>1887</v>
      </c>
      <c r="C106" s="51"/>
      <c r="D106" s="51"/>
      <c r="E106" s="51"/>
    </row>
    <row r="107" spans="1:5" s="27" customFormat="1" ht="33" customHeight="1" x14ac:dyDescent="0.3">
      <c r="A107" s="35">
        <v>0.45833333333333331</v>
      </c>
      <c r="B107" s="48" t="s">
        <v>2810</v>
      </c>
      <c r="C107" s="49" t="s">
        <v>2474</v>
      </c>
      <c r="D107" s="49" t="s">
        <v>2474</v>
      </c>
      <c r="E107" s="49" t="s">
        <v>2474</v>
      </c>
    </row>
    <row r="108" spans="1:5" s="34" customFormat="1" ht="33" customHeight="1" x14ac:dyDescent="0.3">
      <c r="A108" s="41"/>
      <c r="B108" s="42" t="s">
        <v>2390</v>
      </c>
      <c r="C108" s="40" t="s">
        <v>659</v>
      </c>
      <c r="D108" s="40" t="s">
        <v>2117</v>
      </c>
      <c r="E108" s="40" t="s">
        <v>2540</v>
      </c>
    </row>
    <row r="109" spans="1:5" s="34" customFormat="1" ht="33" customHeight="1" x14ac:dyDescent="0.3">
      <c r="A109" s="41"/>
      <c r="B109" s="42" t="s">
        <v>2391</v>
      </c>
      <c r="C109" s="40" t="s">
        <v>665</v>
      </c>
      <c r="D109" s="40" t="s">
        <v>2118</v>
      </c>
      <c r="E109" s="40" t="s">
        <v>2591</v>
      </c>
    </row>
    <row r="110" spans="1:5" s="34" customFormat="1" ht="33" customHeight="1" x14ac:dyDescent="0.3">
      <c r="A110" s="41"/>
      <c r="B110" s="42" t="s">
        <v>2392</v>
      </c>
      <c r="C110" s="40" t="s">
        <v>676</v>
      </c>
      <c r="D110" s="40" t="s">
        <v>2119</v>
      </c>
      <c r="E110" s="40" t="s">
        <v>2592</v>
      </c>
    </row>
    <row r="111" spans="1:5" s="34" customFormat="1" ht="45" customHeight="1" x14ac:dyDescent="0.3">
      <c r="A111" s="41"/>
      <c r="B111" s="42" t="s">
        <v>2393</v>
      </c>
      <c r="C111" s="40" t="s">
        <v>696</v>
      </c>
      <c r="D111" s="40" t="s">
        <v>2120</v>
      </c>
      <c r="E111" s="40" t="s">
        <v>2638</v>
      </c>
    </row>
    <row r="112" spans="1:5" s="27" customFormat="1" ht="33" customHeight="1" x14ac:dyDescent="0.3">
      <c r="A112" s="35">
        <v>0.45833333333333331</v>
      </c>
      <c r="B112" s="48" t="s">
        <v>2811</v>
      </c>
      <c r="C112" s="49" t="s">
        <v>2475</v>
      </c>
      <c r="D112" s="49" t="s">
        <v>2475</v>
      </c>
      <c r="E112" s="49" t="s">
        <v>2475</v>
      </c>
    </row>
    <row r="113" spans="1:5" s="27" customFormat="1" ht="18.899999999999999" customHeight="1" x14ac:dyDescent="0.3">
      <c r="A113" s="36"/>
      <c r="B113" s="37" t="s">
        <v>2394</v>
      </c>
      <c r="C113" s="38" t="s">
        <v>1530</v>
      </c>
      <c r="D113" s="38" t="s">
        <v>2072</v>
      </c>
      <c r="E113" s="38"/>
    </row>
    <row r="114" spans="1:5" s="27" customFormat="1" ht="45" customHeight="1" x14ac:dyDescent="0.3">
      <c r="A114" s="36"/>
      <c r="B114" s="37" t="s">
        <v>2395</v>
      </c>
      <c r="C114" s="40" t="s">
        <v>1582</v>
      </c>
      <c r="D114" s="38" t="s">
        <v>2517</v>
      </c>
      <c r="E114" s="38" t="s">
        <v>2540</v>
      </c>
    </row>
    <row r="115" spans="1:5" s="27" customFormat="1" ht="18.899999999999999" customHeight="1" x14ac:dyDescent="0.3">
      <c r="A115" s="36"/>
      <c r="B115" s="37" t="s">
        <v>2396</v>
      </c>
      <c r="C115" s="38" t="s">
        <v>1349</v>
      </c>
      <c r="D115" s="38" t="s">
        <v>2121</v>
      </c>
      <c r="E115" s="38" t="s">
        <v>2540</v>
      </c>
    </row>
    <row r="116" spans="1:5" s="27" customFormat="1" ht="18.899999999999999" customHeight="1" x14ac:dyDescent="0.3">
      <c r="A116" s="36"/>
      <c r="B116" s="37" t="s">
        <v>2397</v>
      </c>
      <c r="C116" s="38" t="s">
        <v>1779</v>
      </c>
      <c r="D116" s="38" t="s">
        <v>2518</v>
      </c>
      <c r="E116" s="38" t="s">
        <v>2593</v>
      </c>
    </row>
    <row r="117" spans="1:5" s="27" customFormat="1" ht="33" customHeight="1" x14ac:dyDescent="0.3">
      <c r="A117" s="35">
        <v>0.45833333333333331</v>
      </c>
      <c r="B117" s="48" t="s">
        <v>2812</v>
      </c>
      <c r="C117" s="49" t="s">
        <v>2473</v>
      </c>
      <c r="D117" s="49" t="s">
        <v>2473</v>
      </c>
      <c r="E117" s="49" t="s">
        <v>2473</v>
      </c>
    </row>
    <row r="118" spans="1:5" s="27" customFormat="1" ht="18.899999999999999" customHeight="1" x14ac:dyDescent="0.3">
      <c r="A118" s="36"/>
      <c r="B118" s="37" t="s">
        <v>2398</v>
      </c>
      <c r="C118" s="38" t="s">
        <v>1175</v>
      </c>
      <c r="D118" s="38" t="s">
        <v>2122</v>
      </c>
      <c r="E118" s="38" t="s">
        <v>2594</v>
      </c>
    </row>
    <row r="119" spans="1:5" s="27" customFormat="1" ht="18.899999999999999" customHeight="1" x14ac:dyDescent="0.3">
      <c r="A119" s="36"/>
      <c r="B119" s="37" t="s">
        <v>2399</v>
      </c>
      <c r="C119" s="38" t="s">
        <v>1185</v>
      </c>
      <c r="D119" s="38" t="s">
        <v>2123</v>
      </c>
      <c r="E119" s="38" t="s">
        <v>2540</v>
      </c>
    </row>
    <row r="120" spans="1:5" s="27" customFormat="1" ht="18.899999999999999" customHeight="1" x14ac:dyDescent="0.3">
      <c r="A120" s="36"/>
      <c r="B120" s="37" t="s">
        <v>2400</v>
      </c>
      <c r="C120" s="38" t="s">
        <v>1192</v>
      </c>
      <c r="D120" s="38" t="s">
        <v>2124</v>
      </c>
      <c r="E120" s="38" t="s">
        <v>2540</v>
      </c>
    </row>
    <row r="121" spans="1:5" s="27" customFormat="1" ht="33" customHeight="1" x14ac:dyDescent="0.3">
      <c r="A121" s="35">
        <v>0.45833333333333331</v>
      </c>
      <c r="B121" s="48" t="s">
        <v>2813</v>
      </c>
      <c r="C121" s="49" t="s">
        <v>2476</v>
      </c>
      <c r="D121" s="49" t="s">
        <v>2476</v>
      </c>
      <c r="E121" s="49" t="s">
        <v>2476</v>
      </c>
    </row>
    <row r="122" spans="1:5" s="34" customFormat="1" ht="45" customHeight="1" x14ac:dyDescent="0.3">
      <c r="A122" s="41"/>
      <c r="B122" s="42" t="s">
        <v>2401</v>
      </c>
      <c r="C122" s="40" t="s">
        <v>898</v>
      </c>
      <c r="D122" s="40" t="s">
        <v>2515</v>
      </c>
      <c r="E122" s="40" t="s">
        <v>2554</v>
      </c>
    </row>
    <row r="123" spans="1:5" s="34" customFormat="1" ht="33" customHeight="1" x14ac:dyDescent="0.3">
      <c r="A123" s="41"/>
      <c r="B123" s="42" t="s">
        <v>2402</v>
      </c>
      <c r="C123" s="40" t="s">
        <v>901</v>
      </c>
      <c r="D123" s="40" t="s">
        <v>2125</v>
      </c>
      <c r="E123" s="40" t="s">
        <v>2540</v>
      </c>
    </row>
    <row r="124" spans="1:5" s="34" customFormat="1" ht="33" customHeight="1" x14ac:dyDescent="0.3">
      <c r="A124" s="41"/>
      <c r="B124" s="42" t="s">
        <v>2403</v>
      </c>
      <c r="C124" s="40" t="s">
        <v>906</v>
      </c>
      <c r="D124" s="40" t="s">
        <v>2126</v>
      </c>
      <c r="E124" s="40" t="s">
        <v>2540</v>
      </c>
    </row>
    <row r="125" spans="1:5" s="34" customFormat="1" ht="33" customHeight="1" x14ac:dyDescent="0.3">
      <c r="A125" s="41"/>
      <c r="B125" s="42" t="s">
        <v>2404</v>
      </c>
      <c r="C125" s="40" t="s">
        <v>909</v>
      </c>
      <c r="D125" s="40" t="s">
        <v>2076</v>
      </c>
      <c r="E125" s="40" t="s">
        <v>2540</v>
      </c>
    </row>
    <row r="126" spans="1:5" s="27" customFormat="1" ht="18.899999999999999" customHeight="1" x14ac:dyDescent="0.3">
      <c r="A126" s="39">
        <v>0.52083333333333337</v>
      </c>
      <c r="B126" s="51" t="s">
        <v>1887</v>
      </c>
      <c r="C126" s="51"/>
      <c r="D126" s="51"/>
      <c r="E126" s="51"/>
    </row>
    <row r="127" spans="1:5" s="27" customFormat="1" ht="33" customHeight="1" x14ac:dyDescent="0.3">
      <c r="A127" s="35">
        <v>0.55208333333333337</v>
      </c>
      <c r="B127" s="48" t="s">
        <v>2814</v>
      </c>
      <c r="C127" s="49"/>
      <c r="D127" s="49"/>
      <c r="E127" s="49"/>
    </row>
    <row r="128" spans="1:5" s="34" customFormat="1" ht="33" customHeight="1" x14ac:dyDescent="0.3">
      <c r="A128" s="41"/>
      <c r="B128" s="42" t="s">
        <v>1946</v>
      </c>
      <c r="C128" s="40" t="s">
        <v>2203</v>
      </c>
      <c r="D128" s="40" t="s">
        <v>2127</v>
      </c>
      <c r="E128" s="40"/>
    </row>
    <row r="129" spans="1:5" s="34" customFormat="1" ht="33" customHeight="1" x14ac:dyDescent="0.3">
      <c r="A129" s="41"/>
      <c r="B129" s="42" t="s">
        <v>1947</v>
      </c>
      <c r="C129" s="40" t="s">
        <v>2204</v>
      </c>
      <c r="D129" s="40" t="s">
        <v>2205</v>
      </c>
      <c r="E129" s="40"/>
    </row>
    <row r="130" spans="1:5" s="27" customFormat="1" ht="18.899999999999999" customHeight="1" x14ac:dyDescent="0.3">
      <c r="A130" s="39">
        <v>0.61458333333333337</v>
      </c>
      <c r="B130" s="51" t="s">
        <v>1887</v>
      </c>
      <c r="C130" s="51"/>
      <c r="D130" s="51"/>
      <c r="E130" s="51"/>
    </row>
    <row r="131" spans="1:5" s="27" customFormat="1" ht="33" customHeight="1" x14ac:dyDescent="0.3">
      <c r="A131" s="35">
        <v>0.63541666666666663</v>
      </c>
      <c r="B131" s="48" t="s">
        <v>2815</v>
      </c>
      <c r="C131" s="49" t="s">
        <v>2477</v>
      </c>
      <c r="D131" s="49" t="s">
        <v>2477</v>
      </c>
      <c r="E131" s="49" t="s">
        <v>2477</v>
      </c>
    </row>
    <row r="132" spans="1:5" s="34" customFormat="1" ht="33" customHeight="1" x14ac:dyDescent="0.3">
      <c r="A132" s="41"/>
      <c r="B132" s="42" t="s">
        <v>2405</v>
      </c>
      <c r="C132" s="40" t="s">
        <v>178</v>
      </c>
      <c r="D132" s="40" t="s">
        <v>2127</v>
      </c>
      <c r="E132" s="40" t="s">
        <v>2595</v>
      </c>
    </row>
    <row r="133" spans="1:5" s="34" customFormat="1" ht="33" customHeight="1" x14ac:dyDescent="0.3">
      <c r="A133" s="41"/>
      <c r="B133" s="42" t="s">
        <v>2406</v>
      </c>
      <c r="C133" s="40" t="s">
        <v>191</v>
      </c>
      <c r="D133" s="40" t="s">
        <v>2128</v>
      </c>
      <c r="E133" s="40" t="s">
        <v>2555</v>
      </c>
    </row>
    <row r="134" spans="1:5" s="34" customFormat="1" ht="33" customHeight="1" x14ac:dyDescent="0.3">
      <c r="A134" s="41"/>
      <c r="B134" s="42" t="s">
        <v>2407</v>
      </c>
      <c r="C134" s="40" t="s">
        <v>211</v>
      </c>
      <c r="D134" s="40" t="s">
        <v>2129</v>
      </c>
      <c r="E134" s="40" t="s">
        <v>2556</v>
      </c>
    </row>
    <row r="135" spans="1:5" s="34" customFormat="1" ht="33" customHeight="1" x14ac:dyDescent="0.3">
      <c r="A135" s="41"/>
      <c r="B135" s="42" t="s">
        <v>2408</v>
      </c>
      <c r="C135" s="40" t="s">
        <v>221</v>
      </c>
      <c r="D135" s="40" t="s">
        <v>2078</v>
      </c>
      <c r="E135" s="40" t="s">
        <v>2596</v>
      </c>
    </row>
    <row r="136" spans="1:5" s="27" customFormat="1" ht="33" customHeight="1" x14ac:dyDescent="0.3">
      <c r="A136" s="35">
        <v>0.63541666666666663</v>
      </c>
      <c r="B136" s="48" t="s">
        <v>2816</v>
      </c>
      <c r="C136" s="49" t="s">
        <v>2478</v>
      </c>
      <c r="D136" s="49" t="s">
        <v>2478</v>
      </c>
      <c r="E136" s="49" t="s">
        <v>2478</v>
      </c>
    </row>
    <row r="137" spans="1:5" s="34" customFormat="1" ht="33" customHeight="1" x14ac:dyDescent="0.3">
      <c r="A137" s="41"/>
      <c r="B137" s="42" t="s">
        <v>2409</v>
      </c>
      <c r="C137" s="40" t="s">
        <v>981</v>
      </c>
      <c r="D137" s="40" t="s">
        <v>2130</v>
      </c>
      <c r="E137" s="40" t="s">
        <v>2642</v>
      </c>
    </row>
    <row r="138" spans="1:5" s="34" customFormat="1" ht="33" customHeight="1" x14ac:dyDescent="0.3">
      <c r="A138" s="41"/>
      <c r="B138" s="42" t="s">
        <v>2410</v>
      </c>
      <c r="C138" s="40" t="s">
        <v>998</v>
      </c>
      <c r="D138" s="40" t="s">
        <v>2131</v>
      </c>
      <c r="E138" s="40" t="s">
        <v>2640</v>
      </c>
    </row>
    <row r="139" spans="1:5" s="34" customFormat="1" ht="33" customHeight="1" x14ac:dyDescent="0.3">
      <c r="A139" s="41"/>
      <c r="B139" s="42" t="s">
        <v>2411</v>
      </c>
      <c r="C139" s="40" t="s">
        <v>1014</v>
      </c>
      <c r="D139" s="40" t="s">
        <v>2132</v>
      </c>
      <c r="E139" s="40" t="s">
        <v>2639</v>
      </c>
    </row>
    <row r="140" spans="1:5" s="34" customFormat="1" ht="45" customHeight="1" x14ac:dyDescent="0.3">
      <c r="A140" s="41"/>
      <c r="B140" s="42" t="s">
        <v>2412</v>
      </c>
      <c r="C140" s="40" t="s">
        <v>1026</v>
      </c>
      <c r="D140" s="40" t="s">
        <v>2133</v>
      </c>
      <c r="E140" s="40" t="s">
        <v>2641</v>
      </c>
    </row>
    <row r="141" spans="1:5" s="27" customFormat="1" ht="33" customHeight="1" x14ac:dyDescent="0.3">
      <c r="A141" s="35">
        <v>0.63541666666666663</v>
      </c>
      <c r="B141" s="48" t="s">
        <v>2817</v>
      </c>
      <c r="C141" s="49" t="s">
        <v>2479</v>
      </c>
      <c r="D141" s="49" t="s">
        <v>2479</v>
      </c>
      <c r="E141" s="49" t="s">
        <v>2479</v>
      </c>
    </row>
    <row r="142" spans="1:5" s="34" customFormat="1" ht="33" customHeight="1" x14ac:dyDescent="0.3">
      <c r="A142" s="41"/>
      <c r="B142" s="42" t="s">
        <v>2413</v>
      </c>
      <c r="C142" s="40" t="s">
        <v>243</v>
      </c>
      <c r="D142" s="40" t="s">
        <v>2074</v>
      </c>
      <c r="E142" s="40" t="s">
        <v>2597</v>
      </c>
    </row>
    <row r="143" spans="1:5" s="34" customFormat="1" ht="33" customHeight="1" x14ac:dyDescent="0.3">
      <c r="A143" s="41"/>
      <c r="B143" s="42" t="s">
        <v>2414</v>
      </c>
      <c r="C143" s="40" t="s">
        <v>254</v>
      </c>
      <c r="D143" s="40" t="s">
        <v>2519</v>
      </c>
      <c r="E143" s="40" t="s">
        <v>2598</v>
      </c>
    </row>
    <row r="144" spans="1:5" s="34" customFormat="1" ht="33" customHeight="1" x14ac:dyDescent="0.3">
      <c r="A144" s="41"/>
      <c r="B144" s="42" t="s">
        <v>2415</v>
      </c>
      <c r="C144" s="40" t="s">
        <v>267</v>
      </c>
      <c r="D144" s="40" t="s">
        <v>2134</v>
      </c>
      <c r="E144" s="40" t="s">
        <v>2599</v>
      </c>
    </row>
    <row r="145" spans="1:5" s="34" customFormat="1" ht="45" customHeight="1" x14ac:dyDescent="0.3">
      <c r="A145" s="41"/>
      <c r="B145" s="42" t="s">
        <v>2416</v>
      </c>
      <c r="C145" s="40" t="s">
        <v>273</v>
      </c>
      <c r="D145" s="40" t="s">
        <v>2135</v>
      </c>
      <c r="E145" s="40" t="s">
        <v>2543</v>
      </c>
    </row>
    <row r="146" spans="1:5" s="27" customFormat="1" ht="33" customHeight="1" x14ac:dyDescent="0.3">
      <c r="A146" s="35">
        <v>0.63541666666666663</v>
      </c>
      <c r="B146" s="48" t="s">
        <v>2818</v>
      </c>
      <c r="C146" s="49" t="s">
        <v>2480</v>
      </c>
      <c r="D146" s="49" t="s">
        <v>2480</v>
      </c>
      <c r="E146" s="49" t="s">
        <v>2480</v>
      </c>
    </row>
    <row r="147" spans="1:5" s="34" customFormat="1" ht="57.6" x14ac:dyDescent="0.3">
      <c r="A147" s="41"/>
      <c r="B147" s="42" t="s">
        <v>2417</v>
      </c>
      <c r="C147" s="40" t="s">
        <v>1331</v>
      </c>
      <c r="D147" s="40" t="s">
        <v>2136</v>
      </c>
      <c r="E147" s="40" t="s">
        <v>2557</v>
      </c>
    </row>
    <row r="148" spans="1:5" s="34" customFormat="1" ht="33" customHeight="1" x14ac:dyDescent="0.3">
      <c r="A148" s="41"/>
      <c r="B148" s="42" t="s">
        <v>2418</v>
      </c>
      <c r="C148" s="40" t="s">
        <v>1342</v>
      </c>
      <c r="D148" s="40" t="s">
        <v>2517</v>
      </c>
      <c r="E148" s="40" t="s">
        <v>2540</v>
      </c>
    </row>
    <row r="149" spans="1:5" s="34" customFormat="1" ht="33" customHeight="1" x14ac:dyDescent="0.3">
      <c r="A149" s="41"/>
      <c r="B149" s="42" t="s">
        <v>2419</v>
      </c>
      <c r="C149" s="40" t="s">
        <v>1322</v>
      </c>
      <c r="D149" s="40" t="s">
        <v>2137</v>
      </c>
      <c r="E149" s="40" t="s">
        <v>2558</v>
      </c>
    </row>
    <row r="150" spans="1:5" s="27" customFormat="1" ht="33" customHeight="1" x14ac:dyDescent="0.3">
      <c r="A150" s="35">
        <v>0.63541666666666663</v>
      </c>
      <c r="B150" s="48" t="s">
        <v>2819</v>
      </c>
      <c r="C150" s="49" t="s">
        <v>2481</v>
      </c>
      <c r="D150" s="49" t="s">
        <v>2481</v>
      </c>
      <c r="E150" s="49" t="s">
        <v>2481</v>
      </c>
    </row>
    <row r="151" spans="1:5" s="34" customFormat="1" ht="45" customHeight="1" x14ac:dyDescent="0.3">
      <c r="A151" s="41"/>
      <c r="B151" s="42" t="s">
        <v>2420</v>
      </c>
      <c r="C151" s="40" t="s">
        <v>1470</v>
      </c>
      <c r="D151" s="40" t="s">
        <v>2520</v>
      </c>
      <c r="E151" s="40" t="s">
        <v>2600</v>
      </c>
    </row>
    <row r="152" spans="1:5" s="34" customFormat="1" ht="45" customHeight="1" x14ac:dyDescent="0.3">
      <c r="A152" s="41"/>
      <c r="B152" s="42" t="s">
        <v>2421</v>
      </c>
      <c r="C152" s="40" t="s">
        <v>1429</v>
      </c>
      <c r="D152" s="40" t="s">
        <v>2521</v>
      </c>
      <c r="E152" s="40" t="s">
        <v>2559</v>
      </c>
    </row>
    <row r="153" spans="1:5" s="34" customFormat="1" ht="33" customHeight="1" x14ac:dyDescent="0.3">
      <c r="A153" s="41"/>
      <c r="B153" s="42" t="s">
        <v>2422</v>
      </c>
      <c r="C153" s="40" t="s">
        <v>1447</v>
      </c>
      <c r="D153" s="40" t="s">
        <v>2138</v>
      </c>
      <c r="E153" s="40" t="s">
        <v>2601</v>
      </c>
    </row>
    <row r="154" spans="1:5" s="34" customFormat="1" ht="33" customHeight="1" x14ac:dyDescent="0.3">
      <c r="A154" s="41"/>
      <c r="B154" s="42" t="s">
        <v>2423</v>
      </c>
      <c r="C154" s="40" t="s">
        <v>1835</v>
      </c>
      <c r="D154" s="40" t="s">
        <v>2123</v>
      </c>
      <c r="E154" s="40" t="s">
        <v>2560</v>
      </c>
    </row>
    <row r="155" spans="1:5" s="27" customFormat="1" ht="18.899999999999999" customHeight="1" x14ac:dyDescent="0.3">
      <c r="A155" s="39">
        <v>0.69791666666666663</v>
      </c>
      <c r="B155" s="51" t="s">
        <v>1887</v>
      </c>
      <c r="C155" s="51"/>
      <c r="D155" s="51"/>
      <c r="E155" s="51"/>
    </row>
    <row r="156" spans="1:5" s="27" customFormat="1" ht="33" customHeight="1" x14ac:dyDescent="0.3">
      <c r="A156" s="35">
        <v>0.70833333333333337</v>
      </c>
      <c r="B156" s="48" t="s">
        <v>2820</v>
      </c>
      <c r="C156" s="49" t="s">
        <v>2483</v>
      </c>
      <c r="D156" s="49" t="s">
        <v>2483</v>
      </c>
      <c r="E156" s="49" t="s">
        <v>2483</v>
      </c>
    </row>
    <row r="157" spans="1:5" s="34" customFormat="1" ht="33" customHeight="1" x14ac:dyDescent="0.3">
      <c r="A157" s="41"/>
      <c r="B157" s="42" t="s">
        <v>2424</v>
      </c>
      <c r="C157" s="40" t="s">
        <v>1092</v>
      </c>
      <c r="D157" s="40" t="s">
        <v>2139</v>
      </c>
      <c r="E157" s="40" t="s">
        <v>2602</v>
      </c>
    </row>
    <row r="158" spans="1:5" s="34" customFormat="1" ht="33" customHeight="1" x14ac:dyDescent="0.3">
      <c r="A158" s="41"/>
      <c r="B158" s="42" t="s">
        <v>2425</v>
      </c>
      <c r="C158" s="40" t="s">
        <v>1103</v>
      </c>
      <c r="D158" s="40" t="s">
        <v>2140</v>
      </c>
      <c r="E158" s="40" t="s">
        <v>2561</v>
      </c>
    </row>
    <row r="159" spans="1:5" s="34" customFormat="1" ht="33" customHeight="1" x14ac:dyDescent="0.3">
      <c r="A159" s="41"/>
      <c r="B159" s="42" t="s">
        <v>2426</v>
      </c>
      <c r="C159" s="40" t="s">
        <v>1119</v>
      </c>
      <c r="D159" s="40" t="s">
        <v>2522</v>
      </c>
      <c r="E159" s="40" t="s">
        <v>2523</v>
      </c>
    </row>
    <row r="160" spans="1:5" s="34" customFormat="1" ht="33" customHeight="1" x14ac:dyDescent="0.3">
      <c r="A160" s="41"/>
      <c r="B160" s="42" t="s">
        <v>2427</v>
      </c>
      <c r="C160" s="40" t="s">
        <v>1140</v>
      </c>
      <c r="D160" s="40" t="s">
        <v>2141</v>
      </c>
      <c r="E160" s="40" t="s">
        <v>2603</v>
      </c>
    </row>
    <row r="161" spans="1:5" s="27" customFormat="1" ht="33" customHeight="1" x14ac:dyDescent="0.3">
      <c r="A161" s="35">
        <v>0.70833333333333337</v>
      </c>
      <c r="B161" s="48" t="s">
        <v>2821</v>
      </c>
      <c r="C161" s="49" t="s">
        <v>2484</v>
      </c>
      <c r="D161" s="49" t="s">
        <v>2484</v>
      </c>
      <c r="E161" s="49" t="s">
        <v>2484</v>
      </c>
    </row>
    <row r="162" spans="1:5" s="34" customFormat="1" ht="33" customHeight="1" x14ac:dyDescent="0.3">
      <c r="A162" s="41"/>
      <c r="B162" s="42" t="s">
        <v>2428</v>
      </c>
      <c r="C162" s="40" t="s">
        <v>959</v>
      </c>
      <c r="D162" s="40" t="s">
        <v>2524</v>
      </c>
      <c r="E162" s="40" t="s">
        <v>2540</v>
      </c>
    </row>
    <row r="163" spans="1:5" s="34" customFormat="1" ht="33" customHeight="1" x14ac:dyDescent="0.3">
      <c r="A163" s="41"/>
      <c r="B163" s="42" t="s">
        <v>2429</v>
      </c>
      <c r="C163" s="40" t="s">
        <v>963</v>
      </c>
      <c r="D163" s="40" t="s">
        <v>2142</v>
      </c>
      <c r="E163" s="40" t="s">
        <v>2540</v>
      </c>
    </row>
    <row r="164" spans="1:5" s="34" customFormat="1" ht="33" customHeight="1" x14ac:dyDescent="0.3">
      <c r="A164" s="41"/>
      <c r="B164" s="42" t="s">
        <v>2430</v>
      </c>
      <c r="C164" s="40" t="s">
        <v>2789</v>
      </c>
      <c r="D164" s="40" t="s">
        <v>2143</v>
      </c>
      <c r="E164" s="40" t="s">
        <v>2562</v>
      </c>
    </row>
    <row r="165" spans="1:5" s="34" customFormat="1" ht="33" customHeight="1" x14ac:dyDescent="0.3">
      <c r="A165" s="41"/>
      <c r="B165" s="42" t="s">
        <v>2431</v>
      </c>
      <c r="C165" s="40" t="s">
        <v>977</v>
      </c>
      <c r="D165" s="40" t="s">
        <v>2144</v>
      </c>
      <c r="E165" s="40" t="s">
        <v>2540</v>
      </c>
    </row>
    <row r="166" spans="1:5" s="27" customFormat="1" ht="33" customHeight="1" x14ac:dyDescent="0.3">
      <c r="A166" s="35">
        <v>0.70833333333333337</v>
      </c>
      <c r="B166" s="48" t="s">
        <v>2822</v>
      </c>
      <c r="C166" s="49" t="s">
        <v>2485</v>
      </c>
      <c r="D166" s="49" t="s">
        <v>2485</v>
      </c>
      <c r="E166" s="49" t="s">
        <v>2485</v>
      </c>
    </row>
    <row r="167" spans="1:5" s="34" customFormat="1" ht="33" customHeight="1" x14ac:dyDescent="0.3">
      <c r="A167" s="41"/>
      <c r="B167" s="42" t="s">
        <v>2432</v>
      </c>
      <c r="C167" s="40" t="s">
        <v>1653</v>
      </c>
      <c r="D167" s="40" t="s">
        <v>2145</v>
      </c>
      <c r="E167" s="40" t="s">
        <v>2563</v>
      </c>
    </row>
    <row r="168" spans="1:5" s="34" customFormat="1" ht="33" customHeight="1" x14ac:dyDescent="0.3">
      <c r="A168" s="41"/>
      <c r="B168" s="42" t="s">
        <v>2433</v>
      </c>
      <c r="C168" s="40" t="s">
        <v>1376</v>
      </c>
      <c r="D168" s="40" t="s">
        <v>2111</v>
      </c>
      <c r="E168" s="40" t="s">
        <v>2525</v>
      </c>
    </row>
    <row r="169" spans="1:5" s="34" customFormat="1" ht="33" customHeight="1" x14ac:dyDescent="0.3">
      <c r="A169" s="41"/>
      <c r="B169" s="42" t="s">
        <v>2434</v>
      </c>
      <c r="C169" s="40" t="s">
        <v>1661</v>
      </c>
      <c r="D169" s="40" t="s">
        <v>2146</v>
      </c>
      <c r="E169" s="40" t="s">
        <v>2604</v>
      </c>
    </row>
    <row r="170" spans="1:5" s="34" customFormat="1" ht="45" customHeight="1" x14ac:dyDescent="0.3">
      <c r="A170" s="41"/>
      <c r="B170" s="42" t="s">
        <v>2435</v>
      </c>
      <c r="C170" s="40" t="s">
        <v>1700</v>
      </c>
      <c r="D170" s="40" t="s">
        <v>2147</v>
      </c>
      <c r="E170" s="40" t="s">
        <v>2605</v>
      </c>
    </row>
    <row r="171" spans="1:5" s="27" customFormat="1" ht="33" customHeight="1" x14ac:dyDescent="0.3">
      <c r="A171" s="35">
        <v>0.70833333333333337</v>
      </c>
      <c r="B171" s="48" t="s">
        <v>2823</v>
      </c>
      <c r="C171" s="49" t="s">
        <v>2486</v>
      </c>
      <c r="D171" s="49" t="s">
        <v>2486</v>
      </c>
      <c r="E171" s="49" t="s">
        <v>2486</v>
      </c>
    </row>
    <row r="172" spans="1:5" s="34" customFormat="1" ht="45" customHeight="1" x14ac:dyDescent="0.3">
      <c r="A172" s="41"/>
      <c r="B172" s="42" t="s">
        <v>2436</v>
      </c>
      <c r="C172" s="40" t="s">
        <v>108</v>
      </c>
      <c r="D172" s="40" t="s">
        <v>2134</v>
      </c>
      <c r="E172" s="40" t="s">
        <v>2790</v>
      </c>
    </row>
    <row r="173" spans="1:5" s="34" customFormat="1" ht="33" customHeight="1" x14ac:dyDescent="0.3">
      <c r="A173" s="41"/>
      <c r="B173" s="42" t="s">
        <v>2437</v>
      </c>
      <c r="C173" s="40" t="s">
        <v>124</v>
      </c>
      <c r="D173" s="40" t="s">
        <v>2094</v>
      </c>
      <c r="E173" s="40" t="s">
        <v>2631</v>
      </c>
    </row>
    <row r="174" spans="1:5" s="34" customFormat="1" ht="33" customHeight="1" x14ac:dyDescent="0.3">
      <c r="A174" s="41"/>
      <c r="B174" s="42" t="s">
        <v>2438</v>
      </c>
      <c r="C174" s="40" t="s">
        <v>146</v>
      </c>
      <c r="D174" s="40" t="s">
        <v>2148</v>
      </c>
      <c r="E174" s="40" t="s">
        <v>2632</v>
      </c>
    </row>
    <row r="175" spans="1:5" s="34" customFormat="1" ht="33" customHeight="1" x14ac:dyDescent="0.3">
      <c r="A175" s="41"/>
      <c r="B175" s="42" t="s">
        <v>2439</v>
      </c>
      <c r="C175" s="40" t="s">
        <v>2844</v>
      </c>
      <c r="D175" s="40" t="s">
        <v>2149</v>
      </c>
      <c r="E175" s="40" t="s">
        <v>2633</v>
      </c>
    </row>
    <row r="176" spans="1:5" s="27" customFormat="1" ht="18.899999999999999" customHeight="1" x14ac:dyDescent="0.3">
      <c r="A176" s="35">
        <v>0.79166666666666663</v>
      </c>
      <c r="B176" s="49" t="s">
        <v>2482</v>
      </c>
      <c r="C176" s="49"/>
      <c r="D176" s="49"/>
      <c r="E176" s="49"/>
    </row>
    <row r="177" spans="1:5" x14ac:dyDescent="0.3">
      <c r="A177" s="43"/>
      <c r="B177" s="43"/>
      <c r="C177" s="44"/>
      <c r="D177" s="44"/>
      <c r="E177" s="44"/>
    </row>
    <row r="178" spans="1:5" s="27" customFormat="1" ht="18.899999999999999" customHeight="1" x14ac:dyDescent="0.3">
      <c r="A178" s="39" t="s">
        <v>2199</v>
      </c>
      <c r="B178" s="46" t="s">
        <v>2620</v>
      </c>
      <c r="C178" s="47" t="s">
        <v>1842</v>
      </c>
      <c r="D178" s="47" t="s">
        <v>2186</v>
      </c>
      <c r="E178" s="47" t="s">
        <v>2619</v>
      </c>
    </row>
    <row r="179" spans="1:5" s="27" customFormat="1" ht="18.899999999999999" customHeight="1" x14ac:dyDescent="0.3">
      <c r="A179" s="50" t="s">
        <v>2188</v>
      </c>
      <c r="B179" s="50"/>
      <c r="C179" s="50"/>
      <c r="D179" s="50"/>
      <c r="E179" s="50"/>
    </row>
    <row r="180" spans="1:5" s="27" customFormat="1" ht="33" customHeight="1" x14ac:dyDescent="0.3">
      <c r="A180" s="35">
        <v>0.375</v>
      </c>
      <c r="B180" s="48" t="s">
        <v>2824</v>
      </c>
      <c r="C180" s="49" t="s">
        <v>2487</v>
      </c>
      <c r="D180" s="49" t="s">
        <v>2487</v>
      </c>
      <c r="E180" s="49" t="s">
        <v>2487</v>
      </c>
    </row>
    <row r="181" spans="1:5" s="34" customFormat="1" ht="33" customHeight="1" x14ac:dyDescent="0.3">
      <c r="A181" s="41"/>
      <c r="B181" s="42" t="s">
        <v>2440</v>
      </c>
      <c r="C181" s="40" t="s">
        <v>707</v>
      </c>
      <c r="D181" s="40" t="s">
        <v>2076</v>
      </c>
      <c r="E181" s="40" t="s">
        <v>2540</v>
      </c>
    </row>
    <row r="182" spans="1:5" s="34" customFormat="1" ht="33" customHeight="1" x14ac:dyDescent="0.3">
      <c r="A182" s="41"/>
      <c r="B182" s="42" t="s">
        <v>2441</v>
      </c>
      <c r="C182" s="40" t="s">
        <v>715</v>
      </c>
      <c r="D182" s="40" t="s">
        <v>2150</v>
      </c>
      <c r="E182" s="40" t="s">
        <v>2564</v>
      </c>
    </row>
    <row r="183" spans="1:5" s="34" customFormat="1" ht="33" customHeight="1" x14ac:dyDescent="0.3">
      <c r="A183" s="41"/>
      <c r="B183" s="42" t="s">
        <v>2442</v>
      </c>
      <c r="C183" s="40" t="s">
        <v>729</v>
      </c>
      <c r="D183" s="40" t="s">
        <v>2115</v>
      </c>
      <c r="E183" s="40" t="s">
        <v>2565</v>
      </c>
    </row>
    <row r="184" spans="1:5" s="34" customFormat="1" ht="33" customHeight="1" x14ac:dyDescent="0.3">
      <c r="A184" s="41"/>
      <c r="B184" s="42" t="s">
        <v>2443</v>
      </c>
      <c r="C184" s="40" t="s">
        <v>736</v>
      </c>
      <c r="D184" s="40" t="s">
        <v>2151</v>
      </c>
      <c r="E184" s="40" t="s">
        <v>2606</v>
      </c>
    </row>
    <row r="185" spans="1:5" s="34" customFormat="1" ht="33" customHeight="1" x14ac:dyDescent="0.3">
      <c r="A185" s="41"/>
      <c r="B185" s="42" t="s">
        <v>2444</v>
      </c>
      <c r="C185" s="40" t="s">
        <v>1841</v>
      </c>
      <c r="D185" s="40" t="s">
        <v>2152</v>
      </c>
      <c r="E185" s="40" t="s">
        <v>2540</v>
      </c>
    </row>
    <row r="186" spans="1:5" s="27" customFormat="1" ht="45" customHeight="1" x14ac:dyDescent="0.3">
      <c r="A186" s="35">
        <v>0.375</v>
      </c>
      <c r="B186" s="48" t="s">
        <v>2843</v>
      </c>
      <c r="C186" s="48" t="s">
        <v>2314</v>
      </c>
      <c r="D186" s="48" t="s">
        <v>2314</v>
      </c>
      <c r="E186" s="48" t="s">
        <v>2314</v>
      </c>
    </row>
    <row r="187" spans="1:5" s="34" customFormat="1" ht="45" customHeight="1" x14ac:dyDescent="0.3">
      <c r="A187" s="41"/>
      <c r="B187" s="42" t="s">
        <v>2445</v>
      </c>
      <c r="C187" s="40" t="s">
        <v>1152</v>
      </c>
      <c r="D187" s="40" t="s">
        <v>2106</v>
      </c>
      <c r="E187" s="40"/>
    </row>
    <row r="188" spans="1:5" s="34" customFormat="1" ht="33" customHeight="1" x14ac:dyDescent="0.3">
      <c r="A188" s="41"/>
      <c r="B188" s="42" t="s">
        <v>2446</v>
      </c>
      <c r="C188" s="40" t="s">
        <v>1160</v>
      </c>
      <c r="D188" s="40" t="s">
        <v>2107</v>
      </c>
      <c r="E188" s="40" t="s">
        <v>2540</v>
      </c>
    </row>
    <row r="189" spans="1:5" s="34" customFormat="1" ht="45" customHeight="1" x14ac:dyDescent="0.3">
      <c r="A189" s="41"/>
      <c r="B189" s="42" t="s">
        <v>2447</v>
      </c>
      <c r="C189" s="40" t="s">
        <v>1167</v>
      </c>
      <c r="D189" s="40" t="s">
        <v>2108</v>
      </c>
      <c r="E189" s="40" t="s">
        <v>2540</v>
      </c>
    </row>
    <row r="190" spans="1:5" s="27" customFormat="1" ht="33" customHeight="1" x14ac:dyDescent="0.3">
      <c r="A190" s="35">
        <v>0.375</v>
      </c>
      <c r="B190" s="48" t="s">
        <v>2825</v>
      </c>
      <c r="C190" s="49" t="s">
        <v>2489</v>
      </c>
      <c r="D190" s="49" t="s">
        <v>2489</v>
      </c>
      <c r="E190" s="49" t="s">
        <v>2489</v>
      </c>
    </row>
    <row r="191" spans="1:5" s="34" customFormat="1" ht="33" customHeight="1" x14ac:dyDescent="0.3">
      <c r="A191" s="41"/>
      <c r="B191" s="42" t="s">
        <v>2448</v>
      </c>
      <c r="C191" s="40" t="s">
        <v>1389</v>
      </c>
      <c r="D191" s="40" t="s">
        <v>2157</v>
      </c>
      <c r="E191" s="40" t="s">
        <v>2645</v>
      </c>
    </row>
    <row r="192" spans="1:5" s="34" customFormat="1" ht="45" customHeight="1" x14ac:dyDescent="0.3">
      <c r="A192" s="41"/>
      <c r="B192" s="42" t="s">
        <v>2449</v>
      </c>
      <c r="C192" s="40" t="s">
        <v>1585</v>
      </c>
      <c r="D192" s="40" t="s">
        <v>2156</v>
      </c>
      <c r="E192" s="40" t="s">
        <v>2634</v>
      </c>
    </row>
    <row r="193" spans="1:5" s="34" customFormat="1" ht="33" customHeight="1" x14ac:dyDescent="0.3">
      <c r="A193" s="41"/>
      <c r="B193" s="42" t="s">
        <v>2450</v>
      </c>
      <c r="C193" s="40" t="s">
        <v>1626</v>
      </c>
      <c r="D193" s="40" t="s">
        <v>2158</v>
      </c>
      <c r="E193" s="40" t="s">
        <v>2607</v>
      </c>
    </row>
    <row r="194" spans="1:5" s="34" customFormat="1" ht="33" customHeight="1" x14ac:dyDescent="0.3">
      <c r="A194" s="41"/>
      <c r="B194" s="42" t="s">
        <v>2451</v>
      </c>
      <c r="C194" s="40" t="s">
        <v>1458</v>
      </c>
      <c r="D194" s="40" t="s">
        <v>2138</v>
      </c>
      <c r="E194" s="40" t="s">
        <v>2635</v>
      </c>
    </row>
    <row r="195" spans="1:5" s="27" customFormat="1" ht="33" customHeight="1" x14ac:dyDescent="0.3">
      <c r="A195" s="35">
        <v>0.375</v>
      </c>
      <c r="B195" s="48" t="s">
        <v>2826</v>
      </c>
      <c r="C195" s="49" t="s">
        <v>2490</v>
      </c>
      <c r="D195" s="49" t="s">
        <v>2490</v>
      </c>
      <c r="E195" s="49" t="s">
        <v>2490</v>
      </c>
    </row>
    <row r="196" spans="1:5" s="34" customFormat="1" ht="45" customHeight="1" x14ac:dyDescent="0.3">
      <c r="A196" s="41"/>
      <c r="B196" s="42" t="s">
        <v>2452</v>
      </c>
      <c r="C196" s="40" t="s">
        <v>279</v>
      </c>
      <c r="D196" s="40" t="s">
        <v>2526</v>
      </c>
      <c r="E196" s="40" t="s">
        <v>2608</v>
      </c>
    </row>
    <row r="197" spans="1:5" s="34" customFormat="1" ht="33" customHeight="1" x14ac:dyDescent="0.3">
      <c r="A197" s="41"/>
      <c r="B197" s="42" t="s">
        <v>2453</v>
      </c>
      <c r="C197" s="40" t="s">
        <v>292</v>
      </c>
      <c r="D197" s="40" t="s">
        <v>2527</v>
      </c>
      <c r="E197" s="40" t="s">
        <v>2567</v>
      </c>
    </row>
    <row r="198" spans="1:5" s="34" customFormat="1" ht="33" customHeight="1" x14ac:dyDescent="0.3">
      <c r="A198" s="41"/>
      <c r="B198" s="42" t="s">
        <v>2454</v>
      </c>
      <c r="C198" s="40" t="s">
        <v>296</v>
      </c>
      <c r="D198" s="40" t="s">
        <v>2528</v>
      </c>
      <c r="E198" s="40" t="s">
        <v>2609</v>
      </c>
    </row>
    <row r="199" spans="1:5" s="34" customFormat="1" ht="45" customHeight="1" x14ac:dyDescent="0.3">
      <c r="A199" s="41"/>
      <c r="B199" s="42" t="s">
        <v>2455</v>
      </c>
      <c r="C199" s="40" t="s">
        <v>303</v>
      </c>
      <c r="D199" s="40" t="s">
        <v>2529</v>
      </c>
      <c r="E199" s="40" t="s">
        <v>2610</v>
      </c>
    </row>
    <row r="200" spans="1:5" s="27" customFormat="1" ht="18.899999999999999" customHeight="1" x14ac:dyDescent="0.3">
      <c r="A200" s="39">
        <v>0.4375</v>
      </c>
      <c r="B200" s="51" t="s">
        <v>1887</v>
      </c>
      <c r="C200" s="51"/>
      <c r="D200" s="51"/>
      <c r="E200" s="51"/>
    </row>
    <row r="201" spans="1:5" s="27" customFormat="1" ht="33" customHeight="1" x14ac:dyDescent="0.3">
      <c r="A201" s="35">
        <v>0.45833333333333331</v>
      </c>
      <c r="B201" s="48" t="s">
        <v>2827</v>
      </c>
      <c r="C201" s="49" t="s">
        <v>2491</v>
      </c>
      <c r="D201" s="49" t="s">
        <v>2491</v>
      </c>
      <c r="E201" s="49" t="s">
        <v>2491</v>
      </c>
    </row>
    <row r="202" spans="1:5" s="34" customFormat="1" ht="33" customHeight="1" x14ac:dyDescent="0.3">
      <c r="A202" s="41"/>
      <c r="B202" s="42" t="s">
        <v>2456</v>
      </c>
      <c r="C202" s="40" t="s">
        <v>1201</v>
      </c>
      <c r="D202" s="40" t="s">
        <v>2103</v>
      </c>
      <c r="E202" s="40" t="s">
        <v>2540</v>
      </c>
    </row>
    <row r="203" spans="1:5" s="34" customFormat="1" ht="33" customHeight="1" x14ac:dyDescent="0.3">
      <c r="A203" s="41"/>
      <c r="B203" s="42" t="s">
        <v>2457</v>
      </c>
      <c r="C203" s="40" t="s">
        <v>1203</v>
      </c>
      <c r="D203" s="40" t="s">
        <v>2162</v>
      </c>
      <c r="E203" s="40" t="s">
        <v>2540</v>
      </c>
    </row>
    <row r="204" spans="1:5" s="34" customFormat="1" ht="33" customHeight="1" x14ac:dyDescent="0.3">
      <c r="A204" s="41"/>
      <c r="B204" s="42" t="s">
        <v>2458</v>
      </c>
      <c r="C204" s="40" t="s">
        <v>1210</v>
      </c>
      <c r="D204" s="40" t="s">
        <v>2163</v>
      </c>
      <c r="E204" s="40" t="s">
        <v>2540</v>
      </c>
    </row>
    <row r="205" spans="1:5" s="34" customFormat="1" ht="33" customHeight="1" x14ac:dyDescent="0.3">
      <c r="A205" s="41"/>
      <c r="B205" s="42" t="s">
        <v>2459</v>
      </c>
      <c r="C205" s="40" t="s">
        <v>1216</v>
      </c>
      <c r="D205" s="40" t="s">
        <v>2076</v>
      </c>
      <c r="E205" s="40" t="s">
        <v>2540</v>
      </c>
    </row>
    <row r="206" spans="1:5" s="27" customFormat="1" ht="33" customHeight="1" x14ac:dyDescent="0.3">
      <c r="A206" s="35">
        <v>0.45833333333333331</v>
      </c>
      <c r="B206" s="48" t="s">
        <v>2828</v>
      </c>
      <c r="C206" s="49" t="s">
        <v>2492</v>
      </c>
      <c r="D206" s="49" t="s">
        <v>2492</v>
      </c>
      <c r="E206" s="49" t="s">
        <v>2492</v>
      </c>
    </row>
    <row r="207" spans="1:5" s="34" customFormat="1" ht="33" customHeight="1" x14ac:dyDescent="0.3">
      <c r="A207" s="41"/>
      <c r="B207" s="42" t="s">
        <v>2460</v>
      </c>
      <c r="C207" s="40" t="s">
        <v>491</v>
      </c>
      <c r="D207" s="40" t="s">
        <v>2164</v>
      </c>
      <c r="E207" s="40" t="s">
        <v>2568</v>
      </c>
    </row>
    <row r="208" spans="1:5" s="34" customFormat="1" ht="45" customHeight="1" x14ac:dyDescent="0.3">
      <c r="A208" s="41"/>
      <c r="B208" s="42" t="s">
        <v>2461</v>
      </c>
      <c r="C208" s="40" t="s">
        <v>501</v>
      </c>
      <c r="D208" s="40" t="s">
        <v>2165</v>
      </c>
      <c r="E208" s="40" t="s">
        <v>2611</v>
      </c>
    </row>
    <row r="209" spans="1:5" s="34" customFormat="1" ht="33" customHeight="1" x14ac:dyDescent="0.3">
      <c r="A209" s="41"/>
      <c r="B209" s="42" t="s">
        <v>2462</v>
      </c>
      <c r="C209" s="40" t="s">
        <v>514</v>
      </c>
      <c r="D209" s="40" t="s">
        <v>2165</v>
      </c>
      <c r="E209" s="40" t="s">
        <v>2569</v>
      </c>
    </row>
    <row r="210" spans="1:5" s="34" customFormat="1" ht="33" customHeight="1" x14ac:dyDescent="0.3">
      <c r="A210" s="41"/>
      <c r="B210" s="42" t="s">
        <v>2463</v>
      </c>
      <c r="C210" s="40" t="s">
        <v>520</v>
      </c>
      <c r="D210" s="40" t="s">
        <v>2166</v>
      </c>
      <c r="E210" s="40" t="s">
        <v>2570</v>
      </c>
    </row>
    <row r="211" spans="1:5" s="27" customFormat="1" ht="33" customHeight="1" x14ac:dyDescent="0.3">
      <c r="A211" s="35">
        <v>0.45833333333333331</v>
      </c>
      <c r="B211" s="48" t="s">
        <v>2829</v>
      </c>
      <c r="C211" s="49" t="s">
        <v>2493</v>
      </c>
      <c r="D211" s="49" t="s">
        <v>2493</v>
      </c>
      <c r="E211" s="49" t="s">
        <v>2493</v>
      </c>
    </row>
    <row r="212" spans="1:5" s="34" customFormat="1" ht="33" customHeight="1" x14ac:dyDescent="0.3">
      <c r="A212" s="41"/>
      <c r="B212" s="42" t="s">
        <v>2464</v>
      </c>
      <c r="C212" s="40" t="s">
        <v>1794</v>
      </c>
      <c r="D212" s="40" t="s">
        <v>2079</v>
      </c>
      <c r="E212" s="40" t="s">
        <v>2530</v>
      </c>
    </row>
    <row r="213" spans="1:5" s="34" customFormat="1" ht="33" customHeight="1" x14ac:dyDescent="0.3">
      <c r="A213" s="41"/>
      <c r="B213" s="42" t="s">
        <v>2465</v>
      </c>
      <c r="C213" s="40" t="s">
        <v>1506</v>
      </c>
      <c r="D213" s="40" t="s">
        <v>2531</v>
      </c>
      <c r="E213" s="40" t="s">
        <v>2532</v>
      </c>
    </row>
    <row r="214" spans="1:5" s="34" customFormat="1" ht="33" customHeight="1" x14ac:dyDescent="0.3">
      <c r="A214" s="41"/>
      <c r="B214" s="42" t="s">
        <v>2466</v>
      </c>
      <c r="C214" s="40" t="s">
        <v>1829</v>
      </c>
      <c r="D214" s="40" t="s">
        <v>2533</v>
      </c>
      <c r="E214" s="40" t="s">
        <v>2571</v>
      </c>
    </row>
    <row r="215" spans="1:5" s="34" customFormat="1" ht="33" customHeight="1" x14ac:dyDescent="0.3">
      <c r="A215" s="41"/>
      <c r="B215" s="42" t="s">
        <v>2467</v>
      </c>
      <c r="C215" s="40" t="s">
        <v>1751</v>
      </c>
      <c r="D215" s="40" t="s">
        <v>2167</v>
      </c>
      <c r="E215" s="40" t="s">
        <v>2612</v>
      </c>
    </row>
    <row r="216" spans="1:5" s="27" customFormat="1" ht="33" customHeight="1" x14ac:dyDescent="0.3">
      <c r="A216" s="35">
        <v>0.45833333333333331</v>
      </c>
      <c r="B216" s="48" t="s">
        <v>2830</v>
      </c>
      <c r="C216" s="49" t="s">
        <v>2494</v>
      </c>
      <c r="D216" s="49" t="s">
        <v>2494</v>
      </c>
      <c r="E216" s="49" t="s">
        <v>2494</v>
      </c>
    </row>
    <row r="217" spans="1:5" s="34" customFormat="1" ht="33" customHeight="1" x14ac:dyDescent="0.3">
      <c r="A217" s="41"/>
      <c r="B217" s="42" t="s">
        <v>2468</v>
      </c>
      <c r="C217" s="40" t="s">
        <v>564</v>
      </c>
      <c r="D217" s="40" t="s">
        <v>2168</v>
      </c>
      <c r="E217" s="40" t="s">
        <v>2613</v>
      </c>
    </row>
    <row r="218" spans="1:5" s="34" customFormat="1" ht="33" customHeight="1" x14ac:dyDescent="0.3">
      <c r="A218" s="41"/>
      <c r="B218" s="42" t="s">
        <v>2469</v>
      </c>
      <c r="C218" s="40" t="s">
        <v>582</v>
      </c>
      <c r="D218" s="40" t="s">
        <v>2169</v>
      </c>
      <c r="E218" s="40" t="s">
        <v>2540</v>
      </c>
    </row>
    <row r="219" spans="1:5" s="34" customFormat="1" ht="33" customHeight="1" x14ac:dyDescent="0.3">
      <c r="A219" s="41"/>
      <c r="B219" s="42" t="s">
        <v>2470</v>
      </c>
      <c r="C219" s="40" t="s">
        <v>589</v>
      </c>
      <c r="D219" s="40" t="s">
        <v>2095</v>
      </c>
      <c r="E219" s="40" t="s">
        <v>2572</v>
      </c>
    </row>
    <row r="220" spans="1:5" s="34" customFormat="1" ht="33" customHeight="1" x14ac:dyDescent="0.3">
      <c r="A220" s="41"/>
      <c r="B220" s="42" t="s">
        <v>2471</v>
      </c>
      <c r="C220" s="40" t="s">
        <v>592</v>
      </c>
      <c r="D220" s="40" t="s">
        <v>2524</v>
      </c>
      <c r="E220" s="40" t="s">
        <v>2573</v>
      </c>
    </row>
    <row r="221" spans="1:5" s="34" customFormat="1" ht="33" customHeight="1" x14ac:dyDescent="0.3">
      <c r="A221" s="41"/>
      <c r="B221" s="42" t="s">
        <v>2472</v>
      </c>
      <c r="C221" s="40" t="s">
        <v>602</v>
      </c>
      <c r="D221" s="40" t="s">
        <v>2087</v>
      </c>
      <c r="E221" s="40" t="s">
        <v>2574</v>
      </c>
    </row>
    <row r="222" spans="1:5" s="27" customFormat="1" ht="33" customHeight="1" x14ac:dyDescent="0.3">
      <c r="A222" s="35">
        <v>0.52083333333333337</v>
      </c>
      <c r="B222" s="48" t="s">
        <v>2831</v>
      </c>
      <c r="C222" s="49"/>
      <c r="D222" s="49"/>
      <c r="E222" s="49"/>
    </row>
    <row r="223" spans="1:5" s="34" customFormat="1" ht="45" customHeight="1" x14ac:dyDescent="0.3">
      <c r="A223" s="41"/>
      <c r="B223" s="42" t="s">
        <v>2275</v>
      </c>
      <c r="C223" s="40" t="s">
        <v>1681</v>
      </c>
      <c r="D223" s="40" t="s">
        <v>2177</v>
      </c>
      <c r="E223" s="40" t="s">
        <v>2646</v>
      </c>
    </row>
    <row r="224" spans="1:5" s="34" customFormat="1" ht="33" customHeight="1" x14ac:dyDescent="0.3">
      <c r="A224" s="41"/>
      <c r="B224" s="42" t="s">
        <v>2276</v>
      </c>
      <c r="C224" s="40" t="s">
        <v>1726</v>
      </c>
      <c r="D224" s="40" t="s">
        <v>2177</v>
      </c>
      <c r="E224" s="40" t="s">
        <v>2575</v>
      </c>
    </row>
    <row r="225" spans="1:5" s="34" customFormat="1" ht="45" customHeight="1" x14ac:dyDescent="0.3">
      <c r="A225" s="41"/>
      <c r="B225" s="42" t="s">
        <v>2277</v>
      </c>
      <c r="C225" s="40" t="s">
        <v>1730</v>
      </c>
      <c r="D225" s="40" t="s">
        <v>2179</v>
      </c>
      <c r="E225" s="40" t="s">
        <v>2647</v>
      </c>
    </row>
    <row r="226" spans="1:5" s="34" customFormat="1" ht="33" customHeight="1" x14ac:dyDescent="0.3">
      <c r="A226" s="41"/>
      <c r="B226" s="42" t="s">
        <v>2278</v>
      </c>
      <c r="C226" s="40" t="s">
        <v>1718</v>
      </c>
      <c r="D226" s="40" t="s">
        <v>2092</v>
      </c>
      <c r="E226" s="40" t="s">
        <v>2648</v>
      </c>
    </row>
    <row r="227" spans="1:5" s="34" customFormat="1" ht="33" customHeight="1" x14ac:dyDescent="0.3">
      <c r="A227" s="41"/>
      <c r="B227" s="42" t="s">
        <v>2279</v>
      </c>
      <c r="C227" s="40" t="s">
        <v>1569</v>
      </c>
      <c r="D227" s="40" t="s">
        <v>2534</v>
      </c>
      <c r="E227" s="40" t="s">
        <v>2576</v>
      </c>
    </row>
    <row r="228" spans="1:5" s="27" customFormat="1" ht="33" customHeight="1" x14ac:dyDescent="0.3">
      <c r="A228" s="35">
        <v>0.52083333333333337</v>
      </c>
      <c r="B228" s="48" t="s">
        <v>2832</v>
      </c>
      <c r="C228" s="49"/>
      <c r="D228" s="49"/>
      <c r="E228" s="49"/>
    </row>
    <row r="229" spans="1:5" s="34" customFormat="1" ht="33" customHeight="1" x14ac:dyDescent="0.3">
      <c r="A229" s="41"/>
      <c r="B229" s="42" t="s">
        <v>2268</v>
      </c>
      <c r="C229" s="40" t="s">
        <v>1709</v>
      </c>
      <c r="D229" s="40" t="s">
        <v>2178</v>
      </c>
      <c r="E229" s="40" t="s">
        <v>2577</v>
      </c>
    </row>
    <row r="230" spans="1:5" s="34" customFormat="1" ht="33" customHeight="1" x14ac:dyDescent="0.3">
      <c r="A230" s="41"/>
      <c r="B230" s="42" t="s">
        <v>2267</v>
      </c>
      <c r="C230" s="40" t="s">
        <v>1644</v>
      </c>
      <c r="D230" s="40" t="s">
        <v>2176</v>
      </c>
      <c r="E230" s="40" t="s">
        <v>2614</v>
      </c>
    </row>
    <row r="231" spans="1:5" s="34" customFormat="1" ht="33" customHeight="1" x14ac:dyDescent="0.3">
      <c r="A231" s="41"/>
      <c r="B231" s="42" t="s">
        <v>2266</v>
      </c>
      <c r="C231" s="40" t="s">
        <v>1610</v>
      </c>
      <c r="D231" s="40" t="s">
        <v>2175</v>
      </c>
      <c r="E231" s="40" t="s">
        <v>2540</v>
      </c>
    </row>
    <row r="232" spans="1:5" s="34" customFormat="1" ht="45" customHeight="1" x14ac:dyDescent="0.3">
      <c r="A232" s="41"/>
      <c r="B232" s="42" t="s">
        <v>2264</v>
      </c>
      <c r="C232" s="40" t="s">
        <v>1409</v>
      </c>
      <c r="D232" s="40" t="s">
        <v>2170</v>
      </c>
      <c r="E232" s="40" t="s">
        <v>2649</v>
      </c>
    </row>
    <row r="233" spans="1:5" s="34" customFormat="1" ht="33" customHeight="1" x14ac:dyDescent="0.3">
      <c r="A233" s="41"/>
      <c r="B233" s="42" t="s">
        <v>2265</v>
      </c>
      <c r="C233" s="40" t="s">
        <v>1514</v>
      </c>
      <c r="D233" s="40" t="s">
        <v>2172</v>
      </c>
      <c r="E233" s="40" t="s">
        <v>2615</v>
      </c>
    </row>
    <row r="234" spans="1:5" s="27" customFormat="1" ht="33" customHeight="1" x14ac:dyDescent="0.3">
      <c r="A234" s="35">
        <v>0.52083333333333337</v>
      </c>
      <c r="B234" s="48" t="s">
        <v>2840</v>
      </c>
      <c r="C234" s="49"/>
      <c r="D234" s="49"/>
      <c r="E234" s="49"/>
    </row>
    <row r="235" spans="1:5" s="34" customFormat="1" ht="33" customHeight="1" x14ac:dyDescent="0.3">
      <c r="A235" s="41"/>
      <c r="B235" s="42" t="s">
        <v>2280</v>
      </c>
      <c r="C235" s="40" t="s">
        <v>1735</v>
      </c>
      <c r="D235" s="40" t="s">
        <v>2165</v>
      </c>
      <c r="E235" s="40" t="s">
        <v>2616</v>
      </c>
    </row>
    <row r="236" spans="1:5" s="34" customFormat="1" ht="33" customHeight="1" x14ac:dyDescent="0.3">
      <c r="A236" s="41"/>
      <c r="B236" s="42" t="s">
        <v>2281</v>
      </c>
      <c r="C236" s="40" t="s">
        <v>1738</v>
      </c>
      <c r="D236" s="40" t="s">
        <v>2535</v>
      </c>
      <c r="E236" s="40" t="s">
        <v>2578</v>
      </c>
    </row>
    <row r="237" spans="1:5" s="34" customFormat="1" ht="33" customHeight="1" x14ac:dyDescent="0.3">
      <c r="A237" s="41"/>
      <c r="B237" s="42" t="s">
        <v>2282</v>
      </c>
      <c r="C237" s="40" t="s">
        <v>1602</v>
      </c>
      <c r="D237" s="40" t="s">
        <v>2174</v>
      </c>
      <c r="E237" s="40" t="s">
        <v>2579</v>
      </c>
    </row>
    <row r="238" spans="1:5" s="34" customFormat="1" ht="33" customHeight="1" x14ac:dyDescent="0.3">
      <c r="A238" s="41"/>
      <c r="B238" s="42" t="s">
        <v>2283</v>
      </c>
      <c r="C238" s="40" t="s">
        <v>1800</v>
      </c>
      <c r="D238" s="40" t="s">
        <v>2181</v>
      </c>
      <c r="E238" s="40" t="s">
        <v>2536</v>
      </c>
    </row>
    <row r="239" spans="1:5" s="34" customFormat="1" ht="33" customHeight="1" x14ac:dyDescent="0.3">
      <c r="A239" s="41"/>
      <c r="B239" s="42" t="s">
        <v>2284</v>
      </c>
      <c r="C239" s="40" t="s">
        <v>1618</v>
      </c>
      <c r="D239" s="40" t="s">
        <v>2096</v>
      </c>
      <c r="E239" s="40" t="s">
        <v>2580</v>
      </c>
    </row>
    <row r="240" spans="1:5" s="27" customFormat="1" ht="33" customHeight="1" x14ac:dyDescent="0.3">
      <c r="A240" s="35">
        <v>0.52083333333333337</v>
      </c>
      <c r="B240" s="48" t="s">
        <v>2833</v>
      </c>
      <c r="C240" s="49"/>
      <c r="D240" s="49"/>
      <c r="E240" s="49"/>
    </row>
    <row r="241" spans="1:5" s="34" customFormat="1" ht="33" customHeight="1" x14ac:dyDescent="0.3">
      <c r="A241" s="41"/>
      <c r="B241" s="42" t="s">
        <v>2285</v>
      </c>
      <c r="C241" s="40" t="s">
        <v>1540</v>
      </c>
      <c r="D241" s="40" t="s">
        <v>2173</v>
      </c>
      <c r="E241" s="40" t="s">
        <v>2540</v>
      </c>
    </row>
    <row r="242" spans="1:5" s="34" customFormat="1" ht="33" customHeight="1" x14ac:dyDescent="0.3">
      <c r="A242" s="41"/>
      <c r="B242" s="42" t="s">
        <v>2286</v>
      </c>
      <c r="C242" s="40" t="s">
        <v>1534</v>
      </c>
      <c r="D242" s="40" t="s">
        <v>2173</v>
      </c>
      <c r="E242" s="40" t="s">
        <v>2540</v>
      </c>
    </row>
    <row r="243" spans="1:5" s="34" customFormat="1" ht="33" customHeight="1" x14ac:dyDescent="0.3">
      <c r="A243" s="41"/>
      <c r="B243" s="42" t="s">
        <v>2287</v>
      </c>
      <c r="C243" s="40" t="s">
        <v>1486</v>
      </c>
      <c r="D243" s="40" t="s">
        <v>2531</v>
      </c>
      <c r="E243" s="40" t="s">
        <v>2537</v>
      </c>
    </row>
    <row r="244" spans="1:5" s="34" customFormat="1" ht="45" customHeight="1" x14ac:dyDescent="0.3">
      <c r="A244" s="41"/>
      <c r="B244" s="42" t="s">
        <v>2294</v>
      </c>
      <c r="C244" s="40" t="s">
        <v>1765</v>
      </c>
      <c r="D244" s="40" t="s">
        <v>2180</v>
      </c>
      <c r="E244" s="40" t="s">
        <v>2538</v>
      </c>
    </row>
    <row r="245" spans="1:5" s="34" customFormat="1" ht="45" customHeight="1" x14ac:dyDescent="0.3">
      <c r="A245" s="41"/>
      <c r="B245" s="42" t="s">
        <v>2288</v>
      </c>
      <c r="C245" s="40" t="s">
        <v>1436</v>
      </c>
      <c r="D245" s="40" t="s">
        <v>2171</v>
      </c>
      <c r="E245" s="40" t="s">
        <v>2581</v>
      </c>
    </row>
    <row r="246" spans="1:5" s="34" customFormat="1" ht="33" customHeight="1" x14ac:dyDescent="0.3">
      <c r="A246" s="41"/>
      <c r="B246" s="42" t="s">
        <v>2289</v>
      </c>
      <c r="C246" s="40" t="s">
        <v>1549</v>
      </c>
      <c r="D246" s="40" t="s">
        <v>2835</v>
      </c>
      <c r="E246" s="40" t="s">
        <v>2582</v>
      </c>
    </row>
    <row r="247" spans="1:5" s="27" customFormat="1" ht="33" customHeight="1" x14ac:dyDescent="0.3">
      <c r="A247" s="35">
        <v>0.5625</v>
      </c>
      <c r="B247" s="48" t="s">
        <v>2834</v>
      </c>
      <c r="C247" s="49" t="s">
        <v>2495</v>
      </c>
      <c r="D247" s="49" t="s">
        <v>2495</v>
      </c>
      <c r="E247" s="49" t="s">
        <v>2495</v>
      </c>
    </row>
    <row r="248" spans="1:5" s="34" customFormat="1" ht="33" customHeight="1" x14ac:dyDescent="0.3">
      <c r="A248" s="41"/>
      <c r="B248" s="42" t="s">
        <v>1966</v>
      </c>
      <c r="C248" s="40" t="s">
        <v>2206</v>
      </c>
      <c r="D248" s="40" t="s">
        <v>2208</v>
      </c>
      <c r="E248" s="40"/>
    </row>
    <row r="249" spans="1:5" s="34" customFormat="1" ht="33" customHeight="1" x14ac:dyDescent="0.3">
      <c r="A249" s="41"/>
      <c r="B249" s="42" t="s">
        <v>1967</v>
      </c>
      <c r="C249" s="40" t="s">
        <v>2207</v>
      </c>
      <c r="D249" s="40" t="s">
        <v>2209</v>
      </c>
      <c r="E249" s="40"/>
    </row>
    <row r="250" spans="1:5" s="27" customFormat="1" ht="18.899999999999999" customHeight="1" x14ac:dyDescent="0.3">
      <c r="A250" s="35">
        <v>0.625</v>
      </c>
      <c r="B250" s="49" t="s">
        <v>2496</v>
      </c>
      <c r="C250" s="49"/>
      <c r="D250" s="49"/>
      <c r="E250" s="49"/>
    </row>
  </sheetData>
  <mergeCells count="62">
    <mergeCell ref="B14:E14"/>
    <mergeCell ref="A2:E2"/>
    <mergeCell ref="B3:E3"/>
    <mergeCell ref="B4:E4"/>
    <mergeCell ref="B7:E7"/>
    <mergeCell ref="B8:E8"/>
    <mergeCell ref="B69:E69"/>
    <mergeCell ref="B19:E19"/>
    <mergeCell ref="B25:E25"/>
    <mergeCell ref="B31:E31"/>
    <mergeCell ref="B32:E32"/>
    <mergeCell ref="B38:E38"/>
    <mergeCell ref="B44:E44"/>
    <mergeCell ref="B48:E48"/>
    <mergeCell ref="B53:E53"/>
    <mergeCell ref="B58:E58"/>
    <mergeCell ref="B59:E59"/>
    <mergeCell ref="B64:E64"/>
    <mergeCell ref="B112:E112"/>
    <mergeCell ref="B74:E74"/>
    <mergeCell ref="B78:E78"/>
    <mergeCell ref="B79:E79"/>
    <mergeCell ref="A82:E82"/>
    <mergeCell ref="B83:E83"/>
    <mergeCell ref="B92:E92"/>
    <mergeCell ref="B97:E97"/>
    <mergeCell ref="B102:E102"/>
    <mergeCell ref="B106:E106"/>
    <mergeCell ref="B107:E107"/>
    <mergeCell ref="B87:E87"/>
    <mergeCell ref="B156:E156"/>
    <mergeCell ref="B117:E117"/>
    <mergeCell ref="B121:E121"/>
    <mergeCell ref="B126:E126"/>
    <mergeCell ref="B127:E127"/>
    <mergeCell ref="B130:E130"/>
    <mergeCell ref="B131:E131"/>
    <mergeCell ref="B136:E136"/>
    <mergeCell ref="B141:E141"/>
    <mergeCell ref="B146:E146"/>
    <mergeCell ref="B150:E150"/>
    <mergeCell ref="B155:E155"/>
    <mergeCell ref="B206:E206"/>
    <mergeCell ref="B161:E161"/>
    <mergeCell ref="B166:E166"/>
    <mergeCell ref="B171:E171"/>
    <mergeCell ref="B176:E176"/>
    <mergeCell ref="A179:E179"/>
    <mergeCell ref="B180:E180"/>
    <mergeCell ref="B190:E190"/>
    <mergeCell ref="B195:E195"/>
    <mergeCell ref="B200:E200"/>
    <mergeCell ref="B201:E201"/>
    <mergeCell ref="B186:E186"/>
    <mergeCell ref="B247:E247"/>
    <mergeCell ref="B250:E250"/>
    <mergeCell ref="B211:E211"/>
    <mergeCell ref="B216:E216"/>
    <mergeCell ref="B222:E222"/>
    <mergeCell ref="B228:E228"/>
    <mergeCell ref="B234:E234"/>
    <mergeCell ref="B240:E240"/>
  </mergeCells>
  <printOptions horizontalCentered="1"/>
  <pageMargins left="0.31496062992125984" right="0.31496062992125984" top="0.98425196850393704" bottom="0.59055118110236227" header="0.31496062992125984" footer="0.31496062992125984"/>
  <pageSetup paperSize="9" scale="86" fitToHeight="0" orientation="landscape" horizontalDpi="4294967295" verticalDpi="4294967295" r:id="rId1"/>
  <headerFooter>
    <oddHeader>&amp;LDeutscher Suchtkongress 2017: Fachprogramm Mittwoch 20.09.17 (Stand 19.06.17 v2)&amp;Rwww.suchtkongress2017.de</oddHeader>
    <oddFooter>Seite &amp;P von &amp;N</oddFooter>
  </headerFooter>
  <rowBreaks count="13" manualBreakCount="13">
    <brk id="18" max="4" man="1"/>
    <brk id="31" max="4" man="1"/>
    <brk id="47" max="4" man="1"/>
    <brk id="63" max="4" man="1"/>
    <brk id="96" max="4" man="1"/>
    <brk id="111" max="4" man="1"/>
    <brk id="130" max="4" man="1"/>
    <brk id="145" max="4" man="1"/>
    <brk id="160" max="4" man="1"/>
    <brk id="194" max="16383" man="1"/>
    <brk id="210" max="16383" man="1"/>
    <brk id="227" max="16383" man="1"/>
    <brk id="239" max="16383" man="1"/>
  </rowBreak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sheetPr>
  <dimension ref="A1:CB199"/>
  <sheetViews>
    <sheetView workbookViewId="0">
      <pane ySplit="1" topLeftCell="A2" activePane="bottomLeft" state="frozen"/>
      <selection pane="bottomLeft" activeCell="N1" sqref="N1:O1"/>
    </sheetView>
  </sheetViews>
  <sheetFormatPr baseColWidth="10" defaultColWidth="10.6640625" defaultRowHeight="14.4" x14ac:dyDescent="0.3"/>
  <cols>
    <col min="1" max="2" width="10.6640625" style="5"/>
    <col min="3" max="3" width="12.88671875" style="5" hidden="1" customWidth="1"/>
    <col min="4" max="4" width="10.109375" style="5" hidden="1" customWidth="1"/>
    <col min="5" max="5" width="5.6640625" style="5" bestFit="1" customWidth="1"/>
    <col min="6" max="6" width="8.33203125" style="5" bestFit="1" customWidth="1"/>
    <col min="7" max="7" width="9.6640625" style="5" bestFit="1" customWidth="1"/>
    <col min="8" max="8" width="0" style="5" hidden="1" customWidth="1"/>
    <col min="9" max="9" width="11.88671875" style="5" hidden="1" customWidth="1"/>
    <col min="10" max="11" width="11.5546875" style="32" hidden="1" customWidth="1"/>
    <col min="12" max="12" width="11.88671875" style="32" hidden="1" customWidth="1"/>
    <col min="13" max="13" width="83.33203125" style="5" customWidth="1"/>
    <col min="14" max="14" width="27.44140625" style="5" bestFit="1" customWidth="1"/>
    <col min="15" max="15" width="126" style="5" bestFit="1" customWidth="1"/>
    <col min="16" max="16" width="10.6640625" style="5"/>
    <col min="17" max="17" width="236.109375" style="5" bestFit="1" customWidth="1"/>
    <col min="18" max="21" width="10.6640625" style="5"/>
    <col min="22" max="22" width="34.88671875" style="5" bestFit="1" customWidth="1"/>
    <col min="23" max="27" width="10.6640625" style="5"/>
    <col min="28" max="28" width="60.6640625" style="5" customWidth="1"/>
    <col min="29" max="29" width="24.109375" style="5" customWidth="1"/>
    <col min="30" max="30" width="18" style="5" bestFit="1" customWidth="1"/>
    <col min="31" max="79" width="10.6640625" style="5"/>
    <col min="80" max="80" width="27.109375" style="5" bestFit="1" customWidth="1"/>
    <col min="81" max="16384" width="10.6640625" style="5"/>
  </cols>
  <sheetData>
    <row r="1" spans="1:80" s="4" customFormat="1" ht="16.350000000000001" customHeight="1" x14ac:dyDescent="0.3">
      <c r="A1" s="3" t="s">
        <v>3</v>
      </c>
      <c r="B1" s="3" t="s">
        <v>4</v>
      </c>
      <c r="C1" s="11" t="s">
        <v>1881</v>
      </c>
      <c r="D1" s="11" t="s">
        <v>1885</v>
      </c>
      <c r="E1" s="53" t="s">
        <v>1882</v>
      </c>
      <c r="F1" s="53" t="s">
        <v>1926</v>
      </c>
      <c r="G1" s="53" t="s">
        <v>1889</v>
      </c>
      <c r="H1" s="55" t="s">
        <v>2298</v>
      </c>
      <c r="I1" s="53" t="s">
        <v>1886</v>
      </c>
      <c r="J1" s="53" t="s">
        <v>1883</v>
      </c>
      <c r="K1" s="53" t="s">
        <v>1896</v>
      </c>
      <c r="L1" s="53" t="s">
        <v>1884</v>
      </c>
      <c r="M1" s="52" t="s">
        <v>5</v>
      </c>
      <c r="N1" s="56" t="s">
        <v>2186</v>
      </c>
      <c r="O1" s="56" t="s">
        <v>3005</v>
      </c>
      <c r="P1" s="26" t="s">
        <v>2182</v>
      </c>
      <c r="Q1" s="26" t="s">
        <v>2183</v>
      </c>
      <c r="R1" s="2" t="s">
        <v>1860</v>
      </c>
      <c r="S1" s="3" t="s">
        <v>0</v>
      </c>
      <c r="T1" s="3" t="s">
        <v>2</v>
      </c>
      <c r="U1" s="3" t="s">
        <v>6</v>
      </c>
      <c r="V1" s="2" t="s">
        <v>2650</v>
      </c>
      <c r="W1" s="3" t="s">
        <v>7</v>
      </c>
      <c r="X1" s="3" t="s">
        <v>8</v>
      </c>
      <c r="Y1" s="3" t="s">
        <v>9</v>
      </c>
      <c r="Z1" s="3" t="s">
        <v>10</v>
      </c>
      <c r="AA1" s="2" t="s">
        <v>2004</v>
      </c>
      <c r="AB1" s="3" t="s">
        <v>11</v>
      </c>
      <c r="AC1" s="3" t="s">
        <v>12</v>
      </c>
      <c r="AD1" s="2" t="s">
        <v>2013</v>
      </c>
      <c r="AE1" s="3" t="s">
        <v>13</v>
      </c>
      <c r="AF1" s="3" t="s">
        <v>14</v>
      </c>
      <c r="AG1" s="3" t="s">
        <v>15</v>
      </c>
      <c r="AH1" s="3" t="s">
        <v>16</v>
      </c>
      <c r="AI1" s="3" t="s">
        <v>17</v>
      </c>
      <c r="AJ1" s="3" t="s">
        <v>18</v>
      </c>
      <c r="AK1" s="3" t="s">
        <v>2193</v>
      </c>
      <c r="AL1" s="3" t="s">
        <v>2194</v>
      </c>
      <c r="AM1" s="3" t="s">
        <v>19</v>
      </c>
      <c r="AN1" s="3" t="s">
        <v>20</v>
      </c>
      <c r="AO1" s="3" t="s">
        <v>21</v>
      </c>
      <c r="AP1" s="3" t="s">
        <v>22</v>
      </c>
      <c r="AQ1" s="3" t="s">
        <v>23</v>
      </c>
      <c r="AR1" s="3" t="s">
        <v>24</v>
      </c>
      <c r="AS1" s="3" t="s">
        <v>25</v>
      </c>
      <c r="AT1" s="3" t="s">
        <v>26</v>
      </c>
      <c r="AU1" s="3" t="s">
        <v>2010</v>
      </c>
      <c r="AV1" s="3" t="s">
        <v>2195</v>
      </c>
      <c r="AW1" s="3" t="s">
        <v>27</v>
      </c>
      <c r="AX1" s="3" t="s">
        <v>28</v>
      </c>
      <c r="AY1" s="3" t="s">
        <v>29</v>
      </c>
      <c r="AZ1" s="3" t="s">
        <v>30</v>
      </c>
      <c r="BA1" s="3" t="s">
        <v>31</v>
      </c>
      <c r="BB1" s="3" t="s">
        <v>32</v>
      </c>
      <c r="BC1" s="3" t="s">
        <v>33</v>
      </c>
      <c r="BD1" s="3" t="s">
        <v>34</v>
      </c>
      <c r="BE1" s="3" t="s">
        <v>2011</v>
      </c>
      <c r="BF1" s="3" t="s">
        <v>2196</v>
      </c>
      <c r="BG1" s="3" t="s">
        <v>35</v>
      </c>
      <c r="BH1" s="3" t="s">
        <v>36</v>
      </c>
      <c r="BI1" s="3" t="s">
        <v>37</v>
      </c>
      <c r="BJ1" s="3" t="s">
        <v>38</v>
      </c>
      <c r="BK1" s="3" t="s">
        <v>39</v>
      </c>
      <c r="BL1" s="3" t="s">
        <v>40</v>
      </c>
      <c r="BM1" s="3" t="s">
        <v>41</v>
      </c>
      <c r="BN1" s="3" t="s">
        <v>42</v>
      </c>
      <c r="BO1" s="3" t="s">
        <v>2012</v>
      </c>
      <c r="BP1" s="3" t="s">
        <v>2197</v>
      </c>
      <c r="BQ1" s="3" t="s">
        <v>43</v>
      </c>
      <c r="BR1" s="3" t="s">
        <v>44</v>
      </c>
      <c r="BS1" s="3" t="s">
        <v>45</v>
      </c>
      <c r="BT1" s="3" t="s">
        <v>46</v>
      </c>
      <c r="BU1" s="3" t="s">
        <v>2190</v>
      </c>
      <c r="BV1" s="3" t="s">
        <v>47</v>
      </c>
      <c r="BW1" s="3" t="s">
        <v>48</v>
      </c>
      <c r="BX1" s="3" t="s">
        <v>49</v>
      </c>
      <c r="BY1" s="3" t="s">
        <v>50</v>
      </c>
      <c r="BZ1" s="7" t="s">
        <v>1861</v>
      </c>
      <c r="CA1" s="2" t="s">
        <v>1</v>
      </c>
      <c r="CB1" s="11" t="s">
        <v>1863</v>
      </c>
    </row>
    <row r="2" spans="1:80" s="1" customFormat="1" x14ac:dyDescent="0.3">
      <c r="A2" s="1" t="s">
        <v>1894</v>
      </c>
      <c r="B2" s="1" t="s">
        <v>1894</v>
      </c>
      <c r="D2" s="18">
        <v>42996</v>
      </c>
      <c r="E2" s="1">
        <v>18</v>
      </c>
      <c r="F2" s="1">
        <v>1000</v>
      </c>
      <c r="I2" s="1" t="s">
        <v>1893</v>
      </c>
      <c r="J2" s="20">
        <v>0.41666666666666669</v>
      </c>
      <c r="K2" s="21">
        <v>45</v>
      </c>
      <c r="L2" s="20">
        <f t="shared" ref="L2:L34" si="0">J2+TIME(0,K2,0)</f>
        <v>0.44791666666666669</v>
      </c>
      <c r="N2" s="1" t="s">
        <v>2846</v>
      </c>
      <c r="P2" s="1" t="str">
        <f>CONCATENATE(A2,": ",B2)</f>
        <v>Eröffnung: Eröffnung</v>
      </c>
      <c r="Q2" s="1" t="str">
        <f>CONCATENATE(,M2)</f>
        <v/>
      </c>
      <c r="BZ2" s="8"/>
    </row>
    <row r="3" spans="1:80" s="1" customFormat="1" ht="17.25" customHeight="1" x14ac:dyDescent="0.3">
      <c r="A3" s="1" t="s">
        <v>1932</v>
      </c>
      <c r="B3" s="1" t="s">
        <v>1890</v>
      </c>
      <c r="D3" s="18">
        <v>42996</v>
      </c>
      <c r="E3" s="1">
        <v>18</v>
      </c>
      <c r="F3" s="1">
        <v>1045</v>
      </c>
      <c r="G3" s="1" t="s">
        <v>1932</v>
      </c>
      <c r="I3" s="1" t="s">
        <v>1893</v>
      </c>
      <c r="J3" s="20">
        <v>0.44791666666666669</v>
      </c>
      <c r="K3" s="21">
        <v>45</v>
      </c>
      <c r="L3" s="20">
        <f t="shared" si="0"/>
        <v>0.47916666666666669</v>
      </c>
      <c r="M3" s="1" t="s">
        <v>2200</v>
      </c>
      <c r="N3" s="1" t="s">
        <v>2622</v>
      </c>
      <c r="P3" s="1" t="str">
        <f>CONCATENATE(A3,": ",B3)</f>
        <v>PL-01: Plenar 1</v>
      </c>
      <c r="Q3" s="1" t="str">
        <f>CONCATENATE(,M3)</f>
        <v>Langzeittrends beim Drogenkonsum: Lokal, national, international – alles das Gleiche?</v>
      </c>
      <c r="V3" s="1" t="s">
        <v>2652</v>
      </c>
      <c r="W3" s="1" t="s">
        <v>58</v>
      </c>
      <c r="X3" s="1" t="s">
        <v>97</v>
      </c>
      <c r="Y3" s="15" t="s">
        <v>2210</v>
      </c>
      <c r="Z3" s="15" t="s">
        <v>2211</v>
      </c>
      <c r="AA3" s="15" t="s">
        <v>2213</v>
      </c>
      <c r="AB3" s="28" t="s">
        <v>2215</v>
      </c>
      <c r="AD3" s="1" t="s">
        <v>2621</v>
      </c>
      <c r="BZ3" s="8"/>
    </row>
    <row r="4" spans="1:80" s="1" customFormat="1" x14ac:dyDescent="0.3">
      <c r="A4" s="1" t="s">
        <v>1933</v>
      </c>
      <c r="B4" s="1" t="s">
        <v>1890</v>
      </c>
      <c r="D4" s="18">
        <v>42996</v>
      </c>
      <c r="E4" s="1">
        <v>18</v>
      </c>
      <c r="F4" s="1">
        <v>1130</v>
      </c>
      <c r="G4" s="1" t="s">
        <v>1933</v>
      </c>
      <c r="I4" s="1" t="s">
        <v>1893</v>
      </c>
      <c r="J4" s="20">
        <v>0.47916666666666669</v>
      </c>
      <c r="K4" s="21">
        <v>45</v>
      </c>
      <c r="L4" s="20">
        <f t="shared" si="0"/>
        <v>0.51041666666666674</v>
      </c>
      <c r="M4" s="1" t="s">
        <v>2201</v>
      </c>
      <c r="N4" s="1" t="s">
        <v>2202</v>
      </c>
      <c r="P4" s="1" t="str">
        <f>CONCATENATE(A4,": ",B4)</f>
        <v>PL-02: Plenar 1</v>
      </c>
      <c r="Q4" s="1" t="str">
        <f>CONCATENATE(,M4)</f>
        <v>Internet- und Spielsucht: Aktuelle Perspektiven</v>
      </c>
      <c r="V4" s="1" t="s">
        <v>2653</v>
      </c>
      <c r="W4" s="1" t="s">
        <v>68</v>
      </c>
      <c r="X4" s="1" t="s">
        <v>64</v>
      </c>
      <c r="Y4" s="15" t="s">
        <v>1868</v>
      </c>
      <c r="Z4" s="15" t="s">
        <v>460</v>
      </c>
      <c r="AA4" s="15" t="s">
        <v>2212</v>
      </c>
      <c r="AB4" s="28" t="s">
        <v>2214</v>
      </c>
      <c r="AD4" s="1" t="s">
        <v>2023</v>
      </c>
      <c r="BZ4" s="8"/>
    </row>
    <row r="5" spans="1:80" s="1" customFormat="1" x14ac:dyDescent="0.3">
      <c r="A5" s="1" t="s">
        <v>1887</v>
      </c>
      <c r="B5" s="1" t="s">
        <v>1887</v>
      </c>
      <c r="D5" s="18">
        <v>42996</v>
      </c>
      <c r="E5" s="1">
        <v>18</v>
      </c>
      <c r="F5" s="1">
        <v>1215</v>
      </c>
      <c r="I5" s="1" t="s">
        <v>1897</v>
      </c>
      <c r="J5" s="20">
        <v>0.51041666666666663</v>
      </c>
      <c r="K5" s="21">
        <v>60</v>
      </c>
      <c r="L5" s="20">
        <f t="shared" si="0"/>
        <v>0.55208333333333326</v>
      </c>
      <c r="N5" s="1" t="s">
        <v>2846</v>
      </c>
      <c r="P5" s="1" t="str">
        <f>CONCATENATE(A5,": ",B5)</f>
        <v>Pause: Pause</v>
      </c>
      <c r="Q5" s="1" t="str">
        <f>CONCATENATE(,M5)</f>
        <v/>
      </c>
      <c r="V5" s="1" t="s">
        <v>2654</v>
      </c>
      <c r="AB5" s="28"/>
      <c r="BZ5" s="8"/>
    </row>
    <row r="6" spans="1:80" s="1" customFormat="1" x14ac:dyDescent="0.3">
      <c r="A6" s="1" t="s">
        <v>1931</v>
      </c>
      <c r="B6" s="1" t="s">
        <v>912</v>
      </c>
      <c r="C6" s="1" t="s">
        <v>1910</v>
      </c>
      <c r="D6" s="18">
        <v>42996</v>
      </c>
      <c r="E6" s="1">
        <v>18</v>
      </c>
      <c r="F6" s="1">
        <v>1315</v>
      </c>
      <c r="G6" s="17" t="s">
        <v>2318</v>
      </c>
      <c r="H6" s="16" t="s">
        <v>911</v>
      </c>
      <c r="J6" s="20">
        <v>0.55208333333333337</v>
      </c>
      <c r="K6" s="21">
        <v>18</v>
      </c>
      <c r="L6" s="20">
        <f>J6+TIME(0,K6,0)</f>
        <v>0.56458333333333333</v>
      </c>
      <c r="M6" s="1" t="s">
        <v>913</v>
      </c>
      <c r="N6" s="1" t="s">
        <v>2076</v>
      </c>
      <c r="O6" s="1" t="s">
        <v>2539</v>
      </c>
      <c r="P6" s="1" t="e">
        <f>CONCATENATE(A6,": ",B6," (Chairs: ",#REF!,")")</f>
        <v>#REF!</v>
      </c>
      <c r="Q6" s="1" t="str">
        <f>CONCATENATE(,M6)</f>
        <v>Führt ein Screening potentieller gesundheitlicher Risiken zu einer Veränderungsbereitschaft bzgl. eines riskanten Alkohol- und regelmäßigen Tabakkonsums?</v>
      </c>
      <c r="R6" s="16" t="s">
        <v>52</v>
      </c>
      <c r="S6" s="1" t="s">
        <v>240</v>
      </c>
      <c r="T6" s="1" t="s">
        <v>241</v>
      </c>
      <c r="U6" s="1" t="s">
        <v>914</v>
      </c>
      <c r="V6" s="1" t="s">
        <v>2655</v>
      </c>
      <c r="W6" s="1" t="s">
        <v>58</v>
      </c>
      <c r="X6" s="1" t="s">
        <v>119</v>
      </c>
      <c r="Y6" s="1" t="s">
        <v>709</v>
      </c>
      <c r="Z6" s="1" t="s">
        <v>710</v>
      </c>
      <c r="AA6" s="1" t="s">
        <v>1978</v>
      </c>
      <c r="AB6" s="1" t="s">
        <v>711</v>
      </c>
      <c r="AC6" s="1" t="s">
        <v>712</v>
      </c>
      <c r="AD6" s="1" t="s">
        <v>2025</v>
      </c>
      <c r="AE6" s="1" t="s">
        <v>526</v>
      </c>
      <c r="AF6" s="1" t="s">
        <v>792</v>
      </c>
      <c r="AG6" s="1" t="s">
        <v>68</v>
      </c>
      <c r="AH6" s="1">
        <v>0</v>
      </c>
      <c r="AI6" s="1" t="s">
        <v>313</v>
      </c>
      <c r="AJ6" s="1" t="s">
        <v>915</v>
      </c>
      <c r="AK6" s="1" t="str">
        <f>LEFT(AI6,1)</f>
        <v>S</v>
      </c>
      <c r="AL6" s="1" t="str">
        <f>CONCATENATE(AJ6," ",AK6)</f>
        <v>Eck S</v>
      </c>
      <c r="AM6" s="1" t="s">
        <v>711</v>
      </c>
      <c r="AN6" s="1" t="s">
        <v>916</v>
      </c>
      <c r="AO6" s="1" t="s">
        <v>63</v>
      </c>
      <c r="AP6" s="1">
        <v>0</v>
      </c>
      <c r="AQ6" s="1" t="s">
        <v>68</v>
      </c>
      <c r="AR6" s="1">
        <v>0</v>
      </c>
      <c r="AS6" s="1" t="s">
        <v>917</v>
      </c>
      <c r="AT6" s="1" t="s">
        <v>918</v>
      </c>
      <c r="AU6" s="1" t="str">
        <f>LEFT(AS6,1)</f>
        <v>S</v>
      </c>
      <c r="AV6" s="1" t="str">
        <f>CONCATENATE(AT6," ",AU6)</f>
        <v>Hanke S</v>
      </c>
      <c r="AW6" s="1" t="s">
        <v>711</v>
      </c>
      <c r="AX6" s="1" t="s">
        <v>919</v>
      </c>
      <c r="AY6" s="1" t="s">
        <v>63</v>
      </c>
      <c r="AZ6" s="1">
        <v>0</v>
      </c>
      <c r="BA6" s="1" t="s">
        <v>58</v>
      </c>
      <c r="BB6" s="1" t="s">
        <v>64</v>
      </c>
      <c r="BC6" s="1" t="s">
        <v>801</v>
      </c>
      <c r="BD6" s="1" t="s">
        <v>802</v>
      </c>
      <c r="BE6" s="1" t="str">
        <f>LEFT(BC6,1)</f>
        <v>K</v>
      </c>
      <c r="BF6" s="1" t="str">
        <f>CONCATENATE(BD6," ",BE6)</f>
        <v>Petersen K</v>
      </c>
      <c r="BG6" s="1" t="s">
        <v>711</v>
      </c>
      <c r="BH6" s="1" t="s">
        <v>803</v>
      </c>
      <c r="BI6" s="1" t="s">
        <v>63</v>
      </c>
      <c r="BJ6" s="1">
        <v>0</v>
      </c>
      <c r="BK6" s="1" t="s">
        <v>58</v>
      </c>
      <c r="BL6" s="1">
        <v>0</v>
      </c>
      <c r="BM6" s="1">
        <v>0</v>
      </c>
      <c r="BN6" s="1">
        <v>0</v>
      </c>
      <c r="BO6" s="1" t="str">
        <f>LEFT(BM6,1)</f>
        <v>0</v>
      </c>
      <c r="BQ6" s="1">
        <v>0</v>
      </c>
      <c r="BR6" s="1">
        <v>0</v>
      </c>
      <c r="BS6" s="1" t="s">
        <v>63</v>
      </c>
      <c r="BT6" s="1">
        <v>0</v>
      </c>
      <c r="BW6" s="1">
        <v>0</v>
      </c>
      <c r="BX6" s="1">
        <v>0</v>
      </c>
      <c r="BY6" s="1">
        <v>0</v>
      </c>
      <c r="BZ6" s="8">
        <v>1</v>
      </c>
      <c r="CA6" s="1" t="s">
        <v>52</v>
      </c>
      <c r="CB6" s="1" t="s">
        <v>1877</v>
      </c>
    </row>
    <row r="7" spans="1:80" s="1" customFormat="1" x14ac:dyDescent="0.3">
      <c r="A7" s="1" t="s">
        <v>1931</v>
      </c>
      <c r="B7" s="1" t="s">
        <v>912</v>
      </c>
      <c r="C7" s="1" t="s">
        <v>1910</v>
      </c>
      <c r="D7" s="18">
        <v>42996</v>
      </c>
      <c r="E7" s="1">
        <v>18</v>
      </c>
      <c r="F7" s="1">
        <v>1315</v>
      </c>
      <c r="G7" s="17" t="s">
        <v>2319</v>
      </c>
      <c r="H7" s="1" t="s">
        <v>920</v>
      </c>
      <c r="J7" s="20">
        <v>0.56458333333333333</v>
      </c>
      <c r="K7" s="21">
        <v>18</v>
      </c>
      <c r="L7" s="20">
        <f>J7+TIME(0,K7,0)</f>
        <v>0.57708333333333328</v>
      </c>
      <c r="M7" s="1" t="s">
        <v>921</v>
      </c>
      <c r="N7" s="1" t="s">
        <v>2077</v>
      </c>
      <c r="O7" s="1" t="s">
        <v>2497</v>
      </c>
      <c r="P7" s="1" t="e">
        <f>CONCATENATE(A7,": ",B7," (Chairs: ",#REF!,")")</f>
        <v>#REF!</v>
      </c>
      <c r="Q7" s="1" t="str">
        <f>CONCATENATE(,M7)</f>
        <v>Psychometrische Eigenschaften des AUDIT: Messinvarianz in verschiedenen Subpopulationen</v>
      </c>
      <c r="R7" s="1" t="s">
        <v>52</v>
      </c>
      <c r="S7" s="1" t="s">
        <v>240</v>
      </c>
      <c r="T7" s="1" t="s">
        <v>241</v>
      </c>
      <c r="U7" s="1" t="s">
        <v>922</v>
      </c>
      <c r="V7" s="1" t="s">
        <v>2656</v>
      </c>
      <c r="W7" s="1" t="s">
        <v>68</v>
      </c>
      <c r="Y7" s="1" t="s">
        <v>923</v>
      </c>
      <c r="Z7" s="1" t="s">
        <v>924</v>
      </c>
      <c r="AA7" s="1" t="s">
        <v>1978</v>
      </c>
      <c r="AB7" s="1" t="s">
        <v>755</v>
      </c>
      <c r="AC7" s="1" t="s">
        <v>925</v>
      </c>
      <c r="AD7" s="1" t="s">
        <v>2024</v>
      </c>
      <c r="AE7" s="1" t="s">
        <v>63</v>
      </c>
      <c r="AF7" s="1">
        <v>0</v>
      </c>
      <c r="AG7" s="1" t="s">
        <v>68</v>
      </c>
      <c r="AH7" s="1" t="s">
        <v>114</v>
      </c>
      <c r="AI7" s="1" t="s">
        <v>926</v>
      </c>
      <c r="AJ7" s="1" t="s">
        <v>927</v>
      </c>
      <c r="AK7" s="1" t="str">
        <f>LEFT(AI7,1)</f>
        <v>J</v>
      </c>
      <c r="AL7" s="1" t="str">
        <f>CONCATENATE(AJ7," ",AK7)</f>
        <v>Freyer-Adam J</v>
      </c>
      <c r="AM7" s="1" t="s">
        <v>928</v>
      </c>
      <c r="AN7" s="1" t="s">
        <v>929</v>
      </c>
      <c r="AO7" s="1" t="s">
        <v>63</v>
      </c>
      <c r="AP7" s="1">
        <v>0</v>
      </c>
      <c r="AQ7" s="1" t="s">
        <v>68</v>
      </c>
      <c r="AR7" s="1" t="s">
        <v>64</v>
      </c>
      <c r="AS7" s="1" t="s">
        <v>169</v>
      </c>
      <c r="AT7" s="1" t="s">
        <v>757</v>
      </c>
      <c r="AU7" s="1" t="str">
        <f>LEFT(AS7,1)</f>
        <v>S</v>
      </c>
      <c r="AV7" s="1" t="str">
        <f>CONCATENATE(AT7," ",AU7)</f>
        <v>Baumann S</v>
      </c>
      <c r="AW7" s="1" t="s">
        <v>755</v>
      </c>
      <c r="AX7" s="1" t="s">
        <v>758</v>
      </c>
      <c r="AY7" s="1" t="s">
        <v>63</v>
      </c>
      <c r="AZ7" s="1">
        <v>0</v>
      </c>
      <c r="BA7" s="1" t="s">
        <v>58</v>
      </c>
      <c r="BB7" s="1" t="s">
        <v>64</v>
      </c>
      <c r="BC7" s="1" t="s">
        <v>930</v>
      </c>
      <c r="BD7" s="1" t="s">
        <v>931</v>
      </c>
      <c r="BE7" s="1" t="str">
        <f>LEFT(BC7,1)</f>
        <v>U</v>
      </c>
      <c r="BF7" s="1" t="str">
        <f>CONCATENATE(BD7," ",BE7)</f>
        <v>Hapke U</v>
      </c>
      <c r="BG7" s="1" t="s">
        <v>932</v>
      </c>
      <c r="BH7" s="1" t="s">
        <v>933</v>
      </c>
      <c r="BI7" s="1" t="s">
        <v>63</v>
      </c>
      <c r="BJ7" s="1">
        <v>0</v>
      </c>
      <c r="BK7" s="1" t="s">
        <v>58</v>
      </c>
      <c r="BL7" s="1" t="s">
        <v>64</v>
      </c>
      <c r="BM7" s="1" t="s">
        <v>223</v>
      </c>
      <c r="BN7" s="1" t="s">
        <v>224</v>
      </c>
      <c r="BO7" s="1" t="str">
        <f>LEFT(BM7,1)</f>
        <v>G</v>
      </c>
      <c r="BP7" s="1" t="str">
        <f>CONCATENATE(BN7," ",BO7)</f>
        <v>Bischof G</v>
      </c>
      <c r="BQ7" s="1" t="s">
        <v>649</v>
      </c>
      <c r="BR7" s="1" t="s">
        <v>226</v>
      </c>
      <c r="BS7" s="1" t="s">
        <v>63</v>
      </c>
      <c r="BT7" s="1">
        <v>0</v>
      </c>
      <c r="BU7" s="1" t="s">
        <v>2192</v>
      </c>
      <c r="BV7" s="1" t="s">
        <v>934</v>
      </c>
      <c r="BW7" s="1" t="s">
        <v>63</v>
      </c>
      <c r="BX7" s="1">
        <v>0</v>
      </c>
      <c r="BY7" s="1">
        <v>0</v>
      </c>
      <c r="BZ7" s="8">
        <v>1.425</v>
      </c>
      <c r="CA7" s="1" t="s">
        <v>52</v>
      </c>
      <c r="CB7" s="1" t="s">
        <v>1877</v>
      </c>
    </row>
    <row r="8" spans="1:80" s="1" customFormat="1" x14ac:dyDescent="0.3">
      <c r="A8" s="1" t="s">
        <v>1931</v>
      </c>
      <c r="B8" s="1" t="s">
        <v>912</v>
      </c>
      <c r="C8" s="1" t="s">
        <v>1910</v>
      </c>
      <c r="D8" s="18">
        <v>42996</v>
      </c>
      <c r="E8" s="1">
        <v>18</v>
      </c>
      <c r="F8" s="1">
        <v>1315</v>
      </c>
      <c r="G8" s="17" t="s">
        <v>2320</v>
      </c>
      <c r="H8" s="1" t="s">
        <v>935</v>
      </c>
      <c r="J8" s="20">
        <v>0.57708333333333328</v>
      </c>
      <c r="K8" s="21">
        <v>18</v>
      </c>
      <c r="L8" s="20">
        <f>J8+TIME(0,K8,0)</f>
        <v>0.58958333333333324</v>
      </c>
      <c r="M8" s="1" t="s">
        <v>936</v>
      </c>
      <c r="N8" s="1" t="s">
        <v>2078</v>
      </c>
      <c r="O8" s="1" t="s">
        <v>3006</v>
      </c>
      <c r="P8" s="1" t="e">
        <f>CONCATENATE(A8,": ",B8," (Chairs: ",#REF!,")")</f>
        <v>#REF!</v>
      </c>
      <c r="Q8" s="1" t="str">
        <f>CONCATENATE(,M8)</f>
        <v>Prädiktoren der Behandlungsaufnahme bei proaktiv rekrutierten Patienten mit DSM-5 Alkoholgebrauchsstörungen</v>
      </c>
      <c r="R8" s="1" t="s">
        <v>52</v>
      </c>
      <c r="S8" s="1" t="s">
        <v>240</v>
      </c>
      <c r="T8" s="1" t="s">
        <v>241</v>
      </c>
      <c r="U8" s="1" t="s">
        <v>937</v>
      </c>
      <c r="V8" s="1" t="s">
        <v>1843</v>
      </c>
      <c r="W8" s="1" t="s">
        <v>58</v>
      </c>
      <c r="X8" s="1" t="s">
        <v>64</v>
      </c>
      <c r="Y8" s="1" t="s">
        <v>223</v>
      </c>
      <c r="Z8" s="1" t="s">
        <v>224</v>
      </c>
      <c r="AA8" s="1" t="s">
        <v>1980</v>
      </c>
      <c r="AB8" s="1" t="s">
        <v>225</v>
      </c>
      <c r="AC8" s="1" t="s">
        <v>226</v>
      </c>
      <c r="AD8" s="1" t="s">
        <v>2032</v>
      </c>
      <c r="AE8" s="1" t="s">
        <v>63</v>
      </c>
      <c r="AF8" s="1">
        <v>0</v>
      </c>
      <c r="AG8" s="1" t="s">
        <v>68</v>
      </c>
      <c r="AH8" s="1" t="s">
        <v>64</v>
      </c>
      <c r="AI8" s="1" t="s">
        <v>230</v>
      </c>
      <c r="AJ8" s="1" t="s">
        <v>224</v>
      </c>
      <c r="AK8" s="1" t="str">
        <f>LEFT(AI8,1)</f>
        <v>A</v>
      </c>
      <c r="AL8" s="1" t="str">
        <f>CONCATENATE(AJ8," ",AK8)</f>
        <v>Bischof A</v>
      </c>
      <c r="AM8" s="1" t="s">
        <v>225</v>
      </c>
      <c r="AN8" s="1" t="s">
        <v>231</v>
      </c>
      <c r="AO8" s="1" t="s">
        <v>63</v>
      </c>
      <c r="AP8" s="1">
        <v>0</v>
      </c>
      <c r="AQ8" s="1" t="s">
        <v>68</v>
      </c>
      <c r="AR8" s="1" t="s">
        <v>114</v>
      </c>
      <c r="AS8" s="1" t="s">
        <v>926</v>
      </c>
      <c r="AT8" s="1" t="s">
        <v>927</v>
      </c>
      <c r="AU8" s="1" t="str">
        <f>LEFT(AS8,1)</f>
        <v>J</v>
      </c>
      <c r="AV8" s="1" t="str">
        <f>CONCATENATE(AT8," ",AU8)</f>
        <v>Freyer-Adam J</v>
      </c>
      <c r="AW8" s="1" t="s">
        <v>938</v>
      </c>
      <c r="AX8" s="1" t="s">
        <v>929</v>
      </c>
      <c r="AY8" s="1" t="s">
        <v>63</v>
      </c>
      <c r="AZ8" s="1">
        <v>0</v>
      </c>
      <c r="BA8" s="1" t="s">
        <v>58</v>
      </c>
      <c r="BB8" s="1" t="s">
        <v>114</v>
      </c>
      <c r="BC8" s="1" t="s">
        <v>235</v>
      </c>
      <c r="BD8" s="1" t="s">
        <v>236</v>
      </c>
      <c r="BE8" s="1" t="s">
        <v>1982</v>
      </c>
      <c r="BF8" s="1" t="str">
        <f>CONCATENATE(BD8," ",BE8)</f>
        <v>Rumpf HJ</v>
      </c>
      <c r="BG8" s="1" t="s">
        <v>225</v>
      </c>
      <c r="BH8" s="1" t="s">
        <v>237</v>
      </c>
      <c r="BI8" s="1" t="s">
        <v>63</v>
      </c>
      <c r="BJ8" s="1">
        <v>0</v>
      </c>
      <c r="BK8" s="1" t="s">
        <v>68</v>
      </c>
      <c r="BL8" s="1">
        <v>0</v>
      </c>
      <c r="BM8" s="1">
        <v>0</v>
      </c>
      <c r="BN8" s="1">
        <v>0</v>
      </c>
      <c r="BO8" s="1" t="str">
        <f>LEFT(BM8,1)</f>
        <v>0</v>
      </c>
      <c r="BQ8" s="1">
        <v>0</v>
      </c>
      <c r="BR8" s="1">
        <v>0</v>
      </c>
      <c r="BS8" s="1">
        <v>0</v>
      </c>
      <c r="BT8" s="1">
        <v>0</v>
      </c>
      <c r="BW8" s="1">
        <v>0</v>
      </c>
      <c r="BX8" s="1">
        <v>0</v>
      </c>
      <c r="BY8" s="1">
        <v>0</v>
      </c>
      <c r="BZ8" s="8">
        <v>1</v>
      </c>
      <c r="CA8" s="1" t="s">
        <v>52</v>
      </c>
      <c r="CB8" s="1" t="s">
        <v>1877</v>
      </c>
    </row>
    <row r="9" spans="1:80" s="1" customFormat="1" x14ac:dyDescent="0.3">
      <c r="A9" s="1" t="s">
        <v>1931</v>
      </c>
      <c r="B9" s="1" t="s">
        <v>912</v>
      </c>
      <c r="C9" s="1" t="s">
        <v>1910</v>
      </c>
      <c r="D9" s="18">
        <v>42996</v>
      </c>
      <c r="E9" s="1">
        <v>18</v>
      </c>
      <c r="F9" s="1">
        <v>1315</v>
      </c>
      <c r="G9" s="17" t="s">
        <v>2321</v>
      </c>
      <c r="H9" s="1" t="s">
        <v>939</v>
      </c>
      <c r="J9" s="20">
        <v>0.58958333333333324</v>
      </c>
      <c r="K9" s="21">
        <v>18</v>
      </c>
      <c r="L9" s="20">
        <f>J9+TIME(0,K9,0)</f>
        <v>0.60208333333333319</v>
      </c>
      <c r="M9" s="1" t="s">
        <v>940</v>
      </c>
      <c r="N9" s="1" t="s">
        <v>2079</v>
      </c>
      <c r="O9" s="1" t="s">
        <v>2850</v>
      </c>
      <c r="P9" s="1" t="e">
        <f>CONCATENATE(A9,": ",B9," (Chairs: ",#REF!,")")</f>
        <v>#REF!</v>
      </c>
      <c r="Q9" s="1" t="str">
        <f>CONCATENATE(,M9)</f>
        <v>Entwicklung einer computergestützten Kurzintervention bei gesundheitsriskantem Alkoholkonsum und Depressivität: Ergebnisse einer multizentrischen Pilotstudie in der primärmedizinischen Versorgung</v>
      </c>
      <c r="R9" s="1" t="s">
        <v>52</v>
      </c>
      <c r="S9" s="1" t="s">
        <v>240</v>
      </c>
      <c r="T9" s="1" t="s">
        <v>241</v>
      </c>
      <c r="U9" s="1" t="s">
        <v>941</v>
      </c>
      <c r="V9" s="1" t="s">
        <v>2657</v>
      </c>
      <c r="W9" s="1" t="s">
        <v>58</v>
      </c>
      <c r="X9" s="1" t="s">
        <v>119</v>
      </c>
      <c r="Y9" s="1" t="s">
        <v>414</v>
      </c>
      <c r="Z9" s="1" t="s">
        <v>547</v>
      </c>
      <c r="AA9" s="1" t="s">
        <v>1997</v>
      </c>
      <c r="AB9" s="1" t="s">
        <v>942</v>
      </c>
      <c r="AC9" s="1" t="s">
        <v>759</v>
      </c>
      <c r="AD9" s="1" t="s">
        <v>2024</v>
      </c>
      <c r="AE9" s="1" t="s">
        <v>63</v>
      </c>
      <c r="AF9" s="1">
        <v>0</v>
      </c>
      <c r="AG9" s="1" t="s">
        <v>58</v>
      </c>
      <c r="AH9" s="1">
        <v>0</v>
      </c>
      <c r="AI9" s="1" t="s">
        <v>943</v>
      </c>
      <c r="AJ9" s="1" t="s">
        <v>689</v>
      </c>
      <c r="AK9" s="1" t="str">
        <f>LEFT(AI9,1)</f>
        <v>K</v>
      </c>
      <c r="AL9" s="1" t="str">
        <f>CONCATENATE(AJ9," ",AK9)</f>
        <v>Kraus K</v>
      </c>
      <c r="AM9" s="1" t="s">
        <v>942</v>
      </c>
      <c r="AN9" s="1" t="s">
        <v>944</v>
      </c>
      <c r="AO9" s="1" t="s">
        <v>63</v>
      </c>
      <c r="AP9" s="1">
        <v>0</v>
      </c>
      <c r="AQ9" s="1" t="s">
        <v>68</v>
      </c>
      <c r="AR9" s="1" t="s">
        <v>64</v>
      </c>
      <c r="AS9" s="1" t="s">
        <v>818</v>
      </c>
      <c r="AT9" s="1" t="s">
        <v>945</v>
      </c>
      <c r="AU9" s="1" t="str">
        <f>LEFT(AS9,1)</f>
        <v>D</v>
      </c>
      <c r="AV9" s="1" t="str">
        <f>CONCATENATE(AT9," ",AU9)</f>
        <v>Gürtler D</v>
      </c>
      <c r="AW9" s="1" t="s">
        <v>942</v>
      </c>
      <c r="AX9" s="1">
        <v>0</v>
      </c>
      <c r="AY9" s="1">
        <v>0</v>
      </c>
      <c r="AZ9" s="1">
        <v>0</v>
      </c>
      <c r="BA9" s="1" t="s">
        <v>68</v>
      </c>
      <c r="BB9" s="1">
        <v>0</v>
      </c>
      <c r="BC9" s="1" t="s">
        <v>923</v>
      </c>
      <c r="BD9" s="1" t="s">
        <v>924</v>
      </c>
      <c r="BE9" s="1" t="str">
        <f>LEFT(BC9,1)</f>
        <v>A</v>
      </c>
      <c r="BF9" s="1" t="str">
        <f>CONCATENATE(BD9," ",BE9)</f>
        <v>Möhring A</v>
      </c>
      <c r="BG9" s="1" t="s">
        <v>942</v>
      </c>
      <c r="BH9" s="1">
        <v>0</v>
      </c>
      <c r="BI9" s="1">
        <v>0</v>
      </c>
      <c r="BJ9" s="1">
        <v>0</v>
      </c>
      <c r="BK9" s="1" t="s">
        <v>58</v>
      </c>
      <c r="BL9" s="1" t="s">
        <v>114</v>
      </c>
      <c r="BM9" s="1" t="s">
        <v>235</v>
      </c>
      <c r="BN9" s="1" t="s">
        <v>236</v>
      </c>
      <c r="BO9" s="1" t="s">
        <v>1982</v>
      </c>
      <c r="BP9" s="1" t="str">
        <f>CONCATENATE(BN9," ",BO9)</f>
        <v>Rumpf HJ</v>
      </c>
      <c r="BQ9" s="1" t="s">
        <v>946</v>
      </c>
      <c r="BR9" s="1">
        <v>0</v>
      </c>
      <c r="BS9" s="1">
        <v>0</v>
      </c>
      <c r="BT9" s="1">
        <v>0</v>
      </c>
      <c r="BU9" s="1" t="s">
        <v>2235</v>
      </c>
      <c r="BV9" s="1" t="s">
        <v>947</v>
      </c>
      <c r="BW9" s="1" t="s">
        <v>63</v>
      </c>
      <c r="BX9" s="1">
        <v>0</v>
      </c>
      <c r="BY9" s="1">
        <v>0</v>
      </c>
      <c r="BZ9" s="8">
        <v>1.4499999999999997</v>
      </c>
      <c r="CA9" s="1" t="s">
        <v>52</v>
      </c>
      <c r="CB9" s="1" t="s">
        <v>1877</v>
      </c>
    </row>
    <row r="10" spans="1:80" s="1" customFormat="1" x14ac:dyDescent="0.3">
      <c r="A10" s="1" t="s">
        <v>1931</v>
      </c>
      <c r="B10" s="1" t="s">
        <v>912</v>
      </c>
      <c r="C10" s="1" t="s">
        <v>1910</v>
      </c>
      <c r="D10" s="18">
        <v>42996</v>
      </c>
      <c r="E10" s="1">
        <v>18</v>
      </c>
      <c r="F10" s="1">
        <v>1315</v>
      </c>
      <c r="G10" s="17" t="s">
        <v>2322</v>
      </c>
      <c r="H10" s="6" t="s">
        <v>948</v>
      </c>
      <c r="J10" s="20">
        <v>0.60208333333333319</v>
      </c>
      <c r="K10" s="21">
        <v>18</v>
      </c>
      <c r="L10" s="20">
        <f>J10+TIME(0,K10,0)</f>
        <v>0.61458333333333315</v>
      </c>
      <c r="M10" s="1" t="s">
        <v>949</v>
      </c>
      <c r="N10" s="1" t="s">
        <v>2080</v>
      </c>
      <c r="O10" s="1" t="s">
        <v>2498</v>
      </c>
      <c r="P10" s="1" t="e">
        <f>CONCATENATE(A10,": ",B10," (Chairs: ",#REF!,")")</f>
        <v>#REF!</v>
      </c>
      <c r="Q10" s="1" t="str">
        <f>CONCATENATE(,M10)</f>
        <v>Wirksamkeit von Kurzinterventionen zur Reduktion von gesundheitsriskantem Alkoholkonsum im Krankenhaus: Welche Rolle spielt die psychische Gesundheit der Patientinnen und Patienten?</v>
      </c>
      <c r="R10" s="6" t="s">
        <v>52</v>
      </c>
      <c r="S10" s="1" t="s">
        <v>240</v>
      </c>
      <c r="T10" s="1" t="s">
        <v>241</v>
      </c>
      <c r="U10" s="1" t="s">
        <v>950</v>
      </c>
      <c r="V10" s="1" t="s">
        <v>2658</v>
      </c>
      <c r="W10" s="1" t="s">
        <v>68</v>
      </c>
      <c r="X10" s="1" t="s">
        <v>114</v>
      </c>
      <c r="Y10" s="1" t="s">
        <v>926</v>
      </c>
      <c r="Z10" s="1" t="s">
        <v>927</v>
      </c>
      <c r="AA10" s="1" t="s">
        <v>2002</v>
      </c>
      <c r="AB10" s="1" t="s">
        <v>951</v>
      </c>
      <c r="AC10" s="1" t="s">
        <v>929</v>
      </c>
      <c r="AD10" s="1" t="s">
        <v>2024</v>
      </c>
      <c r="AE10" s="1" t="s">
        <v>63</v>
      </c>
      <c r="AF10" s="1">
        <v>0</v>
      </c>
      <c r="AG10" s="1" t="s">
        <v>68</v>
      </c>
      <c r="AH10" s="1" t="s">
        <v>64</v>
      </c>
      <c r="AI10" s="1" t="s">
        <v>169</v>
      </c>
      <c r="AJ10" s="1" t="s">
        <v>757</v>
      </c>
      <c r="AK10" s="1" t="str">
        <f>LEFT(AI10,1)</f>
        <v>S</v>
      </c>
      <c r="AL10" s="1" t="str">
        <f>CONCATENATE(AJ10," ",AK10)</f>
        <v>Baumann S</v>
      </c>
      <c r="AM10" s="1" t="s">
        <v>942</v>
      </c>
      <c r="AN10" s="1" t="s">
        <v>758</v>
      </c>
      <c r="AO10" s="1" t="s">
        <v>63</v>
      </c>
      <c r="AP10" s="1">
        <v>0</v>
      </c>
      <c r="AQ10" s="1" t="s">
        <v>68</v>
      </c>
      <c r="AR10" s="1">
        <v>0</v>
      </c>
      <c r="AS10" s="1" t="s">
        <v>952</v>
      </c>
      <c r="AT10" s="1" t="s">
        <v>953</v>
      </c>
      <c r="AU10" s="1" t="str">
        <f>LEFT(AS10,1)</f>
        <v>K</v>
      </c>
      <c r="AV10" s="1" t="str">
        <f>CONCATENATE(AT10," ",AU10)</f>
        <v>Haberecht K</v>
      </c>
      <c r="AW10" s="1" t="s">
        <v>942</v>
      </c>
      <c r="AX10" s="1" t="s">
        <v>954</v>
      </c>
      <c r="AY10" s="1" t="s">
        <v>63</v>
      </c>
      <c r="AZ10" s="1">
        <v>0</v>
      </c>
      <c r="BA10" s="1" t="s">
        <v>58</v>
      </c>
      <c r="BB10" s="1" t="s">
        <v>119</v>
      </c>
      <c r="BC10" s="1" t="s">
        <v>414</v>
      </c>
      <c r="BD10" s="1" t="s">
        <v>547</v>
      </c>
      <c r="BE10" s="1" t="str">
        <f>LEFT(BC10,1)</f>
        <v>C</v>
      </c>
      <c r="BF10" s="1" t="str">
        <f>CONCATENATE(BD10," ",BE10)</f>
        <v>Meyer C</v>
      </c>
      <c r="BG10" s="1" t="s">
        <v>942</v>
      </c>
      <c r="BH10" s="1" t="s">
        <v>759</v>
      </c>
      <c r="BI10" s="1" t="s">
        <v>63</v>
      </c>
      <c r="BJ10" s="1">
        <v>0</v>
      </c>
      <c r="BK10" s="1" t="s">
        <v>58</v>
      </c>
      <c r="BL10" s="1" t="s">
        <v>114</v>
      </c>
      <c r="BM10" s="1" t="s">
        <v>235</v>
      </c>
      <c r="BN10" s="1" t="s">
        <v>236</v>
      </c>
      <c r="BO10" s="1" t="s">
        <v>1982</v>
      </c>
      <c r="BP10" s="1" t="str">
        <f>CONCATENATE(BN10," ",BO10)</f>
        <v>Rumpf HJ</v>
      </c>
      <c r="BQ10" s="1" t="s">
        <v>955</v>
      </c>
      <c r="BR10" s="1" t="s">
        <v>237</v>
      </c>
      <c r="BS10" s="1" t="s">
        <v>63</v>
      </c>
      <c r="BT10" s="1">
        <v>0</v>
      </c>
      <c r="BU10" s="1" t="s">
        <v>2236</v>
      </c>
      <c r="BV10" s="1" t="s">
        <v>956</v>
      </c>
      <c r="BW10" s="1" t="s">
        <v>63</v>
      </c>
      <c r="BX10" s="1">
        <v>0</v>
      </c>
      <c r="BY10" s="1">
        <v>0</v>
      </c>
      <c r="BZ10" s="8">
        <v>1.7250000000000001</v>
      </c>
      <c r="CA10" s="1" t="s">
        <v>52</v>
      </c>
      <c r="CB10" s="1" t="s">
        <v>1877</v>
      </c>
    </row>
    <row r="11" spans="1:80" s="1" customFormat="1" x14ac:dyDescent="0.3">
      <c r="A11" s="1" t="s">
        <v>1934</v>
      </c>
      <c r="B11" s="1" t="s">
        <v>319</v>
      </c>
      <c r="C11" s="1" t="s">
        <v>1917</v>
      </c>
      <c r="D11" s="18">
        <v>42996</v>
      </c>
      <c r="E11" s="1">
        <v>18</v>
      </c>
      <c r="F11" s="1">
        <v>1315</v>
      </c>
      <c r="G11" s="17" t="s">
        <v>2323</v>
      </c>
      <c r="H11" s="1" t="s">
        <v>316</v>
      </c>
      <c r="J11" s="20">
        <v>0.55208333333333337</v>
      </c>
      <c r="K11" s="21">
        <v>23</v>
      </c>
      <c r="L11" s="20">
        <f t="shared" si="0"/>
        <v>0.56805555555555565</v>
      </c>
      <c r="M11" s="1" t="s">
        <v>320</v>
      </c>
      <c r="N11" s="1" t="s">
        <v>2499</v>
      </c>
      <c r="O11" s="1" t="s">
        <v>2540</v>
      </c>
      <c r="P11" s="1" t="e">
        <f>CONCATENATE(A11,": ",B11," (Chairs: ",#REF!,")")</f>
        <v>#REF!</v>
      </c>
      <c r="Q11" s="1" t="str">
        <f>CONCATENATE(,M11)</f>
        <v>Ambulante Versorgung in vielfältigen Netzwerkbezügen</v>
      </c>
      <c r="R11" s="1" t="s">
        <v>52</v>
      </c>
      <c r="S11" s="1" t="s">
        <v>317</v>
      </c>
      <c r="T11" s="1" t="s">
        <v>318</v>
      </c>
      <c r="U11" s="1" t="s">
        <v>321</v>
      </c>
      <c r="V11" s="1" t="s">
        <v>1847</v>
      </c>
      <c r="W11" s="1" t="s">
        <v>58</v>
      </c>
      <c r="Y11" s="1" t="s">
        <v>322</v>
      </c>
      <c r="Z11" s="1" t="s">
        <v>323</v>
      </c>
      <c r="AA11" s="1" t="s">
        <v>1991</v>
      </c>
      <c r="AB11" s="1" t="s">
        <v>324</v>
      </c>
      <c r="AC11" s="1" t="s">
        <v>325</v>
      </c>
      <c r="AD11" s="1" t="s">
        <v>2022</v>
      </c>
      <c r="AE11" s="1" t="s">
        <v>63</v>
      </c>
      <c r="AF11" s="1">
        <v>0</v>
      </c>
      <c r="AG11" s="1" t="s">
        <v>68</v>
      </c>
      <c r="AH11" s="1">
        <v>0</v>
      </c>
      <c r="AI11" s="1">
        <v>0</v>
      </c>
      <c r="AJ11" s="1">
        <v>0</v>
      </c>
      <c r="AK11" s="1" t="str">
        <f t="shared" ref="AK11:AK72" si="1">LEFT(AI11,1)</f>
        <v>0</v>
      </c>
      <c r="AM11" s="1">
        <v>0</v>
      </c>
      <c r="AN11" s="1">
        <v>0</v>
      </c>
      <c r="AO11" s="1">
        <v>0</v>
      </c>
      <c r="AP11" s="1">
        <v>0</v>
      </c>
      <c r="AQ11" s="1" t="s">
        <v>68</v>
      </c>
      <c r="AR11" s="1">
        <v>0</v>
      </c>
      <c r="AS11" s="1">
        <v>0</v>
      </c>
      <c r="AT11" s="1">
        <v>0</v>
      </c>
      <c r="AU11" s="1" t="str">
        <f t="shared" ref="AU11:AU72" si="2">LEFT(AS11,1)</f>
        <v>0</v>
      </c>
      <c r="AW11" s="1">
        <v>0</v>
      </c>
      <c r="AX11" s="1">
        <v>0</v>
      </c>
      <c r="AY11" s="1">
        <v>0</v>
      </c>
      <c r="AZ11" s="1">
        <v>0</v>
      </c>
      <c r="BA11" s="1" t="s">
        <v>68</v>
      </c>
      <c r="BB11" s="1">
        <v>0</v>
      </c>
      <c r="BC11" s="1">
        <v>0</v>
      </c>
      <c r="BD11" s="1">
        <v>0</v>
      </c>
      <c r="BE11" s="1" t="str">
        <f t="shared" ref="BE11:BE72" si="3">LEFT(BC11,1)</f>
        <v>0</v>
      </c>
      <c r="BG11" s="1">
        <v>0</v>
      </c>
      <c r="BH11" s="1">
        <v>0</v>
      </c>
      <c r="BI11" s="1">
        <v>0</v>
      </c>
      <c r="BJ11" s="1">
        <v>0</v>
      </c>
      <c r="BK11" s="1" t="s">
        <v>68</v>
      </c>
      <c r="BL11" s="1">
        <v>0</v>
      </c>
      <c r="BM11" s="1">
        <v>0</v>
      </c>
      <c r="BN11" s="1">
        <v>0</v>
      </c>
      <c r="BO11" s="1" t="str">
        <f t="shared" ref="BO11:BO72" si="4">LEFT(BM11,1)</f>
        <v>0</v>
      </c>
      <c r="BQ11" s="1">
        <v>0</v>
      </c>
      <c r="BR11" s="1">
        <v>0</v>
      </c>
      <c r="BS11" s="1">
        <v>0</v>
      </c>
      <c r="BT11" s="1">
        <v>0</v>
      </c>
      <c r="BW11" s="1">
        <v>0</v>
      </c>
      <c r="BX11" s="1">
        <v>0</v>
      </c>
      <c r="BY11" s="1">
        <v>0</v>
      </c>
      <c r="BZ11" s="8">
        <v>2.5750000000000002</v>
      </c>
      <c r="CA11" s="1" t="s">
        <v>52</v>
      </c>
      <c r="CB11" s="1" t="s">
        <v>1877</v>
      </c>
    </row>
    <row r="12" spans="1:80" s="1" customFormat="1" x14ac:dyDescent="0.3">
      <c r="A12" s="1" t="s">
        <v>1934</v>
      </c>
      <c r="B12" s="1" t="s">
        <v>319</v>
      </c>
      <c r="C12" s="1" t="s">
        <v>1917</v>
      </c>
      <c r="D12" s="18">
        <v>42996</v>
      </c>
      <c r="E12" s="1">
        <v>18</v>
      </c>
      <c r="F12" s="1">
        <v>1315</v>
      </c>
      <c r="G12" s="17" t="s">
        <v>2324</v>
      </c>
      <c r="H12" s="1" t="s">
        <v>326</v>
      </c>
      <c r="J12" s="20">
        <v>0.56805555555555565</v>
      </c>
      <c r="K12" s="21">
        <v>22</v>
      </c>
      <c r="L12" s="20">
        <f t="shared" si="0"/>
        <v>0.58333333333333337</v>
      </c>
      <c r="M12" s="1" t="s">
        <v>2788</v>
      </c>
      <c r="N12" s="1" t="s">
        <v>2500</v>
      </c>
      <c r="O12" s="1" t="s">
        <v>2540</v>
      </c>
      <c r="P12" s="1" t="e">
        <f>CONCATENATE(A12,": ",B12," (Chairs: ",#REF!,")")</f>
        <v>#REF!</v>
      </c>
      <c r="Q12" s="1" t="str">
        <f>CONCATENATE(,M12)</f>
        <v>Ambulante Akutbehandlung Suchtkranker: Was leistet die (Sucht)Psychiatrie?</v>
      </c>
      <c r="R12" s="1" t="s">
        <v>52</v>
      </c>
      <c r="S12" s="1" t="s">
        <v>317</v>
      </c>
      <c r="T12" s="1" t="s">
        <v>318</v>
      </c>
      <c r="U12" s="1" t="s">
        <v>327</v>
      </c>
      <c r="V12" s="1" t="s">
        <v>1844</v>
      </c>
      <c r="W12" s="1" t="s">
        <v>58</v>
      </c>
      <c r="X12" s="1" t="s">
        <v>64</v>
      </c>
      <c r="Y12" s="1" t="s">
        <v>328</v>
      </c>
      <c r="Z12" s="1" t="s">
        <v>329</v>
      </c>
      <c r="AA12" s="1" t="s">
        <v>1992</v>
      </c>
      <c r="AB12" s="1" t="s">
        <v>324</v>
      </c>
      <c r="AC12" s="1" t="s">
        <v>331</v>
      </c>
      <c r="AD12" s="1" t="s">
        <v>2022</v>
      </c>
      <c r="AE12" s="1" t="s">
        <v>63</v>
      </c>
      <c r="AF12" s="1">
        <v>0</v>
      </c>
      <c r="AG12" s="1" t="s">
        <v>68</v>
      </c>
      <c r="AH12" s="1">
        <v>0</v>
      </c>
      <c r="AI12" s="1">
        <v>0</v>
      </c>
      <c r="AJ12" s="1">
        <v>0</v>
      </c>
      <c r="AK12" s="1" t="str">
        <f t="shared" si="1"/>
        <v>0</v>
      </c>
      <c r="AM12" s="1">
        <v>0</v>
      </c>
      <c r="AN12" s="1">
        <v>0</v>
      </c>
      <c r="AO12" s="1">
        <v>0</v>
      </c>
      <c r="AP12" s="1">
        <v>0</v>
      </c>
      <c r="AQ12" s="1" t="s">
        <v>68</v>
      </c>
      <c r="AR12" s="1">
        <v>0</v>
      </c>
      <c r="AS12" s="1">
        <v>0</v>
      </c>
      <c r="AT12" s="1">
        <v>0</v>
      </c>
      <c r="AU12" s="1" t="str">
        <f t="shared" si="2"/>
        <v>0</v>
      </c>
      <c r="AW12" s="1">
        <v>0</v>
      </c>
      <c r="AX12" s="1">
        <v>0</v>
      </c>
      <c r="AY12" s="1">
        <v>0</v>
      </c>
      <c r="AZ12" s="1">
        <v>0</v>
      </c>
      <c r="BA12" s="1" t="s">
        <v>68</v>
      </c>
      <c r="BB12" s="1">
        <v>0</v>
      </c>
      <c r="BC12" s="1">
        <v>0</v>
      </c>
      <c r="BD12" s="1">
        <v>0</v>
      </c>
      <c r="BE12" s="1" t="str">
        <f t="shared" si="3"/>
        <v>0</v>
      </c>
      <c r="BG12" s="1">
        <v>0</v>
      </c>
      <c r="BH12" s="1">
        <v>0</v>
      </c>
      <c r="BI12" s="1">
        <v>0</v>
      </c>
      <c r="BJ12" s="1">
        <v>0</v>
      </c>
      <c r="BK12" s="1" t="s">
        <v>68</v>
      </c>
      <c r="BL12" s="1">
        <v>0</v>
      </c>
      <c r="BM12" s="1">
        <v>0</v>
      </c>
      <c r="BN12" s="1">
        <v>0</v>
      </c>
      <c r="BO12" s="1" t="str">
        <f t="shared" si="4"/>
        <v>0</v>
      </c>
      <c r="BQ12" s="1">
        <v>0</v>
      </c>
      <c r="BR12" s="1">
        <v>0</v>
      </c>
      <c r="BS12" s="1">
        <v>0</v>
      </c>
      <c r="BT12" s="1">
        <v>0</v>
      </c>
      <c r="BW12" s="1">
        <v>0</v>
      </c>
      <c r="BX12" s="1">
        <v>0</v>
      </c>
      <c r="BY12" s="1">
        <v>0</v>
      </c>
      <c r="BZ12" s="8">
        <v>1.5499999999999998</v>
      </c>
      <c r="CA12" s="1" t="s">
        <v>52</v>
      </c>
      <c r="CB12" s="1" t="s">
        <v>1877</v>
      </c>
    </row>
    <row r="13" spans="1:80" s="1" customFormat="1" x14ac:dyDescent="0.3">
      <c r="A13" s="1" t="s">
        <v>1934</v>
      </c>
      <c r="B13" s="1" t="s">
        <v>319</v>
      </c>
      <c r="C13" s="1" t="s">
        <v>1917</v>
      </c>
      <c r="D13" s="18">
        <v>42996</v>
      </c>
      <c r="E13" s="1">
        <v>18</v>
      </c>
      <c r="F13" s="1">
        <v>1315</v>
      </c>
      <c r="G13" s="17" t="s">
        <v>2325</v>
      </c>
      <c r="H13" s="1" t="s">
        <v>332</v>
      </c>
      <c r="J13" s="20">
        <v>0.58333333333333337</v>
      </c>
      <c r="K13" s="21">
        <v>23</v>
      </c>
      <c r="L13" s="20">
        <f t="shared" si="0"/>
        <v>0.59930555555555565</v>
      </c>
      <c r="M13" s="1" t="s">
        <v>333</v>
      </c>
      <c r="N13" s="1" t="s">
        <v>2501</v>
      </c>
      <c r="O13" s="1" t="s">
        <v>2540</v>
      </c>
      <c r="P13" s="1" t="e">
        <f>CONCATENATE(A13,": ",B13," (Chairs: ",#REF!,")")</f>
        <v>#REF!</v>
      </c>
      <c r="Q13" s="1" t="str">
        <f>CONCATENATE(,M13)</f>
        <v>Ambulante Grundversorgung Sucht in der Region</v>
      </c>
      <c r="R13" s="1" t="s">
        <v>52</v>
      </c>
      <c r="S13" s="1" t="s">
        <v>317</v>
      </c>
      <c r="T13" s="1" t="s">
        <v>318</v>
      </c>
      <c r="U13" s="1" t="s">
        <v>334</v>
      </c>
      <c r="V13" s="1" t="s">
        <v>1850</v>
      </c>
      <c r="W13" s="1" t="s">
        <v>58</v>
      </c>
      <c r="X13" s="1" t="s">
        <v>64</v>
      </c>
      <c r="Y13" s="1" t="s">
        <v>335</v>
      </c>
      <c r="Z13" s="1" t="s">
        <v>336</v>
      </c>
      <c r="AA13" s="1" t="s">
        <v>1984</v>
      </c>
      <c r="AB13" s="1" t="s">
        <v>337</v>
      </c>
      <c r="AC13" s="1" t="s">
        <v>338</v>
      </c>
      <c r="AD13" s="1" t="s">
        <v>2014</v>
      </c>
      <c r="AE13" s="1" t="s">
        <v>63</v>
      </c>
      <c r="AF13" s="1">
        <v>0</v>
      </c>
      <c r="AG13" s="1" t="s">
        <v>68</v>
      </c>
      <c r="AH13" s="1">
        <v>0</v>
      </c>
      <c r="AI13" s="1">
        <v>0</v>
      </c>
      <c r="AJ13" s="1">
        <v>0</v>
      </c>
      <c r="AK13" s="1" t="str">
        <f t="shared" si="1"/>
        <v>0</v>
      </c>
      <c r="AM13" s="1">
        <v>0</v>
      </c>
      <c r="AN13" s="1">
        <v>0</v>
      </c>
      <c r="AO13" s="1">
        <v>0</v>
      </c>
      <c r="AP13" s="1">
        <v>0</v>
      </c>
      <c r="AQ13" s="1" t="s">
        <v>68</v>
      </c>
      <c r="AR13" s="1">
        <v>0</v>
      </c>
      <c r="AS13" s="1">
        <v>0</v>
      </c>
      <c r="AT13" s="1">
        <v>0</v>
      </c>
      <c r="AU13" s="1" t="str">
        <f t="shared" si="2"/>
        <v>0</v>
      </c>
      <c r="AW13" s="1">
        <v>0</v>
      </c>
      <c r="AX13" s="1">
        <v>0</v>
      </c>
      <c r="AY13" s="1">
        <v>0</v>
      </c>
      <c r="AZ13" s="1">
        <v>0</v>
      </c>
      <c r="BA13" s="1" t="s">
        <v>68</v>
      </c>
      <c r="BB13" s="1">
        <v>0</v>
      </c>
      <c r="BC13" s="1">
        <v>0</v>
      </c>
      <c r="BD13" s="1">
        <v>0</v>
      </c>
      <c r="BE13" s="1" t="str">
        <f t="shared" si="3"/>
        <v>0</v>
      </c>
      <c r="BG13" s="1">
        <v>0</v>
      </c>
      <c r="BH13" s="1">
        <v>0</v>
      </c>
      <c r="BI13" s="1">
        <v>0</v>
      </c>
      <c r="BJ13" s="1">
        <v>0</v>
      </c>
      <c r="BK13" s="1" t="s">
        <v>68</v>
      </c>
      <c r="BL13" s="1">
        <v>0</v>
      </c>
      <c r="BM13" s="1">
        <v>0</v>
      </c>
      <c r="BN13" s="1">
        <v>0</v>
      </c>
      <c r="BO13" s="1" t="str">
        <f t="shared" si="4"/>
        <v>0</v>
      </c>
      <c r="BQ13" s="1">
        <v>0</v>
      </c>
      <c r="BR13" s="1">
        <v>0</v>
      </c>
      <c r="BS13" s="1">
        <v>0</v>
      </c>
      <c r="BT13" s="1">
        <v>0</v>
      </c>
      <c r="BW13" s="1">
        <v>0</v>
      </c>
      <c r="BX13" s="1">
        <v>0</v>
      </c>
      <c r="BY13" s="1">
        <v>0</v>
      </c>
      <c r="BZ13" s="8">
        <v>2.25</v>
      </c>
      <c r="CA13" s="1" t="s">
        <v>52</v>
      </c>
      <c r="CB13" s="1" t="s">
        <v>1877</v>
      </c>
    </row>
    <row r="14" spans="1:80" s="1" customFormat="1" x14ac:dyDescent="0.3">
      <c r="A14" s="1" t="s">
        <v>1934</v>
      </c>
      <c r="B14" s="1" t="s">
        <v>319</v>
      </c>
      <c r="C14" s="1" t="s">
        <v>1917</v>
      </c>
      <c r="D14" s="18">
        <v>42996</v>
      </c>
      <c r="E14" s="1">
        <v>18</v>
      </c>
      <c r="F14" s="1">
        <v>1315</v>
      </c>
      <c r="G14" s="17" t="s">
        <v>2326</v>
      </c>
      <c r="H14" s="1" t="s">
        <v>339</v>
      </c>
      <c r="J14" s="20">
        <v>0.59930555555555565</v>
      </c>
      <c r="K14" s="21">
        <v>22</v>
      </c>
      <c r="L14" s="20">
        <f t="shared" si="0"/>
        <v>0.61458333333333337</v>
      </c>
      <c r="M14" s="1" t="s">
        <v>340</v>
      </c>
      <c r="N14" s="1" t="s">
        <v>2502</v>
      </c>
      <c r="O14" s="1" t="s">
        <v>2540</v>
      </c>
      <c r="P14" s="1" t="e">
        <f>CONCATENATE(A14,": ",B14," (Chairs: ",#REF!,")")</f>
        <v>#REF!</v>
      </c>
      <c r="Q14" s="1" t="str">
        <f>CONCATENATE(,M14)</f>
        <v>Ambulante medizinische Rehabilitation Suchtkranker im Kontext des integrierten Gesamtkonzepts – Wirkungen und Behandlungsergebnisse auf der Grundlage von Katamnesen</v>
      </c>
      <c r="R14" s="1" t="s">
        <v>52</v>
      </c>
      <c r="S14" s="1" t="s">
        <v>317</v>
      </c>
      <c r="T14" s="1" t="s">
        <v>318</v>
      </c>
      <c r="U14" s="1" t="s">
        <v>341</v>
      </c>
      <c r="V14" s="1" t="s">
        <v>2659</v>
      </c>
      <c r="W14" s="1" t="s">
        <v>68</v>
      </c>
      <c r="Y14" s="1" t="s">
        <v>213</v>
      </c>
      <c r="Z14" s="1" t="s">
        <v>342</v>
      </c>
      <c r="AA14" s="1" t="s">
        <v>1983</v>
      </c>
      <c r="AB14" s="1" t="s">
        <v>343</v>
      </c>
      <c r="AC14" s="1" t="s">
        <v>344</v>
      </c>
      <c r="AD14" s="1" t="s">
        <v>2022</v>
      </c>
      <c r="AE14" s="1" t="s">
        <v>63</v>
      </c>
      <c r="AF14" s="1">
        <v>0</v>
      </c>
      <c r="AG14" s="1" t="s">
        <v>68</v>
      </c>
      <c r="AH14" s="1">
        <v>0</v>
      </c>
      <c r="AI14" s="1">
        <v>0</v>
      </c>
      <c r="AJ14" s="1">
        <v>0</v>
      </c>
      <c r="AK14" s="1" t="str">
        <f t="shared" si="1"/>
        <v>0</v>
      </c>
      <c r="AM14" s="1">
        <v>0</v>
      </c>
      <c r="AN14" s="1">
        <v>0</v>
      </c>
      <c r="AO14" s="1">
        <v>0</v>
      </c>
      <c r="AP14" s="1">
        <v>0</v>
      </c>
      <c r="AQ14" s="1" t="s">
        <v>68</v>
      </c>
      <c r="AR14" s="1">
        <v>0</v>
      </c>
      <c r="AS14" s="1">
        <v>0</v>
      </c>
      <c r="AT14" s="1">
        <v>0</v>
      </c>
      <c r="AU14" s="1" t="str">
        <f t="shared" si="2"/>
        <v>0</v>
      </c>
      <c r="AW14" s="1">
        <v>0</v>
      </c>
      <c r="AX14" s="1">
        <v>0</v>
      </c>
      <c r="AY14" s="1">
        <v>0</v>
      </c>
      <c r="AZ14" s="1">
        <v>0</v>
      </c>
      <c r="BA14" s="1" t="s">
        <v>68</v>
      </c>
      <c r="BB14" s="1">
        <v>0</v>
      </c>
      <c r="BC14" s="1">
        <v>0</v>
      </c>
      <c r="BD14" s="1">
        <v>0</v>
      </c>
      <c r="BE14" s="1" t="str">
        <f t="shared" si="3"/>
        <v>0</v>
      </c>
      <c r="BG14" s="1">
        <v>0</v>
      </c>
      <c r="BH14" s="1">
        <v>0</v>
      </c>
      <c r="BI14" s="1">
        <v>0</v>
      </c>
      <c r="BJ14" s="1">
        <v>0</v>
      </c>
      <c r="BK14" s="1" t="s">
        <v>68</v>
      </c>
      <c r="BL14" s="1">
        <v>0</v>
      </c>
      <c r="BM14" s="1">
        <v>0</v>
      </c>
      <c r="BN14" s="1">
        <v>0</v>
      </c>
      <c r="BO14" s="1" t="str">
        <f t="shared" si="4"/>
        <v>0</v>
      </c>
      <c r="BQ14" s="1">
        <v>0</v>
      </c>
      <c r="BR14" s="1">
        <v>0</v>
      </c>
      <c r="BS14" s="1">
        <v>0</v>
      </c>
      <c r="BT14" s="1">
        <v>0</v>
      </c>
      <c r="BW14" s="1">
        <v>0</v>
      </c>
      <c r="BX14" s="1">
        <v>0</v>
      </c>
      <c r="BY14" s="1">
        <v>0</v>
      </c>
      <c r="BZ14" s="8">
        <v>2.125</v>
      </c>
      <c r="CA14" s="1" t="s">
        <v>52</v>
      </c>
      <c r="CB14" s="1" t="s">
        <v>1877</v>
      </c>
    </row>
    <row r="15" spans="1:80" s="1" customFormat="1" x14ac:dyDescent="0.3">
      <c r="A15" s="1" t="s">
        <v>1935</v>
      </c>
      <c r="B15" s="1" t="s">
        <v>645</v>
      </c>
      <c r="C15" s="1" t="s">
        <v>1915</v>
      </c>
      <c r="D15" s="18">
        <v>42996</v>
      </c>
      <c r="E15" s="1">
        <v>18</v>
      </c>
      <c r="F15" s="1">
        <v>1315</v>
      </c>
      <c r="G15" s="17" t="s">
        <v>2327</v>
      </c>
      <c r="H15" s="16" t="s">
        <v>1219</v>
      </c>
      <c r="J15" s="20">
        <v>0.55208333333333337</v>
      </c>
      <c r="K15" s="21">
        <v>18</v>
      </c>
      <c r="L15" s="20">
        <f t="shared" si="0"/>
        <v>0.56458333333333333</v>
      </c>
      <c r="M15" s="1" t="s">
        <v>1220</v>
      </c>
      <c r="N15" s="1" t="s">
        <v>2066</v>
      </c>
      <c r="O15" s="1" t="s">
        <v>2854</v>
      </c>
      <c r="P15" s="1" t="e">
        <f>CONCATENATE(A15,": ",B15," (Chairs: ",#REF!,")")</f>
        <v>#REF!</v>
      </c>
      <c r="Q15" s="1" t="str">
        <f>CONCATENATE(,M15)</f>
        <v>Applikationsabhängige Auswirkungen auf problematischen Internetgebrauch: Daten einer Berufsschulstichprobe</v>
      </c>
      <c r="R15" s="16" t="s">
        <v>52</v>
      </c>
      <c r="S15" s="1" t="s">
        <v>454</v>
      </c>
      <c r="T15" s="1" t="s">
        <v>455</v>
      </c>
      <c r="U15" s="1" t="s">
        <v>1221</v>
      </c>
      <c r="V15" s="1" t="s">
        <v>1873</v>
      </c>
      <c r="W15" s="1" t="s">
        <v>68</v>
      </c>
      <c r="Y15" s="1" t="s">
        <v>232</v>
      </c>
      <c r="Z15" s="1" t="s">
        <v>233</v>
      </c>
      <c r="AA15" s="1" t="s">
        <v>1988</v>
      </c>
      <c r="AB15" s="1" t="s">
        <v>1222</v>
      </c>
      <c r="AC15" s="1" t="s">
        <v>234</v>
      </c>
      <c r="AD15" s="1" t="s">
        <v>2032</v>
      </c>
      <c r="AE15" s="1" t="s">
        <v>63</v>
      </c>
      <c r="AF15" s="1">
        <v>0</v>
      </c>
      <c r="AG15" s="1" t="s">
        <v>68</v>
      </c>
      <c r="AH15" s="1">
        <v>0</v>
      </c>
      <c r="AI15" s="1" t="s">
        <v>667</v>
      </c>
      <c r="AJ15" s="1" t="s">
        <v>668</v>
      </c>
      <c r="AK15" s="1" t="str">
        <f t="shared" si="1"/>
        <v>S</v>
      </c>
      <c r="AL15" s="1" t="str">
        <f t="shared" ref="AL15:AL72" si="5">CONCATENATE(AJ15," ",AK15)</f>
        <v>Orlowski S</v>
      </c>
      <c r="AM15" s="1" t="s">
        <v>1222</v>
      </c>
      <c r="AN15" s="1" t="s">
        <v>1223</v>
      </c>
      <c r="AO15" s="1" t="s">
        <v>63</v>
      </c>
      <c r="AP15" s="1">
        <v>0</v>
      </c>
      <c r="AQ15" s="1" t="s">
        <v>68</v>
      </c>
      <c r="AR15" s="1" t="s">
        <v>193</v>
      </c>
      <c r="AS15" s="1" t="s">
        <v>230</v>
      </c>
      <c r="AT15" s="1" t="s">
        <v>224</v>
      </c>
      <c r="AU15" s="1" t="str">
        <f t="shared" si="2"/>
        <v>A</v>
      </c>
      <c r="AV15" s="1" t="str">
        <f t="shared" ref="AV15:AV72" si="6">CONCATENATE(AT15," ",AU15)</f>
        <v>Bischof A</v>
      </c>
      <c r="AW15" s="1" t="s">
        <v>1222</v>
      </c>
      <c r="AX15" s="1" t="s">
        <v>231</v>
      </c>
      <c r="AY15" s="1" t="s">
        <v>63</v>
      </c>
      <c r="AZ15" s="1">
        <v>0</v>
      </c>
      <c r="BA15" s="1" t="s">
        <v>58</v>
      </c>
      <c r="BB15" s="1" t="s">
        <v>193</v>
      </c>
      <c r="BC15" s="1" t="s">
        <v>223</v>
      </c>
      <c r="BD15" s="1" t="s">
        <v>224</v>
      </c>
      <c r="BE15" s="1" t="str">
        <f t="shared" si="3"/>
        <v>G</v>
      </c>
      <c r="BF15" s="1" t="str">
        <f t="shared" ref="BF15:BF72" si="7">CONCATENATE(BD15," ",BE15)</f>
        <v>Bischof G</v>
      </c>
      <c r="BG15" s="1" t="s">
        <v>1222</v>
      </c>
      <c r="BH15" s="1" t="s">
        <v>226</v>
      </c>
      <c r="BI15" s="1" t="s">
        <v>63</v>
      </c>
      <c r="BJ15" s="1">
        <v>0</v>
      </c>
      <c r="BK15" s="1" t="s">
        <v>58</v>
      </c>
      <c r="BL15" s="1" t="s">
        <v>648</v>
      </c>
      <c r="BM15" s="1" t="s">
        <v>235</v>
      </c>
      <c r="BN15" s="1" t="s">
        <v>236</v>
      </c>
      <c r="BO15" s="1" t="s">
        <v>1982</v>
      </c>
      <c r="BP15" s="1" t="str">
        <f t="shared" ref="BP15:BP66" si="8">CONCATENATE(BN15," ",BO15)</f>
        <v>Rumpf HJ</v>
      </c>
      <c r="BQ15" s="1" t="s">
        <v>1222</v>
      </c>
      <c r="BR15" s="1" t="s">
        <v>237</v>
      </c>
      <c r="BS15" s="1" t="s">
        <v>63</v>
      </c>
      <c r="BT15" s="1">
        <v>0</v>
      </c>
      <c r="BW15" s="1">
        <v>0</v>
      </c>
      <c r="BX15" s="1">
        <v>0</v>
      </c>
      <c r="BY15" s="1">
        <v>0</v>
      </c>
      <c r="BZ15" s="8">
        <v>1.7000000000000002</v>
      </c>
      <c r="CA15" s="1" t="s">
        <v>52</v>
      </c>
      <c r="CB15" s="1" t="s">
        <v>1877</v>
      </c>
    </row>
    <row r="16" spans="1:80" s="1" customFormat="1" x14ac:dyDescent="0.3">
      <c r="A16" s="1" t="s">
        <v>1935</v>
      </c>
      <c r="B16" s="1" t="s">
        <v>645</v>
      </c>
      <c r="C16" s="1" t="s">
        <v>1915</v>
      </c>
      <c r="D16" s="18">
        <v>42996</v>
      </c>
      <c r="E16" s="1">
        <v>18</v>
      </c>
      <c r="F16" s="1">
        <v>1315</v>
      </c>
      <c r="G16" s="17" t="s">
        <v>2328</v>
      </c>
      <c r="H16" s="1" t="s">
        <v>1224</v>
      </c>
      <c r="J16" s="20">
        <v>0.56458333333333333</v>
      </c>
      <c r="K16" s="21">
        <v>18</v>
      </c>
      <c r="L16" s="20">
        <f t="shared" si="0"/>
        <v>0.57708333333333328</v>
      </c>
      <c r="M16" s="1" t="s">
        <v>1225</v>
      </c>
      <c r="N16" s="1" t="s">
        <v>2067</v>
      </c>
      <c r="O16" s="1" t="s">
        <v>3007</v>
      </c>
      <c r="P16" s="1" t="e">
        <f>CONCATENATE(A16,": ",B16," (Chairs: ",#REF!,")")</f>
        <v>#REF!</v>
      </c>
      <c r="Q16" s="1" t="str">
        <f>CONCATENATE(,M16)</f>
        <v>Reizinduziertes Craving und Entscheidungsverhalten im Kontext der Internet-Shopping Disorder</v>
      </c>
      <c r="R16" s="1" t="s">
        <v>52</v>
      </c>
      <c r="S16" s="1" t="s">
        <v>454</v>
      </c>
      <c r="T16" s="1" t="s">
        <v>455</v>
      </c>
      <c r="U16" s="1" t="s">
        <v>1226</v>
      </c>
      <c r="V16" s="1" t="s">
        <v>2660</v>
      </c>
      <c r="W16" s="1" t="s">
        <v>58</v>
      </c>
      <c r="X16" s="1" t="s">
        <v>64</v>
      </c>
      <c r="Y16" s="1" t="s">
        <v>1128</v>
      </c>
      <c r="Z16" s="1" t="s">
        <v>1129</v>
      </c>
      <c r="AA16" s="1" t="s">
        <v>1991</v>
      </c>
      <c r="AB16" s="1" t="s">
        <v>1227</v>
      </c>
      <c r="AC16" s="1" t="s">
        <v>1131</v>
      </c>
      <c r="AD16" s="1" t="s">
        <v>2033</v>
      </c>
      <c r="AE16" s="1" t="s">
        <v>63</v>
      </c>
      <c r="AF16" s="1">
        <v>0</v>
      </c>
      <c r="AG16" s="1" t="s">
        <v>68</v>
      </c>
      <c r="AH16" s="1" t="s">
        <v>114</v>
      </c>
      <c r="AI16" s="1" t="s">
        <v>1228</v>
      </c>
      <c r="AJ16" s="1" t="s">
        <v>1229</v>
      </c>
      <c r="AK16" s="1" t="str">
        <f t="shared" si="1"/>
        <v>K</v>
      </c>
      <c r="AL16" s="1" t="str">
        <f t="shared" si="5"/>
        <v>Starcke K</v>
      </c>
      <c r="AM16" s="1" t="s">
        <v>1227</v>
      </c>
      <c r="AN16" s="1" t="s">
        <v>1230</v>
      </c>
      <c r="AO16" s="1" t="s">
        <v>63</v>
      </c>
      <c r="AP16" s="1">
        <v>0</v>
      </c>
      <c r="AQ16" s="1" t="s">
        <v>58</v>
      </c>
      <c r="AR16" s="1" t="s">
        <v>119</v>
      </c>
      <c r="AS16" s="1" t="s">
        <v>156</v>
      </c>
      <c r="AT16" s="1" t="s">
        <v>157</v>
      </c>
      <c r="AU16" s="1" t="str">
        <f t="shared" si="2"/>
        <v>M</v>
      </c>
      <c r="AV16" s="1" t="str">
        <f t="shared" si="6"/>
        <v>Brand M</v>
      </c>
      <c r="AW16" s="1" t="s">
        <v>1227</v>
      </c>
      <c r="AX16" s="1" t="s">
        <v>159</v>
      </c>
      <c r="AY16" s="1" t="s">
        <v>63</v>
      </c>
      <c r="AZ16" s="1">
        <v>0</v>
      </c>
      <c r="BA16" s="1" t="s">
        <v>68</v>
      </c>
      <c r="BB16" s="1">
        <v>0</v>
      </c>
      <c r="BC16" s="1">
        <v>0</v>
      </c>
      <c r="BD16" s="1">
        <v>0</v>
      </c>
      <c r="BE16" s="1" t="str">
        <f t="shared" si="3"/>
        <v>0</v>
      </c>
      <c r="BG16" s="1">
        <v>0</v>
      </c>
      <c r="BH16" s="1">
        <v>0</v>
      </c>
      <c r="BI16" s="1">
        <v>0</v>
      </c>
      <c r="BJ16" s="1">
        <v>0</v>
      </c>
      <c r="BK16" s="1" t="s">
        <v>68</v>
      </c>
      <c r="BL16" s="1">
        <v>0</v>
      </c>
      <c r="BM16" s="1">
        <v>0</v>
      </c>
      <c r="BN16" s="1">
        <v>0</v>
      </c>
      <c r="BO16" s="1" t="str">
        <f t="shared" si="4"/>
        <v>0</v>
      </c>
      <c r="BQ16" s="1">
        <v>0</v>
      </c>
      <c r="BR16" s="1">
        <v>0</v>
      </c>
      <c r="BS16" s="1">
        <v>0</v>
      </c>
      <c r="BT16" s="1">
        <v>0</v>
      </c>
      <c r="BW16" s="1">
        <v>0</v>
      </c>
      <c r="BX16" s="1">
        <v>0</v>
      </c>
      <c r="BY16" s="1" t="s">
        <v>1231</v>
      </c>
      <c r="BZ16" s="8">
        <v>1.9</v>
      </c>
      <c r="CA16" s="1" t="s">
        <v>52</v>
      </c>
      <c r="CB16" s="1" t="s">
        <v>1877</v>
      </c>
    </row>
    <row r="17" spans="1:80" s="1" customFormat="1" x14ac:dyDescent="0.3">
      <c r="A17" s="1" t="s">
        <v>1935</v>
      </c>
      <c r="B17" s="1" t="s">
        <v>645</v>
      </c>
      <c r="C17" s="1" t="s">
        <v>1915</v>
      </c>
      <c r="D17" s="18">
        <v>42996</v>
      </c>
      <c r="E17" s="1">
        <v>18</v>
      </c>
      <c r="F17" s="1">
        <v>1315</v>
      </c>
      <c r="G17" s="17" t="s">
        <v>2329</v>
      </c>
      <c r="H17" s="1" t="s">
        <v>1232</v>
      </c>
      <c r="J17" s="20">
        <v>0.57708333333333328</v>
      </c>
      <c r="K17" s="21">
        <v>18</v>
      </c>
      <c r="L17" s="20">
        <f t="shared" si="0"/>
        <v>0.58958333333333324</v>
      </c>
      <c r="M17" s="1" t="s">
        <v>1233</v>
      </c>
      <c r="N17" s="1" t="s">
        <v>2068</v>
      </c>
      <c r="O17" s="1" t="s">
        <v>2541</v>
      </c>
      <c r="P17" s="1" t="e">
        <f>CONCATENATE(A17,": ",B17," (Chairs: ",#REF!,")")</f>
        <v>#REF!</v>
      </c>
      <c r="Q17" s="1" t="str">
        <f>CONCATENATE(,M17)</f>
        <v>Impulsivität, Inhibitionskontrolle und Craving bei der Internet-pornography-use disorder</v>
      </c>
      <c r="R17" s="1" t="s">
        <v>52</v>
      </c>
      <c r="S17" s="1" t="s">
        <v>454</v>
      </c>
      <c r="T17" s="1" t="s">
        <v>455</v>
      </c>
      <c r="U17" s="1" t="s">
        <v>1234</v>
      </c>
      <c r="V17" s="1" t="s">
        <v>2661</v>
      </c>
      <c r="W17" s="1" t="s">
        <v>68</v>
      </c>
      <c r="Y17" s="1" t="s">
        <v>305</v>
      </c>
      <c r="Z17" s="1" t="s">
        <v>1235</v>
      </c>
      <c r="AA17" s="1" t="s">
        <v>1981</v>
      </c>
      <c r="AB17" s="1" t="s">
        <v>1236</v>
      </c>
      <c r="AC17" s="1" t="s">
        <v>1237</v>
      </c>
      <c r="AD17" s="1" t="s">
        <v>2033</v>
      </c>
      <c r="AE17" s="1" t="s">
        <v>63</v>
      </c>
      <c r="AF17" s="1">
        <v>0</v>
      </c>
      <c r="AG17" s="1" t="s">
        <v>58</v>
      </c>
      <c r="AH17" s="1" t="s">
        <v>119</v>
      </c>
      <c r="AI17" s="1" t="s">
        <v>156</v>
      </c>
      <c r="AJ17" s="1" t="s">
        <v>157</v>
      </c>
      <c r="AK17" s="1" t="str">
        <f t="shared" si="1"/>
        <v>M</v>
      </c>
      <c r="AL17" s="1" t="str">
        <f t="shared" si="5"/>
        <v>Brand M</v>
      </c>
      <c r="AM17" s="1" t="s">
        <v>1236</v>
      </c>
      <c r="AN17" s="1" t="s">
        <v>159</v>
      </c>
      <c r="AO17" s="1" t="s">
        <v>63</v>
      </c>
      <c r="AP17" s="1">
        <v>0</v>
      </c>
      <c r="AQ17" s="1" t="s">
        <v>68</v>
      </c>
      <c r="AR17" s="1">
        <v>0</v>
      </c>
      <c r="AS17" s="1">
        <v>0</v>
      </c>
      <c r="AT17" s="1">
        <v>0</v>
      </c>
      <c r="AU17" s="1" t="str">
        <f t="shared" si="2"/>
        <v>0</v>
      </c>
      <c r="AW17" s="1">
        <v>0</v>
      </c>
      <c r="AX17" s="1">
        <v>0</v>
      </c>
      <c r="AY17" s="1">
        <v>0</v>
      </c>
      <c r="AZ17" s="1">
        <v>0</v>
      </c>
      <c r="BA17" s="1" t="s">
        <v>68</v>
      </c>
      <c r="BB17" s="1">
        <v>0</v>
      </c>
      <c r="BC17" s="1">
        <v>0</v>
      </c>
      <c r="BD17" s="1">
        <v>0</v>
      </c>
      <c r="BE17" s="1" t="str">
        <f t="shared" si="3"/>
        <v>0</v>
      </c>
      <c r="BG17" s="1">
        <v>0</v>
      </c>
      <c r="BH17" s="1">
        <v>0</v>
      </c>
      <c r="BI17" s="1">
        <v>0</v>
      </c>
      <c r="BJ17" s="1">
        <v>0</v>
      </c>
      <c r="BK17" s="1" t="s">
        <v>68</v>
      </c>
      <c r="BL17" s="1">
        <v>0</v>
      </c>
      <c r="BM17" s="1">
        <v>0</v>
      </c>
      <c r="BN17" s="1">
        <v>0</v>
      </c>
      <c r="BO17" s="1" t="str">
        <f t="shared" si="4"/>
        <v>0</v>
      </c>
      <c r="BQ17" s="1">
        <v>0</v>
      </c>
      <c r="BR17" s="1">
        <v>0</v>
      </c>
      <c r="BS17" s="1">
        <v>0</v>
      </c>
      <c r="BT17" s="1">
        <v>0</v>
      </c>
      <c r="BW17" s="1">
        <v>0</v>
      </c>
      <c r="BX17" s="1">
        <v>0</v>
      </c>
      <c r="BY17" s="1">
        <v>0</v>
      </c>
      <c r="BZ17" s="8">
        <v>1.625</v>
      </c>
      <c r="CA17" s="1" t="s">
        <v>52</v>
      </c>
      <c r="CB17" s="1" t="s">
        <v>1877</v>
      </c>
    </row>
    <row r="18" spans="1:80" s="1" customFormat="1" x14ac:dyDescent="0.3">
      <c r="A18" s="1" t="s">
        <v>1935</v>
      </c>
      <c r="B18" s="1" t="s">
        <v>645</v>
      </c>
      <c r="C18" s="1" t="s">
        <v>1915</v>
      </c>
      <c r="D18" s="18">
        <v>42996</v>
      </c>
      <c r="E18" s="1">
        <v>18</v>
      </c>
      <c r="F18" s="1">
        <v>1315</v>
      </c>
      <c r="G18" s="17" t="s">
        <v>2330</v>
      </c>
      <c r="H18" s="1" t="s">
        <v>1238</v>
      </c>
      <c r="J18" s="20">
        <v>0.58958333333333324</v>
      </c>
      <c r="K18" s="21">
        <v>18</v>
      </c>
      <c r="L18" s="20">
        <f t="shared" si="0"/>
        <v>0.60208333333333319</v>
      </c>
      <c r="M18" s="1" t="s">
        <v>1239</v>
      </c>
      <c r="N18" s="1" t="s">
        <v>2069</v>
      </c>
      <c r="O18" s="1" t="s">
        <v>2542</v>
      </c>
      <c r="P18" s="1" t="e">
        <f>CONCATENATE(A18,": ",B18," (Chairs: ",#REF!,")")</f>
        <v>#REF!</v>
      </c>
      <c r="Q18" s="1" t="str">
        <f>CONCATENATE(,M18)</f>
        <v>Fear of missing out und Internetnutzungserwartungen als Determinanten einer Internet-communication disorder</v>
      </c>
      <c r="R18" s="1" t="s">
        <v>52</v>
      </c>
      <c r="S18" s="1" t="s">
        <v>454</v>
      </c>
      <c r="T18" s="1" t="s">
        <v>455</v>
      </c>
      <c r="U18" s="1" t="s">
        <v>1240</v>
      </c>
      <c r="V18" s="1" t="s">
        <v>2662</v>
      </c>
      <c r="W18" s="1" t="s">
        <v>68</v>
      </c>
      <c r="Y18" s="1" t="s">
        <v>153</v>
      </c>
      <c r="Z18" s="1" t="s">
        <v>154</v>
      </c>
      <c r="AA18" s="1" t="s">
        <v>1990</v>
      </c>
      <c r="AB18" s="1" t="s">
        <v>1236</v>
      </c>
      <c r="AC18" s="1" t="s">
        <v>155</v>
      </c>
      <c r="AD18" s="1" t="s">
        <v>2033</v>
      </c>
      <c r="AE18" s="1" t="s">
        <v>63</v>
      </c>
      <c r="AF18" s="1">
        <v>0</v>
      </c>
      <c r="AG18" s="1" t="s">
        <v>68</v>
      </c>
      <c r="AH18" s="1">
        <v>0</v>
      </c>
      <c r="AI18" s="1" t="s">
        <v>1177</v>
      </c>
      <c r="AJ18" s="1" t="s">
        <v>1241</v>
      </c>
      <c r="AK18" s="1" t="str">
        <f t="shared" si="1"/>
        <v>U</v>
      </c>
      <c r="AL18" s="1" t="str">
        <f t="shared" si="5"/>
        <v>Oberst U</v>
      </c>
      <c r="AM18" s="1" t="s">
        <v>1242</v>
      </c>
      <c r="AN18" s="1" t="s">
        <v>1243</v>
      </c>
      <c r="AO18" s="1" t="s">
        <v>63</v>
      </c>
      <c r="AP18" s="1">
        <v>0</v>
      </c>
      <c r="AQ18" s="1" t="s">
        <v>58</v>
      </c>
      <c r="AR18" s="1">
        <v>0</v>
      </c>
      <c r="AS18" s="1" t="s">
        <v>149</v>
      </c>
      <c r="AT18" s="1" t="s">
        <v>150</v>
      </c>
      <c r="AU18" s="1" t="str">
        <f t="shared" si="2"/>
        <v>B</v>
      </c>
      <c r="AV18" s="1" t="str">
        <f t="shared" si="6"/>
        <v>Stodt B</v>
      </c>
      <c r="AW18" s="1" t="s">
        <v>1236</v>
      </c>
      <c r="AX18" s="1" t="s">
        <v>152</v>
      </c>
      <c r="AY18" s="1" t="s">
        <v>63</v>
      </c>
      <c r="AZ18" s="1">
        <v>0</v>
      </c>
      <c r="BA18" s="1" t="s">
        <v>58</v>
      </c>
      <c r="BB18" s="1">
        <v>0</v>
      </c>
      <c r="BC18" s="1" t="s">
        <v>156</v>
      </c>
      <c r="BD18" s="1" t="s">
        <v>157</v>
      </c>
      <c r="BE18" s="1" t="str">
        <f t="shared" si="3"/>
        <v>M</v>
      </c>
      <c r="BF18" s="1" t="str">
        <f t="shared" si="7"/>
        <v>Brand M</v>
      </c>
      <c r="BG18" s="1" t="s">
        <v>1236</v>
      </c>
      <c r="BH18" s="1" t="s">
        <v>159</v>
      </c>
      <c r="BI18" s="1" t="s">
        <v>63</v>
      </c>
      <c r="BJ18" s="1">
        <v>0</v>
      </c>
      <c r="BK18" s="1" t="s">
        <v>68</v>
      </c>
      <c r="BL18" s="1">
        <v>0</v>
      </c>
      <c r="BM18" s="1">
        <v>0</v>
      </c>
      <c r="BN18" s="1">
        <v>0</v>
      </c>
      <c r="BO18" s="1" t="str">
        <f t="shared" si="4"/>
        <v>0</v>
      </c>
      <c r="BQ18" s="1">
        <v>0</v>
      </c>
      <c r="BR18" s="1">
        <v>0</v>
      </c>
      <c r="BS18" s="1">
        <v>0</v>
      </c>
      <c r="BT18" s="1">
        <v>0</v>
      </c>
      <c r="BW18" s="1">
        <v>0</v>
      </c>
      <c r="BX18" s="1">
        <v>0</v>
      </c>
      <c r="BY18" s="1">
        <v>0</v>
      </c>
      <c r="BZ18" s="8">
        <v>1.95</v>
      </c>
      <c r="CA18" s="1" t="s">
        <v>52</v>
      </c>
      <c r="CB18" s="1" t="s">
        <v>1877</v>
      </c>
    </row>
    <row r="19" spans="1:80" s="1" customFormat="1" x14ac:dyDescent="0.3">
      <c r="A19" s="1" t="s">
        <v>1935</v>
      </c>
      <c r="B19" s="1" t="s">
        <v>645</v>
      </c>
      <c r="C19" s="1" t="s">
        <v>1915</v>
      </c>
      <c r="D19" s="18">
        <v>42996</v>
      </c>
      <c r="E19" s="1">
        <v>18</v>
      </c>
      <c r="F19" s="1">
        <v>1315</v>
      </c>
      <c r="G19" s="17" t="s">
        <v>2331</v>
      </c>
      <c r="H19" s="1" t="s">
        <v>1244</v>
      </c>
      <c r="J19" s="20">
        <v>0.60208333333333319</v>
      </c>
      <c r="K19" s="21">
        <v>18</v>
      </c>
      <c r="L19" s="20">
        <f t="shared" si="0"/>
        <v>0.61458333333333315</v>
      </c>
      <c r="M19" s="1" t="s">
        <v>1245</v>
      </c>
      <c r="N19" s="1" t="s">
        <v>2070</v>
      </c>
      <c r="O19" s="1" t="s">
        <v>3008</v>
      </c>
      <c r="P19" s="1" t="e">
        <f>CONCATENATE(A19,": ",B19," (Chairs: ",#REF!,")")</f>
        <v>#REF!</v>
      </c>
      <c r="Q19" s="1" t="str">
        <f>CONCATENATE(,M19)</f>
        <v>Stabilität von Internetabhängigkeit</v>
      </c>
      <c r="R19" s="1" t="s">
        <v>52</v>
      </c>
      <c r="S19" s="1" t="s">
        <v>454</v>
      </c>
      <c r="T19" s="1" t="s">
        <v>455</v>
      </c>
      <c r="U19" s="1" t="s">
        <v>1246</v>
      </c>
      <c r="V19" s="1" t="s">
        <v>2663</v>
      </c>
      <c r="W19" s="1" t="s">
        <v>68</v>
      </c>
      <c r="X19" s="1" t="s">
        <v>1247</v>
      </c>
      <c r="Y19" s="1" t="s">
        <v>1248</v>
      </c>
      <c r="Z19" s="1" t="s">
        <v>1249</v>
      </c>
      <c r="AA19" s="1" t="s">
        <v>1998</v>
      </c>
      <c r="AB19" s="1" t="s">
        <v>225</v>
      </c>
      <c r="AC19" s="1" t="s">
        <v>1250</v>
      </c>
      <c r="AD19" s="1" t="s">
        <v>2032</v>
      </c>
      <c r="AE19" s="1" t="s">
        <v>63</v>
      </c>
      <c r="AF19" s="1">
        <v>0</v>
      </c>
      <c r="AG19" s="1" t="s">
        <v>68</v>
      </c>
      <c r="AH19" s="1" t="s">
        <v>1247</v>
      </c>
      <c r="AI19" s="1" t="s">
        <v>1088</v>
      </c>
      <c r="AJ19" s="1" t="s">
        <v>1251</v>
      </c>
      <c r="AK19" s="1" t="str">
        <f t="shared" si="1"/>
        <v>S</v>
      </c>
      <c r="AL19" s="1" t="str">
        <f t="shared" si="5"/>
        <v>Glanert S</v>
      </c>
      <c r="AM19" s="1" t="s">
        <v>225</v>
      </c>
      <c r="AN19" s="1" t="s">
        <v>1252</v>
      </c>
      <c r="AO19" s="1" t="s">
        <v>63</v>
      </c>
      <c r="AP19" s="1">
        <v>0</v>
      </c>
      <c r="AQ19" s="1" t="s">
        <v>58</v>
      </c>
      <c r="AR19" s="1" t="s">
        <v>1253</v>
      </c>
      <c r="AS19" s="1" t="s">
        <v>223</v>
      </c>
      <c r="AT19" s="1" t="s">
        <v>224</v>
      </c>
      <c r="AU19" s="1" t="str">
        <f t="shared" si="2"/>
        <v>G</v>
      </c>
      <c r="AV19" s="1" t="str">
        <f t="shared" si="6"/>
        <v>Bischof G</v>
      </c>
      <c r="AW19" s="1" t="s">
        <v>225</v>
      </c>
      <c r="AX19" s="1" t="s">
        <v>673</v>
      </c>
      <c r="AY19" s="1" t="s">
        <v>63</v>
      </c>
      <c r="AZ19" s="1">
        <v>0</v>
      </c>
      <c r="BA19" s="1" t="s">
        <v>58</v>
      </c>
      <c r="BB19" s="1" t="s">
        <v>1254</v>
      </c>
      <c r="BC19" s="1" t="s">
        <v>235</v>
      </c>
      <c r="BD19" s="1" t="s">
        <v>236</v>
      </c>
      <c r="BE19" s="1" t="s">
        <v>1982</v>
      </c>
      <c r="BF19" s="1" t="str">
        <f t="shared" si="7"/>
        <v>Rumpf HJ</v>
      </c>
      <c r="BG19" s="1" t="s">
        <v>225</v>
      </c>
      <c r="BH19" s="1" t="s">
        <v>674</v>
      </c>
      <c r="BI19" s="1" t="s">
        <v>63</v>
      </c>
      <c r="BJ19" s="1">
        <v>0</v>
      </c>
      <c r="BK19" s="1" t="s">
        <v>68</v>
      </c>
      <c r="BL19" s="1">
        <v>0</v>
      </c>
      <c r="BM19" s="1">
        <v>0</v>
      </c>
      <c r="BN19" s="1">
        <v>0</v>
      </c>
      <c r="BO19" s="1" t="str">
        <f t="shared" si="4"/>
        <v>0</v>
      </c>
      <c r="BQ19" s="1">
        <v>0</v>
      </c>
      <c r="BR19" s="1">
        <v>0</v>
      </c>
      <c r="BS19" s="1">
        <v>0</v>
      </c>
      <c r="BT19" s="1">
        <v>0</v>
      </c>
      <c r="BW19" s="1">
        <v>0</v>
      </c>
      <c r="BX19" s="1">
        <v>0</v>
      </c>
      <c r="BY19" s="1">
        <v>0</v>
      </c>
      <c r="BZ19" s="8">
        <v>2.0499999999999998</v>
      </c>
      <c r="CA19" s="1" t="s">
        <v>52</v>
      </c>
      <c r="CB19" s="1" t="s">
        <v>1877</v>
      </c>
    </row>
    <row r="20" spans="1:80" s="1" customFormat="1" x14ac:dyDescent="0.3">
      <c r="A20" s="1" t="s">
        <v>1936</v>
      </c>
      <c r="B20" s="1" t="s">
        <v>809</v>
      </c>
      <c r="C20" s="1" t="s">
        <v>1917</v>
      </c>
      <c r="D20" s="18">
        <v>42996</v>
      </c>
      <c r="E20" s="1">
        <v>18</v>
      </c>
      <c r="F20" s="1">
        <v>1315</v>
      </c>
      <c r="G20" s="17" t="s">
        <v>2332</v>
      </c>
      <c r="H20" s="1" t="s">
        <v>804</v>
      </c>
      <c r="J20" s="20">
        <v>0.55208333333333337</v>
      </c>
      <c r="K20" s="21">
        <v>18</v>
      </c>
      <c r="L20" s="20">
        <f t="shared" si="0"/>
        <v>0.56458333333333333</v>
      </c>
      <c r="M20" s="1" t="s">
        <v>805</v>
      </c>
      <c r="N20" s="1" t="s">
        <v>2071</v>
      </c>
      <c r="O20" s="1" t="s">
        <v>2543</v>
      </c>
      <c r="P20" s="1" t="e">
        <f>CONCATENATE(A20,": ",B20," (Chairs: ",#REF!,")")</f>
        <v>#REF!</v>
      </c>
      <c r="Q20" s="1" t="str">
        <f>CONCATENATE(,M20)</f>
        <v>Achtsamkeitsübungen in der familienbasierten Suchtprävention am Beispiel des Strengthening-Families-Program-Ansatzes</v>
      </c>
      <c r="R20" s="1" t="s">
        <v>52</v>
      </c>
      <c r="S20" s="1" t="s">
        <v>53</v>
      </c>
      <c r="T20" s="1" t="s">
        <v>54</v>
      </c>
      <c r="U20" s="1" t="s">
        <v>806</v>
      </c>
      <c r="V20" s="1" t="s">
        <v>2664</v>
      </c>
      <c r="W20" s="1" t="s">
        <v>58</v>
      </c>
      <c r="X20" s="1" t="s">
        <v>1253</v>
      </c>
      <c r="Y20" s="1" t="s">
        <v>249</v>
      </c>
      <c r="Z20" s="1" t="s">
        <v>250</v>
      </c>
      <c r="AA20" s="1" t="s">
        <v>1985</v>
      </c>
      <c r="AB20" s="1" t="s">
        <v>807</v>
      </c>
      <c r="AC20" s="1" t="s">
        <v>251</v>
      </c>
      <c r="AD20" s="1" t="s">
        <v>2026</v>
      </c>
      <c r="AE20" s="1" t="s">
        <v>63</v>
      </c>
      <c r="AF20" s="1">
        <v>0</v>
      </c>
      <c r="AG20" s="1" t="s">
        <v>58</v>
      </c>
      <c r="AH20" s="1" t="s">
        <v>252</v>
      </c>
      <c r="AI20" s="1" t="s">
        <v>120</v>
      </c>
      <c r="AJ20" s="1" t="s">
        <v>121</v>
      </c>
      <c r="AK20" s="1" t="str">
        <f t="shared" si="1"/>
        <v>R</v>
      </c>
      <c r="AL20" s="1" t="str">
        <f t="shared" si="5"/>
        <v>Thomasius R</v>
      </c>
      <c r="AM20" s="1" t="s">
        <v>807</v>
      </c>
      <c r="AN20" s="1" t="s">
        <v>122</v>
      </c>
      <c r="AO20" s="1" t="s">
        <v>63</v>
      </c>
      <c r="AP20" s="1">
        <v>0</v>
      </c>
      <c r="AQ20" s="1" t="s">
        <v>68</v>
      </c>
      <c r="AR20" s="1">
        <v>0</v>
      </c>
      <c r="AS20" s="1">
        <v>0</v>
      </c>
      <c r="AT20" s="1">
        <v>0</v>
      </c>
      <c r="AU20" s="1" t="str">
        <f t="shared" si="2"/>
        <v>0</v>
      </c>
      <c r="AW20" s="1">
        <v>0</v>
      </c>
      <c r="AX20" s="1">
        <v>0</v>
      </c>
      <c r="AY20" s="1">
        <v>0</v>
      </c>
      <c r="AZ20" s="1">
        <v>0</v>
      </c>
      <c r="BA20" s="1" t="s">
        <v>68</v>
      </c>
      <c r="BB20" s="1">
        <v>0</v>
      </c>
      <c r="BC20" s="1">
        <v>0</v>
      </c>
      <c r="BD20" s="1">
        <v>0</v>
      </c>
      <c r="BE20" s="1" t="str">
        <f t="shared" si="3"/>
        <v>0</v>
      </c>
      <c r="BG20" s="1">
        <v>0</v>
      </c>
      <c r="BH20" s="1">
        <v>0</v>
      </c>
      <c r="BI20" s="1">
        <v>0</v>
      </c>
      <c r="BJ20" s="1">
        <v>0</v>
      </c>
      <c r="BK20" s="1" t="s">
        <v>68</v>
      </c>
      <c r="BL20" s="1">
        <v>0</v>
      </c>
      <c r="BM20" s="1">
        <v>0</v>
      </c>
      <c r="BN20" s="1">
        <v>0</v>
      </c>
      <c r="BO20" s="1" t="str">
        <f t="shared" si="4"/>
        <v>0</v>
      </c>
      <c r="BQ20" s="1">
        <v>0</v>
      </c>
      <c r="BR20" s="1">
        <v>0</v>
      </c>
      <c r="BS20" s="1">
        <v>0</v>
      </c>
      <c r="BT20" s="1">
        <v>0</v>
      </c>
      <c r="BW20" s="1">
        <v>0</v>
      </c>
      <c r="BX20" s="1">
        <v>0</v>
      </c>
      <c r="BY20" s="1">
        <v>0</v>
      </c>
      <c r="BZ20" s="8">
        <v>2.6749999999999998</v>
      </c>
      <c r="CA20" s="1" t="s">
        <v>52</v>
      </c>
      <c r="CB20" s="1" t="s">
        <v>1877</v>
      </c>
    </row>
    <row r="21" spans="1:80" s="1" customFormat="1" x14ac:dyDescent="0.3">
      <c r="A21" s="1" t="s">
        <v>1936</v>
      </c>
      <c r="B21" s="1" t="s">
        <v>809</v>
      </c>
      <c r="C21" s="1" t="s">
        <v>1917</v>
      </c>
      <c r="D21" s="18">
        <v>42996</v>
      </c>
      <c r="E21" s="1">
        <v>18</v>
      </c>
      <c r="F21" s="1">
        <v>1315</v>
      </c>
      <c r="G21" s="17" t="s">
        <v>2333</v>
      </c>
      <c r="H21" s="16" t="s">
        <v>808</v>
      </c>
      <c r="J21" s="20">
        <v>0.56458333333333333</v>
      </c>
      <c r="K21" s="21">
        <v>18</v>
      </c>
      <c r="L21" s="20">
        <f t="shared" si="0"/>
        <v>0.57708333333333328</v>
      </c>
      <c r="M21" s="1" t="s">
        <v>810</v>
      </c>
      <c r="N21" s="1" t="s">
        <v>2072</v>
      </c>
      <c r="O21" s="1" t="s">
        <v>2544</v>
      </c>
      <c r="P21" s="1" t="e">
        <f>CONCATENATE(A21,": ",B21," (Chairs: ",#REF!,")")</f>
        <v>#REF!</v>
      </c>
      <c r="Q21" s="1" t="str">
        <f>CONCATENATE(,M21)</f>
        <v>Prävention von Substanzmissbrauch und psychischen Störungen bei Kindern suchtkranker Eltern mit dem achtsamkeitsbasierten erweiterten Trampolin-Programm: Trampolin-Mind</v>
      </c>
      <c r="R21" s="16" t="s">
        <v>52</v>
      </c>
      <c r="S21" s="1" t="s">
        <v>53</v>
      </c>
      <c r="T21" s="1" t="s">
        <v>54</v>
      </c>
      <c r="U21" s="1" t="s">
        <v>811</v>
      </c>
      <c r="V21" s="1" t="s">
        <v>2665</v>
      </c>
      <c r="W21" s="1" t="s">
        <v>58</v>
      </c>
      <c r="X21" s="1" t="s">
        <v>119</v>
      </c>
      <c r="Y21" s="1" t="s">
        <v>397</v>
      </c>
      <c r="Z21" s="1" t="s">
        <v>812</v>
      </c>
      <c r="AA21" s="1" t="s">
        <v>1987</v>
      </c>
      <c r="AB21" s="1" t="s">
        <v>813</v>
      </c>
      <c r="AC21" s="1" t="s">
        <v>814</v>
      </c>
      <c r="AD21" s="1" t="s">
        <v>2027</v>
      </c>
      <c r="AE21" s="1" t="s">
        <v>63</v>
      </c>
      <c r="AF21" s="1">
        <v>0</v>
      </c>
      <c r="AG21" s="1" t="s">
        <v>68</v>
      </c>
      <c r="AH21" s="1" t="s">
        <v>97</v>
      </c>
      <c r="AI21" s="1" t="s">
        <v>172</v>
      </c>
      <c r="AJ21" s="1" t="s">
        <v>815</v>
      </c>
      <c r="AK21" s="1" t="str">
        <f t="shared" si="1"/>
        <v>K</v>
      </c>
      <c r="AL21" s="1" t="str">
        <f t="shared" si="5"/>
        <v>Ise K</v>
      </c>
      <c r="AM21" s="1" t="s">
        <v>813</v>
      </c>
      <c r="AN21" s="1" t="s">
        <v>816</v>
      </c>
      <c r="AO21" s="1" t="s">
        <v>63</v>
      </c>
      <c r="AP21" s="1">
        <v>0</v>
      </c>
      <c r="AQ21" s="1" t="s">
        <v>68</v>
      </c>
      <c r="AR21" s="1" t="s">
        <v>817</v>
      </c>
      <c r="AS21" s="1" t="s">
        <v>818</v>
      </c>
      <c r="AT21" s="1" t="s">
        <v>819</v>
      </c>
      <c r="AU21" s="1" t="str">
        <f t="shared" si="2"/>
        <v>D</v>
      </c>
      <c r="AV21" s="1" t="str">
        <f t="shared" si="6"/>
        <v>Mösgen D</v>
      </c>
      <c r="AW21" s="1" t="s">
        <v>813</v>
      </c>
      <c r="AX21" s="1" t="s">
        <v>820</v>
      </c>
      <c r="AY21" s="1" t="s">
        <v>63</v>
      </c>
      <c r="AZ21" s="1">
        <v>0</v>
      </c>
      <c r="BA21" s="1" t="s">
        <v>68</v>
      </c>
      <c r="BB21" s="1" t="s">
        <v>97</v>
      </c>
      <c r="BC21" s="1" t="s">
        <v>821</v>
      </c>
      <c r="BD21" s="1" t="s">
        <v>822</v>
      </c>
      <c r="BE21" s="1" t="str">
        <f t="shared" si="3"/>
        <v>N</v>
      </c>
      <c r="BF21" s="1" t="str">
        <f t="shared" si="7"/>
        <v>Wieland N</v>
      </c>
      <c r="BG21" s="1" t="s">
        <v>813</v>
      </c>
      <c r="BH21" s="1" t="s">
        <v>823</v>
      </c>
      <c r="BI21" s="1" t="s">
        <v>63</v>
      </c>
      <c r="BJ21" s="1">
        <v>0</v>
      </c>
      <c r="BK21" s="1" t="s">
        <v>68</v>
      </c>
      <c r="BL21" s="1">
        <v>0</v>
      </c>
      <c r="BM21" s="1">
        <v>0</v>
      </c>
      <c r="BN21" s="1">
        <v>0</v>
      </c>
      <c r="BO21" s="1" t="str">
        <f t="shared" si="4"/>
        <v>0</v>
      </c>
      <c r="BQ21" s="1">
        <v>0</v>
      </c>
      <c r="BR21" s="1">
        <v>0</v>
      </c>
      <c r="BS21" s="1">
        <v>0</v>
      </c>
      <c r="BT21" s="1">
        <v>0</v>
      </c>
      <c r="BW21" s="1">
        <v>0</v>
      </c>
      <c r="BX21" s="1">
        <v>0</v>
      </c>
      <c r="BY21" s="1">
        <v>0</v>
      </c>
      <c r="BZ21" s="8">
        <v>2.4500000000000002</v>
      </c>
      <c r="CA21" s="1" t="s">
        <v>52</v>
      </c>
      <c r="CB21" s="1" t="s">
        <v>1877</v>
      </c>
    </row>
    <row r="22" spans="1:80" s="1" customFormat="1" x14ac:dyDescent="0.3">
      <c r="A22" s="1" t="s">
        <v>1936</v>
      </c>
      <c r="B22" s="1" t="s">
        <v>809</v>
      </c>
      <c r="C22" s="1" t="s">
        <v>1917</v>
      </c>
      <c r="D22" s="18">
        <v>42996</v>
      </c>
      <c r="E22" s="1">
        <v>18</v>
      </c>
      <c r="F22" s="1">
        <v>1315</v>
      </c>
      <c r="G22" s="17" t="s">
        <v>2334</v>
      </c>
      <c r="H22" s="6" t="s">
        <v>824</v>
      </c>
      <c r="J22" s="20">
        <v>0.57708333333333328</v>
      </c>
      <c r="K22" s="21">
        <v>18</v>
      </c>
      <c r="L22" s="20">
        <f t="shared" si="0"/>
        <v>0.58958333333333324</v>
      </c>
      <c r="M22" s="1" t="s">
        <v>825</v>
      </c>
      <c r="N22" s="1" t="s">
        <v>2073</v>
      </c>
      <c r="O22" s="1" t="s">
        <v>2503</v>
      </c>
      <c r="P22" s="1" t="e">
        <f>CONCATENATE(A22,": ",B22," (Chairs: ",#REF!,")")</f>
        <v>#REF!</v>
      </c>
      <c r="Q22" s="1" t="str">
        <f>CONCATENATE(,M22)</f>
        <v>Achtsamkeitsbasierte Stressreduktion in der Schwangerschaft: Mögliche Strategie in der Suchtprävention?</v>
      </c>
      <c r="R22" s="6" t="s">
        <v>52</v>
      </c>
      <c r="S22" s="1" t="s">
        <v>53</v>
      </c>
      <c r="T22" s="1" t="s">
        <v>54</v>
      </c>
      <c r="U22" s="1" t="s">
        <v>826</v>
      </c>
      <c r="V22" s="1" t="s">
        <v>2666</v>
      </c>
      <c r="W22" s="1" t="s">
        <v>58</v>
      </c>
      <c r="X22" s="1" t="s">
        <v>611</v>
      </c>
      <c r="Y22" s="1" t="s">
        <v>522</v>
      </c>
      <c r="Z22" s="1" t="s">
        <v>827</v>
      </c>
      <c r="AA22" s="1" t="s">
        <v>1988</v>
      </c>
      <c r="AB22" s="1" t="s">
        <v>828</v>
      </c>
      <c r="AC22" s="1" t="s">
        <v>829</v>
      </c>
      <c r="AD22" s="1" t="s">
        <v>2028</v>
      </c>
      <c r="AE22" s="1" t="s">
        <v>63</v>
      </c>
      <c r="AF22" s="1">
        <v>0</v>
      </c>
      <c r="AG22" s="1" t="s">
        <v>68</v>
      </c>
      <c r="AH22" s="1" t="s">
        <v>193</v>
      </c>
      <c r="AI22" s="1" t="s">
        <v>634</v>
      </c>
      <c r="AJ22" s="1" t="s">
        <v>830</v>
      </c>
      <c r="AK22" s="1" t="str">
        <f t="shared" si="1"/>
        <v>A</v>
      </c>
      <c r="AL22" s="1" t="str">
        <f t="shared" si="5"/>
        <v>Eichler A</v>
      </c>
      <c r="AM22" s="1" t="s">
        <v>831</v>
      </c>
      <c r="AN22" s="1" t="s">
        <v>832</v>
      </c>
      <c r="AO22" s="1" t="s">
        <v>63</v>
      </c>
      <c r="AP22" s="1">
        <v>0</v>
      </c>
      <c r="AQ22" s="1" t="s">
        <v>58</v>
      </c>
      <c r="AR22" s="1" t="s">
        <v>833</v>
      </c>
      <c r="AS22" s="1" t="s">
        <v>834</v>
      </c>
      <c r="AT22" s="1" t="s">
        <v>835</v>
      </c>
      <c r="AU22" s="1" t="str">
        <f t="shared" si="2"/>
        <v>H</v>
      </c>
      <c r="AV22" s="1" t="str">
        <f t="shared" si="6"/>
        <v>Heinrich H</v>
      </c>
      <c r="AW22" s="1" t="s">
        <v>831</v>
      </c>
      <c r="AX22" s="1" t="s">
        <v>836</v>
      </c>
      <c r="AY22" s="1" t="s">
        <v>63</v>
      </c>
      <c r="AZ22" s="1">
        <v>0</v>
      </c>
      <c r="BA22" s="1" t="s">
        <v>58</v>
      </c>
      <c r="BB22" s="1" t="s">
        <v>611</v>
      </c>
      <c r="BC22" s="1" t="s">
        <v>59</v>
      </c>
      <c r="BD22" s="1" t="s">
        <v>837</v>
      </c>
      <c r="BE22" s="1" t="str">
        <f t="shared" si="3"/>
        <v>S</v>
      </c>
      <c r="BF22" s="1" t="str">
        <f t="shared" si="7"/>
        <v>Kehl S</v>
      </c>
      <c r="BG22" s="1" t="s">
        <v>838</v>
      </c>
      <c r="BH22" s="1" t="s">
        <v>839</v>
      </c>
      <c r="BI22" s="1" t="s">
        <v>63</v>
      </c>
      <c r="BJ22" s="1">
        <v>0</v>
      </c>
      <c r="BK22" s="1" t="s">
        <v>58</v>
      </c>
      <c r="BL22" s="1" t="s">
        <v>252</v>
      </c>
      <c r="BM22" s="1" t="s">
        <v>840</v>
      </c>
      <c r="BN22" s="1" t="s">
        <v>841</v>
      </c>
      <c r="BO22" s="1" t="s">
        <v>2234</v>
      </c>
      <c r="BP22" s="1" t="str">
        <f t="shared" si="8"/>
        <v>Fasching PA</v>
      </c>
      <c r="BQ22" s="1" t="s">
        <v>838</v>
      </c>
      <c r="BR22" s="1" t="s">
        <v>842</v>
      </c>
      <c r="BS22" s="1" t="s">
        <v>63</v>
      </c>
      <c r="BT22" s="1">
        <v>0</v>
      </c>
      <c r="BU22" s="1" t="s">
        <v>2191</v>
      </c>
      <c r="BV22" s="1" t="s">
        <v>843</v>
      </c>
      <c r="BW22" s="1" t="s">
        <v>63</v>
      </c>
      <c r="BX22" s="1">
        <v>0</v>
      </c>
      <c r="BY22" s="1">
        <v>0</v>
      </c>
      <c r="BZ22" s="8">
        <v>2.0249999999999999</v>
      </c>
      <c r="CA22" s="1" t="s">
        <v>52</v>
      </c>
      <c r="CB22" s="1" t="s">
        <v>1877</v>
      </c>
    </row>
    <row r="23" spans="1:80" s="1" customFormat="1" x14ac:dyDescent="0.3">
      <c r="A23" s="1" t="s">
        <v>1936</v>
      </c>
      <c r="B23" s="1" t="s">
        <v>809</v>
      </c>
      <c r="C23" s="1" t="s">
        <v>1917</v>
      </c>
      <c r="D23" s="18">
        <v>42996</v>
      </c>
      <c r="E23" s="1">
        <v>18</v>
      </c>
      <c r="F23" s="1">
        <v>1315</v>
      </c>
      <c r="G23" s="17" t="s">
        <v>2335</v>
      </c>
      <c r="H23" s="6" t="s">
        <v>844</v>
      </c>
      <c r="J23" s="20">
        <v>0.58958333333333324</v>
      </c>
      <c r="K23" s="21">
        <v>18</v>
      </c>
      <c r="L23" s="20">
        <f t="shared" si="0"/>
        <v>0.60208333333333319</v>
      </c>
      <c r="M23" s="1" t="s">
        <v>845</v>
      </c>
      <c r="N23" s="1" t="s">
        <v>2074</v>
      </c>
      <c r="O23" s="1" t="s">
        <v>2545</v>
      </c>
      <c r="P23" s="1" t="e">
        <f>CONCATENATE(A23,": ",B23," (Chairs: ",#REF!,")")</f>
        <v>#REF!</v>
      </c>
      <c r="Q23" s="1" t="str">
        <f>CONCATENATE(,M23)</f>
        <v>Achtsamkeitsbasierte Psychotherapie bei Jugendlichen mit Substanzgebrauchsstörungen</v>
      </c>
      <c r="R23" s="6" t="s">
        <v>52</v>
      </c>
      <c r="S23" s="1" t="s">
        <v>53</v>
      </c>
      <c r="T23" s="1" t="s">
        <v>54</v>
      </c>
      <c r="U23" s="1" t="s">
        <v>846</v>
      </c>
      <c r="V23" s="1" t="s">
        <v>2667</v>
      </c>
      <c r="W23" s="1" t="s">
        <v>68</v>
      </c>
      <c r="X23" s="1" t="s">
        <v>193</v>
      </c>
      <c r="Y23" s="1" t="s">
        <v>245</v>
      </c>
      <c r="Z23" s="1" t="s">
        <v>246</v>
      </c>
      <c r="AA23" s="1" t="s">
        <v>1997</v>
      </c>
      <c r="AB23" s="1" t="s">
        <v>247</v>
      </c>
      <c r="AC23" s="1" t="s">
        <v>248</v>
      </c>
      <c r="AD23" s="1" t="s">
        <v>2026</v>
      </c>
      <c r="AE23" s="1" t="s">
        <v>63</v>
      </c>
      <c r="AF23" s="1">
        <v>0</v>
      </c>
      <c r="AG23" s="1" t="s">
        <v>68</v>
      </c>
      <c r="AH23" s="1" t="s">
        <v>119</v>
      </c>
      <c r="AI23" s="1" t="s">
        <v>847</v>
      </c>
      <c r="AJ23" s="1" t="s">
        <v>848</v>
      </c>
      <c r="AK23" s="1" t="str">
        <f t="shared" si="1"/>
        <v>T</v>
      </c>
      <c r="AL23" s="1" t="str">
        <f t="shared" si="5"/>
        <v>Legenbauer T</v>
      </c>
      <c r="AM23" s="1" t="s">
        <v>849</v>
      </c>
      <c r="AN23" s="1" t="s">
        <v>850</v>
      </c>
      <c r="AO23" s="1" t="s">
        <v>63</v>
      </c>
      <c r="AP23" s="1">
        <v>0</v>
      </c>
      <c r="AQ23" s="1" t="s">
        <v>58</v>
      </c>
      <c r="AR23" s="1" t="s">
        <v>64</v>
      </c>
      <c r="AS23" s="1" t="s">
        <v>249</v>
      </c>
      <c r="AT23" s="1" t="s">
        <v>250</v>
      </c>
      <c r="AU23" s="1" t="str">
        <f t="shared" si="2"/>
        <v>N</v>
      </c>
      <c r="AV23" s="1" t="str">
        <f t="shared" si="6"/>
        <v>Arnaud N</v>
      </c>
      <c r="AW23" s="1" t="s">
        <v>247</v>
      </c>
      <c r="AX23" s="1" t="s">
        <v>251</v>
      </c>
      <c r="AY23" s="1" t="s">
        <v>63</v>
      </c>
      <c r="AZ23" s="1">
        <v>0</v>
      </c>
      <c r="BA23" s="1" t="s">
        <v>58</v>
      </c>
      <c r="BB23" s="1" t="s">
        <v>252</v>
      </c>
      <c r="BC23" s="1" t="s">
        <v>120</v>
      </c>
      <c r="BD23" s="1" t="s">
        <v>121</v>
      </c>
      <c r="BE23" s="1" t="str">
        <f t="shared" si="3"/>
        <v>R</v>
      </c>
      <c r="BF23" s="1" t="str">
        <f t="shared" si="7"/>
        <v>Thomasius R</v>
      </c>
      <c r="BG23" s="1" t="s">
        <v>247</v>
      </c>
      <c r="BH23" s="1" t="s">
        <v>122</v>
      </c>
      <c r="BI23" s="1" t="s">
        <v>63</v>
      </c>
      <c r="BJ23" s="1">
        <v>0</v>
      </c>
      <c r="BK23" s="1" t="s">
        <v>68</v>
      </c>
      <c r="BL23" s="1">
        <v>0</v>
      </c>
      <c r="BM23" s="1">
        <v>0</v>
      </c>
      <c r="BN23" s="1">
        <v>0</v>
      </c>
      <c r="BO23" s="1" t="str">
        <f t="shared" si="4"/>
        <v>0</v>
      </c>
      <c r="BQ23" s="1">
        <v>0</v>
      </c>
      <c r="BR23" s="1">
        <v>0</v>
      </c>
      <c r="BS23" s="1">
        <v>0</v>
      </c>
      <c r="BT23" s="1">
        <v>0</v>
      </c>
      <c r="BW23" s="1">
        <v>0</v>
      </c>
      <c r="BX23" s="1">
        <v>0</v>
      </c>
      <c r="BY23" s="1">
        <v>0</v>
      </c>
      <c r="BZ23" s="8">
        <v>2.7</v>
      </c>
      <c r="CA23" s="1" t="s">
        <v>52</v>
      </c>
      <c r="CB23" s="1" t="s">
        <v>1877</v>
      </c>
    </row>
    <row r="24" spans="1:80" s="1" customFormat="1" x14ac:dyDescent="0.3">
      <c r="A24" s="1" t="s">
        <v>1936</v>
      </c>
      <c r="B24" s="1" t="s">
        <v>809</v>
      </c>
      <c r="C24" s="1" t="s">
        <v>1917</v>
      </c>
      <c r="D24" s="18">
        <v>42996</v>
      </c>
      <c r="E24" s="1">
        <v>18</v>
      </c>
      <c r="F24" s="1">
        <v>1315</v>
      </c>
      <c r="G24" s="17" t="s">
        <v>2336</v>
      </c>
      <c r="H24" s="15" t="s">
        <v>851</v>
      </c>
      <c r="J24" s="20">
        <v>0.60208333333333319</v>
      </c>
      <c r="K24" s="21">
        <v>18</v>
      </c>
      <c r="L24" s="20">
        <f t="shared" si="0"/>
        <v>0.61458333333333315</v>
      </c>
      <c r="M24" s="1" t="s">
        <v>852</v>
      </c>
      <c r="N24" s="1" t="s">
        <v>2075</v>
      </c>
      <c r="O24" s="1" t="s">
        <v>2540</v>
      </c>
      <c r="P24" s="1" t="e">
        <f>CONCATENATE(A24,": ",B24," (Chairs: ",#REF!,")")</f>
        <v>#REF!</v>
      </c>
      <c r="Q24" s="1" t="str">
        <f>CONCATENATE(,M24)</f>
        <v>Achtsamkeitsbasierte Ansätze für suchtgefährdete Jugendliche mit einer Intelligenzminderung</v>
      </c>
      <c r="R24" s="15" t="s">
        <v>52</v>
      </c>
      <c r="S24" s="1" t="s">
        <v>53</v>
      </c>
      <c r="T24" s="1" t="s">
        <v>54</v>
      </c>
      <c r="U24" s="1" t="s">
        <v>853</v>
      </c>
      <c r="V24" s="1" t="s">
        <v>2668</v>
      </c>
      <c r="W24" s="1" t="s">
        <v>58</v>
      </c>
      <c r="X24" s="1" t="s">
        <v>114</v>
      </c>
      <c r="Y24" s="1" t="s">
        <v>539</v>
      </c>
      <c r="Z24" s="1" t="s">
        <v>540</v>
      </c>
      <c r="AA24" s="1" t="s">
        <v>1999</v>
      </c>
      <c r="AB24" s="1" t="s">
        <v>541</v>
      </c>
      <c r="AC24" s="1" t="s">
        <v>542</v>
      </c>
      <c r="AD24" s="1" t="s">
        <v>2019</v>
      </c>
      <c r="AE24" s="1" t="s">
        <v>526</v>
      </c>
      <c r="AF24" s="1" t="s">
        <v>854</v>
      </c>
      <c r="AG24" s="1" t="s">
        <v>68</v>
      </c>
      <c r="AH24" s="1">
        <v>0</v>
      </c>
      <c r="AI24" s="1">
        <v>0</v>
      </c>
      <c r="AJ24" s="1">
        <v>0</v>
      </c>
      <c r="AK24" s="1" t="str">
        <f t="shared" si="1"/>
        <v>0</v>
      </c>
      <c r="AM24" s="1">
        <v>0</v>
      </c>
      <c r="AN24" s="1">
        <v>0</v>
      </c>
      <c r="AO24" s="1">
        <v>0</v>
      </c>
      <c r="AP24" s="1">
        <v>0</v>
      </c>
      <c r="AQ24" s="1" t="s">
        <v>68</v>
      </c>
      <c r="AR24" s="1">
        <v>0</v>
      </c>
      <c r="AS24" s="1">
        <v>0</v>
      </c>
      <c r="AT24" s="1">
        <v>0</v>
      </c>
      <c r="AU24" s="1" t="str">
        <f t="shared" si="2"/>
        <v>0</v>
      </c>
      <c r="AW24" s="1">
        <v>0</v>
      </c>
      <c r="AX24" s="1">
        <v>0</v>
      </c>
      <c r="AY24" s="1">
        <v>0</v>
      </c>
      <c r="AZ24" s="1">
        <v>0</v>
      </c>
      <c r="BA24" s="1" t="s">
        <v>68</v>
      </c>
      <c r="BB24" s="1">
        <v>0</v>
      </c>
      <c r="BC24" s="1">
        <v>0</v>
      </c>
      <c r="BD24" s="1">
        <v>0</v>
      </c>
      <c r="BE24" s="1" t="str">
        <f t="shared" si="3"/>
        <v>0</v>
      </c>
      <c r="BG24" s="1">
        <v>0</v>
      </c>
      <c r="BH24" s="1">
        <v>0</v>
      </c>
      <c r="BI24" s="1">
        <v>0</v>
      </c>
      <c r="BJ24" s="1">
        <v>0</v>
      </c>
      <c r="BK24" s="1" t="s">
        <v>68</v>
      </c>
      <c r="BL24" s="1">
        <v>0</v>
      </c>
      <c r="BM24" s="1">
        <v>0</v>
      </c>
      <c r="BN24" s="1">
        <v>0</v>
      </c>
      <c r="BO24" s="1" t="str">
        <f t="shared" si="4"/>
        <v>0</v>
      </c>
      <c r="BQ24" s="1">
        <v>0</v>
      </c>
      <c r="BR24" s="1">
        <v>0</v>
      </c>
      <c r="BS24" s="1">
        <v>0</v>
      </c>
      <c r="BT24" s="1">
        <v>0</v>
      </c>
      <c r="BW24" s="1">
        <v>0</v>
      </c>
      <c r="BX24" s="1">
        <v>0</v>
      </c>
      <c r="BY24" s="1" t="s">
        <v>855</v>
      </c>
      <c r="BZ24" s="8">
        <v>3.0249999999999999</v>
      </c>
      <c r="CA24" s="1" t="s">
        <v>52</v>
      </c>
      <c r="CB24" s="1" t="s">
        <v>1877</v>
      </c>
    </row>
    <row r="25" spans="1:80" s="1" customFormat="1" x14ac:dyDescent="0.3">
      <c r="A25" s="1" t="s">
        <v>1887</v>
      </c>
      <c r="B25" s="1" t="s">
        <v>1887</v>
      </c>
      <c r="D25" s="18">
        <v>42996</v>
      </c>
      <c r="E25" s="1">
        <v>18</v>
      </c>
      <c r="F25" s="1">
        <v>1445</v>
      </c>
      <c r="I25" s="1" t="s">
        <v>1897</v>
      </c>
      <c r="J25" s="20">
        <v>0.61458333333333337</v>
      </c>
      <c r="K25" s="21">
        <v>30</v>
      </c>
      <c r="L25" s="20">
        <f t="shared" si="0"/>
        <v>0.63541666666666674</v>
      </c>
      <c r="N25" s="1" t="s">
        <v>2846</v>
      </c>
      <c r="P25" s="1" t="e">
        <f>CONCATENATE(A25,": ",B25," (Chairs: ",#REF!,")")</f>
        <v>#REF!</v>
      </c>
      <c r="Q25" s="1" t="str">
        <f>CONCATENATE(,M25)</f>
        <v/>
      </c>
      <c r="V25" s="1" t="s">
        <v>2654</v>
      </c>
      <c r="AK25" s="1" t="str">
        <f t="shared" si="1"/>
        <v/>
      </c>
      <c r="AL25" s="1" t="str">
        <f t="shared" si="5"/>
        <v xml:space="preserve"> </v>
      </c>
      <c r="AU25" s="1" t="str">
        <f t="shared" si="2"/>
        <v/>
      </c>
      <c r="AV25" s="1" t="str">
        <f t="shared" si="6"/>
        <v xml:space="preserve"> </v>
      </c>
      <c r="BE25" s="1" t="str">
        <f t="shared" si="3"/>
        <v/>
      </c>
      <c r="BF25" s="1" t="str">
        <f t="shared" si="7"/>
        <v xml:space="preserve"> </v>
      </c>
      <c r="BO25" s="1" t="str">
        <f t="shared" si="4"/>
        <v/>
      </c>
      <c r="BP25" s="1" t="str">
        <f t="shared" si="8"/>
        <v xml:space="preserve"> </v>
      </c>
      <c r="BZ25" s="8"/>
    </row>
    <row r="26" spans="1:80" s="1" customFormat="1" x14ac:dyDescent="0.3">
      <c r="A26" s="1" t="s">
        <v>1937</v>
      </c>
      <c r="B26" s="1" t="s">
        <v>608</v>
      </c>
      <c r="C26" s="1" t="s">
        <v>1917</v>
      </c>
      <c r="D26" s="29">
        <v>42996</v>
      </c>
      <c r="E26" s="22">
        <v>18</v>
      </c>
      <c r="F26" s="22">
        <v>1515</v>
      </c>
      <c r="G26" s="1" t="s">
        <v>2337</v>
      </c>
      <c r="H26" s="1" t="s">
        <v>607</v>
      </c>
      <c r="J26" s="20">
        <v>0.63541666666666663</v>
      </c>
      <c r="K26" s="21">
        <v>18</v>
      </c>
      <c r="L26" s="20">
        <f>J26+TIME(0,K26,0)</f>
        <v>0.64791666666666659</v>
      </c>
      <c r="M26" s="1" t="s">
        <v>609</v>
      </c>
      <c r="N26" s="1" t="s">
        <v>2159</v>
      </c>
      <c r="O26" s="1" t="s">
        <v>2540</v>
      </c>
      <c r="P26" s="1" t="e">
        <f>CONCATENATE(A26,": ",B26," (Chairs: ",#REF!,")")</f>
        <v>#REF!</v>
      </c>
      <c r="Q26" s="1" t="str">
        <f>CONCATENATE(,M26)</f>
        <v>Diagnostische und therapeutische Implikationen der komorbiden Fetalen Alkoholspektrumstörungen unter Abhängigkeitskranken</v>
      </c>
      <c r="R26" s="1" t="s">
        <v>52</v>
      </c>
      <c r="S26" s="1" t="s">
        <v>317</v>
      </c>
      <c r="T26" s="1" t="s">
        <v>318</v>
      </c>
      <c r="U26" s="1" t="s">
        <v>610</v>
      </c>
      <c r="V26" s="1" t="s">
        <v>2669</v>
      </c>
      <c r="W26" s="1" t="s">
        <v>58</v>
      </c>
      <c r="X26" s="1" t="s">
        <v>611</v>
      </c>
      <c r="Y26" s="1" t="s">
        <v>612</v>
      </c>
      <c r="Z26" s="1" t="s">
        <v>613</v>
      </c>
      <c r="AA26" s="1" t="s">
        <v>1980</v>
      </c>
      <c r="AB26" s="1" t="s">
        <v>614</v>
      </c>
      <c r="AC26" s="1" t="s">
        <v>615</v>
      </c>
      <c r="AD26" s="1" t="s">
        <v>2055</v>
      </c>
      <c r="AE26" s="1" t="s">
        <v>63</v>
      </c>
      <c r="AF26" s="1">
        <v>0</v>
      </c>
      <c r="AG26" s="1">
        <v>0</v>
      </c>
      <c r="AH26" s="1">
        <v>0</v>
      </c>
      <c r="AI26" s="1">
        <v>0</v>
      </c>
      <c r="AJ26" s="1">
        <v>0</v>
      </c>
      <c r="AK26" s="1" t="str">
        <f>LEFT(AI26,1)</f>
        <v>0</v>
      </c>
      <c r="AM26" s="1">
        <v>0</v>
      </c>
      <c r="AN26" s="1">
        <v>0</v>
      </c>
      <c r="AO26" s="1">
        <v>0</v>
      </c>
      <c r="AP26" s="1">
        <v>0</v>
      </c>
      <c r="AQ26" s="1">
        <v>0</v>
      </c>
      <c r="AR26" s="1">
        <v>0</v>
      </c>
      <c r="AS26" s="1">
        <v>0</v>
      </c>
      <c r="AT26" s="1">
        <v>0</v>
      </c>
      <c r="AU26" s="1" t="str">
        <f>LEFT(AS26,1)</f>
        <v>0</v>
      </c>
      <c r="AW26" s="1">
        <v>0</v>
      </c>
      <c r="AX26" s="1">
        <v>0</v>
      </c>
      <c r="AY26" s="1">
        <v>0</v>
      </c>
      <c r="AZ26" s="1">
        <v>0</v>
      </c>
      <c r="BA26" s="1">
        <v>0</v>
      </c>
      <c r="BB26" s="1">
        <v>0</v>
      </c>
      <c r="BC26" s="1">
        <v>0</v>
      </c>
      <c r="BD26" s="1">
        <v>0</v>
      </c>
      <c r="BE26" s="1" t="str">
        <f>LEFT(BC26,1)</f>
        <v>0</v>
      </c>
      <c r="BG26" s="1">
        <v>0</v>
      </c>
      <c r="BH26" s="1">
        <v>0</v>
      </c>
      <c r="BI26" s="1">
        <v>0</v>
      </c>
      <c r="BJ26" s="1">
        <v>0</v>
      </c>
      <c r="BK26" s="1">
        <v>0</v>
      </c>
      <c r="BL26" s="1">
        <v>0</v>
      </c>
      <c r="BM26" s="1">
        <v>0</v>
      </c>
      <c r="BN26" s="1">
        <v>0</v>
      </c>
      <c r="BO26" s="1" t="str">
        <f>LEFT(BM26,1)</f>
        <v>0</v>
      </c>
      <c r="BQ26" s="1">
        <v>0</v>
      </c>
      <c r="BR26" s="1">
        <v>0</v>
      </c>
      <c r="BS26" s="1">
        <v>0</v>
      </c>
      <c r="BT26" s="1">
        <v>0</v>
      </c>
      <c r="BW26" s="1">
        <v>0</v>
      </c>
      <c r="BX26" s="1">
        <v>0</v>
      </c>
      <c r="BY26" s="1">
        <v>0</v>
      </c>
      <c r="BZ26" s="8">
        <v>2.0499999999999998</v>
      </c>
      <c r="CA26" s="1" t="s">
        <v>52</v>
      </c>
      <c r="CB26" s="1" t="s">
        <v>1877</v>
      </c>
    </row>
    <row r="27" spans="1:80" s="1" customFormat="1" x14ac:dyDescent="0.3">
      <c r="A27" s="1" t="s">
        <v>1937</v>
      </c>
      <c r="B27" s="1" t="s">
        <v>608</v>
      </c>
      <c r="C27" s="1" t="s">
        <v>1917</v>
      </c>
      <c r="D27" s="29">
        <v>42996</v>
      </c>
      <c r="E27" s="22">
        <v>18</v>
      </c>
      <c r="F27" s="22">
        <v>1515</v>
      </c>
      <c r="G27" s="1" t="s">
        <v>2338</v>
      </c>
      <c r="H27" s="13" t="s">
        <v>2274</v>
      </c>
      <c r="J27" s="20">
        <f>L26</f>
        <v>0.64791666666666659</v>
      </c>
      <c r="K27" s="21">
        <v>18</v>
      </c>
      <c r="L27" s="20">
        <f>J27+TIME(0,K27,0)</f>
        <v>0.66041666666666654</v>
      </c>
      <c r="M27" s="1" t="s">
        <v>616</v>
      </c>
      <c r="N27" s="1" t="s">
        <v>2160</v>
      </c>
      <c r="O27" s="1" t="s">
        <v>3009</v>
      </c>
      <c r="P27" s="1" t="e">
        <f>CONCATENATE(A27,": ",B27," (Chairs: ",#REF!,")")</f>
        <v>#REF!</v>
      </c>
      <c r="Q27" s="1" t="str">
        <f>CONCATENATE(,M27)</f>
        <v>Von Überlebenshilfe zu besserer Lebensqualität</v>
      </c>
      <c r="R27" s="13" t="s">
        <v>52</v>
      </c>
      <c r="S27" s="1" t="s">
        <v>317</v>
      </c>
      <c r="T27" s="1" t="s">
        <v>318</v>
      </c>
      <c r="U27" s="5" t="s">
        <v>2273</v>
      </c>
      <c r="V27" s="1" t="s">
        <v>2670</v>
      </c>
      <c r="W27" s="1" t="s">
        <v>58</v>
      </c>
      <c r="X27" s="1" t="s">
        <v>551</v>
      </c>
      <c r="Y27" s="1" t="s">
        <v>578</v>
      </c>
      <c r="Z27" s="1" t="s">
        <v>617</v>
      </c>
      <c r="AA27" s="1" t="s">
        <v>1984</v>
      </c>
      <c r="AB27" s="1" t="s">
        <v>618</v>
      </c>
      <c r="AC27" s="12" t="s">
        <v>1879</v>
      </c>
      <c r="AD27" s="1" t="s">
        <v>2062</v>
      </c>
      <c r="AE27" s="1" t="s">
        <v>63</v>
      </c>
      <c r="AF27" s="1">
        <v>0</v>
      </c>
      <c r="AG27" s="1" t="s">
        <v>58</v>
      </c>
      <c r="AK27" s="1" t="str">
        <f>LEFT(AI27,1)</f>
        <v/>
      </c>
      <c r="AL27" s="1" t="str">
        <f>CONCATENATE(AJ27," ",AK27)</f>
        <v xml:space="preserve"> </v>
      </c>
      <c r="AO27" s="1" t="s">
        <v>63</v>
      </c>
      <c r="AP27" s="1">
        <v>0</v>
      </c>
      <c r="AQ27" s="1" t="s">
        <v>68</v>
      </c>
      <c r="AR27" s="1">
        <v>0</v>
      </c>
      <c r="AS27" s="1">
        <v>0</v>
      </c>
      <c r="AT27" s="1">
        <v>0</v>
      </c>
      <c r="AU27" s="1" t="str">
        <f>LEFT(AS27,1)</f>
        <v>0</v>
      </c>
      <c r="AW27" s="1">
        <v>0</v>
      </c>
      <c r="AX27" s="12" t="s">
        <v>1880</v>
      </c>
      <c r="AY27" s="1">
        <v>0</v>
      </c>
      <c r="AZ27" s="1">
        <v>0</v>
      </c>
      <c r="BA27" s="1" t="s">
        <v>68</v>
      </c>
      <c r="BB27" s="1">
        <v>0</v>
      </c>
      <c r="BC27" s="1">
        <v>0</v>
      </c>
      <c r="BD27" s="1">
        <v>0</v>
      </c>
      <c r="BE27" s="1" t="str">
        <f>LEFT(BC27,1)</f>
        <v>0</v>
      </c>
      <c r="BG27" s="1">
        <v>0</v>
      </c>
      <c r="BH27" s="1">
        <v>0</v>
      </c>
      <c r="BI27" s="1">
        <v>0</v>
      </c>
      <c r="BJ27" s="1">
        <v>0</v>
      </c>
      <c r="BK27" s="1">
        <v>0</v>
      </c>
      <c r="BL27" s="1">
        <v>0</v>
      </c>
      <c r="BM27" s="1">
        <v>0</v>
      </c>
      <c r="BN27" s="1">
        <v>0</v>
      </c>
      <c r="BO27" s="1" t="str">
        <f>LEFT(BM27,1)</f>
        <v>0</v>
      </c>
      <c r="BQ27" s="1">
        <v>0</v>
      </c>
      <c r="BR27" s="1">
        <v>0</v>
      </c>
      <c r="BS27" s="1">
        <v>0</v>
      </c>
      <c r="BT27" s="1">
        <v>0</v>
      </c>
      <c r="BW27" s="1">
        <v>0</v>
      </c>
      <c r="BX27" s="1">
        <v>0</v>
      </c>
      <c r="BY27" s="1">
        <v>0</v>
      </c>
      <c r="BZ27" s="8">
        <v>3.3499999999999996</v>
      </c>
      <c r="CA27" s="1" t="s">
        <v>52</v>
      </c>
      <c r="CB27" s="1" t="s">
        <v>1878</v>
      </c>
    </row>
    <row r="28" spans="1:80" s="1" customFormat="1" x14ac:dyDescent="0.3">
      <c r="A28" s="1" t="s">
        <v>1937</v>
      </c>
      <c r="B28" s="1" t="s">
        <v>608</v>
      </c>
      <c r="C28" s="1" t="s">
        <v>1917</v>
      </c>
      <c r="D28" s="29">
        <v>42996</v>
      </c>
      <c r="E28" s="22">
        <v>18</v>
      </c>
      <c r="F28" s="22">
        <v>1515</v>
      </c>
      <c r="G28" s="1" t="s">
        <v>2339</v>
      </c>
      <c r="H28" s="1" t="s">
        <v>619</v>
      </c>
      <c r="J28" s="20">
        <f>L27</f>
        <v>0.66041666666666654</v>
      </c>
      <c r="K28" s="21">
        <v>18</v>
      </c>
      <c r="L28" s="20">
        <f>J28+TIME(0,K28,0)</f>
        <v>0.6729166666666665</v>
      </c>
      <c r="M28" s="1" t="s">
        <v>620</v>
      </c>
      <c r="N28" s="1" t="s">
        <v>2161</v>
      </c>
      <c r="O28" s="1" t="s">
        <v>2540</v>
      </c>
      <c r="P28" s="1" t="e">
        <f>CONCATENATE(A28,": ",B28," (Chairs: ",#REF!,")")</f>
        <v>#REF!</v>
      </c>
      <c r="Q28" s="1" t="str">
        <f>CONCATENATE(,M28)</f>
        <v>Integrierte tagesklinische Behandlung der Angehörigen von Suchtkranken</v>
      </c>
      <c r="R28" s="1" t="s">
        <v>52</v>
      </c>
      <c r="S28" s="1" t="s">
        <v>317</v>
      </c>
      <c r="T28" s="1" t="s">
        <v>318</v>
      </c>
      <c r="U28" s="1" t="s">
        <v>621</v>
      </c>
      <c r="V28" s="1" t="s">
        <v>2671</v>
      </c>
      <c r="W28" s="1" t="s">
        <v>58</v>
      </c>
      <c r="X28" s="1" t="s">
        <v>551</v>
      </c>
      <c r="Y28" s="1" t="s">
        <v>408</v>
      </c>
      <c r="Z28" s="1" t="s">
        <v>622</v>
      </c>
      <c r="AA28" s="1" t="s">
        <v>2000</v>
      </c>
      <c r="AB28" s="1" t="s">
        <v>623</v>
      </c>
      <c r="AC28" s="1" t="s">
        <v>624</v>
      </c>
      <c r="AD28" s="1" t="s">
        <v>2063</v>
      </c>
      <c r="AE28" s="1" t="s">
        <v>63</v>
      </c>
      <c r="AF28" s="1">
        <v>0</v>
      </c>
      <c r="AG28" s="1" t="s">
        <v>68</v>
      </c>
      <c r="AH28" s="1">
        <v>0</v>
      </c>
      <c r="AI28" s="1">
        <v>0</v>
      </c>
      <c r="AJ28" s="1">
        <v>0</v>
      </c>
      <c r="AK28" s="1" t="str">
        <f>LEFT(AI28,1)</f>
        <v>0</v>
      </c>
      <c r="AM28" s="1">
        <v>0</v>
      </c>
      <c r="AN28" s="1">
        <v>0</v>
      </c>
      <c r="AO28" s="1">
        <v>0</v>
      </c>
      <c r="AP28" s="1">
        <v>0</v>
      </c>
      <c r="AQ28" s="1" t="s">
        <v>68</v>
      </c>
      <c r="AR28" s="1">
        <v>0</v>
      </c>
      <c r="AS28" s="1">
        <v>0</v>
      </c>
      <c r="AT28" s="1">
        <v>0</v>
      </c>
      <c r="AU28" s="1" t="str">
        <f>LEFT(AS28,1)</f>
        <v>0</v>
      </c>
      <c r="AW28" s="1">
        <v>0</v>
      </c>
      <c r="AX28" s="1">
        <v>0</v>
      </c>
      <c r="AY28" s="1">
        <v>0</v>
      </c>
      <c r="AZ28" s="1">
        <v>0</v>
      </c>
      <c r="BA28" s="1" t="s">
        <v>68</v>
      </c>
      <c r="BB28" s="1">
        <v>0</v>
      </c>
      <c r="BC28" s="1">
        <v>0</v>
      </c>
      <c r="BD28" s="1">
        <v>0</v>
      </c>
      <c r="BE28" s="1" t="str">
        <f>LEFT(BC28,1)</f>
        <v>0</v>
      </c>
      <c r="BG28" s="1">
        <v>0</v>
      </c>
      <c r="BH28" s="1">
        <v>0</v>
      </c>
      <c r="BI28" s="1">
        <v>0</v>
      </c>
      <c r="BJ28" s="1">
        <v>0</v>
      </c>
      <c r="BK28" s="1" t="s">
        <v>68</v>
      </c>
      <c r="BL28" s="1">
        <v>0</v>
      </c>
      <c r="BM28" s="1">
        <v>0</v>
      </c>
      <c r="BN28" s="1">
        <v>0</v>
      </c>
      <c r="BO28" s="1" t="str">
        <f>LEFT(BM28,1)</f>
        <v>0</v>
      </c>
      <c r="BQ28" s="1">
        <v>0</v>
      </c>
      <c r="BR28" s="1">
        <v>0</v>
      </c>
      <c r="BS28" s="1">
        <v>0</v>
      </c>
      <c r="BT28" s="1">
        <v>0</v>
      </c>
      <c r="BW28" s="1">
        <v>0</v>
      </c>
      <c r="BX28" s="1">
        <v>0</v>
      </c>
      <c r="BY28" s="1">
        <v>0</v>
      </c>
      <c r="BZ28" s="8">
        <v>2.875</v>
      </c>
      <c r="CA28" s="1" t="s">
        <v>52</v>
      </c>
      <c r="CB28" s="1" t="s">
        <v>1877</v>
      </c>
    </row>
    <row r="29" spans="1:80" s="1" customFormat="1" x14ac:dyDescent="0.3">
      <c r="A29" s="1" t="s">
        <v>1937</v>
      </c>
      <c r="B29" s="1" t="s">
        <v>608</v>
      </c>
      <c r="C29" s="1" t="s">
        <v>1917</v>
      </c>
      <c r="D29" s="29">
        <v>42996</v>
      </c>
      <c r="E29" s="22">
        <v>18</v>
      </c>
      <c r="F29" s="22">
        <v>1515</v>
      </c>
      <c r="G29" s="1" t="s">
        <v>2340</v>
      </c>
      <c r="H29" s="1" t="s">
        <v>625</v>
      </c>
      <c r="J29" s="20">
        <f>L28</f>
        <v>0.6729166666666665</v>
      </c>
      <c r="K29" s="21">
        <v>18</v>
      </c>
      <c r="L29" s="20">
        <f>J29+TIME(0,K29,0)</f>
        <v>0.68541666666666645</v>
      </c>
      <c r="M29" s="1" t="s">
        <v>626</v>
      </c>
      <c r="N29" s="1" t="s">
        <v>2103</v>
      </c>
      <c r="O29" s="1" t="s">
        <v>2546</v>
      </c>
      <c r="P29" s="1" t="e">
        <f>CONCATENATE(A29,": ",B29," (Chairs: ",#REF!,")")</f>
        <v>#REF!</v>
      </c>
      <c r="Q29" s="1" t="str">
        <f>CONCATENATE(,M29)</f>
        <v>Einfluss des Tabakrauchens auf die Rückfallrate bei Alkoholabhängigen – Ergebnisse einer prospektiven Studie</v>
      </c>
      <c r="R29" s="1" t="s">
        <v>52</v>
      </c>
      <c r="S29" s="1" t="s">
        <v>317</v>
      </c>
      <c r="T29" s="1" t="s">
        <v>318</v>
      </c>
      <c r="U29" s="1" t="s">
        <v>627</v>
      </c>
      <c r="V29" s="1" t="s">
        <v>2672</v>
      </c>
      <c r="W29" s="1" t="s">
        <v>58</v>
      </c>
      <c r="X29" s="1" t="s">
        <v>252</v>
      </c>
      <c r="Y29" s="1" t="s">
        <v>202</v>
      </c>
      <c r="Z29" s="1" t="s">
        <v>203</v>
      </c>
      <c r="AA29" s="1" t="s">
        <v>1985</v>
      </c>
      <c r="AB29" s="1" t="s">
        <v>628</v>
      </c>
      <c r="AC29" s="1" t="s">
        <v>629</v>
      </c>
      <c r="AD29" s="1" t="s">
        <v>2040</v>
      </c>
      <c r="AE29" s="1" t="s">
        <v>63</v>
      </c>
      <c r="AF29" s="1">
        <v>0</v>
      </c>
      <c r="AG29" s="1" t="s">
        <v>58</v>
      </c>
      <c r="AH29" s="1" t="s">
        <v>119</v>
      </c>
      <c r="AI29" s="1" t="s">
        <v>408</v>
      </c>
      <c r="AJ29" s="1" t="s">
        <v>630</v>
      </c>
      <c r="AK29" s="1" t="str">
        <f>LEFT(AI29,1)</f>
        <v>U</v>
      </c>
      <c r="AL29" s="1" t="str">
        <f>CONCATENATE(AJ29," ",AK29)</f>
        <v>Frick U</v>
      </c>
      <c r="AM29" s="1" t="s">
        <v>631</v>
      </c>
      <c r="AN29" s="1">
        <v>0</v>
      </c>
      <c r="AO29" s="1" t="s">
        <v>63</v>
      </c>
      <c r="AP29" s="1">
        <v>0</v>
      </c>
      <c r="AQ29" s="1" t="s">
        <v>68</v>
      </c>
      <c r="AR29" s="1" t="s">
        <v>611</v>
      </c>
      <c r="AS29" s="1" t="s">
        <v>575</v>
      </c>
      <c r="AT29" s="1" t="s">
        <v>632</v>
      </c>
      <c r="AU29" s="1" t="str">
        <f>LEFT(AS29,1)</f>
        <v>M</v>
      </c>
      <c r="AV29" s="1" t="str">
        <f>CONCATENATE(AT29," ",AU29)</f>
        <v>Ridinger M</v>
      </c>
      <c r="AW29" s="1" t="s">
        <v>633</v>
      </c>
      <c r="AX29" s="1">
        <v>0</v>
      </c>
      <c r="AY29" s="1" t="s">
        <v>63</v>
      </c>
      <c r="AZ29" s="1">
        <v>0</v>
      </c>
      <c r="BA29" s="1" t="s">
        <v>68</v>
      </c>
      <c r="BB29" s="1" t="s">
        <v>551</v>
      </c>
      <c r="BC29" s="1" t="s">
        <v>634</v>
      </c>
      <c r="BD29" s="1" t="s">
        <v>635</v>
      </c>
      <c r="BE29" s="1" t="str">
        <f>LEFT(BC29,1)</f>
        <v>A</v>
      </c>
      <c r="BF29" s="1" t="str">
        <f>CONCATENATE(BD29," ",BE29)</f>
        <v>Hufnagel A</v>
      </c>
      <c r="BG29" s="1" t="s">
        <v>628</v>
      </c>
      <c r="BH29" s="1">
        <v>0</v>
      </c>
      <c r="BI29" s="1" t="s">
        <v>63</v>
      </c>
      <c r="BJ29" s="1">
        <v>0</v>
      </c>
      <c r="BK29" s="1" t="s">
        <v>68</v>
      </c>
      <c r="BL29" s="1">
        <v>0</v>
      </c>
      <c r="BM29" s="1">
        <v>0</v>
      </c>
      <c r="BN29" s="1">
        <v>0</v>
      </c>
      <c r="BO29" s="1" t="str">
        <f>LEFT(BM29,1)</f>
        <v>0</v>
      </c>
      <c r="BQ29" s="1">
        <v>0</v>
      </c>
      <c r="BR29" s="1">
        <v>0</v>
      </c>
      <c r="BS29" s="1">
        <v>0</v>
      </c>
      <c r="BT29" s="1">
        <v>0</v>
      </c>
      <c r="BW29" s="1">
        <v>0</v>
      </c>
      <c r="BX29" s="1">
        <v>0</v>
      </c>
      <c r="BY29" s="1">
        <v>0</v>
      </c>
      <c r="BZ29" s="8">
        <v>2.2249999999999996</v>
      </c>
      <c r="CA29" s="1" t="s">
        <v>52</v>
      </c>
      <c r="CB29" s="1" t="s">
        <v>1877</v>
      </c>
    </row>
    <row r="30" spans="1:80" s="1" customFormat="1" x14ac:dyDescent="0.3">
      <c r="A30" s="1" t="s">
        <v>1937</v>
      </c>
      <c r="B30" s="1" t="s">
        <v>608</v>
      </c>
      <c r="C30" s="1" t="s">
        <v>1917</v>
      </c>
      <c r="D30" s="29">
        <v>42996</v>
      </c>
      <c r="E30" s="22">
        <v>18</v>
      </c>
      <c r="F30" s="22">
        <v>1515</v>
      </c>
      <c r="G30" s="1" t="s">
        <v>2341</v>
      </c>
      <c r="H30" s="16" t="s">
        <v>636</v>
      </c>
      <c r="J30" s="20">
        <f>L29</f>
        <v>0.68541666666666645</v>
      </c>
      <c r="K30" s="21">
        <v>18</v>
      </c>
      <c r="L30" s="20">
        <f>J30+TIME(0,K30,0)</f>
        <v>0.69791666666666641</v>
      </c>
      <c r="M30" s="1" t="s">
        <v>637</v>
      </c>
      <c r="N30" s="1" t="s">
        <v>2500</v>
      </c>
      <c r="O30" s="1" t="s">
        <v>2540</v>
      </c>
      <c r="P30" s="1" t="e">
        <f>CONCATENATE(A30,": ",B30," (Chairs: ",#REF!,")")</f>
        <v>#REF!</v>
      </c>
      <c r="Q30" s="1" t="str">
        <f>CONCATENATE(,M30)</f>
        <v>Chronisch alkoholkrank - die „Drehtür“, ein Maß für den Chronifizierungsprozess?</v>
      </c>
      <c r="R30" s="16" t="s">
        <v>52</v>
      </c>
      <c r="S30" s="1" t="s">
        <v>317</v>
      </c>
      <c r="T30" s="1" t="s">
        <v>318</v>
      </c>
      <c r="U30" s="1" t="s">
        <v>638</v>
      </c>
      <c r="V30" s="1" t="s">
        <v>1844</v>
      </c>
      <c r="W30" s="1" t="s">
        <v>58</v>
      </c>
      <c r="X30" s="1" t="s">
        <v>64</v>
      </c>
      <c r="Y30" s="1" t="s">
        <v>328</v>
      </c>
      <c r="Z30" s="1" t="s">
        <v>329</v>
      </c>
      <c r="AA30" s="1" t="s">
        <v>1992</v>
      </c>
      <c r="AB30" s="1" t="s">
        <v>330</v>
      </c>
      <c r="AC30" s="1" t="s">
        <v>331</v>
      </c>
      <c r="AD30" s="1" t="s">
        <v>2022</v>
      </c>
      <c r="AE30" s="1" t="s">
        <v>63</v>
      </c>
      <c r="AF30" s="1">
        <v>0</v>
      </c>
      <c r="AG30" s="1" t="s">
        <v>68</v>
      </c>
      <c r="AH30" s="1">
        <v>0</v>
      </c>
      <c r="AI30" s="1">
        <v>0</v>
      </c>
      <c r="AJ30" s="1">
        <v>0</v>
      </c>
      <c r="AK30" s="1" t="str">
        <f>LEFT(AI30,1)</f>
        <v>0</v>
      </c>
      <c r="AM30" s="1">
        <v>0</v>
      </c>
      <c r="AN30" s="1">
        <v>0</v>
      </c>
      <c r="AO30" s="1">
        <v>0</v>
      </c>
      <c r="AP30" s="1">
        <v>0</v>
      </c>
      <c r="AQ30" s="1" t="s">
        <v>68</v>
      </c>
      <c r="AR30" s="1">
        <v>0</v>
      </c>
      <c r="AS30" s="1">
        <v>0</v>
      </c>
      <c r="AT30" s="1">
        <v>0</v>
      </c>
      <c r="AU30" s="1" t="str">
        <f>LEFT(AS30,1)</f>
        <v>0</v>
      </c>
      <c r="AW30" s="1">
        <v>0</v>
      </c>
      <c r="AX30" s="1">
        <v>0</v>
      </c>
      <c r="AY30" s="1">
        <v>0</v>
      </c>
      <c r="AZ30" s="1">
        <v>0</v>
      </c>
      <c r="BA30" s="1" t="s">
        <v>68</v>
      </c>
      <c r="BB30" s="1">
        <v>0</v>
      </c>
      <c r="BC30" s="1">
        <v>0</v>
      </c>
      <c r="BD30" s="1">
        <v>0</v>
      </c>
      <c r="BE30" s="1" t="str">
        <f>LEFT(BC30,1)</f>
        <v>0</v>
      </c>
      <c r="BG30" s="1">
        <v>0</v>
      </c>
      <c r="BH30" s="1">
        <v>0</v>
      </c>
      <c r="BI30" s="1">
        <v>0</v>
      </c>
      <c r="BJ30" s="1">
        <v>0</v>
      </c>
      <c r="BK30" s="1" t="s">
        <v>68</v>
      </c>
      <c r="BL30" s="1">
        <v>0</v>
      </c>
      <c r="BM30" s="1">
        <v>0</v>
      </c>
      <c r="BN30" s="1">
        <v>0</v>
      </c>
      <c r="BO30" s="1" t="str">
        <f>LEFT(BM30,1)</f>
        <v>0</v>
      </c>
      <c r="BQ30" s="1">
        <v>0</v>
      </c>
      <c r="BR30" s="1">
        <v>0</v>
      </c>
      <c r="BS30" s="1">
        <v>0</v>
      </c>
      <c r="BT30" s="1">
        <v>0</v>
      </c>
      <c r="BW30" s="1">
        <v>0</v>
      </c>
      <c r="BX30" s="1">
        <v>0</v>
      </c>
      <c r="BY30" s="1">
        <v>0</v>
      </c>
      <c r="BZ30" s="8">
        <v>2.8</v>
      </c>
      <c r="CA30" s="1" t="s">
        <v>52</v>
      </c>
      <c r="CB30" s="1" t="s">
        <v>1877</v>
      </c>
    </row>
    <row r="31" spans="1:80" s="1" customFormat="1" x14ac:dyDescent="0.3">
      <c r="A31" s="1" t="s">
        <v>1938</v>
      </c>
      <c r="B31" s="1" t="s">
        <v>857</v>
      </c>
      <c r="C31" s="1" t="s">
        <v>1922</v>
      </c>
      <c r="D31" s="18">
        <v>42996</v>
      </c>
      <c r="E31" s="1">
        <v>18</v>
      </c>
      <c r="F31" s="1">
        <v>1515</v>
      </c>
      <c r="G31" s="17" t="s">
        <v>2342</v>
      </c>
      <c r="H31" s="1" t="s">
        <v>856</v>
      </c>
      <c r="J31" s="20">
        <v>0.63541666666666663</v>
      </c>
      <c r="K31" s="21">
        <v>18</v>
      </c>
      <c r="L31" s="20">
        <f t="shared" si="0"/>
        <v>0.64791666666666659</v>
      </c>
      <c r="M31" s="1" t="s">
        <v>858</v>
      </c>
      <c r="N31" s="1" t="s">
        <v>2081</v>
      </c>
      <c r="O31" s="1" t="s">
        <v>2540</v>
      </c>
      <c r="P31" s="1" t="e">
        <f>CONCATENATE(A31,": ",B31," (Chairs: ",#REF!,")")</f>
        <v>#REF!</v>
      </c>
      <c r="Q31" s="1" t="str">
        <f>CONCATENATE(,M31)</f>
        <v>Das Stigma von Suchtkrankheiten verstehen und überwinden - Vorstellung eines Memorandums</v>
      </c>
      <c r="R31" s="1" t="s">
        <v>52</v>
      </c>
      <c r="S31" s="1" t="s">
        <v>276</v>
      </c>
      <c r="T31" s="1" t="s">
        <v>277</v>
      </c>
      <c r="U31" s="1" t="s">
        <v>859</v>
      </c>
      <c r="V31" s="1" t="s">
        <v>2673</v>
      </c>
      <c r="W31" s="1" t="s">
        <v>58</v>
      </c>
      <c r="X31" s="1" t="s">
        <v>119</v>
      </c>
      <c r="Y31" s="1" t="s">
        <v>860</v>
      </c>
      <c r="Z31" s="1" t="s">
        <v>861</v>
      </c>
      <c r="AA31" s="1" t="s">
        <v>1980</v>
      </c>
      <c r="AB31" s="1" t="s">
        <v>862</v>
      </c>
      <c r="AC31" s="1" t="s">
        <v>863</v>
      </c>
      <c r="AD31" s="1" t="s">
        <v>2024</v>
      </c>
      <c r="AE31" s="1" t="s">
        <v>63</v>
      </c>
      <c r="AF31" s="1">
        <v>0</v>
      </c>
      <c r="AG31" s="1" t="s">
        <v>68</v>
      </c>
      <c r="AH31" s="1">
        <v>0</v>
      </c>
      <c r="AI31" s="1">
        <v>0</v>
      </c>
      <c r="AJ31" s="1">
        <v>0</v>
      </c>
      <c r="AK31" s="1" t="str">
        <f t="shared" si="1"/>
        <v>0</v>
      </c>
      <c r="AM31" s="1">
        <v>0</v>
      </c>
      <c r="AN31" s="1">
        <v>0</v>
      </c>
      <c r="AO31" s="1">
        <v>0</v>
      </c>
      <c r="AP31" s="1">
        <v>0</v>
      </c>
      <c r="AQ31" s="1" t="s">
        <v>68</v>
      </c>
      <c r="AR31" s="1">
        <v>0</v>
      </c>
      <c r="AS31" s="1">
        <v>0</v>
      </c>
      <c r="AT31" s="1">
        <v>0</v>
      </c>
      <c r="AU31" s="1" t="str">
        <f t="shared" si="2"/>
        <v>0</v>
      </c>
      <c r="AW31" s="1">
        <v>0</v>
      </c>
      <c r="AX31" s="1">
        <v>0</v>
      </c>
      <c r="AY31" s="1">
        <v>0</v>
      </c>
      <c r="AZ31" s="1">
        <v>0</v>
      </c>
      <c r="BA31" s="1" t="s">
        <v>68</v>
      </c>
      <c r="BB31" s="1">
        <v>0</v>
      </c>
      <c r="BC31" s="1">
        <v>0</v>
      </c>
      <c r="BD31" s="1">
        <v>0</v>
      </c>
      <c r="BE31" s="1" t="str">
        <f t="shared" si="3"/>
        <v>0</v>
      </c>
      <c r="BG31" s="1">
        <v>0</v>
      </c>
      <c r="BH31" s="1">
        <v>0</v>
      </c>
      <c r="BI31" s="1">
        <v>0</v>
      </c>
      <c r="BJ31" s="1">
        <v>0</v>
      </c>
      <c r="BK31" s="1" t="s">
        <v>68</v>
      </c>
      <c r="BL31" s="1">
        <v>0</v>
      </c>
      <c r="BM31" s="1">
        <v>0</v>
      </c>
      <c r="BN31" s="1">
        <v>0</v>
      </c>
      <c r="BO31" s="1" t="str">
        <f t="shared" si="4"/>
        <v>0</v>
      </c>
      <c r="BQ31" s="1">
        <v>0</v>
      </c>
      <c r="BR31" s="1">
        <v>0</v>
      </c>
      <c r="BS31" s="1">
        <v>0</v>
      </c>
      <c r="BT31" s="1">
        <v>0</v>
      </c>
      <c r="BW31" s="1">
        <v>0</v>
      </c>
      <c r="BX31" s="1">
        <v>0</v>
      </c>
      <c r="BY31" s="1">
        <v>0</v>
      </c>
      <c r="BZ31" s="8">
        <v>1.7000000000000002</v>
      </c>
      <c r="CA31" s="1" t="s">
        <v>52</v>
      </c>
      <c r="CB31" s="1" t="s">
        <v>1877</v>
      </c>
    </row>
    <row r="32" spans="1:80" s="1" customFormat="1" x14ac:dyDescent="0.3">
      <c r="A32" s="1" t="s">
        <v>1938</v>
      </c>
      <c r="B32" s="1" t="s">
        <v>857</v>
      </c>
      <c r="C32" s="1" t="s">
        <v>1922</v>
      </c>
      <c r="D32" s="18">
        <v>42996</v>
      </c>
      <c r="E32" s="1">
        <v>18</v>
      </c>
      <c r="F32" s="1">
        <v>1515</v>
      </c>
      <c r="G32" s="17" t="s">
        <v>2343</v>
      </c>
      <c r="H32" s="16" t="s">
        <v>864</v>
      </c>
      <c r="J32" s="20">
        <v>0.64791666666666659</v>
      </c>
      <c r="K32" s="21">
        <v>18</v>
      </c>
      <c r="L32" s="20">
        <f t="shared" si="0"/>
        <v>0.66041666666666654</v>
      </c>
      <c r="M32" s="1" t="s">
        <v>865</v>
      </c>
      <c r="N32" s="1" t="s">
        <v>2082</v>
      </c>
      <c r="O32" s="1" t="s">
        <v>2540</v>
      </c>
      <c r="P32" s="1" t="e">
        <f>CONCATENATE(A32,": ",B32," (Chairs: ",#REF!,")")</f>
        <v>#REF!</v>
      </c>
      <c r="Q32" s="1" t="str">
        <f>CONCATENATE(,M32)</f>
        <v>Entstigmatisierung in der Präventionsarbeit</v>
      </c>
      <c r="R32" s="16" t="s">
        <v>52</v>
      </c>
      <c r="S32" s="1" t="s">
        <v>276</v>
      </c>
      <c r="T32" s="1" t="s">
        <v>277</v>
      </c>
      <c r="U32" s="1" t="s">
        <v>866</v>
      </c>
      <c r="V32" s="1" t="s">
        <v>2674</v>
      </c>
      <c r="W32" s="1" t="s">
        <v>68</v>
      </c>
      <c r="X32" s="1" t="s">
        <v>119</v>
      </c>
      <c r="Y32" s="1" t="s">
        <v>867</v>
      </c>
      <c r="Z32" s="1" t="s">
        <v>868</v>
      </c>
      <c r="AA32" s="1" t="s">
        <v>1983</v>
      </c>
      <c r="AB32" s="1" t="s">
        <v>869</v>
      </c>
      <c r="AC32" s="1" t="s">
        <v>870</v>
      </c>
      <c r="AD32" s="1" t="s">
        <v>2026</v>
      </c>
      <c r="AE32" s="1" t="s">
        <v>63</v>
      </c>
      <c r="AF32" s="1">
        <v>0</v>
      </c>
      <c r="AG32" s="1" t="s">
        <v>68</v>
      </c>
      <c r="AH32" s="1">
        <v>0</v>
      </c>
      <c r="AI32" s="1">
        <v>0</v>
      </c>
      <c r="AJ32" s="1">
        <v>0</v>
      </c>
      <c r="AK32" s="1" t="str">
        <f t="shared" si="1"/>
        <v>0</v>
      </c>
      <c r="AM32" s="1">
        <v>0</v>
      </c>
      <c r="AN32" s="1">
        <v>0</v>
      </c>
      <c r="AO32" s="1">
        <v>0</v>
      </c>
      <c r="AP32" s="1">
        <v>0</v>
      </c>
      <c r="AQ32" s="1" t="s">
        <v>68</v>
      </c>
      <c r="AR32" s="1">
        <v>0</v>
      </c>
      <c r="AS32" s="1">
        <v>0</v>
      </c>
      <c r="AT32" s="1">
        <v>0</v>
      </c>
      <c r="AU32" s="1" t="str">
        <f t="shared" si="2"/>
        <v>0</v>
      </c>
      <c r="AW32" s="1">
        <v>0</v>
      </c>
      <c r="AX32" s="1">
        <v>0</v>
      </c>
      <c r="AY32" s="1">
        <v>0</v>
      </c>
      <c r="AZ32" s="1">
        <v>0</v>
      </c>
      <c r="BA32" s="1" t="s">
        <v>68</v>
      </c>
      <c r="BB32" s="1">
        <v>0</v>
      </c>
      <c r="BC32" s="1">
        <v>0</v>
      </c>
      <c r="BD32" s="1">
        <v>0</v>
      </c>
      <c r="BE32" s="1" t="str">
        <f t="shared" si="3"/>
        <v>0</v>
      </c>
      <c r="BG32" s="1">
        <v>0</v>
      </c>
      <c r="BH32" s="1">
        <v>0</v>
      </c>
      <c r="BI32" s="1">
        <v>0</v>
      </c>
      <c r="BJ32" s="1">
        <v>0</v>
      </c>
      <c r="BK32" s="1" t="s">
        <v>68</v>
      </c>
      <c r="BL32" s="1">
        <v>0</v>
      </c>
      <c r="BM32" s="1">
        <v>0</v>
      </c>
      <c r="BN32" s="1">
        <v>0</v>
      </c>
      <c r="BO32" s="1" t="str">
        <f t="shared" si="4"/>
        <v>0</v>
      </c>
      <c r="BQ32" s="1">
        <v>0</v>
      </c>
      <c r="BR32" s="1">
        <v>0</v>
      </c>
      <c r="BS32" s="1">
        <v>0</v>
      </c>
      <c r="BT32" s="1">
        <v>0</v>
      </c>
      <c r="BW32" s="1" t="s">
        <v>63</v>
      </c>
      <c r="BX32" s="1">
        <v>0</v>
      </c>
      <c r="BY32" s="1">
        <v>0</v>
      </c>
      <c r="BZ32" s="8">
        <v>2.25</v>
      </c>
      <c r="CA32" s="1" t="s">
        <v>52</v>
      </c>
      <c r="CB32" s="1" t="s">
        <v>1877</v>
      </c>
    </row>
    <row r="33" spans="1:80" s="1" customFormat="1" x14ac:dyDescent="0.3">
      <c r="A33" s="1" t="s">
        <v>1938</v>
      </c>
      <c r="B33" s="1" t="s">
        <v>857</v>
      </c>
      <c r="C33" s="1" t="s">
        <v>1922</v>
      </c>
      <c r="D33" s="18">
        <v>42996</v>
      </c>
      <c r="E33" s="1">
        <v>18</v>
      </c>
      <c r="F33" s="1">
        <v>1515</v>
      </c>
      <c r="G33" s="17" t="s">
        <v>2344</v>
      </c>
      <c r="H33" s="14" t="s">
        <v>871</v>
      </c>
      <c r="J33" s="20">
        <v>0.66041666666666654</v>
      </c>
      <c r="K33" s="21">
        <v>18</v>
      </c>
      <c r="L33" s="20">
        <f t="shared" si="0"/>
        <v>0.6729166666666665</v>
      </c>
      <c r="M33" s="1" t="s">
        <v>872</v>
      </c>
      <c r="N33" s="1" t="s">
        <v>2083</v>
      </c>
      <c r="O33" s="1" t="s">
        <v>2868</v>
      </c>
      <c r="P33" s="1" t="e">
        <f>CONCATENATE(A33,": ",B33," (Chairs: ",#REF!,")")</f>
        <v>#REF!</v>
      </c>
      <c r="Q33" s="1" t="str">
        <f>CONCATENATE(,M33)</f>
        <v>Barrieren zum Alkoholscreening bei Patienten mit Hypertonus. Die Rolle von Stigma</v>
      </c>
      <c r="R33" s="14" t="s">
        <v>52</v>
      </c>
      <c r="S33" s="1" t="s">
        <v>276</v>
      </c>
      <c r="T33" s="1" t="s">
        <v>277</v>
      </c>
      <c r="U33" s="1" t="s">
        <v>873</v>
      </c>
      <c r="V33" s="1" t="s">
        <v>2675</v>
      </c>
      <c r="W33" s="1" t="s">
        <v>58</v>
      </c>
      <c r="X33" s="1" t="s">
        <v>874</v>
      </c>
      <c r="Y33" s="1" t="s">
        <v>688</v>
      </c>
      <c r="Z33" s="1" t="s">
        <v>689</v>
      </c>
      <c r="AA33" s="1" t="s">
        <v>1994</v>
      </c>
      <c r="AB33" s="1" t="s">
        <v>679</v>
      </c>
      <c r="AC33" s="1" t="s">
        <v>691</v>
      </c>
      <c r="AD33" s="1" t="s">
        <v>2029</v>
      </c>
      <c r="AE33" s="1" t="s">
        <v>63</v>
      </c>
      <c r="AF33" s="1">
        <v>0</v>
      </c>
      <c r="AG33" s="1" t="s">
        <v>58</v>
      </c>
      <c r="AH33" s="1">
        <v>0</v>
      </c>
      <c r="AI33" s="1" t="s">
        <v>875</v>
      </c>
      <c r="AJ33" s="1" t="s">
        <v>876</v>
      </c>
      <c r="AK33" s="1" t="str">
        <f t="shared" si="1"/>
        <v>F</v>
      </c>
      <c r="AL33" s="1" t="str">
        <f t="shared" si="5"/>
        <v>Hanschmidt F</v>
      </c>
      <c r="AM33" s="1" t="s">
        <v>877</v>
      </c>
      <c r="AN33" s="1">
        <v>0</v>
      </c>
      <c r="AO33" s="1" t="s">
        <v>63</v>
      </c>
      <c r="AP33" s="1">
        <v>0</v>
      </c>
      <c r="AQ33" s="1" t="s">
        <v>58</v>
      </c>
      <c r="AR33" s="1">
        <v>0</v>
      </c>
      <c r="AS33" s="1" t="s">
        <v>878</v>
      </c>
      <c r="AT33" s="1" t="s">
        <v>879</v>
      </c>
      <c r="AU33" s="1" t="str">
        <f t="shared" si="2"/>
        <v>J</v>
      </c>
      <c r="AV33" s="1" t="str">
        <f t="shared" si="6"/>
        <v>Manthey J</v>
      </c>
      <c r="AW33" s="1" t="s">
        <v>880</v>
      </c>
      <c r="AX33" s="1">
        <v>0</v>
      </c>
      <c r="AY33" s="1" t="s">
        <v>63</v>
      </c>
      <c r="AZ33" s="1">
        <v>0</v>
      </c>
      <c r="BA33" s="1" t="s">
        <v>58</v>
      </c>
      <c r="BB33" s="1">
        <v>0</v>
      </c>
      <c r="BC33" s="1" t="s">
        <v>881</v>
      </c>
      <c r="BD33" s="1" t="s">
        <v>882</v>
      </c>
      <c r="BE33" s="1" t="str">
        <f t="shared" si="3"/>
        <v>E</v>
      </c>
      <c r="BF33" s="1" t="str">
        <f t="shared" si="7"/>
        <v>Scafato E</v>
      </c>
      <c r="BG33" s="1" t="s">
        <v>883</v>
      </c>
      <c r="BH33" s="1">
        <v>0</v>
      </c>
      <c r="BI33" s="1" t="s">
        <v>63</v>
      </c>
      <c r="BJ33" s="1">
        <v>0</v>
      </c>
      <c r="BK33" s="1" t="s">
        <v>58</v>
      </c>
      <c r="BL33" s="1" t="s">
        <v>64</v>
      </c>
      <c r="BM33" s="1" t="s">
        <v>884</v>
      </c>
      <c r="BN33" s="1" t="s">
        <v>885</v>
      </c>
      <c r="BO33" s="1" t="str">
        <f t="shared" si="4"/>
        <v>A</v>
      </c>
      <c r="BP33" s="1" t="str">
        <f t="shared" si="8"/>
        <v>Gual A</v>
      </c>
      <c r="BQ33" s="1" t="s">
        <v>886</v>
      </c>
      <c r="BR33" s="1">
        <v>0</v>
      </c>
      <c r="BS33" s="1" t="s">
        <v>63</v>
      </c>
      <c r="BT33" s="1">
        <v>0</v>
      </c>
      <c r="BU33" s="1" t="s">
        <v>2237</v>
      </c>
      <c r="BV33" s="1" t="s">
        <v>887</v>
      </c>
      <c r="BW33" s="1">
        <v>0</v>
      </c>
      <c r="BX33" s="1">
        <v>0</v>
      </c>
      <c r="BY33" s="1">
        <v>0</v>
      </c>
      <c r="BZ33" s="8">
        <v>1.675</v>
      </c>
      <c r="CA33" s="1" t="s">
        <v>52</v>
      </c>
      <c r="CB33" s="1" t="s">
        <v>1877</v>
      </c>
    </row>
    <row r="34" spans="1:80" s="1" customFormat="1" x14ac:dyDescent="0.3">
      <c r="A34" s="1" t="s">
        <v>1938</v>
      </c>
      <c r="B34" s="1" t="s">
        <v>857</v>
      </c>
      <c r="C34" s="1" t="s">
        <v>1922</v>
      </c>
      <c r="D34" s="18">
        <v>42996</v>
      </c>
      <c r="E34" s="1">
        <v>18</v>
      </c>
      <c r="F34" s="1">
        <v>1515</v>
      </c>
      <c r="G34" s="17" t="s">
        <v>2345</v>
      </c>
      <c r="H34" s="1" t="s">
        <v>888</v>
      </c>
      <c r="J34" s="20">
        <v>0.6729166666666665</v>
      </c>
      <c r="K34" s="21">
        <v>18</v>
      </c>
      <c r="L34" s="20">
        <f t="shared" si="0"/>
        <v>0.68541666666666645</v>
      </c>
      <c r="M34" s="1" t="s">
        <v>889</v>
      </c>
      <c r="N34" s="1" t="s">
        <v>2084</v>
      </c>
      <c r="O34" s="1" t="s">
        <v>2540</v>
      </c>
      <c r="P34" s="1" t="e">
        <f>CONCATENATE(A34,": ",B34," (Chairs: ",#REF!,")")</f>
        <v>#REF!</v>
      </c>
      <c r="Q34" s="1" t="str">
        <f>CONCATENATE(,M34)</f>
        <v>Einstellungen der Fachleute zu Menschen mit Suchtkrankheiten</v>
      </c>
      <c r="R34" s="1" t="s">
        <v>52</v>
      </c>
      <c r="S34" s="1" t="s">
        <v>276</v>
      </c>
      <c r="T34" s="1" t="s">
        <v>277</v>
      </c>
      <c r="U34" s="1" t="s">
        <v>890</v>
      </c>
      <c r="V34" s="1" t="s">
        <v>2676</v>
      </c>
      <c r="W34" s="1" t="s">
        <v>68</v>
      </c>
      <c r="X34" s="1" t="s">
        <v>119</v>
      </c>
      <c r="Y34" s="1" t="s">
        <v>891</v>
      </c>
      <c r="Z34" s="1" t="s">
        <v>892</v>
      </c>
      <c r="AA34" s="1" t="s">
        <v>1986</v>
      </c>
      <c r="AB34" s="1" t="s">
        <v>893</v>
      </c>
      <c r="AC34" s="12" t="s">
        <v>1302</v>
      </c>
      <c r="AD34" s="1" t="s">
        <v>2030</v>
      </c>
      <c r="AE34" s="1" t="s">
        <v>63</v>
      </c>
      <c r="AF34" s="1">
        <v>0</v>
      </c>
      <c r="AG34" s="1" t="s">
        <v>68</v>
      </c>
      <c r="AH34" s="1">
        <v>0</v>
      </c>
      <c r="AI34" s="1">
        <v>0</v>
      </c>
      <c r="AJ34" s="1">
        <v>0</v>
      </c>
      <c r="AK34" s="1" t="str">
        <f t="shared" si="1"/>
        <v>0</v>
      </c>
      <c r="AM34" s="1">
        <v>0</v>
      </c>
      <c r="AN34" s="1">
        <v>0</v>
      </c>
      <c r="AO34" s="1">
        <v>0</v>
      </c>
      <c r="AP34" s="1">
        <v>0</v>
      </c>
      <c r="AQ34" s="1" t="s">
        <v>68</v>
      </c>
      <c r="AR34" s="1">
        <v>0</v>
      </c>
      <c r="AS34" s="1">
        <v>0</v>
      </c>
      <c r="AT34" s="1">
        <v>0</v>
      </c>
      <c r="AU34" s="1" t="str">
        <f t="shared" si="2"/>
        <v>0</v>
      </c>
      <c r="AW34" s="1">
        <v>0</v>
      </c>
      <c r="AX34" s="1">
        <v>0</v>
      </c>
      <c r="AY34" s="1">
        <v>0</v>
      </c>
      <c r="AZ34" s="1">
        <v>0</v>
      </c>
      <c r="BA34" s="1" t="s">
        <v>68</v>
      </c>
      <c r="BB34" s="1">
        <v>0</v>
      </c>
      <c r="BC34" s="1">
        <v>0</v>
      </c>
      <c r="BD34" s="1">
        <v>0</v>
      </c>
      <c r="BE34" s="1" t="str">
        <f t="shared" si="3"/>
        <v>0</v>
      </c>
      <c r="BG34" s="1">
        <v>0</v>
      </c>
      <c r="BH34" s="1">
        <v>0</v>
      </c>
      <c r="BI34" s="1">
        <v>0</v>
      </c>
      <c r="BJ34" s="1">
        <v>0</v>
      </c>
      <c r="BK34" s="1" t="s">
        <v>68</v>
      </c>
      <c r="BL34" s="1">
        <v>0</v>
      </c>
      <c r="BM34" s="1">
        <v>0</v>
      </c>
      <c r="BN34" s="1">
        <v>0</v>
      </c>
      <c r="BO34" s="1" t="str">
        <f t="shared" si="4"/>
        <v>0</v>
      </c>
      <c r="BQ34" s="1">
        <v>0</v>
      </c>
      <c r="BR34" s="1">
        <v>0</v>
      </c>
      <c r="BS34" s="1">
        <v>0</v>
      </c>
      <c r="BT34" s="1">
        <v>0</v>
      </c>
      <c r="BW34" s="1">
        <v>0</v>
      </c>
      <c r="BX34" s="1">
        <v>0</v>
      </c>
      <c r="BY34" s="1">
        <v>0</v>
      </c>
      <c r="BZ34" s="8">
        <v>2.15</v>
      </c>
      <c r="CA34" s="1" t="s">
        <v>52</v>
      </c>
      <c r="CB34" s="1" t="s">
        <v>1877</v>
      </c>
    </row>
    <row r="35" spans="1:80" s="1" customFormat="1" x14ac:dyDescent="0.3">
      <c r="A35" s="1" t="s">
        <v>1938</v>
      </c>
      <c r="B35" s="1" t="s">
        <v>857</v>
      </c>
      <c r="C35" s="1" t="s">
        <v>1922</v>
      </c>
      <c r="D35" s="18">
        <v>42996</v>
      </c>
      <c r="E35" s="1">
        <v>18</v>
      </c>
      <c r="F35" s="1">
        <v>1515</v>
      </c>
      <c r="G35" s="17" t="s">
        <v>2346</v>
      </c>
      <c r="H35" s="1" t="s">
        <v>894</v>
      </c>
      <c r="J35" s="20">
        <v>0.68541666666666645</v>
      </c>
      <c r="K35" s="21">
        <v>18</v>
      </c>
      <c r="L35" s="20">
        <f t="shared" ref="L35:L66" si="9">J35+TIME(0,K35,0)</f>
        <v>0.69791666666666641</v>
      </c>
      <c r="M35" s="1" t="s">
        <v>1839</v>
      </c>
      <c r="N35" s="1" t="s">
        <v>2504</v>
      </c>
      <c r="O35" s="1" t="s">
        <v>2540</v>
      </c>
      <c r="P35" s="1" t="e">
        <f>CONCATENATE(A35,": ",B35," (Chairs: ",#REF!,")")</f>
        <v>#REF!</v>
      </c>
      <c r="Q35" s="1" t="str">
        <f>CONCATENATE(,M35)</f>
        <v>Diskriminierung Suchtkranker im Strafvollzug</v>
      </c>
      <c r="R35" s="1" t="s">
        <v>52</v>
      </c>
      <c r="S35" s="1" t="s">
        <v>276</v>
      </c>
      <c r="T35" s="1" t="s">
        <v>277</v>
      </c>
      <c r="U35" s="1" t="s">
        <v>1855</v>
      </c>
      <c r="V35" s="1" t="s">
        <v>2677</v>
      </c>
      <c r="W35" s="1" t="s">
        <v>68</v>
      </c>
      <c r="X35" s="1" t="s">
        <v>130</v>
      </c>
      <c r="Y35" s="1" t="s">
        <v>1840</v>
      </c>
      <c r="Z35" s="1" t="s">
        <v>895</v>
      </c>
      <c r="AA35" s="1" t="s">
        <v>2230</v>
      </c>
      <c r="AB35" s="1" t="s">
        <v>1856</v>
      </c>
      <c r="AC35" s="1" t="s">
        <v>1857</v>
      </c>
      <c r="AD35" s="1" t="s">
        <v>2031</v>
      </c>
      <c r="AE35" s="1" t="s">
        <v>63</v>
      </c>
      <c r="AF35" s="1">
        <v>0</v>
      </c>
      <c r="AG35" s="1" t="s">
        <v>68</v>
      </c>
      <c r="AH35" s="1">
        <v>0</v>
      </c>
      <c r="AI35" s="1">
        <v>0</v>
      </c>
      <c r="AJ35" s="1">
        <v>0</v>
      </c>
      <c r="AK35" s="1" t="str">
        <f t="shared" si="1"/>
        <v>0</v>
      </c>
      <c r="AM35" s="1">
        <v>0</v>
      </c>
      <c r="AN35" s="1">
        <v>0</v>
      </c>
      <c r="AO35" s="1" t="s">
        <v>63</v>
      </c>
      <c r="AP35" s="1">
        <v>0</v>
      </c>
      <c r="AQ35" s="1" t="s">
        <v>68</v>
      </c>
      <c r="AR35" s="1">
        <v>0</v>
      </c>
      <c r="AS35" s="1">
        <v>0</v>
      </c>
      <c r="AT35" s="1">
        <v>0</v>
      </c>
      <c r="AU35" s="1" t="str">
        <f t="shared" si="2"/>
        <v>0</v>
      </c>
      <c r="AW35" s="1">
        <v>0</v>
      </c>
      <c r="AX35" s="1">
        <v>0</v>
      </c>
      <c r="AY35" s="1">
        <v>0</v>
      </c>
      <c r="AZ35" s="1">
        <v>0</v>
      </c>
      <c r="BA35" s="1" t="s">
        <v>68</v>
      </c>
      <c r="BB35" s="1">
        <v>0</v>
      </c>
      <c r="BC35" s="1">
        <v>0</v>
      </c>
      <c r="BD35" s="1">
        <v>0</v>
      </c>
      <c r="BE35" s="1" t="str">
        <f t="shared" si="3"/>
        <v>0</v>
      </c>
      <c r="BG35" s="1">
        <v>0</v>
      </c>
      <c r="BH35" s="1">
        <v>0</v>
      </c>
      <c r="BI35" s="1">
        <v>0</v>
      </c>
      <c r="BJ35" s="1">
        <v>0</v>
      </c>
      <c r="BK35" s="1" t="s">
        <v>68</v>
      </c>
      <c r="BL35" s="1">
        <v>0</v>
      </c>
      <c r="BM35" s="1">
        <v>0</v>
      </c>
      <c r="BN35" s="1">
        <v>0</v>
      </c>
      <c r="BO35" s="1" t="str">
        <f t="shared" si="4"/>
        <v>0</v>
      </c>
      <c r="BQ35" s="1">
        <v>0</v>
      </c>
      <c r="BR35" s="1">
        <v>0</v>
      </c>
      <c r="BS35" s="1">
        <v>0</v>
      </c>
      <c r="BT35" s="1">
        <v>0</v>
      </c>
      <c r="BW35" s="1">
        <v>0</v>
      </c>
      <c r="BX35" s="1">
        <v>0</v>
      </c>
      <c r="BY35" s="1" t="s">
        <v>1858</v>
      </c>
      <c r="BZ35" s="8">
        <v>2.2749999999999999</v>
      </c>
      <c r="CA35" s="1" t="s">
        <v>52</v>
      </c>
      <c r="CB35" s="1" t="s">
        <v>1877</v>
      </c>
    </row>
    <row r="36" spans="1:80" s="1" customFormat="1" x14ac:dyDescent="0.3">
      <c r="A36" s="1" t="s">
        <v>1939</v>
      </c>
      <c r="B36" s="1" t="s">
        <v>550</v>
      </c>
      <c r="C36" s="1" t="s">
        <v>1908</v>
      </c>
      <c r="D36" s="18">
        <v>42996</v>
      </c>
      <c r="E36" s="1">
        <v>18</v>
      </c>
      <c r="F36" s="1">
        <v>1515</v>
      </c>
      <c r="G36" s="17" t="s">
        <v>2347</v>
      </c>
      <c r="H36" s="6" t="s">
        <v>536</v>
      </c>
      <c r="J36" s="20">
        <v>0.63541666666666663</v>
      </c>
      <c r="K36" s="21">
        <v>30</v>
      </c>
      <c r="L36" s="20">
        <f t="shared" si="9"/>
        <v>0.65625</v>
      </c>
      <c r="M36" s="1" t="s">
        <v>537</v>
      </c>
      <c r="N36" s="1" t="s">
        <v>2075</v>
      </c>
      <c r="O36" s="1" t="s">
        <v>2540</v>
      </c>
      <c r="P36" s="1" t="e">
        <f>CONCATENATE(A36,": ",B36," (Chairs: ",#REF!,")")</f>
        <v>#REF!</v>
      </c>
      <c r="Q36" s="1" t="str">
        <f>CONCATENATE(,M36)</f>
        <v>„Nicht ganz freiwillig" - Wie finden Jugendliche zur Suchthilfe?</v>
      </c>
      <c r="R36" s="6" t="s">
        <v>52</v>
      </c>
      <c r="S36" s="1" t="s">
        <v>175</v>
      </c>
      <c r="T36" s="1" t="s">
        <v>176</v>
      </c>
      <c r="U36" s="1" t="s">
        <v>538</v>
      </c>
      <c r="V36" s="1" t="s">
        <v>2668</v>
      </c>
      <c r="W36" s="1" t="s">
        <v>58</v>
      </c>
      <c r="X36" s="1" t="s">
        <v>114</v>
      </c>
      <c r="Y36" s="1" t="s">
        <v>539</v>
      </c>
      <c r="Z36" s="1" t="s">
        <v>540</v>
      </c>
      <c r="AA36" s="1" t="s">
        <v>1999</v>
      </c>
      <c r="AB36" s="1" t="s">
        <v>541</v>
      </c>
      <c r="AC36" s="1" t="s">
        <v>542</v>
      </c>
      <c r="AD36" s="1" t="s">
        <v>2019</v>
      </c>
      <c r="AE36" s="1" t="s">
        <v>63</v>
      </c>
      <c r="AF36" s="1">
        <v>0</v>
      </c>
      <c r="AG36" s="1" t="s">
        <v>68</v>
      </c>
      <c r="AH36" s="1">
        <v>0</v>
      </c>
      <c r="AI36" s="1">
        <v>0</v>
      </c>
      <c r="AJ36" s="1">
        <v>0</v>
      </c>
      <c r="AK36" s="1" t="str">
        <f t="shared" si="1"/>
        <v>0</v>
      </c>
      <c r="AM36" s="1">
        <v>0</v>
      </c>
      <c r="AN36" s="1">
        <v>0</v>
      </c>
      <c r="AO36" s="1">
        <v>0</v>
      </c>
      <c r="AP36" s="1">
        <v>0</v>
      </c>
      <c r="AQ36" s="1" t="s">
        <v>68</v>
      </c>
      <c r="AR36" s="1">
        <v>0</v>
      </c>
      <c r="AS36" s="1">
        <v>0</v>
      </c>
      <c r="AT36" s="1">
        <v>0</v>
      </c>
      <c r="AU36" s="1" t="str">
        <f t="shared" si="2"/>
        <v>0</v>
      </c>
      <c r="AW36" s="1">
        <v>0</v>
      </c>
      <c r="AX36" s="1">
        <v>0</v>
      </c>
      <c r="AY36" s="1">
        <v>0</v>
      </c>
      <c r="AZ36" s="1">
        <v>0</v>
      </c>
      <c r="BA36" s="1" t="s">
        <v>68</v>
      </c>
      <c r="BB36" s="1">
        <v>0</v>
      </c>
      <c r="BC36" s="1">
        <v>0</v>
      </c>
      <c r="BD36" s="1">
        <v>0</v>
      </c>
      <c r="BE36" s="1" t="str">
        <f t="shared" si="3"/>
        <v>0</v>
      </c>
      <c r="BG36" s="1">
        <v>0</v>
      </c>
      <c r="BH36" s="1">
        <v>0</v>
      </c>
      <c r="BI36" s="1">
        <v>0</v>
      </c>
      <c r="BJ36" s="1">
        <v>0</v>
      </c>
      <c r="BK36" s="1" t="s">
        <v>68</v>
      </c>
      <c r="BL36" s="1">
        <v>0</v>
      </c>
      <c r="BM36" s="1">
        <v>0</v>
      </c>
      <c r="BN36" s="1">
        <v>0</v>
      </c>
      <c r="BO36" s="1" t="str">
        <f t="shared" si="4"/>
        <v>0</v>
      </c>
      <c r="BQ36" s="1">
        <v>0</v>
      </c>
      <c r="BR36" s="1">
        <v>0</v>
      </c>
      <c r="BS36" s="1">
        <v>0</v>
      </c>
      <c r="BT36" s="1">
        <v>0</v>
      </c>
      <c r="BW36" s="1">
        <v>0</v>
      </c>
      <c r="BX36" s="1">
        <v>0</v>
      </c>
      <c r="BY36" s="1">
        <v>0</v>
      </c>
      <c r="BZ36" s="8">
        <v>2.5750000000000002</v>
      </c>
      <c r="CA36" s="1" t="s">
        <v>52</v>
      </c>
      <c r="CB36" s="1" t="s">
        <v>1877</v>
      </c>
    </row>
    <row r="37" spans="1:80" s="1" customFormat="1" x14ac:dyDescent="0.3">
      <c r="A37" s="1" t="s">
        <v>1939</v>
      </c>
      <c r="B37" s="1" t="s">
        <v>550</v>
      </c>
      <c r="C37" s="1" t="s">
        <v>1908</v>
      </c>
      <c r="D37" s="18">
        <v>42996</v>
      </c>
      <c r="E37" s="1">
        <v>18</v>
      </c>
      <c r="F37" s="1">
        <v>1515</v>
      </c>
      <c r="G37" s="17" t="s">
        <v>2348</v>
      </c>
      <c r="H37" s="6" t="s">
        <v>543</v>
      </c>
      <c r="J37" s="20">
        <v>0.65625</v>
      </c>
      <c r="K37" s="21">
        <v>30</v>
      </c>
      <c r="L37" s="20">
        <f t="shared" si="9"/>
        <v>0.67708333333333337</v>
      </c>
      <c r="M37" s="1" t="s">
        <v>544</v>
      </c>
      <c r="N37" s="1" t="s">
        <v>2085</v>
      </c>
      <c r="O37" s="1" t="s">
        <v>2540</v>
      </c>
      <c r="P37" s="1" t="e">
        <f>CONCATENATE(A37,": ",B37," (Chairs: ",#REF!,")")</f>
        <v>#REF!</v>
      </c>
      <c r="Q37" s="1" t="str">
        <f>CONCATENATE(,M37)</f>
        <v>Wie erleben Eltern die Kontakte ihrer Kinder zur Suchthilfe und Therapie?</v>
      </c>
      <c r="R37" s="6" t="s">
        <v>52</v>
      </c>
      <c r="S37" s="1" t="s">
        <v>175</v>
      </c>
      <c r="T37" s="1" t="s">
        <v>176</v>
      </c>
      <c r="U37" s="1" t="s">
        <v>545</v>
      </c>
      <c r="V37" s="1" t="s">
        <v>2678</v>
      </c>
      <c r="W37" s="1" t="s">
        <v>58</v>
      </c>
      <c r="Y37" s="1" t="s">
        <v>546</v>
      </c>
      <c r="Z37" s="1" t="s">
        <v>547</v>
      </c>
      <c r="AA37" s="1" t="s">
        <v>1983</v>
      </c>
      <c r="AB37" s="1" t="s">
        <v>548</v>
      </c>
      <c r="AC37" s="1" t="s">
        <v>549</v>
      </c>
      <c r="AD37" s="1" t="s">
        <v>2022</v>
      </c>
      <c r="AE37" s="1" t="s">
        <v>63</v>
      </c>
      <c r="AF37" s="1">
        <v>0</v>
      </c>
      <c r="AG37" s="1" t="s">
        <v>68</v>
      </c>
      <c r="AH37" s="1">
        <v>0</v>
      </c>
      <c r="AI37" s="1">
        <v>0</v>
      </c>
      <c r="AJ37" s="1">
        <v>0</v>
      </c>
      <c r="AK37" s="1" t="str">
        <f t="shared" si="1"/>
        <v>0</v>
      </c>
      <c r="AM37" s="1">
        <v>0</v>
      </c>
      <c r="AN37" s="1">
        <v>0</v>
      </c>
      <c r="AO37" s="1">
        <v>0</v>
      </c>
      <c r="AP37" s="1">
        <v>0</v>
      </c>
      <c r="AQ37" s="1" t="s">
        <v>68</v>
      </c>
      <c r="AR37" s="1">
        <v>0</v>
      </c>
      <c r="AS37" s="1">
        <v>0</v>
      </c>
      <c r="AT37" s="1">
        <v>0</v>
      </c>
      <c r="AU37" s="1" t="str">
        <f t="shared" si="2"/>
        <v>0</v>
      </c>
      <c r="AW37" s="1">
        <v>0</v>
      </c>
      <c r="AX37" s="1">
        <v>0</v>
      </c>
      <c r="AY37" s="1">
        <v>0</v>
      </c>
      <c r="AZ37" s="1">
        <v>0</v>
      </c>
      <c r="BA37" s="1" t="s">
        <v>68</v>
      </c>
      <c r="BB37" s="1">
        <v>0</v>
      </c>
      <c r="BC37" s="1">
        <v>0</v>
      </c>
      <c r="BD37" s="1">
        <v>0</v>
      </c>
      <c r="BE37" s="1" t="str">
        <f t="shared" si="3"/>
        <v>0</v>
      </c>
      <c r="BG37" s="1">
        <v>0</v>
      </c>
      <c r="BH37" s="1">
        <v>0</v>
      </c>
      <c r="BI37" s="1">
        <v>0</v>
      </c>
      <c r="BJ37" s="1">
        <v>0</v>
      </c>
      <c r="BK37" s="1" t="s">
        <v>68</v>
      </c>
      <c r="BL37" s="1">
        <v>0</v>
      </c>
      <c r="BM37" s="1">
        <v>0</v>
      </c>
      <c r="BN37" s="1">
        <v>0</v>
      </c>
      <c r="BO37" s="1" t="str">
        <f t="shared" si="4"/>
        <v>0</v>
      </c>
      <c r="BQ37" s="1">
        <v>0</v>
      </c>
      <c r="BR37" s="1">
        <v>0</v>
      </c>
      <c r="BS37" s="1">
        <v>0</v>
      </c>
      <c r="BT37" s="1">
        <v>0</v>
      </c>
      <c r="BW37" s="1">
        <v>0</v>
      </c>
      <c r="BX37" s="1">
        <v>0</v>
      </c>
      <c r="BY37" s="1">
        <v>0</v>
      </c>
      <c r="BZ37" s="8">
        <v>2.5999999999999996</v>
      </c>
      <c r="CA37" s="1" t="s">
        <v>52</v>
      </c>
      <c r="CB37" s="1" t="s">
        <v>1877</v>
      </c>
    </row>
    <row r="38" spans="1:80" s="1" customFormat="1" x14ac:dyDescent="0.3">
      <c r="A38" s="1" t="s">
        <v>1939</v>
      </c>
      <c r="B38" s="1" t="s">
        <v>550</v>
      </c>
      <c r="C38" s="1" t="s">
        <v>1908</v>
      </c>
      <c r="D38" s="18">
        <v>42996</v>
      </c>
      <c r="E38" s="1">
        <v>18</v>
      </c>
      <c r="F38" s="1">
        <v>1515</v>
      </c>
      <c r="G38" s="17" t="s">
        <v>2349</v>
      </c>
      <c r="H38" s="16" t="s">
        <v>554</v>
      </c>
      <c r="J38" s="20">
        <v>0.67708333333333337</v>
      </c>
      <c r="K38" s="21">
        <v>30</v>
      </c>
      <c r="L38" s="20">
        <f t="shared" si="9"/>
        <v>0.69791666666666674</v>
      </c>
      <c r="M38" s="1" t="s">
        <v>555</v>
      </c>
      <c r="N38" s="1" t="s">
        <v>2086</v>
      </c>
      <c r="O38" s="1" t="s">
        <v>2540</v>
      </c>
      <c r="P38" s="1" t="e">
        <f>CONCATENATE(A38,": ",B38," (Chairs: ",#REF!,")")</f>
        <v>#REF!</v>
      </c>
      <c r="Q38" s="1" t="str">
        <f>CONCATENATE(,M38)</f>
        <v>Multifamilientherapie mit Familien drogenabhängiger Jugendlicher in der suchtmedizinischen Rehabilitationsstation</v>
      </c>
      <c r="R38" s="16" t="s">
        <v>52</v>
      </c>
      <c r="S38" s="1" t="s">
        <v>175</v>
      </c>
      <c r="T38" s="1" t="s">
        <v>176</v>
      </c>
      <c r="U38" s="1" t="s">
        <v>556</v>
      </c>
      <c r="V38" s="1" t="s">
        <v>2679</v>
      </c>
      <c r="W38" s="1" t="s">
        <v>58</v>
      </c>
      <c r="X38" s="1" t="s">
        <v>551</v>
      </c>
      <c r="Y38" s="1" t="s">
        <v>557</v>
      </c>
      <c r="Z38" s="1" t="s">
        <v>558</v>
      </c>
      <c r="AA38" s="1" t="s">
        <v>1987</v>
      </c>
      <c r="AB38" s="1" t="s">
        <v>559</v>
      </c>
      <c r="AC38" s="1" t="s">
        <v>560</v>
      </c>
      <c r="AD38" s="1" t="s">
        <v>2022</v>
      </c>
      <c r="AE38" s="1" t="s">
        <v>526</v>
      </c>
      <c r="AF38" s="1" t="s">
        <v>561</v>
      </c>
      <c r="AG38" s="1" t="s">
        <v>68</v>
      </c>
      <c r="AH38" s="1">
        <v>0</v>
      </c>
      <c r="AI38" s="1">
        <v>0</v>
      </c>
      <c r="AJ38" s="1">
        <v>0</v>
      </c>
      <c r="AK38" s="1" t="str">
        <f t="shared" si="1"/>
        <v>0</v>
      </c>
      <c r="AM38" s="1">
        <v>0</v>
      </c>
      <c r="AN38" s="1">
        <v>0</v>
      </c>
      <c r="AO38" s="1">
        <v>0</v>
      </c>
      <c r="AP38" s="1">
        <v>0</v>
      </c>
      <c r="AQ38" s="1" t="s">
        <v>68</v>
      </c>
      <c r="AR38" s="1">
        <v>0</v>
      </c>
      <c r="AS38" s="1">
        <v>0</v>
      </c>
      <c r="AT38" s="1">
        <v>0</v>
      </c>
      <c r="AU38" s="1" t="str">
        <f t="shared" si="2"/>
        <v>0</v>
      </c>
      <c r="AW38" s="1">
        <v>0</v>
      </c>
      <c r="AX38" s="1">
        <v>0</v>
      </c>
      <c r="AY38" s="1">
        <v>0</v>
      </c>
      <c r="AZ38" s="1">
        <v>0</v>
      </c>
      <c r="BA38" s="1" t="s">
        <v>68</v>
      </c>
      <c r="BB38" s="1">
        <v>0</v>
      </c>
      <c r="BC38" s="1">
        <v>0</v>
      </c>
      <c r="BD38" s="1">
        <v>0</v>
      </c>
      <c r="BE38" s="1" t="str">
        <f t="shared" si="3"/>
        <v>0</v>
      </c>
      <c r="BG38" s="1">
        <v>0</v>
      </c>
      <c r="BH38" s="1">
        <v>0</v>
      </c>
      <c r="BI38" s="1">
        <v>0</v>
      </c>
      <c r="BJ38" s="1">
        <v>0</v>
      </c>
      <c r="BK38" s="1" t="s">
        <v>68</v>
      </c>
      <c r="BL38" s="1">
        <v>0</v>
      </c>
      <c r="BM38" s="1">
        <v>0</v>
      </c>
      <c r="BN38" s="1">
        <v>0</v>
      </c>
      <c r="BO38" s="1" t="str">
        <f t="shared" si="4"/>
        <v>0</v>
      </c>
      <c r="BQ38" s="1">
        <v>0</v>
      </c>
      <c r="BR38" s="1">
        <v>0</v>
      </c>
      <c r="BS38" s="1">
        <v>0</v>
      </c>
      <c r="BT38" s="1">
        <v>0</v>
      </c>
      <c r="BW38" s="1">
        <v>0</v>
      </c>
      <c r="BX38" s="1">
        <v>0</v>
      </c>
      <c r="BY38" s="1">
        <v>0</v>
      </c>
      <c r="BZ38" s="8">
        <v>2.2749999999999999</v>
      </c>
      <c r="CA38" s="1" t="s">
        <v>52</v>
      </c>
      <c r="CB38" s="1" t="s">
        <v>1877</v>
      </c>
    </row>
    <row r="39" spans="1:80" s="1" customFormat="1" x14ac:dyDescent="0.3">
      <c r="A39" s="1" t="s">
        <v>1940</v>
      </c>
      <c r="B39" s="1" t="s">
        <v>348</v>
      </c>
      <c r="C39" s="1" t="s">
        <v>1925</v>
      </c>
      <c r="D39" s="18">
        <v>42996</v>
      </c>
      <c r="E39" s="1">
        <v>18</v>
      </c>
      <c r="F39" s="1">
        <v>1515</v>
      </c>
      <c r="G39" s="17" t="s">
        <v>2350</v>
      </c>
      <c r="H39" s="1" t="s">
        <v>345</v>
      </c>
      <c r="J39" s="20">
        <v>0.63541666666666663</v>
      </c>
      <c r="K39" s="21">
        <v>23</v>
      </c>
      <c r="L39" s="20">
        <f t="shared" si="9"/>
        <v>0.65138888888888891</v>
      </c>
      <c r="M39" s="1" t="s">
        <v>349</v>
      </c>
      <c r="N39" s="1" t="s">
        <v>2087</v>
      </c>
      <c r="O39" s="1" t="s">
        <v>3010</v>
      </c>
      <c r="P39" s="1" t="e">
        <f>CONCATENATE(A39,": ",B39," (Chairs: ",#REF!,")")</f>
        <v>#REF!</v>
      </c>
      <c r="Q39" s="1" t="str">
        <f>CONCATENATE(,M39)</f>
        <v>Charakteristika von Nichtantretern einer Entwöhnungsbehandlung und Schlussfolgerungen für eine Optimierung des Antrittsverhaltens</v>
      </c>
      <c r="R39" s="1" t="s">
        <v>52</v>
      </c>
      <c r="S39" s="1" t="s">
        <v>346</v>
      </c>
      <c r="T39" s="1" t="s">
        <v>347</v>
      </c>
      <c r="U39" s="1" t="s">
        <v>350</v>
      </c>
      <c r="V39" s="1" t="s">
        <v>1846</v>
      </c>
      <c r="W39" s="1" t="s">
        <v>58</v>
      </c>
      <c r="Y39" s="1" t="s">
        <v>322</v>
      </c>
      <c r="Z39" s="1" t="s">
        <v>351</v>
      </c>
      <c r="AA39" s="1" t="s">
        <v>1991</v>
      </c>
      <c r="AB39" s="1" t="s">
        <v>352</v>
      </c>
      <c r="AC39" s="1" t="s">
        <v>353</v>
      </c>
      <c r="AD39" s="1" t="s">
        <v>2034</v>
      </c>
      <c r="AE39" s="1" t="s">
        <v>63</v>
      </c>
      <c r="AF39" s="1">
        <v>0</v>
      </c>
      <c r="AG39" s="1" t="s">
        <v>58</v>
      </c>
      <c r="AH39" s="1" t="s">
        <v>64</v>
      </c>
      <c r="AI39" s="1" t="s">
        <v>354</v>
      </c>
      <c r="AJ39" s="1" t="s">
        <v>355</v>
      </c>
      <c r="AK39" s="1" t="str">
        <f t="shared" si="1"/>
        <v>G</v>
      </c>
      <c r="AL39" s="1" t="str">
        <f t="shared" si="5"/>
        <v>Regenbrecht G</v>
      </c>
      <c r="AM39" s="1" t="s">
        <v>352</v>
      </c>
      <c r="AN39" s="1" t="s">
        <v>356</v>
      </c>
      <c r="AO39" s="1" t="s">
        <v>63</v>
      </c>
      <c r="AP39" s="1">
        <v>0</v>
      </c>
      <c r="AQ39" s="1" t="s">
        <v>58</v>
      </c>
      <c r="AR39" s="1">
        <v>0</v>
      </c>
      <c r="AS39" s="1" t="s">
        <v>357</v>
      </c>
      <c r="AT39" s="1" t="s">
        <v>358</v>
      </c>
      <c r="AU39" s="1" t="str">
        <f t="shared" si="2"/>
        <v>A</v>
      </c>
      <c r="AV39" s="1" t="str">
        <f t="shared" si="6"/>
        <v>Wieczorek A</v>
      </c>
      <c r="AW39" s="1" t="s">
        <v>352</v>
      </c>
      <c r="AX39" s="1" t="s">
        <v>359</v>
      </c>
      <c r="AY39" s="1" t="s">
        <v>63</v>
      </c>
      <c r="AZ39" s="1">
        <v>0</v>
      </c>
      <c r="BA39" s="1" t="s">
        <v>68</v>
      </c>
      <c r="BB39" s="1">
        <v>0</v>
      </c>
      <c r="BC39" s="1" t="s">
        <v>360</v>
      </c>
      <c r="BD39" s="1" t="s">
        <v>361</v>
      </c>
      <c r="BE39" s="1" t="str">
        <f t="shared" si="3"/>
        <v>S</v>
      </c>
      <c r="BF39" s="1" t="str">
        <f t="shared" si="7"/>
        <v>Bick-Dresen S</v>
      </c>
      <c r="BG39" s="1" t="s">
        <v>352</v>
      </c>
      <c r="BH39" s="1" t="s">
        <v>362</v>
      </c>
      <c r="BI39" s="1" t="s">
        <v>63</v>
      </c>
      <c r="BJ39" s="1">
        <v>0</v>
      </c>
      <c r="BK39" s="1" t="s">
        <v>68</v>
      </c>
      <c r="BL39" s="1">
        <v>0</v>
      </c>
      <c r="BM39" s="1">
        <v>0</v>
      </c>
      <c r="BN39" s="1">
        <v>0</v>
      </c>
      <c r="BO39" s="1" t="str">
        <f t="shared" si="4"/>
        <v>0</v>
      </c>
      <c r="BQ39" s="1">
        <v>0</v>
      </c>
      <c r="BR39" s="1">
        <v>0</v>
      </c>
      <c r="BS39" s="1">
        <v>0</v>
      </c>
      <c r="BT39" s="1">
        <v>0</v>
      </c>
      <c r="BW39" s="1">
        <v>0</v>
      </c>
      <c r="BX39" s="1">
        <v>0</v>
      </c>
      <c r="BY39" s="1">
        <v>0</v>
      </c>
      <c r="BZ39" s="8">
        <v>1.65</v>
      </c>
      <c r="CA39" s="1" t="s">
        <v>52</v>
      </c>
      <c r="CB39" s="1" t="s">
        <v>1877</v>
      </c>
    </row>
    <row r="40" spans="1:80" s="1" customFormat="1" x14ac:dyDescent="0.3">
      <c r="A40" s="1" t="s">
        <v>1940</v>
      </c>
      <c r="B40" s="1" t="s">
        <v>348</v>
      </c>
      <c r="C40" s="1" t="s">
        <v>1925</v>
      </c>
      <c r="D40" s="18">
        <v>42996</v>
      </c>
      <c r="E40" s="1">
        <v>18</v>
      </c>
      <c r="F40" s="1">
        <v>1515</v>
      </c>
      <c r="G40" s="17" t="s">
        <v>2351</v>
      </c>
      <c r="H40" s="1" t="s">
        <v>363</v>
      </c>
      <c r="J40" s="20">
        <v>0.65138888888888891</v>
      </c>
      <c r="K40" s="21">
        <v>22</v>
      </c>
      <c r="L40" s="20">
        <f t="shared" si="9"/>
        <v>0.66666666666666663</v>
      </c>
      <c r="M40" s="1" t="s">
        <v>364</v>
      </c>
      <c r="N40" s="1" t="s">
        <v>2088</v>
      </c>
      <c r="O40" s="1" t="s">
        <v>3011</v>
      </c>
      <c r="P40" s="1" t="e">
        <f>CONCATENATE(A40,": ",B40," (Chairs: ",#REF!,")")</f>
        <v>#REF!</v>
      </c>
      <c r="Q40" s="1" t="str">
        <f>CONCATENATE(,M40)</f>
        <v>Neuer ärztlich-psychotherapeutischer Befundbericht im Zugang zur Suchtrehabilitation. Ergebnisse eines Praxistests</v>
      </c>
      <c r="R40" s="1" t="s">
        <v>52</v>
      </c>
      <c r="S40" s="1" t="s">
        <v>346</v>
      </c>
      <c r="T40" s="1" t="s">
        <v>347</v>
      </c>
      <c r="U40" s="1" t="s">
        <v>365</v>
      </c>
      <c r="V40" s="1" t="s">
        <v>2680</v>
      </c>
      <c r="W40" s="1" t="s">
        <v>58</v>
      </c>
      <c r="Y40" s="1" t="s">
        <v>83</v>
      </c>
      <c r="Z40" s="1" t="s">
        <v>366</v>
      </c>
      <c r="AA40" s="1" t="s">
        <v>1987</v>
      </c>
      <c r="AB40" s="1" t="s">
        <v>367</v>
      </c>
      <c r="AC40" s="1" t="s">
        <v>368</v>
      </c>
      <c r="AD40" s="1" t="s">
        <v>2014</v>
      </c>
      <c r="AE40" s="1" t="s">
        <v>63</v>
      </c>
      <c r="AF40" s="1">
        <v>0</v>
      </c>
      <c r="AG40" s="1" t="s">
        <v>58</v>
      </c>
      <c r="AH40" s="1">
        <v>0</v>
      </c>
      <c r="AI40" s="1" t="s">
        <v>322</v>
      </c>
      <c r="AJ40" s="1" t="s">
        <v>351</v>
      </c>
      <c r="AK40" s="1" t="str">
        <f t="shared" si="1"/>
        <v>P</v>
      </c>
      <c r="AL40" s="1" t="str">
        <f t="shared" si="5"/>
        <v>Missel P</v>
      </c>
      <c r="AM40" s="1" t="s">
        <v>352</v>
      </c>
      <c r="AN40" s="1" t="s">
        <v>353</v>
      </c>
      <c r="AO40" s="1" t="s">
        <v>63</v>
      </c>
      <c r="AP40" s="1">
        <v>0</v>
      </c>
      <c r="AQ40" s="1" t="s">
        <v>68</v>
      </c>
      <c r="AR40" s="1" t="s">
        <v>119</v>
      </c>
      <c r="AS40" s="1" t="s">
        <v>369</v>
      </c>
      <c r="AT40" s="1" t="s">
        <v>370</v>
      </c>
      <c r="AU40" s="1" t="str">
        <f t="shared" si="2"/>
        <v>K</v>
      </c>
      <c r="AV40" s="1" t="str">
        <f t="shared" si="6"/>
        <v>Spyra K</v>
      </c>
      <c r="AW40" s="1" t="s">
        <v>367</v>
      </c>
      <c r="AX40" s="1" t="s">
        <v>371</v>
      </c>
      <c r="AY40" s="1" t="s">
        <v>63</v>
      </c>
      <c r="AZ40" s="1">
        <v>0</v>
      </c>
      <c r="BA40" s="1" t="s">
        <v>68</v>
      </c>
      <c r="BB40" s="1">
        <v>0</v>
      </c>
      <c r="BC40" s="1">
        <v>0</v>
      </c>
      <c r="BD40" s="1">
        <v>0</v>
      </c>
      <c r="BE40" s="1" t="str">
        <f t="shared" si="3"/>
        <v>0</v>
      </c>
      <c r="BG40" s="1">
        <v>0</v>
      </c>
      <c r="BH40" s="1">
        <v>0</v>
      </c>
      <c r="BI40" s="1">
        <v>0</v>
      </c>
      <c r="BJ40" s="1">
        <v>0</v>
      </c>
      <c r="BK40" s="1">
        <v>0</v>
      </c>
      <c r="BL40" s="1">
        <v>0</v>
      </c>
      <c r="BM40" s="1">
        <v>0</v>
      </c>
      <c r="BN40" s="1">
        <v>0</v>
      </c>
      <c r="BO40" s="1" t="str">
        <f t="shared" si="4"/>
        <v>0</v>
      </c>
      <c r="BQ40" s="1">
        <v>0</v>
      </c>
      <c r="BR40" s="1">
        <v>0</v>
      </c>
      <c r="BS40" s="1">
        <v>0</v>
      </c>
      <c r="BT40" s="1">
        <v>0</v>
      </c>
      <c r="BW40" s="1">
        <v>0</v>
      </c>
      <c r="BX40" s="1">
        <v>0</v>
      </c>
      <c r="BY40" s="1">
        <v>0</v>
      </c>
      <c r="BZ40" s="8">
        <v>1.7999999999999998</v>
      </c>
      <c r="CA40" s="1" t="s">
        <v>52</v>
      </c>
      <c r="CB40" s="1" t="s">
        <v>1877</v>
      </c>
    </row>
    <row r="41" spans="1:80" s="1" customFormat="1" x14ac:dyDescent="0.3">
      <c r="A41" s="1" t="s">
        <v>1940</v>
      </c>
      <c r="B41" s="1" t="s">
        <v>348</v>
      </c>
      <c r="C41" s="1" t="s">
        <v>1925</v>
      </c>
      <c r="D41" s="18">
        <v>42996</v>
      </c>
      <c r="E41" s="1">
        <v>18</v>
      </c>
      <c r="F41" s="1">
        <v>1515</v>
      </c>
      <c r="G41" s="17" t="s">
        <v>2352</v>
      </c>
      <c r="H41" s="1" t="s">
        <v>372</v>
      </c>
      <c r="J41" s="20">
        <v>0.66666666666666663</v>
      </c>
      <c r="K41" s="21">
        <v>23</v>
      </c>
      <c r="L41" s="20">
        <f t="shared" si="9"/>
        <v>0.68263888888888891</v>
      </c>
      <c r="M41" s="1" t="s">
        <v>373</v>
      </c>
      <c r="N41" s="1" t="s">
        <v>2089</v>
      </c>
      <c r="O41" s="1" t="s">
        <v>2547</v>
      </c>
      <c r="P41" s="1" t="e">
        <f>CONCATENATE(A41,": ",B41," (Chairs: ",#REF!,")")</f>
        <v>#REF!</v>
      </c>
      <c r="Q41" s="1" t="str">
        <f>CONCATENATE(,M41)</f>
        <v>Behandlungsabbruch in der medizinischen Rehabilitation bei Abhängigkeitserkrankten. Charakteristika von Frühabbrechern und ihr Zusammenhang zum Behandlungsergebnis.</v>
      </c>
      <c r="R41" s="1" t="s">
        <v>52</v>
      </c>
      <c r="S41" s="1" t="s">
        <v>346</v>
      </c>
      <c r="T41" s="1" t="s">
        <v>347</v>
      </c>
      <c r="U41" s="1" t="s">
        <v>374</v>
      </c>
      <c r="V41" s="1" t="s">
        <v>2681</v>
      </c>
      <c r="W41" s="1" t="s">
        <v>58</v>
      </c>
      <c r="Y41" s="1" t="s">
        <v>156</v>
      </c>
      <c r="Z41" s="1" t="s">
        <v>375</v>
      </c>
      <c r="AA41" s="1" t="s">
        <v>1987</v>
      </c>
      <c r="AB41" s="1" t="s">
        <v>376</v>
      </c>
      <c r="AC41" s="1" t="s">
        <v>377</v>
      </c>
      <c r="AD41" s="1" t="s">
        <v>2021</v>
      </c>
      <c r="AE41" s="1" t="s">
        <v>63</v>
      </c>
      <c r="AF41" s="1">
        <v>0</v>
      </c>
      <c r="AG41" s="1" t="s">
        <v>68</v>
      </c>
      <c r="AH41" s="1" t="s">
        <v>119</v>
      </c>
      <c r="AI41" s="1" t="s">
        <v>378</v>
      </c>
      <c r="AJ41" s="1" t="s">
        <v>379</v>
      </c>
      <c r="AK41" s="1" t="str">
        <f t="shared" si="1"/>
        <v>W</v>
      </c>
      <c r="AL41" s="1" t="str">
        <f t="shared" si="5"/>
        <v>Funke W</v>
      </c>
      <c r="AM41" s="1" t="s">
        <v>376</v>
      </c>
      <c r="AN41" s="1" t="s">
        <v>380</v>
      </c>
      <c r="AO41" s="1" t="s">
        <v>63</v>
      </c>
      <c r="AP41" s="1">
        <v>0</v>
      </c>
      <c r="AQ41" s="1" t="s">
        <v>68</v>
      </c>
      <c r="AR41" s="1">
        <v>0</v>
      </c>
      <c r="AS41" s="1">
        <v>0</v>
      </c>
      <c r="AT41" s="1">
        <v>0</v>
      </c>
      <c r="AU41" s="1" t="str">
        <f t="shared" si="2"/>
        <v>0</v>
      </c>
      <c r="AW41" s="1">
        <v>0</v>
      </c>
      <c r="AX41" s="1">
        <v>0</v>
      </c>
      <c r="AY41" s="1">
        <v>0</v>
      </c>
      <c r="AZ41" s="1">
        <v>0</v>
      </c>
      <c r="BA41" s="1" t="s">
        <v>68</v>
      </c>
      <c r="BB41" s="1">
        <v>0</v>
      </c>
      <c r="BC41" s="1">
        <v>0</v>
      </c>
      <c r="BD41" s="1">
        <v>0</v>
      </c>
      <c r="BE41" s="1" t="str">
        <f t="shared" si="3"/>
        <v>0</v>
      </c>
      <c r="BG41" s="1">
        <v>0</v>
      </c>
      <c r="BH41" s="1">
        <v>0</v>
      </c>
      <c r="BI41" s="1">
        <v>0</v>
      </c>
      <c r="BJ41" s="1">
        <v>0</v>
      </c>
      <c r="BK41" s="1" t="s">
        <v>68</v>
      </c>
      <c r="BL41" s="1">
        <v>0</v>
      </c>
      <c r="BM41" s="1">
        <v>0</v>
      </c>
      <c r="BN41" s="1">
        <v>0</v>
      </c>
      <c r="BO41" s="1" t="str">
        <f t="shared" si="4"/>
        <v>0</v>
      </c>
      <c r="BQ41" s="1">
        <v>0</v>
      </c>
      <c r="BR41" s="1">
        <v>0</v>
      </c>
      <c r="BS41" s="1">
        <v>0</v>
      </c>
      <c r="BT41" s="1">
        <v>0</v>
      </c>
      <c r="BW41" s="1" t="s">
        <v>63</v>
      </c>
      <c r="BX41" s="1">
        <v>0</v>
      </c>
      <c r="BY41" s="1">
        <v>0</v>
      </c>
      <c r="BZ41" s="8">
        <v>1.675</v>
      </c>
      <c r="CA41" s="1" t="s">
        <v>52</v>
      </c>
      <c r="CB41" s="1" t="s">
        <v>1877</v>
      </c>
    </row>
    <row r="42" spans="1:80" s="1" customFormat="1" x14ac:dyDescent="0.3">
      <c r="A42" s="1" t="s">
        <v>1940</v>
      </c>
      <c r="B42" s="1" t="s">
        <v>348</v>
      </c>
      <c r="C42" s="1" t="s">
        <v>1925</v>
      </c>
      <c r="D42" s="18">
        <v>42996</v>
      </c>
      <c r="E42" s="1">
        <v>18</v>
      </c>
      <c r="F42" s="1">
        <v>1515</v>
      </c>
      <c r="G42" s="17" t="s">
        <v>2353</v>
      </c>
      <c r="H42" s="1" t="s">
        <v>381</v>
      </c>
      <c r="J42" s="20">
        <v>0.68263888888888891</v>
      </c>
      <c r="K42" s="21">
        <v>22</v>
      </c>
      <c r="L42" s="20">
        <f t="shared" si="9"/>
        <v>0.69791666666666663</v>
      </c>
      <c r="M42" s="1" t="s">
        <v>382</v>
      </c>
      <c r="N42" s="1" t="s">
        <v>2090</v>
      </c>
      <c r="O42" s="1" t="s">
        <v>2548</v>
      </c>
      <c r="P42" s="1" t="e">
        <f>CONCATENATE(A42,": ",B42," (Chairs: ",#REF!,")")</f>
        <v>#REF!</v>
      </c>
      <c r="Q42" s="1" t="str">
        <f>CONCATENATE(,M42)</f>
        <v>Was ist mit den Non-Respondern in der Suchtkatamnese?</v>
      </c>
      <c r="R42" s="1" t="s">
        <v>52</v>
      </c>
      <c r="S42" s="1" t="s">
        <v>346</v>
      </c>
      <c r="T42" s="1" t="s">
        <v>347</v>
      </c>
      <c r="U42" s="1" t="s">
        <v>383</v>
      </c>
      <c r="V42" s="1" t="s">
        <v>2682</v>
      </c>
      <c r="W42" s="1" t="s">
        <v>58</v>
      </c>
      <c r="X42" s="1" t="s">
        <v>384</v>
      </c>
      <c r="Y42" s="1" t="s">
        <v>385</v>
      </c>
      <c r="Z42" s="1" t="s">
        <v>386</v>
      </c>
      <c r="AA42" s="1" t="s">
        <v>1984</v>
      </c>
      <c r="AB42" s="1" t="s">
        <v>367</v>
      </c>
      <c r="AC42" s="1" t="s">
        <v>388</v>
      </c>
      <c r="AD42" s="1" t="s">
        <v>2014</v>
      </c>
      <c r="AE42" s="1" t="s">
        <v>63</v>
      </c>
      <c r="AF42" s="1">
        <v>0</v>
      </c>
      <c r="AG42" s="1" t="s">
        <v>58</v>
      </c>
      <c r="AH42" s="1" t="s">
        <v>97</v>
      </c>
      <c r="AI42" s="1" t="s">
        <v>389</v>
      </c>
      <c r="AJ42" s="1" t="s">
        <v>390</v>
      </c>
      <c r="AK42" s="1" t="str">
        <f t="shared" si="1"/>
        <v>S</v>
      </c>
      <c r="AL42" s="1" t="str">
        <f t="shared" si="5"/>
        <v>Bernert S</v>
      </c>
      <c r="AM42" s="1" t="s">
        <v>387</v>
      </c>
      <c r="AN42" s="1" t="s">
        <v>391</v>
      </c>
      <c r="AO42" s="1" t="s">
        <v>63</v>
      </c>
      <c r="AP42" s="1">
        <v>0</v>
      </c>
      <c r="AQ42" s="1" t="s">
        <v>58</v>
      </c>
      <c r="AR42" s="1" t="s">
        <v>97</v>
      </c>
      <c r="AS42" s="1" t="s">
        <v>322</v>
      </c>
      <c r="AT42" s="1" t="s">
        <v>351</v>
      </c>
      <c r="AU42" s="1" t="str">
        <f t="shared" si="2"/>
        <v>P</v>
      </c>
      <c r="AV42" s="1" t="str">
        <f t="shared" si="6"/>
        <v>Missel P</v>
      </c>
      <c r="AW42" s="1" t="s">
        <v>352</v>
      </c>
      <c r="AX42" s="1" t="s">
        <v>353</v>
      </c>
      <c r="AY42" s="1" t="s">
        <v>63</v>
      </c>
      <c r="AZ42" s="1">
        <v>0</v>
      </c>
      <c r="BA42" s="1" t="s">
        <v>68</v>
      </c>
      <c r="BB42" s="1" t="s">
        <v>119</v>
      </c>
      <c r="BC42" s="1" t="s">
        <v>369</v>
      </c>
      <c r="BD42" s="1" t="s">
        <v>370</v>
      </c>
      <c r="BE42" s="1" t="str">
        <f t="shared" si="3"/>
        <v>K</v>
      </c>
      <c r="BF42" s="1" t="str">
        <f t="shared" si="7"/>
        <v>Spyra K</v>
      </c>
      <c r="BG42" s="1" t="s">
        <v>387</v>
      </c>
      <c r="BH42" s="1" t="s">
        <v>371</v>
      </c>
      <c r="BI42" s="1" t="s">
        <v>63</v>
      </c>
      <c r="BJ42" s="1">
        <v>0</v>
      </c>
      <c r="BK42" s="1" t="s">
        <v>68</v>
      </c>
      <c r="BL42" s="1">
        <v>0</v>
      </c>
      <c r="BM42" s="1">
        <v>0</v>
      </c>
      <c r="BN42" s="1">
        <v>0</v>
      </c>
      <c r="BO42" s="1" t="str">
        <f t="shared" si="4"/>
        <v>0</v>
      </c>
      <c r="BQ42" s="1">
        <v>0</v>
      </c>
      <c r="BR42" s="1">
        <v>0</v>
      </c>
      <c r="BS42" s="1">
        <v>0</v>
      </c>
      <c r="BT42" s="1">
        <v>0</v>
      </c>
      <c r="BW42" s="1">
        <v>0</v>
      </c>
      <c r="BX42" s="1">
        <v>0</v>
      </c>
      <c r="BY42" s="1">
        <v>0</v>
      </c>
      <c r="BZ42" s="8">
        <v>1.9</v>
      </c>
      <c r="CA42" s="1" t="s">
        <v>52</v>
      </c>
      <c r="CB42" s="1" t="s">
        <v>1877</v>
      </c>
    </row>
    <row r="43" spans="1:80" s="1" customFormat="1" x14ac:dyDescent="0.3">
      <c r="A43" s="1" t="s">
        <v>1941</v>
      </c>
      <c r="B43" s="1" t="s">
        <v>750</v>
      </c>
      <c r="C43" s="1" t="s">
        <v>1916</v>
      </c>
      <c r="D43" s="18">
        <v>42996</v>
      </c>
      <c r="E43" s="1">
        <v>18</v>
      </c>
      <c r="F43" s="1">
        <v>1515</v>
      </c>
      <c r="G43" s="17" t="s">
        <v>2354</v>
      </c>
      <c r="H43" s="16" t="s">
        <v>749</v>
      </c>
      <c r="J43" s="20">
        <v>0.63541666666666663</v>
      </c>
      <c r="K43" s="21">
        <v>23</v>
      </c>
      <c r="L43" s="20">
        <f t="shared" si="9"/>
        <v>0.65138888888888891</v>
      </c>
      <c r="M43" s="1" t="s">
        <v>751</v>
      </c>
      <c r="N43" s="1" t="s">
        <v>2091</v>
      </c>
      <c r="O43" s="1" t="s">
        <v>2549</v>
      </c>
      <c r="P43" s="1" t="e">
        <f>CONCATENATE(A43,": ",B43," (Chairs: ",#REF!,")")</f>
        <v>#REF!</v>
      </c>
      <c r="Q43" s="1" t="str">
        <f>CONCATENATE(,M43)</f>
        <v>Passivrauchbelastung bei Kleinkindern – eine Frage Stadtteils?</v>
      </c>
      <c r="R43" s="16" t="s">
        <v>52</v>
      </c>
      <c r="S43" s="1" t="s">
        <v>53</v>
      </c>
      <c r="T43" s="1" t="s">
        <v>54</v>
      </c>
      <c r="U43" s="1" t="s">
        <v>752</v>
      </c>
      <c r="V43" s="1" t="s">
        <v>2683</v>
      </c>
      <c r="W43" s="1" t="s">
        <v>68</v>
      </c>
      <c r="X43" s="1" t="s">
        <v>114</v>
      </c>
      <c r="Y43" s="1" t="s">
        <v>753</v>
      </c>
      <c r="Z43" s="1" t="s">
        <v>754</v>
      </c>
      <c r="AA43" s="1" t="s">
        <v>1981</v>
      </c>
      <c r="AB43" s="1" t="s">
        <v>755</v>
      </c>
      <c r="AC43" s="1" t="s">
        <v>756</v>
      </c>
      <c r="AD43" s="1" t="s">
        <v>2024</v>
      </c>
      <c r="AE43" s="1" t="s">
        <v>63</v>
      </c>
      <c r="AF43" s="1">
        <v>0</v>
      </c>
      <c r="AG43" s="1" t="s">
        <v>68</v>
      </c>
      <c r="AH43" s="1" t="s">
        <v>64</v>
      </c>
      <c r="AI43" s="1" t="s">
        <v>169</v>
      </c>
      <c r="AJ43" s="1" t="s">
        <v>757</v>
      </c>
      <c r="AK43" s="1" t="str">
        <f t="shared" si="1"/>
        <v>S</v>
      </c>
      <c r="AL43" s="1" t="str">
        <f t="shared" si="5"/>
        <v>Baumann S</v>
      </c>
      <c r="AM43" s="1" t="s">
        <v>755</v>
      </c>
      <c r="AN43" s="1" t="s">
        <v>758</v>
      </c>
      <c r="AO43" s="1" t="s">
        <v>63</v>
      </c>
      <c r="AP43" s="1">
        <v>0</v>
      </c>
      <c r="AQ43" s="1" t="s">
        <v>58</v>
      </c>
      <c r="AR43" s="1" t="s">
        <v>119</v>
      </c>
      <c r="AS43" s="1" t="s">
        <v>414</v>
      </c>
      <c r="AT43" s="1" t="s">
        <v>547</v>
      </c>
      <c r="AU43" s="1" t="str">
        <f t="shared" si="2"/>
        <v>C</v>
      </c>
      <c r="AV43" s="1" t="str">
        <f t="shared" si="6"/>
        <v>Meyer C</v>
      </c>
      <c r="AW43" s="1" t="s">
        <v>755</v>
      </c>
      <c r="AX43" s="1" t="s">
        <v>759</v>
      </c>
      <c r="AY43" s="1" t="s">
        <v>63</v>
      </c>
      <c r="AZ43" s="1">
        <v>0</v>
      </c>
      <c r="BA43" s="1" t="s">
        <v>58</v>
      </c>
      <c r="BB43" s="1" t="s">
        <v>119</v>
      </c>
      <c r="BC43" s="1" t="s">
        <v>760</v>
      </c>
      <c r="BD43" s="1" t="s">
        <v>761</v>
      </c>
      <c r="BE43" s="1" t="str">
        <f t="shared" si="3"/>
        <v>U</v>
      </c>
      <c r="BF43" s="1" t="str">
        <f t="shared" si="7"/>
        <v>John U</v>
      </c>
      <c r="BG43" s="1" t="s">
        <v>755</v>
      </c>
      <c r="BH43" s="1" t="s">
        <v>762</v>
      </c>
      <c r="BI43" s="1" t="s">
        <v>63</v>
      </c>
      <c r="BJ43" s="1">
        <v>0</v>
      </c>
      <c r="BK43" s="1" t="s">
        <v>68</v>
      </c>
      <c r="BL43" s="1">
        <v>0</v>
      </c>
      <c r="BM43" s="1">
        <v>0</v>
      </c>
      <c r="BN43" s="1">
        <v>0</v>
      </c>
      <c r="BO43" s="1" t="str">
        <f t="shared" si="4"/>
        <v>0</v>
      </c>
      <c r="BQ43" s="1">
        <v>0</v>
      </c>
      <c r="BR43" s="1">
        <v>0</v>
      </c>
      <c r="BS43" s="1">
        <v>0</v>
      </c>
      <c r="BT43" s="1">
        <v>0</v>
      </c>
      <c r="BW43" s="1">
        <v>0</v>
      </c>
      <c r="BX43" s="1">
        <v>0</v>
      </c>
      <c r="BY43" s="1">
        <v>0</v>
      </c>
      <c r="BZ43" s="8">
        <v>2.9250000000000003</v>
      </c>
      <c r="CA43" s="1" t="s">
        <v>52</v>
      </c>
      <c r="CB43" s="1" t="s">
        <v>1877</v>
      </c>
    </row>
    <row r="44" spans="1:80" s="1" customFormat="1" x14ac:dyDescent="0.3">
      <c r="A44" s="1" t="s">
        <v>1941</v>
      </c>
      <c r="B44" s="1" t="s">
        <v>750</v>
      </c>
      <c r="C44" s="1" t="s">
        <v>1916</v>
      </c>
      <c r="D44" s="18">
        <v>42996</v>
      </c>
      <c r="E44" s="1">
        <v>18</v>
      </c>
      <c r="F44" s="1">
        <v>1515</v>
      </c>
      <c r="G44" s="17" t="s">
        <v>2355</v>
      </c>
      <c r="H44" s="1" t="s">
        <v>763</v>
      </c>
      <c r="J44" s="20">
        <v>0.65138888888888891</v>
      </c>
      <c r="K44" s="21">
        <v>22</v>
      </c>
      <c r="L44" s="20">
        <f t="shared" si="9"/>
        <v>0.66666666666666663</v>
      </c>
      <c r="M44" s="1" t="s">
        <v>764</v>
      </c>
      <c r="N44" s="1" t="s">
        <v>2505</v>
      </c>
      <c r="O44" s="1" t="s">
        <v>2540</v>
      </c>
      <c r="P44" s="1" t="e">
        <f>CONCATENATE(A44,": ",B44," (Chairs: ",#REF!,")")</f>
        <v>#REF!</v>
      </c>
      <c r="Q44" s="1" t="str">
        <f>CONCATENATE(,M44)</f>
        <v>Bildliche Warnhinweise - Herausforderungen und Chancen für eine Telefonberatung zur Rauchentwöhnung</v>
      </c>
      <c r="R44" s="1" t="s">
        <v>52</v>
      </c>
      <c r="S44" s="1" t="s">
        <v>53</v>
      </c>
      <c r="T44" s="1" t="s">
        <v>54</v>
      </c>
      <c r="U44" s="1" t="s">
        <v>765</v>
      </c>
      <c r="V44" s="1" t="s">
        <v>2684</v>
      </c>
      <c r="W44" s="1" t="s">
        <v>58</v>
      </c>
      <c r="X44" s="1" t="s">
        <v>97</v>
      </c>
      <c r="Y44" s="1" t="s">
        <v>322</v>
      </c>
      <c r="Z44" s="1" t="s">
        <v>766</v>
      </c>
      <c r="AA44" s="1" t="s">
        <v>1991</v>
      </c>
      <c r="AB44" s="1" t="s">
        <v>767</v>
      </c>
      <c r="AC44" s="1" t="s">
        <v>768</v>
      </c>
      <c r="AD44" s="1" t="s">
        <v>2223</v>
      </c>
      <c r="AE44" s="1" t="s">
        <v>63</v>
      </c>
      <c r="AF44" s="1">
        <v>0</v>
      </c>
      <c r="AG44" s="1" t="s">
        <v>68</v>
      </c>
      <c r="AH44" s="1">
        <v>0</v>
      </c>
      <c r="AI44" s="1">
        <v>0</v>
      </c>
      <c r="AJ44" s="1">
        <v>0</v>
      </c>
      <c r="AK44" s="1" t="str">
        <f t="shared" si="1"/>
        <v>0</v>
      </c>
      <c r="AM44" s="1">
        <v>0</v>
      </c>
      <c r="AN44" s="1">
        <v>0</v>
      </c>
      <c r="AO44" s="1">
        <v>0</v>
      </c>
      <c r="AP44" s="1">
        <v>0</v>
      </c>
      <c r="AQ44" s="1" t="s">
        <v>68</v>
      </c>
      <c r="AR44" s="1">
        <v>0</v>
      </c>
      <c r="AS44" s="1">
        <v>0</v>
      </c>
      <c r="AT44" s="1">
        <v>0</v>
      </c>
      <c r="AU44" s="1" t="str">
        <f t="shared" si="2"/>
        <v>0</v>
      </c>
      <c r="AW44" s="1">
        <v>0</v>
      </c>
      <c r="AX44" s="1">
        <v>0</v>
      </c>
      <c r="AY44" s="1">
        <v>0</v>
      </c>
      <c r="AZ44" s="1">
        <v>0</v>
      </c>
      <c r="BA44" s="1" t="s">
        <v>68</v>
      </c>
      <c r="BB44" s="1">
        <v>0</v>
      </c>
      <c r="BC44" s="1">
        <v>0</v>
      </c>
      <c r="BD44" s="1">
        <v>0</v>
      </c>
      <c r="BE44" s="1" t="str">
        <f t="shared" si="3"/>
        <v>0</v>
      </c>
      <c r="BG44" s="1">
        <v>0</v>
      </c>
      <c r="BH44" s="1">
        <v>0</v>
      </c>
      <c r="BI44" s="1">
        <v>0</v>
      </c>
      <c r="BJ44" s="1">
        <v>0</v>
      </c>
      <c r="BK44" s="1" t="s">
        <v>68</v>
      </c>
      <c r="BL44" s="1">
        <v>0</v>
      </c>
      <c r="BM44" s="1">
        <v>0</v>
      </c>
      <c r="BN44" s="1">
        <v>0</v>
      </c>
      <c r="BO44" s="1" t="str">
        <f t="shared" si="4"/>
        <v>0</v>
      </c>
      <c r="BQ44" s="1">
        <v>0</v>
      </c>
      <c r="BR44" s="1">
        <v>0</v>
      </c>
      <c r="BS44" s="1">
        <v>0</v>
      </c>
      <c r="BT44" s="1">
        <v>0</v>
      </c>
      <c r="BW44" s="1">
        <v>0</v>
      </c>
      <c r="BX44" s="1">
        <v>0</v>
      </c>
      <c r="BY44" s="1">
        <v>0</v>
      </c>
      <c r="BZ44" s="8">
        <v>2.2000000000000002</v>
      </c>
      <c r="CA44" s="1" t="s">
        <v>52</v>
      </c>
      <c r="CB44" s="1" t="s">
        <v>1877</v>
      </c>
    </row>
    <row r="45" spans="1:80" s="1" customFormat="1" x14ac:dyDescent="0.3">
      <c r="A45" s="1" t="s">
        <v>1941</v>
      </c>
      <c r="B45" s="1" t="s">
        <v>750</v>
      </c>
      <c r="C45" s="1" t="s">
        <v>1916</v>
      </c>
      <c r="D45" s="18">
        <v>42996</v>
      </c>
      <c r="E45" s="1">
        <v>18</v>
      </c>
      <c r="F45" s="1">
        <v>1515</v>
      </c>
      <c r="G45" s="17" t="s">
        <v>2356</v>
      </c>
      <c r="H45" s="1" t="s">
        <v>769</v>
      </c>
      <c r="J45" s="20">
        <v>0.66666666666666663</v>
      </c>
      <c r="K45" s="21">
        <v>23</v>
      </c>
      <c r="L45" s="20">
        <f t="shared" si="9"/>
        <v>0.68263888888888891</v>
      </c>
      <c r="M45" s="1" t="s">
        <v>770</v>
      </c>
      <c r="N45" s="1" t="s">
        <v>2092</v>
      </c>
      <c r="O45" s="1" t="s">
        <v>2506</v>
      </c>
      <c r="P45" s="1" t="e">
        <f>CONCATENATE(A45,": ",B45," (Chairs: ",#REF!,")")</f>
        <v>#REF!</v>
      </c>
      <c r="Q45" s="1" t="str">
        <f>CONCATENATE(,M45)</f>
        <v>Rauchen als Selbstbehandlung gegen depressive Symptomatik bei rauchenden COPD-Patienten</v>
      </c>
      <c r="R45" s="1" t="s">
        <v>52</v>
      </c>
      <c r="S45" s="1" t="s">
        <v>53</v>
      </c>
      <c r="T45" s="1" t="s">
        <v>54</v>
      </c>
      <c r="U45" s="1" t="s">
        <v>771</v>
      </c>
      <c r="V45" s="1" t="s">
        <v>2685</v>
      </c>
      <c r="W45" s="1" t="s">
        <v>58</v>
      </c>
      <c r="X45" s="1" t="s">
        <v>119</v>
      </c>
      <c r="Y45" s="1" t="s">
        <v>401</v>
      </c>
      <c r="Z45" s="1" t="s">
        <v>772</v>
      </c>
      <c r="AA45" s="1" t="s">
        <v>1981</v>
      </c>
      <c r="AB45" s="1" t="s">
        <v>773</v>
      </c>
      <c r="AC45" s="1" t="s">
        <v>774</v>
      </c>
      <c r="AD45" s="1" t="s">
        <v>2020</v>
      </c>
      <c r="AE45" s="1" t="s">
        <v>526</v>
      </c>
      <c r="AF45" s="1" t="s">
        <v>775</v>
      </c>
      <c r="AG45" s="1" t="s">
        <v>58</v>
      </c>
      <c r="AH45" s="1" t="s">
        <v>551</v>
      </c>
      <c r="AI45" s="1" t="s">
        <v>776</v>
      </c>
      <c r="AJ45" s="1" t="s">
        <v>777</v>
      </c>
      <c r="AK45" s="1" t="str">
        <f t="shared" si="1"/>
        <v>K</v>
      </c>
      <c r="AL45" s="1" t="str">
        <f t="shared" si="5"/>
        <v>Schultz K</v>
      </c>
      <c r="AM45" s="1" t="s">
        <v>778</v>
      </c>
      <c r="AN45" s="1" t="s">
        <v>779</v>
      </c>
      <c r="AO45" s="1">
        <v>0</v>
      </c>
      <c r="AP45" s="1">
        <v>0</v>
      </c>
      <c r="AQ45" s="1" t="s">
        <v>58</v>
      </c>
      <c r="AR45" s="1" t="s">
        <v>64</v>
      </c>
      <c r="AS45" s="1" t="s">
        <v>397</v>
      </c>
      <c r="AT45" s="1" t="s">
        <v>780</v>
      </c>
      <c r="AU45" s="1" t="str">
        <f t="shared" si="2"/>
        <v>M</v>
      </c>
      <c r="AV45" s="1" t="str">
        <f t="shared" si="6"/>
        <v>Schuler M</v>
      </c>
      <c r="AW45" s="1" t="s">
        <v>781</v>
      </c>
      <c r="AX45" s="1">
        <v>0</v>
      </c>
      <c r="AY45" s="1">
        <v>0</v>
      </c>
      <c r="AZ45" s="1">
        <v>0</v>
      </c>
      <c r="BA45" s="1" t="s">
        <v>68</v>
      </c>
      <c r="BB45" s="1" t="s">
        <v>782</v>
      </c>
      <c r="BC45" s="1" t="s">
        <v>783</v>
      </c>
      <c r="BD45" s="1" t="s">
        <v>784</v>
      </c>
      <c r="BE45" s="1" t="str">
        <f t="shared" si="3"/>
        <v>F</v>
      </c>
      <c r="BF45" s="1" t="str">
        <f t="shared" si="7"/>
        <v>Loth F</v>
      </c>
      <c r="BG45" s="1" t="s">
        <v>773</v>
      </c>
      <c r="BH45" s="1" t="s">
        <v>785</v>
      </c>
      <c r="BI45" s="1">
        <v>0</v>
      </c>
      <c r="BJ45" s="1">
        <v>0</v>
      </c>
      <c r="BK45" s="1" t="s">
        <v>58</v>
      </c>
      <c r="BL45" s="1">
        <v>0</v>
      </c>
      <c r="BM45" s="1" t="s">
        <v>786</v>
      </c>
      <c r="BN45" s="1" t="s">
        <v>787</v>
      </c>
      <c r="BO45" s="1" t="str">
        <f t="shared" si="4"/>
        <v>M</v>
      </c>
      <c r="BP45" s="1" t="str">
        <f t="shared" si="8"/>
        <v>Eppert M</v>
      </c>
      <c r="BQ45" s="1" t="s">
        <v>773</v>
      </c>
      <c r="BR45" s="1">
        <v>0</v>
      </c>
      <c r="BS45" s="1">
        <v>0</v>
      </c>
      <c r="BT45" s="1">
        <v>0</v>
      </c>
      <c r="BU45" s="1" t="s">
        <v>2238</v>
      </c>
      <c r="BV45" s="1" t="s">
        <v>788</v>
      </c>
      <c r="BW45" s="1">
        <v>0</v>
      </c>
      <c r="BX45" s="1">
        <v>0</v>
      </c>
      <c r="BY45" s="1">
        <v>0</v>
      </c>
      <c r="BZ45" s="8">
        <v>2.3250000000000002</v>
      </c>
      <c r="CA45" s="1" t="s">
        <v>52</v>
      </c>
      <c r="CB45" s="1" t="s">
        <v>1877</v>
      </c>
    </row>
    <row r="46" spans="1:80" s="1" customFormat="1" x14ac:dyDescent="0.3">
      <c r="A46" s="1" t="s">
        <v>1941</v>
      </c>
      <c r="B46" s="1" t="s">
        <v>750</v>
      </c>
      <c r="C46" s="1" t="s">
        <v>1916</v>
      </c>
      <c r="D46" s="18">
        <v>42996</v>
      </c>
      <c r="E46" s="1">
        <v>18</v>
      </c>
      <c r="F46" s="1">
        <v>1515</v>
      </c>
      <c r="G46" s="17" t="s">
        <v>2357</v>
      </c>
      <c r="H46" s="1" t="s">
        <v>789</v>
      </c>
      <c r="J46" s="20">
        <v>0.68263888888888891</v>
      </c>
      <c r="K46" s="21">
        <v>22</v>
      </c>
      <c r="L46" s="20">
        <f t="shared" si="9"/>
        <v>0.69791666666666663</v>
      </c>
      <c r="M46" s="1" t="s">
        <v>790</v>
      </c>
      <c r="N46" s="1" t="s">
        <v>2076</v>
      </c>
      <c r="O46" s="1" t="s">
        <v>2877</v>
      </c>
      <c r="P46" s="1" t="e">
        <f>CONCATENATE(A46,": ",B46," (Chairs: ",#REF!,")")</f>
        <v>#REF!</v>
      </c>
      <c r="Q46" s="1" t="str">
        <f>CONCATENATE(,M46)</f>
        <v>IRIS - Ansätze für die Weiterentwicklung einer Beratungsplattform für Schwangere</v>
      </c>
      <c r="R46" s="1" t="s">
        <v>52</v>
      </c>
      <c r="S46" s="1" t="s">
        <v>53</v>
      </c>
      <c r="T46" s="1" t="s">
        <v>54</v>
      </c>
      <c r="U46" s="1" t="s">
        <v>791</v>
      </c>
      <c r="V46" s="1" t="s">
        <v>2655</v>
      </c>
      <c r="W46" s="1" t="s">
        <v>58</v>
      </c>
      <c r="X46" s="1" t="s">
        <v>119</v>
      </c>
      <c r="Y46" s="1" t="s">
        <v>709</v>
      </c>
      <c r="Z46" s="1" t="s">
        <v>710</v>
      </c>
      <c r="AA46" s="1" t="s">
        <v>1978</v>
      </c>
      <c r="AB46" s="1" t="s">
        <v>711</v>
      </c>
      <c r="AC46" s="1" t="s">
        <v>712</v>
      </c>
      <c r="AD46" s="1" t="s">
        <v>2025</v>
      </c>
      <c r="AE46" s="1" t="s">
        <v>526</v>
      </c>
      <c r="AF46" s="1" t="s">
        <v>792</v>
      </c>
      <c r="AG46" s="1" t="s">
        <v>68</v>
      </c>
      <c r="AH46" s="1" t="s">
        <v>64</v>
      </c>
      <c r="AI46" s="1" t="s">
        <v>793</v>
      </c>
      <c r="AJ46" s="1" t="s">
        <v>794</v>
      </c>
      <c r="AK46" s="1" t="str">
        <f t="shared" si="1"/>
        <v>A</v>
      </c>
      <c r="AL46" s="1" t="str">
        <f t="shared" si="5"/>
        <v>Stiegler A</v>
      </c>
      <c r="AM46" s="1" t="s">
        <v>711</v>
      </c>
      <c r="AN46" s="1" t="s">
        <v>795</v>
      </c>
      <c r="AO46" s="1" t="s">
        <v>63</v>
      </c>
      <c r="AP46" s="1">
        <v>0</v>
      </c>
      <c r="AQ46" s="1" t="s">
        <v>68</v>
      </c>
      <c r="AR46" s="1">
        <v>0</v>
      </c>
      <c r="AS46" s="1" t="s">
        <v>796</v>
      </c>
      <c r="AT46" s="1" t="s">
        <v>797</v>
      </c>
      <c r="AU46" s="1" t="str">
        <f t="shared" si="2"/>
        <v>L</v>
      </c>
      <c r="AV46" s="1" t="str">
        <f t="shared" si="6"/>
        <v>Bieber L</v>
      </c>
      <c r="AW46" s="1" t="s">
        <v>711</v>
      </c>
      <c r="AX46" s="1" t="s">
        <v>798</v>
      </c>
      <c r="AY46" s="1" t="s">
        <v>63</v>
      </c>
      <c r="AZ46" s="1">
        <v>0</v>
      </c>
      <c r="BA46" s="1" t="s">
        <v>68</v>
      </c>
      <c r="BB46" s="1" t="s">
        <v>64</v>
      </c>
      <c r="BC46" s="1" t="s">
        <v>305</v>
      </c>
      <c r="BD46" s="1" t="s">
        <v>799</v>
      </c>
      <c r="BE46" s="1" t="str">
        <f t="shared" si="3"/>
        <v>S</v>
      </c>
      <c r="BF46" s="1" t="str">
        <f t="shared" si="7"/>
        <v>Kern S</v>
      </c>
      <c r="BG46" s="1" t="s">
        <v>711</v>
      </c>
      <c r="BH46" s="1" t="s">
        <v>800</v>
      </c>
      <c r="BI46" s="1" t="s">
        <v>63</v>
      </c>
      <c r="BJ46" s="1">
        <v>0</v>
      </c>
      <c r="BK46" s="1" t="s">
        <v>58</v>
      </c>
      <c r="BL46" s="1" t="s">
        <v>64</v>
      </c>
      <c r="BM46" s="1" t="s">
        <v>801</v>
      </c>
      <c r="BN46" s="1" t="s">
        <v>802</v>
      </c>
      <c r="BO46" s="1" t="s">
        <v>2233</v>
      </c>
      <c r="BP46" s="1" t="str">
        <f t="shared" si="8"/>
        <v>Petersen KU</v>
      </c>
      <c r="BQ46" s="1" t="s">
        <v>711</v>
      </c>
      <c r="BR46" s="1" t="s">
        <v>803</v>
      </c>
      <c r="BS46" s="1" t="s">
        <v>63</v>
      </c>
      <c r="BT46" s="1">
        <v>0</v>
      </c>
      <c r="BW46" s="1">
        <v>0</v>
      </c>
      <c r="BX46" s="1">
        <v>0</v>
      </c>
      <c r="BY46" s="1">
        <v>0</v>
      </c>
      <c r="BZ46" s="8">
        <v>1.45</v>
      </c>
      <c r="CA46" s="1" t="s">
        <v>52</v>
      </c>
      <c r="CB46" s="1" t="s">
        <v>1877</v>
      </c>
    </row>
    <row r="47" spans="1:80" s="1" customFormat="1" x14ac:dyDescent="0.3">
      <c r="A47" s="1" t="s">
        <v>1887</v>
      </c>
      <c r="B47" s="1" t="s">
        <v>1887</v>
      </c>
      <c r="D47" s="18">
        <v>42996</v>
      </c>
      <c r="E47" s="1">
        <v>18</v>
      </c>
      <c r="F47" s="1">
        <v>1645</v>
      </c>
      <c r="I47" s="1" t="s">
        <v>1897</v>
      </c>
      <c r="J47" s="20">
        <v>0.69791666666666663</v>
      </c>
      <c r="K47" s="21">
        <v>15</v>
      </c>
      <c r="L47" s="20">
        <f t="shared" si="9"/>
        <v>0.70833333333333326</v>
      </c>
      <c r="N47" s="1" t="s">
        <v>2846</v>
      </c>
      <c r="O47" s="1" t="s">
        <v>2863</v>
      </c>
      <c r="P47" s="1" t="e">
        <f>CONCATENATE(A47,": ",B47," (Chairs: ",#REF!,")")</f>
        <v>#REF!</v>
      </c>
      <c r="Q47" s="1" t="str">
        <f>CONCATENATE(,M47)</f>
        <v/>
      </c>
      <c r="V47" s="1" t="s">
        <v>2654</v>
      </c>
      <c r="AK47" s="1" t="str">
        <f t="shared" si="1"/>
        <v/>
      </c>
      <c r="AL47" s="1" t="str">
        <f t="shared" si="5"/>
        <v xml:space="preserve"> </v>
      </c>
      <c r="AU47" s="1" t="str">
        <f t="shared" si="2"/>
        <v/>
      </c>
      <c r="AV47" s="1" t="str">
        <f t="shared" si="6"/>
        <v xml:space="preserve"> </v>
      </c>
      <c r="BE47" s="1" t="str">
        <f t="shared" si="3"/>
        <v/>
      </c>
      <c r="BF47" s="1" t="str">
        <f t="shared" si="7"/>
        <v xml:space="preserve"> </v>
      </c>
      <c r="BO47" s="1" t="str">
        <f t="shared" si="4"/>
        <v/>
      </c>
      <c r="BP47" s="1" t="str">
        <f t="shared" si="8"/>
        <v xml:space="preserve"> </v>
      </c>
      <c r="BZ47" s="8"/>
    </row>
    <row r="48" spans="1:80" s="1" customFormat="1" x14ac:dyDescent="0.3">
      <c r="A48" s="1" t="s">
        <v>1942</v>
      </c>
      <c r="B48" s="1" t="s">
        <v>456</v>
      </c>
      <c r="C48" s="1" t="s">
        <v>1915</v>
      </c>
      <c r="D48" s="18">
        <v>42996</v>
      </c>
      <c r="E48" s="1">
        <v>18</v>
      </c>
      <c r="F48" s="1">
        <v>1700</v>
      </c>
      <c r="G48" s="17" t="s">
        <v>2358</v>
      </c>
      <c r="H48" s="1" t="s">
        <v>453</v>
      </c>
      <c r="J48" s="20">
        <v>0.70833333333333337</v>
      </c>
      <c r="K48" s="21">
        <v>23</v>
      </c>
      <c r="L48" s="20">
        <f t="shared" si="9"/>
        <v>0.72430555555555565</v>
      </c>
      <c r="M48" s="1" t="s">
        <v>457</v>
      </c>
      <c r="N48" s="1" t="s">
        <v>2093</v>
      </c>
      <c r="O48" s="1" t="s">
        <v>2540</v>
      </c>
      <c r="P48" s="1" t="e">
        <f>CONCATENATE(A48,": ",B48," (Chairs: ",#REF!,")")</f>
        <v>#REF!</v>
      </c>
      <c r="Q48" s="1" t="str">
        <f>CONCATENATE(,M48)</f>
        <v>Abhängigkeit von sozialen Netzwerken: Erkenntnisse empirischer Forschung</v>
      </c>
      <c r="R48" s="1" t="s">
        <v>52</v>
      </c>
      <c r="S48" s="1" t="s">
        <v>454</v>
      </c>
      <c r="T48" s="1" t="s">
        <v>455</v>
      </c>
      <c r="U48" s="1" t="s">
        <v>458</v>
      </c>
      <c r="V48" s="1" t="s">
        <v>2653</v>
      </c>
      <c r="W48" s="1" t="s">
        <v>68</v>
      </c>
      <c r="X48" s="1" t="s">
        <v>64</v>
      </c>
      <c r="Y48" s="1" t="s">
        <v>459</v>
      </c>
      <c r="Z48" s="1" t="s">
        <v>460</v>
      </c>
      <c r="AA48" s="1" t="s">
        <v>1998</v>
      </c>
      <c r="AB48" s="1" t="s">
        <v>461</v>
      </c>
      <c r="AC48" s="1" t="s">
        <v>462</v>
      </c>
      <c r="AD48" s="1" t="s">
        <v>2023</v>
      </c>
      <c r="AE48" s="1" t="s">
        <v>63</v>
      </c>
      <c r="AF48" s="1">
        <v>0</v>
      </c>
      <c r="AG48" s="1" t="s">
        <v>68</v>
      </c>
      <c r="AH48" s="1">
        <v>0</v>
      </c>
      <c r="AI48" s="1">
        <v>0</v>
      </c>
      <c r="AJ48" s="1">
        <v>0</v>
      </c>
      <c r="AK48" s="1" t="str">
        <f t="shared" si="1"/>
        <v>0</v>
      </c>
      <c r="AM48" s="1">
        <v>0</v>
      </c>
      <c r="AN48" s="1">
        <v>0</v>
      </c>
      <c r="AO48" s="1">
        <v>0</v>
      </c>
      <c r="AP48" s="1">
        <v>0</v>
      </c>
      <c r="AQ48" s="1" t="s">
        <v>68</v>
      </c>
      <c r="AR48" s="1">
        <v>0</v>
      </c>
      <c r="AS48" s="1">
        <v>0</v>
      </c>
      <c r="AT48" s="1">
        <v>0</v>
      </c>
      <c r="AU48" s="1" t="str">
        <f t="shared" si="2"/>
        <v>0</v>
      </c>
      <c r="AW48" s="1">
        <v>0</v>
      </c>
      <c r="AX48" s="1">
        <v>0</v>
      </c>
      <c r="AY48" s="1">
        <v>0</v>
      </c>
      <c r="AZ48" s="1">
        <v>0</v>
      </c>
      <c r="BA48" s="1" t="s">
        <v>68</v>
      </c>
      <c r="BB48" s="1">
        <v>0</v>
      </c>
      <c r="BC48" s="1">
        <v>0</v>
      </c>
      <c r="BD48" s="1">
        <v>0</v>
      </c>
      <c r="BE48" s="1" t="str">
        <f t="shared" si="3"/>
        <v>0</v>
      </c>
      <c r="BG48" s="1">
        <v>0</v>
      </c>
      <c r="BH48" s="1">
        <v>0</v>
      </c>
      <c r="BI48" s="1">
        <v>0</v>
      </c>
      <c r="BJ48" s="1">
        <v>0</v>
      </c>
      <c r="BK48" s="1" t="s">
        <v>68</v>
      </c>
      <c r="BL48" s="1">
        <v>0</v>
      </c>
      <c r="BM48" s="1">
        <v>0</v>
      </c>
      <c r="BN48" s="1">
        <v>0</v>
      </c>
      <c r="BO48" s="1" t="str">
        <f t="shared" si="4"/>
        <v>0</v>
      </c>
      <c r="BQ48" s="1">
        <v>0</v>
      </c>
      <c r="BR48" s="1">
        <v>0</v>
      </c>
      <c r="BS48" s="1">
        <v>0</v>
      </c>
      <c r="BT48" s="1">
        <v>0</v>
      </c>
      <c r="BW48" s="1">
        <v>0</v>
      </c>
      <c r="BX48" s="1">
        <v>0</v>
      </c>
      <c r="BY48" s="1">
        <v>0</v>
      </c>
      <c r="BZ48" s="8">
        <v>1.075</v>
      </c>
      <c r="CA48" s="1" t="s">
        <v>52</v>
      </c>
      <c r="CB48" s="1" t="s">
        <v>1877</v>
      </c>
    </row>
    <row r="49" spans="1:80" s="1" customFormat="1" x14ac:dyDescent="0.3">
      <c r="A49" s="1" t="s">
        <v>1942</v>
      </c>
      <c r="B49" s="1" t="s">
        <v>456</v>
      </c>
      <c r="C49" s="1" t="s">
        <v>1915</v>
      </c>
      <c r="D49" s="18">
        <v>42996</v>
      </c>
      <c r="E49" s="1">
        <v>18</v>
      </c>
      <c r="F49" s="1">
        <v>1700</v>
      </c>
      <c r="G49" s="17" t="s">
        <v>2359</v>
      </c>
      <c r="H49" s="1" t="s">
        <v>463</v>
      </c>
      <c r="J49" s="20">
        <v>0.72430555555555565</v>
      </c>
      <c r="K49" s="21">
        <v>22</v>
      </c>
      <c r="L49" s="20">
        <f t="shared" si="9"/>
        <v>0.73958333333333337</v>
      </c>
      <c r="M49" s="1" t="s">
        <v>464</v>
      </c>
      <c r="N49" s="1" t="s">
        <v>2094</v>
      </c>
      <c r="O49" s="1" t="s">
        <v>3012</v>
      </c>
      <c r="P49" s="1" t="e">
        <f>CONCATENATE(A49,": ",B49," (Chairs: ",#REF!,")")</f>
        <v>#REF!</v>
      </c>
      <c r="Q49" s="1" t="str">
        <f>CONCATENATE(,M49)</f>
        <v>Klinische Validierung von diagnostischen Merkmalen der Internetsucht</v>
      </c>
      <c r="R49" s="1" t="s">
        <v>52</v>
      </c>
      <c r="S49" s="1" t="s">
        <v>454</v>
      </c>
      <c r="T49" s="1" t="s">
        <v>455</v>
      </c>
      <c r="U49" s="1" t="s">
        <v>465</v>
      </c>
      <c r="V49" s="1" t="s">
        <v>2686</v>
      </c>
      <c r="W49" s="1" t="s">
        <v>58</v>
      </c>
      <c r="X49" s="1" t="s">
        <v>64</v>
      </c>
      <c r="Y49" s="1" t="s">
        <v>126</v>
      </c>
      <c r="Z49" s="1" t="s">
        <v>127</v>
      </c>
      <c r="AA49" s="22" t="s">
        <v>2001</v>
      </c>
      <c r="AB49" s="1" t="s">
        <v>128</v>
      </c>
      <c r="AC49" s="1" t="s">
        <v>129</v>
      </c>
      <c r="AD49" s="1" t="s">
        <v>2018</v>
      </c>
      <c r="AE49" s="1" t="s">
        <v>63</v>
      </c>
      <c r="AF49" s="1">
        <v>0</v>
      </c>
      <c r="AG49" s="1" t="s">
        <v>58</v>
      </c>
      <c r="AH49" s="1" t="s">
        <v>119</v>
      </c>
      <c r="AI49" s="1" t="s">
        <v>131</v>
      </c>
      <c r="AJ49" s="1" t="s">
        <v>132</v>
      </c>
      <c r="AK49" s="1" t="str">
        <f t="shared" si="1"/>
        <v>M</v>
      </c>
      <c r="AL49" s="1" t="str">
        <f t="shared" si="5"/>
        <v>Beutel M</v>
      </c>
      <c r="AM49" s="1" t="s">
        <v>143</v>
      </c>
      <c r="AN49" s="1" t="s">
        <v>133</v>
      </c>
      <c r="AO49" s="1" t="s">
        <v>63</v>
      </c>
      <c r="AP49" s="1">
        <v>0</v>
      </c>
      <c r="AQ49" s="1" t="s">
        <v>58</v>
      </c>
      <c r="AR49" s="1" t="s">
        <v>64</v>
      </c>
      <c r="AS49" s="1" t="s">
        <v>141</v>
      </c>
      <c r="AT49" s="1" t="s">
        <v>142</v>
      </c>
      <c r="AU49" s="1" t="str">
        <f t="shared" si="2"/>
        <v>K</v>
      </c>
      <c r="AV49" s="1" t="str">
        <f t="shared" si="6"/>
        <v>Wölfling K</v>
      </c>
      <c r="AW49" s="1" t="s">
        <v>143</v>
      </c>
      <c r="AX49" s="1" t="s">
        <v>144</v>
      </c>
      <c r="AY49" s="1" t="s">
        <v>63</v>
      </c>
      <c r="AZ49" s="1">
        <v>0</v>
      </c>
      <c r="BA49" s="1" t="s">
        <v>68</v>
      </c>
      <c r="BB49" s="1">
        <v>0</v>
      </c>
      <c r="BC49" s="1">
        <v>0</v>
      </c>
      <c r="BD49" s="1">
        <v>0</v>
      </c>
      <c r="BE49" s="1" t="str">
        <f t="shared" si="3"/>
        <v>0</v>
      </c>
      <c r="BG49" s="1">
        <v>0</v>
      </c>
      <c r="BH49" s="1">
        <v>0</v>
      </c>
      <c r="BI49" s="1">
        <v>0</v>
      </c>
      <c r="BJ49" s="1">
        <v>0</v>
      </c>
      <c r="BK49" s="1" t="s">
        <v>68</v>
      </c>
      <c r="BL49" s="1">
        <v>0</v>
      </c>
      <c r="BM49" s="1">
        <v>0</v>
      </c>
      <c r="BN49" s="1">
        <v>0</v>
      </c>
      <c r="BO49" s="1" t="str">
        <f t="shared" si="4"/>
        <v>0</v>
      </c>
      <c r="BQ49" s="1">
        <v>0</v>
      </c>
      <c r="BR49" s="1">
        <v>0</v>
      </c>
      <c r="BS49" s="1">
        <v>0</v>
      </c>
      <c r="BT49" s="1">
        <v>0</v>
      </c>
      <c r="BW49" s="1">
        <v>0</v>
      </c>
      <c r="BX49" s="1">
        <v>0</v>
      </c>
      <c r="BY49" s="1">
        <v>0</v>
      </c>
      <c r="BZ49" s="8">
        <v>1.075</v>
      </c>
      <c r="CA49" s="1" t="s">
        <v>52</v>
      </c>
      <c r="CB49" s="1" t="s">
        <v>1877</v>
      </c>
    </row>
    <row r="50" spans="1:80" s="1" customFormat="1" x14ac:dyDescent="0.3">
      <c r="A50" s="1" t="s">
        <v>1942</v>
      </c>
      <c r="B50" s="1" t="s">
        <v>456</v>
      </c>
      <c r="C50" s="1" t="s">
        <v>1915</v>
      </c>
      <c r="D50" s="18">
        <v>42996</v>
      </c>
      <c r="E50" s="1">
        <v>18</v>
      </c>
      <c r="F50" s="1">
        <v>1700</v>
      </c>
      <c r="G50" s="17" t="s">
        <v>2360</v>
      </c>
      <c r="H50" s="1" t="s">
        <v>466</v>
      </c>
      <c r="J50" s="20">
        <v>0.73958333333333337</v>
      </c>
      <c r="K50" s="21">
        <v>23</v>
      </c>
      <c r="L50" s="20">
        <f t="shared" si="9"/>
        <v>0.75555555555555565</v>
      </c>
      <c r="M50" s="1" t="s">
        <v>467</v>
      </c>
      <c r="N50" s="1" t="s">
        <v>2095</v>
      </c>
      <c r="O50" s="1" t="s">
        <v>2550</v>
      </c>
      <c r="P50" s="1" t="e">
        <f>CONCATENATE(A50,": ",B50," (Chairs: ",#REF!,")")</f>
        <v>#REF!</v>
      </c>
      <c r="Q50" s="1" t="str">
        <f>CONCATENATE(,M50)</f>
        <v>Ergebnisse einer randomisierten klinischen Studie zu Wirksamkeit und Effektivität von ambulanten Kurzzeitbehandlungen bei Internet- und Computerspielsucht (STICA)</v>
      </c>
      <c r="R50" s="1" t="s">
        <v>52</v>
      </c>
      <c r="S50" s="1" t="s">
        <v>454</v>
      </c>
      <c r="T50" s="1" t="s">
        <v>455</v>
      </c>
      <c r="U50" s="1" t="s">
        <v>468</v>
      </c>
      <c r="V50" s="1" t="s">
        <v>2687</v>
      </c>
      <c r="W50" s="1" t="s">
        <v>58</v>
      </c>
      <c r="X50" s="1" t="s">
        <v>64</v>
      </c>
      <c r="Y50" s="1" t="s">
        <v>141</v>
      </c>
      <c r="Z50" s="1" t="s">
        <v>142</v>
      </c>
      <c r="AA50" s="1" t="s">
        <v>1996</v>
      </c>
      <c r="AB50" s="1" t="s">
        <v>128</v>
      </c>
      <c r="AC50" s="1" t="s">
        <v>144</v>
      </c>
      <c r="AD50" s="1" t="s">
        <v>2018</v>
      </c>
      <c r="AE50" s="1" t="s">
        <v>63</v>
      </c>
      <c r="AF50" s="1">
        <v>0</v>
      </c>
      <c r="AG50" s="1" t="s">
        <v>58</v>
      </c>
      <c r="AH50" s="1" t="s">
        <v>64</v>
      </c>
      <c r="AI50" s="1" t="s">
        <v>126</v>
      </c>
      <c r="AJ50" s="1" t="s">
        <v>127</v>
      </c>
      <c r="AK50" s="1" t="str">
        <f t="shared" si="1"/>
        <v>K</v>
      </c>
      <c r="AL50" s="1" t="str">
        <f t="shared" si="5"/>
        <v>Müller K</v>
      </c>
      <c r="AM50" s="1" t="s">
        <v>128</v>
      </c>
      <c r="AN50" s="1" t="s">
        <v>129</v>
      </c>
      <c r="AO50" s="1" t="s">
        <v>63</v>
      </c>
      <c r="AP50" s="1">
        <v>0</v>
      </c>
      <c r="AQ50" s="1" t="s">
        <v>58</v>
      </c>
      <c r="AR50" s="1" t="s">
        <v>469</v>
      </c>
      <c r="AS50" s="1" t="s">
        <v>397</v>
      </c>
      <c r="AT50" s="1" t="s">
        <v>470</v>
      </c>
      <c r="AU50" s="1" t="str">
        <f t="shared" si="2"/>
        <v>M</v>
      </c>
      <c r="AV50" s="1" t="str">
        <f t="shared" si="6"/>
        <v>Dreier M</v>
      </c>
      <c r="AW50" s="1" t="s">
        <v>128</v>
      </c>
      <c r="AX50" s="1" t="s">
        <v>471</v>
      </c>
      <c r="AY50" s="1" t="s">
        <v>63</v>
      </c>
      <c r="AZ50" s="1">
        <v>0</v>
      </c>
      <c r="BA50" s="1" t="s">
        <v>58</v>
      </c>
      <c r="BB50" s="1" t="s">
        <v>119</v>
      </c>
      <c r="BC50" s="1" t="s">
        <v>131</v>
      </c>
      <c r="BD50" s="1" t="s">
        <v>132</v>
      </c>
      <c r="BE50" s="1" t="str">
        <f t="shared" si="3"/>
        <v>M</v>
      </c>
      <c r="BF50" s="1" t="str">
        <f t="shared" si="7"/>
        <v>Beutel M</v>
      </c>
      <c r="BG50" s="1" t="s">
        <v>472</v>
      </c>
      <c r="BH50" s="1" t="s">
        <v>473</v>
      </c>
      <c r="BI50" s="1" t="s">
        <v>63</v>
      </c>
      <c r="BJ50" s="1">
        <v>0</v>
      </c>
      <c r="BK50" s="1" t="s">
        <v>68</v>
      </c>
      <c r="BL50" s="1">
        <v>0</v>
      </c>
      <c r="BM50" s="1">
        <v>0</v>
      </c>
      <c r="BN50" s="1">
        <v>0</v>
      </c>
      <c r="BO50" s="1" t="str">
        <f t="shared" si="4"/>
        <v>0</v>
      </c>
      <c r="BQ50" s="1">
        <v>0</v>
      </c>
      <c r="BR50" s="1">
        <v>0</v>
      </c>
      <c r="BS50" s="1">
        <v>0</v>
      </c>
      <c r="BT50" s="1">
        <v>0</v>
      </c>
      <c r="BW50" s="1">
        <v>0</v>
      </c>
      <c r="BX50" s="1">
        <v>0</v>
      </c>
      <c r="BY50" s="1">
        <v>0</v>
      </c>
      <c r="BZ50" s="8">
        <v>1</v>
      </c>
      <c r="CA50" s="1" t="s">
        <v>52</v>
      </c>
      <c r="CB50" s="1" t="s">
        <v>1877</v>
      </c>
    </row>
    <row r="51" spans="1:80" s="1" customFormat="1" x14ac:dyDescent="0.3">
      <c r="A51" s="1" t="s">
        <v>1942</v>
      </c>
      <c r="B51" s="1" t="s">
        <v>456</v>
      </c>
      <c r="C51" s="1" t="s">
        <v>1915</v>
      </c>
      <c r="D51" s="18">
        <v>42996</v>
      </c>
      <c r="E51" s="1">
        <v>18</v>
      </c>
      <c r="F51" s="1">
        <v>1700</v>
      </c>
      <c r="G51" s="17" t="s">
        <v>2361</v>
      </c>
      <c r="H51" s="1" t="s">
        <v>474</v>
      </c>
      <c r="J51" s="20">
        <v>0.75555555555555565</v>
      </c>
      <c r="K51" s="21">
        <v>22</v>
      </c>
      <c r="L51" s="20">
        <f t="shared" si="9"/>
        <v>0.77083333333333337</v>
      </c>
      <c r="M51" s="1" t="s">
        <v>475</v>
      </c>
      <c r="N51" s="1" t="s">
        <v>2096</v>
      </c>
      <c r="O51" s="1" t="s">
        <v>2881</v>
      </c>
      <c r="P51" s="1" t="e">
        <f>CONCATENATE(A51,": ",B51," (Chairs: ",#REF!,")")</f>
        <v>#REF!</v>
      </c>
      <c r="Q51" s="1" t="str">
        <f>CONCATENATE(,M51)</f>
        <v>Modell des Therapieerfolges in einer manualisierten Kurzzeittherapie für Internet- und Computerspielsucht. Was erklärt den Unterschied?</v>
      </c>
      <c r="R51" s="1" t="s">
        <v>52</v>
      </c>
      <c r="S51" s="1" t="s">
        <v>454</v>
      </c>
      <c r="T51" s="1" t="s">
        <v>455</v>
      </c>
      <c r="U51" s="1" t="s">
        <v>476</v>
      </c>
      <c r="V51" s="1" t="s">
        <v>2688</v>
      </c>
      <c r="W51" s="1" t="s">
        <v>58</v>
      </c>
      <c r="X51" s="1" t="s">
        <v>469</v>
      </c>
      <c r="Y51" s="1" t="s">
        <v>397</v>
      </c>
      <c r="Z51" s="1" t="s">
        <v>470</v>
      </c>
      <c r="AA51" s="1" t="s">
        <v>1987</v>
      </c>
      <c r="AB51" s="1" t="s">
        <v>477</v>
      </c>
      <c r="AC51" s="1" t="s">
        <v>478</v>
      </c>
      <c r="AD51" s="1" t="s">
        <v>2018</v>
      </c>
      <c r="AE51" s="1" t="s">
        <v>63</v>
      </c>
      <c r="AF51" s="1">
        <v>0</v>
      </c>
      <c r="AG51" s="1" t="s">
        <v>68</v>
      </c>
      <c r="AH51" s="1" t="s">
        <v>479</v>
      </c>
      <c r="AI51" s="1" t="s">
        <v>480</v>
      </c>
      <c r="AJ51" s="1" t="s">
        <v>481</v>
      </c>
      <c r="AK51" s="1" t="str">
        <f t="shared" si="1"/>
        <v>A</v>
      </c>
      <c r="AL51" s="1" t="str">
        <f t="shared" si="5"/>
        <v>Kusay A</v>
      </c>
      <c r="AM51" s="1" t="s">
        <v>477</v>
      </c>
      <c r="AN51" s="1" t="s">
        <v>482</v>
      </c>
      <c r="AO51" s="1" t="s">
        <v>63</v>
      </c>
      <c r="AP51" s="1">
        <v>0</v>
      </c>
      <c r="AQ51" s="1" t="s">
        <v>58</v>
      </c>
      <c r="AR51" s="1" t="s">
        <v>483</v>
      </c>
      <c r="AS51" s="1" t="s">
        <v>484</v>
      </c>
      <c r="AT51" s="1" t="s">
        <v>132</v>
      </c>
      <c r="AU51" s="1" t="s">
        <v>2232</v>
      </c>
      <c r="AV51" s="1" t="str">
        <f t="shared" si="6"/>
        <v>Beutel ME</v>
      </c>
      <c r="AW51" s="1" t="s">
        <v>485</v>
      </c>
      <c r="AX51" s="1" t="s">
        <v>486</v>
      </c>
      <c r="AY51" s="1" t="s">
        <v>63</v>
      </c>
      <c r="AZ51" s="1">
        <v>0</v>
      </c>
      <c r="BA51" s="1" t="s">
        <v>58</v>
      </c>
      <c r="BB51" s="1" t="s">
        <v>487</v>
      </c>
      <c r="BC51" s="1" t="s">
        <v>488</v>
      </c>
      <c r="BD51" s="1" t="s">
        <v>127</v>
      </c>
      <c r="BE51" s="1" t="str">
        <f t="shared" si="3"/>
        <v>K</v>
      </c>
      <c r="BF51" s="1" t="str">
        <f t="shared" si="7"/>
        <v>Müller K</v>
      </c>
      <c r="BG51" s="1" t="s">
        <v>477</v>
      </c>
      <c r="BH51" s="1" t="s">
        <v>129</v>
      </c>
      <c r="BI51" s="1" t="s">
        <v>63</v>
      </c>
      <c r="BJ51" s="1">
        <v>0</v>
      </c>
      <c r="BK51" s="1" t="s">
        <v>58</v>
      </c>
      <c r="BL51" s="1" t="s">
        <v>487</v>
      </c>
      <c r="BM51" s="1" t="s">
        <v>141</v>
      </c>
      <c r="BN51" s="1" t="s">
        <v>142</v>
      </c>
      <c r="BO51" s="1" t="str">
        <f t="shared" si="4"/>
        <v>K</v>
      </c>
      <c r="BP51" s="1" t="str">
        <f t="shared" si="8"/>
        <v>Wölfling K</v>
      </c>
      <c r="BQ51" s="1" t="s">
        <v>477</v>
      </c>
      <c r="BR51" s="1" t="s">
        <v>144</v>
      </c>
      <c r="BS51" s="1" t="s">
        <v>63</v>
      </c>
      <c r="BT51" s="1">
        <v>0</v>
      </c>
      <c r="BW51" s="1">
        <v>0</v>
      </c>
      <c r="BX51" s="1">
        <v>0</v>
      </c>
      <c r="BY51" s="1">
        <v>0</v>
      </c>
      <c r="BZ51" s="8">
        <v>1.9</v>
      </c>
      <c r="CA51" s="1" t="s">
        <v>52</v>
      </c>
      <c r="CB51" s="1" t="s">
        <v>1877</v>
      </c>
    </row>
    <row r="52" spans="1:80" s="1" customFormat="1" x14ac:dyDescent="0.3">
      <c r="A52" s="1" t="s">
        <v>1943</v>
      </c>
      <c r="B52" s="1" t="s">
        <v>2295</v>
      </c>
      <c r="C52" s="1" t="s">
        <v>1911</v>
      </c>
      <c r="D52" s="18">
        <v>42996</v>
      </c>
      <c r="E52" s="1">
        <v>18</v>
      </c>
      <c r="F52" s="1">
        <v>1700</v>
      </c>
      <c r="G52" s="17" t="s">
        <v>2362</v>
      </c>
      <c r="H52" s="1" t="s">
        <v>392</v>
      </c>
      <c r="J52" s="20">
        <v>0.70833333333333337</v>
      </c>
      <c r="K52" s="21">
        <v>23</v>
      </c>
      <c r="L52" s="20">
        <f t="shared" si="9"/>
        <v>0.72430555555555565</v>
      </c>
      <c r="M52" s="1" t="s">
        <v>395</v>
      </c>
      <c r="N52" s="1" t="s">
        <v>2097</v>
      </c>
      <c r="O52" s="1" t="s">
        <v>2507</v>
      </c>
      <c r="P52" s="1" t="e">
        <f>CONCATENATE(A52,": ",B52," (Chairs: ",#REF!,")")</f>
        <v>#REF!</v>
      </c>
      <c r="Q52" s="1" t="str">
        <f>CONCATENATE(,M52)</f>
        <v>Wertbasiertes Entscheiden: Risikofaktor für oder Konsequenz des Alkoholkonsums</v>
      </c>
      <c r="R52" s="1" t="s">
        <v>52</v>
      </c>
      <c r="S52" s="1" t="s">
        <v>393</v>
      </c>
      <c r="T52" s="1" t="s">
        <v>394</v>
      </c>
      <c r="U52" s="1" t="s">
        <v>396</v>
      </c>
      <c r="V52" s="1" t="s">
        <v>2689</v>
      </c>
      <c r="W52" s="1" t="s">
        <v>58</v>
      </c>
      <c r="X52" s="1" t="s">
        <v>130</v>
      </c>
      <c r="Y52" s="1" t="s">
        <v>397</v>
      </c>
      <c r="Z52" s="1" t="s">
        <v>398</v>
      </c>
      <c r="AA52" s="1" t="s">
        <v>1987</v>
      </c>
      <c r="AB52" s="1" t="s">
        <v>399</v>
      </c>
      <c r="AC52" s="1" t="s">
        <v>400</v>
      </c>
      <c r="AD52" s="1" t="s">
        <v>2016</v>
      </c>
      <c r="AE52" s="1" t="s">
        <v>63</v>
      </c>
      <c r="AF52" s="1">
        <v>0</v>
      </c>
      <c r="AG52" s="1" t="s">
        <v>58</v>
      </c>
      <c r="AH52" s="1" t="s">
        <v>97</v>
      </c>
      <c r="AI52" s="1" t="s">
        <v>401</v>
      </c>
      <c r="AJ52" s="1" t="s">
        <v>402</v>
      </c>
      <c r="AK52" s="1" t="str">
        <f t="shared" si="1"/>
        <v>S</v>
      </c>
      <c r="AL52" s="1" t="str">
        <f t="shared" si="5"/>
        <v>Nebe S</v>
      </c>
      <c r="AM52" s="1" t="s">
        <v>399</v>
      </c>
      <c r="AN52" s="1">
        <v>0</v>
      </c>
      <c r="AO52" s="1" t="s">
        <v>63</v>
      </c>
      <c r="AP52" s="1">
        <v>0</v>
      </c>
      <c r="AQ52" s="1" t="s">
        <v>68</v>
      </c>
      <c r="AR52" s="1" t="s">
        <v>64</v>
      </c>
      <c r="AS52" s="1" t="s">
        <v>403</v>
      </c>
      <c r="AT52" s="1" t="s">
        <v>404</v>
      </c>
      <c r="AU52" s="1" t="str">
        <f t="shared" si="2"/>
        <v>N</v>
      </c>
      <c r="AV52" s="1" t="str">
        <f t="shared" si="6"/>
        <v>Bernhard N</v>
      </c>
      <c r="AW52" s="1" t="s">
        <v>399</v>
      </c>
      <c r="AX52" s="1">
        <v>0</v>
      </c>
      <c r="AY52" s="1" t="s">
        <v>63</v>
      </c>
      <c r="AZ52" s="1">
        <v>0</v>
      </c>
      <c r="BA52" s="1" t="s">
        <v>58</v>
      </c>
      <c r="BB52" s="1" t="s">
        <v>64</v>
      </c>
      <c r="BC52" s="1" t="s">
        <v>405</v>
      </c>
      <c r="BD52" s="1" t="s">
        <v>406</v>
      </c>
      <c r="BE52" s="1" t="str">
        <f t="shared" si="3"/>
        <v>S</v>
      </c>
      <c r="BF52" s="1" t="str">
        <f t="shared" si="7"/>
        <v>Pooseh S</v>
      </c>
      <c r="BG52" s="1" t="s">
        <v>399</v>
      </c>
      <c r="BH52" s="1">
        <v>0</v>
      </c>
      <c r="BI52" s="1" t="s">
        <v>63</v>
      </c>
      <c r="BJ52" s="1">
        <v>0</v>
      </c>
      <c r="BK52" s="1" t="s">
        <v>58</v>
      </c>
      <c r="BL52" s="1" t="s">
        <v>407</v>
      </c>
      <c r="BM52" s="1" t="s">
        <v>408</v>
      </c>
      <c r="BN52" s="1" t="s">
        <v>409</v>
      </c>
      <c r="BO52" s="1" t="str">
        <f t="shared" si="4"/>
        <v>U</v>
      </c>
      <c r="BP52" s="1" t="str">
        <f t="shared" si="8"/>
        <v>Zimmermann U</v>
      </c>
      <c r="BQ52" s="1" t="s">
        <v>399</v>
      </c>
      <c r="BR52" s="1">
        <v>0</v>
      </c>
      <c r="BS52" s="1" t="s">
        <v>63</v>
      </c>
      <c r="BT52" s="1">
        <v>0</v>
      </c>
      <c r="BU52" s="1" t="s">
        <v>2239</v>
      </c>
      <c r="BV52" s="1" t="s">
        <v>410</v>
      </c>
      <c r="BW52" s="1" t="s">
        <v>63</v>
      </c>
      <c r="BX52" s="1">
        <v>0</v>
      </c>
      <c r="BY52" s="1">
        <v>0</v>
      </c>
      <c r="BZ52" s="8">
        <v>2.125</v>
      </c>
      <c r="CA52" s="1" t="s">
        <v>52</v>
      </c>
      <c r="CB52" s="1" t="s">
        <v>1877</v>
      </c>
    </row>
    <row r="53" spans="1:80" s="1" customFormat="1" x14ac:dyDescent="0.3">
      <c r="A53" s="1" t="s">
        <v>1943</v>
      </c>
      <c r="B53" s="1" t="s">
        <v>2295</v>
      </c>
      <c r="C53" s="1" t="s">
        <v>1911</v>
      </c>
      <c r="D53" s="18">
        <v>42996</v>
      </c>
      <c r="E53" s="1">
        <v>18</v>
      </c>
      <c r="F53" s="1">
        <v>1700</v>
      </c>
      <c r="G53" s="17" t="s">
        <v>2363</v>
      </c>
      <c r="H53" s="1" t="s">
        <v>411</v>
      </c>
      <c r="J53" s="20">
        <v>0.72430555555555565</v>
      </c>
      <c r="K53" s="21">
        <v>22</v>
      </c>
      <c r="L53" s="20">
        <f t="shared" si="9"/>
        <v>0.73958333333333337</v>
      </c>
      <c r="M53" s="1" t="s">
        <v>412</v>
      </c>
      <c r="N53" s="1" t="s">
        <v>2098</v>
      </c>
      <c r="O53" s="1" t="s">
        <v>2883</v>
      </c>
      <c r="P53" s="1" t="e">
        <f>CONCATENATE(A53,": ",B53," (Chairs: ",#REF!,")")</f>
        <v>#REF!</v>
      </c>
      <c r="Q53" s="1" t="str">
        <f>CONCATENATE(,M53)</f>
        <v>Dysfunktionales Lernen und Alkoholgebrauchsstörungen: Pavlovian-to-Instrumental-Transfer in jungen sozialen Trinkern und langjährig alkoholabhängigen Patienten</v>
      </c>
      <c r="R53" s="1" t="s">
        <v>52</v>
      </c>
      <c r="S53" s="1" t="s">
        <v>393</v>
      </c>
      <c r="T53" s="1" t="s">
        <v>394</v>
      </c>
      <c r="U53" s="1" t="s">
        <v>413</v>
      </c>
      <c r="V53" s="1" t="s">
        <v>2690</v>
      </c>
      <c r="W53" s="1" t="s">
        <v>58</v>
      </c>
      <c r="X53" s="1" t="s">
        <v>148</v>
      </c>
      <c r="Y53" s="1" t="s">
        <v>414</v>
      </c>
      <c r="Z53" s="1" t="s">
        <v>415</v>
      </c>
      <c r="AA53" s="1" t="s">
        <v>1997</v>
      </c>
      <c r="AB53" s="1" t="s">
        <v>416</v>
      </c>
      <c r="AC53" s="1" t="s">
        <v>417</v>
      </c>
      <c r="AD53" s="1" t="s">
        <v>2016</v>
      </c>
      <c r="AE53" s="1" t="s">
        <v>63</v>
      </c>
      <c r="AF53" s="1">
        <v>0</v>
      </c>
      <c r="AG53" s="1" t="s">
        <v>68</v>
      </c>
      <c r="AH53" s="1" t="s">
        <v>97</v>
      </c>
      <c r="AI53" s="1" t="s">
        <v>418</v>
      </c>
      <c r="AJ53" s="1" t="s">
        <v>419</v>
      </c>
      <c r="AK53" s="1" t="str">
        <f t="shared" si="1"/>
        <v>M</v>
      </c>
      <c r="AL53" s="1" t="str">
        <f t="shared" si="5"/>
        <v>Garbusow M</v>
      </c>
      <c r="AM53" s="1" t="s">
        <v>387</v>
      </c>
      <c r="AN53" s="1" t="s">
        <v>420</v>
      </c>
      <c r="AO53" s="1" t="s">
        <v>63</v>
      </c>
      <c r="AP53" s="1">
        <v>0</v>
      </c>
      <c r="AQ53" s="1" t="s">
        <v>58</v>
      </c>
      <c r="AR53" s="1" t="s">
        <v>97</v>
      </c>
      <c r="AS53" s="1" t="s">
        <v>401</v>
      </c>
      <c r="AT53" s="1" t="s">
        <v>402</v>
      </c>
      <c r="AU53" s="1" t="str">
        <f t="shared" si="2"/>
        <v>S</v>
      </c>
      <c r="AV53" s="1" t="str">
        <f t="shared" si="6"/>
        <v>Nebe S</v>
      </c>
      <c r="AW53" s="1" t="s">
        <v>399</v>
      </c>
      <c r="AX53" s="1" t="s">
        <v>421</v>
      </c>
      <c r="AY53" s="1" t="s">
        <v>63</v>
      </c>
      <c r="AZ53" s="1">
        <v>0</v>
      </c>
      <c r="BA53" s="1" t="s">
        <v>68</v>
      </c>
      <c r="BB53" s="1" t="s">
        <v>97</v>
      </c>
      <c r="BC53" s="1" t="s">
        <v>82</v>
      </c>
      <c r="BD53" s="1" t="s">
        <v>422</v>
      </c>
      <c r="BE53" s="1" t="str">
        <f t="shared" si="3"/>
        <v>M</v>
      </c>
      <c r="BF53" s="1" t="str">
        <f t="shared" si="7"/>
        <v>Sebold M</v>
      </c>
      <c r="BG53" s="1" t="s">
        <v>387</v>
      </c>
      <c r="BH53" s="1" t="s">
        <v>423</v>
      </c>
      <c r="BI53" s="1" t="s">
        <v>63</v>
      </c>
      <c r="BJ53" s="1">
        <v>0</v>
      </c>
      <c r="BK53" s="1" t="s">
        <v>58</v>
      </c>
      <c r="BL53" s="1" t="s">
        <v>97</v>
      </c>
      <c r="BM53" s="1" t="s">
        <v>424</v>
      </c>
      <c r="BN53" s="1" t="s">
        <v>425</v>
      </c>
      <c r="BO53" s="1" t="str">
        <f t="shared" si="4"/>
        <v>S</v>
      </c>
      <c r="BP53" s="1" t="str">
        <f t="shared" si="8"/>
        <v>Kuitunen-Paul S</v>
      </c>
      <c r="BQ53" s="1" t="s">
        <v>399</v>
      </c>
      <c r="BR53" s="1" t="s">
        <v>426</v>
      </c>
      <c r="BS53" s="1" t="s">
        <v>63</v>
      </c>
      <c r="BT53" s="1">
        <v>0</v>
      </c>
      <c r="BU53" s="1" t="s">
        <v>2240</v>
      </c>
      <c r="BV53" s="1" t="s">
        <v>427</v>
      </c>
      <c r="BW53" s="1" t="s">
        <v>63</v>
      </c>
      <c r="BX53" s="1">
        <v>0</v>
      </c>
      <c r="BY53" s="1">
        <v>0</v>
      </c>
      <c r="BZ53" s="8">
        <v>2.1749999999999998</v>
      </c>
      <c r="CA53" s="1" t="s">
        <v>52</v>
      </c>
      <c r="CB53" s="1" t="s">
        <v>1877</v>
      </c>
    </row>
    <row r="54" spans="1:80" s="1" customFormat="1" x14ac:dyDescent="0.3">
      <c r="A54" s="1" t="s">
        <v>1943</v>
      </c>
      <c r="B54" s="1" t="s">
        <v>2295</v>
      </c>
      <c r="C54" s="1" t="s">
        <v>1911</v>
      </c>
      <c r="D54" s="18">
        <v>42996</v>
      </c>
      <c r="E54" s="1">
        <v>18</v>
      </c>
      <c r="F54" s="1">
        <v>1700</v>
      </c>
      <c r="G54" s="17" t="s">
        <v>2364</v>
      </c>
      <c r="H54" s="1" t="s">
        <v>428</v>
      </c>
      <c r="J54" s="20">
        <v>0.73958333333333337</v>
      </c>
      <c r="K54" s="21">
        <v>23</v>
      </c>
      <c r="L54" s="20">
        <f t="shared" si="9"/>
        <v>0.75555555555555565</v>
      </c>
      <c r="M54" s="1" t="s">
        <v>429</v>
      </c>
      <c r="N54" s="1" t="s">
        <v>2099</v>
      </c>
      <c r="O54" s="1" t="s">
        <v>2508</v>
      </c>
      <c r="P54" s="1" t="e">
        <f>CONCATENATE(A54,": ",B54," (Chairs: ",#REF!,")")</f>
        <v>#REF!</v>
      </c>
      <c r="Q54" s="1" t="str">
        <f>CONCATENATE(,M54)</f>
        <v>Die Resting-State-Konnektivität des Nucleus Accumbens ist assoziiert mit Alkoholkonsum bei jungen Erwachsenen</v>
      </c>
      <c r="R54" s="1" t="s">
        <v>52</v>
      </c>
      <c r="S54" s="1" t="s">
        <v>393</v>
      </c>
      <c r="T54" s="1" t="s">
        <v>394</v>
      </c>
      <c r="U54" s="1" t="s">
        <v>430</v>
      </c>
      <c r="V54" s="1" t="s">
        <v>2691</v>
      </c>
      <c r="W54" s="1" t="s">
        <v>58</v>
      </c>
      <c r="X54" s="1" t="s">
        <v>64</v>
      </c>
      <c r="Y54" s="1" t="s">
        <v>431</v>
      </c>
      <c r="Z54" s="1" t="s">
        <v>432</v>
      </c>
      <c r="AA54" s="1" t="s">
        <v>1986</v>
      </c>
      <c r="AB54" s="1" t="s">
        <v>2039</v>
      </c>
      <c r="AC54" s="1" t="s">
        <v>434</v>
      </c>
      <c r="AD54" s="1" t="s">
        <v>2014</v>
      </c>
      <c r="AE54" s="1" t="s">
        <v>63</v>
      </c>
      <c r="AF54" s="1">
        <v>0</v>
      </c>
      <c r="AG54" s="1" t="s">
        <v>58</v>
      </c>
      <c r="AH54" s="1">
        <v>0</v>
      </c>
      <c r="AI54" s="1" t="s">
        <v>435</v>
      </c>
      <c r="AJ54" s="1" t="s">
        <v>436</v>
      </c>
      <c r="AK54" s="1" t="str">
        <f t="shared" si="1"/>
        <v>P</v>
      </c>
      <c r="AL54" s="1" t="str">
        <f t="shared" si="5"/>
        <v>Jetzschmann P</v>
      </c>
      <c r="AM54" s="1" t="s">
        <v>433</v>
      </c>
      <c r="AN54" s="1">
        <v>0</v>
      </c>
      <c r="AO54" s="1" t="s">
        <v>63</v>
      </c>
      <c r="AP54" s="1">
        <v>0</v>
      </c>
      <c r="AQ54" s="1" t="s">
        <v>68</v>
      </c>
      <c r="AR54" s="1" t="s">
        <v>97</v>
      </c>
      <c r="AS54" s="1" t="s">
        <v>418</v>
      </c>
      <c r="AT54" s="1" t="s">
        <v>419</v>
      </c>
      <c r="AU54" s="1" t="str">
        <f t="shared" si="2"/>
        <v>M</v>
      </c>
      <c r="AV54" s="1" t="str">
        <f t="shared" si="6"/>
        <v>Garbusow M</v>
      </c>
      <c r="AW54" s="1" t="s">
        <v>433</v>
      </c>
      <c r="AX54" s="1">
        <v>0</v>
      </c>
      <c r="AY54" s="1" t="s">
        <v>63</v>
      </c>
      <c r="AZ54" s="1">
        <v>0</v>
      </c>
      <c r="BA54" s="1" t="s">
        <v>58</v>
      </c>
      <c r="BB54" s="1" t="s">
        <v>97</v>
      </c>
      <c r="BC54" s="1" t="s">
        <v>401</v>
      </c>
      <c r="BD54" s="1" t="s">
        <v>402</v>
      </c>
      <c r="BE54" s="1" t="str">
        <f t="shared" si="3"/>
        <v>S</v>
      </c>
      <c r="BF54" s="1" t="str">
        <f t="shared" si="7"/>
        <v>Nebe S</v>
      </c>
      <c r="BG54" s="1" t="s">
        <v>399</v>
      </c>
      <c r="BH54" s="1">
        <v>0</v>
      </c>
      <c r="BI54" s="1" t="s">
        <v>63</v>
      </c>
      <c r="BJ54" s="1">
        <v>0</v>
      </c>
      <c r="BK54" s="1" t="s">
        <v>68</v>
      </c>
      <c r="BL54" s="1" t="s">
        <v>64</v>
      </c>
      <c r="BM54" s="1" t="s">
        <v>82</v>
      </c>
      <c r="BN54" s="1" t="s">
        <v>422</v>
      </c>
      <c r="BO54" s="1" t="str">
        <f t="shared" si="4"/>
        <v>M</v>
      </c>
      <c r="BP54" s="1" t="str">
        <f t="shared" si="8"/>
        <v>Sebold M</v>
      </c>
      <c r="BQ54" s="1" t="s">
        <v>433</v>
      </c>
      <c r="BR54" s="1">
        <v>0</v>
      </c>
      <c r="BS54" s="1" t="s">
        <v>63</v>
      </c>
      <c r="BT54" s="1">
        <v>0</v>
      </c>
      <c r="BU54" s="1" t="s">
        <v>2241</v>
      </c>
      <c r="BV54" s="1" t="s">
        <v>437</v>
      </c>
      <c r="BW54" s="1" t="s">
        <v>63</v>
      </c>
      <c r="BX54" s="1">
        <v>0</v>
      </c>
      <c r="BY54" s="1">
        <v>0</v>
      </c>
      <c r="BZ54" s="8">
        <v>1.8249999999999997</v>
      </c>
      <c r="CA54" s="1" t="s">
        <v>52</v>
      </c>
      <c r="CB54" s="1" t="s">
        <v>1877</v>
      </c>
    </row>
    <row r="55" spans="1:80" s="1" customFormat="1" x14ac:dyDescent="0.3">
      <c r="A55" s="1" t="s">
        <v>1943</v>
      </c>
      <c r="B55" s="1" t="s">
        <v>2295</v>
      </c>
      <c r="C55" s="1" t="s">
        <v>1911</v>
      </c>
      <c r="D55" s="18">
        <v>42996</v>
      </c>
      <c r="E55" s="1">
        <v>18</v>
      </c>
      <c r="F55" s="1">
        <v>1700</v>
      </c>
      <c r="G55" s="17" t="s">
        <v>2365</v>
      </c>
      <c r="H55" s="1" t="s">
        <v>438</v>
      </c>
      <c r="J55" s="20">
        <v>0.75555555555555565</v>
      </c>
      <c r="K55" s="21">
        <v>22</v>
      </c>
      <c r="L55" s="20">
        <f t="shared" si="9"/>
        <v>0.77083333333333337</v>
      </c>
      <c r="M55" s="1" t="s">
        <v>439</v>
      </c>
      <c r="N55" s="1" t="s">
        <v>2100</v>
      </c>
      <c r="O55" s="1" t="s">
        <v>2509</v>
      </c>
      <c r="P55" s="1" t="e">
        <f>CONCATENATE(A55,": ",B55," (Chairs: ",#REF!,")")</f>
        <v>#REF!</v>
      </c>
      <c r="Q55" s="1" t="str">
        <f>CONCATENATE(,M55)</f>
        <v>Multivariate Prädiktion von Trinkverhalten: Das Ganze ist weniger als die Summe seiner Teile</v>
      </c>
      <c r="R55" s="1" t="s">
        <v>52</v>
      </c>
      <c r="S55" s="1" t="s">
        <v>393</v>
      </c>
      <c r="T55" s="1" t="s">
        <v>394</v>
      </c>
      <c r="U55" s="1" t="s">
        <v>440</v>
      </c>
      <c r="V55" s="1" t="s">
        <v>2692</v>
      </c>
      <c r="W55" s="1" t="s">
        <v>58</v>
      </c>
      <c r="X55" s="1" t="s">
        <v>441</v>
      </c>
      <c r="Y55" s="1" t="s">
        <v>397</v>
      </c>
      <c r="Z55" s="1" t="s">
        <v>442</v>
      </c>
      <c r="AA55" s="1" t="s">
        <v>1987</v>
      </c>
      <c r="AB55" s="1" t="s">
        <v>443</v>
      </c>
      <c r="AC55" s="1" t="s">
        <v>444</v>
      </c>
      <c r="AD55" s="1" t="s">
        <v>2017</v>
      </c>
      <c r="AE55" s="1" t="s">
        <v>63</v>
      </c>
      <c r="AF55" s="1">
        <v>0</v>
      </c>
      <c r="AG55" s="1" t="s">
        <v>68</v>
      </c>
      <c r="AH55" s="1">
        <v>0</v>
      </c>
      <c r="AI55" s="1" t="s">
        <v>445</v>
      </c>
      <c r="AJ55" s="1" t="s">
        <v>446</v>
      </c>
      <c r="AK55" s="1" t="str">
        <f t="shared" si="1"/>
        <v>M</v>
      </c>
      <c r="AL55" s="1" t="str">
        <f t="shared" si="5"/>
        <v>Tschorn M</v>
      </c>
      <c r="AM55" s="1" t="s">
        <v>443</v>
      </c>
      <c r="AN55" s="1" t="s">
        <v>447</v>
      </c>
      <c r="AO55" s="1" t="s">
        <v>63</v>
      </c>
      <c r="AP55" s="1">
        <v>0</v>
      </c>
      <c r="AQ55" s="1" t="s">
        <v>68</v>
      </c>
      <c r="AR55" s="1" t="s">
        <v>64</v>
      </c>
      <c r="AS55" s="1" t="s">
        <v>82</v>
      </c>
      <c r="AT55" s="1" t="s">
        <v>422</v>
      </c>
      <c r="AU55" s="1" t="str">
        <f t="shared" si="2"/>
        <v>M</v>
      </c>
      <c r="AV55" s="1" t="str">
        <f t="shared" si="6"/>
        <v>Sebold M</v>
      </c>
      <c r="AW55" s="1" t="s">
        <v>448</v>
      </c>
      <c r="AX55" s="1" t="s">
        <v>449</v>
      </c>
      <c r="AY55" s="1">
        <v>0</v>
      </c>
      <c r="AZ55" s="1">
        <v>0</v>
      </c>
      <c r="BA55" s="1" t="s">
        <v>68</v>
      </c>
      <c r="BB55" s="1">
        <v>0</v>
      </c>
      <c r="BC55" s="1" t="s">
        <v>418</v>
      </c>
      <c r="BD55" s="1" t="s">
        <v>419</v>
      </c>
      <c r="BE55" s="1" t="str">
        <f t="shared" si="3"/>
        <v>M</v>
      </c>
      <c r="BF55" s="1" t="str">
        <f t="shared" si="7"/>
        <v>Garbusow M</v>
      </c>
      <c r="BG55" s="1" t="s">
        <v>448</v>
      </c>
      <c r="BH55" s="1" t="s">
        <v>420</v>
      </c>
      <c r="BI55" s="1" t="s">
        <v>63</v>
      </c>
      <c r="BJ55" s="1">
        <v>0</v>
      </c>
      <c r="BK55" s="1" t="s">
        <v>58</v>
      </c>
      <c r="BL55" s="1" t="s">
        <v>119</v>
      </c>
      <c r="BM55" s="1" t="s">
        <v>397</v>
      </c>
      <c r="BN55" s="1" t="s">
        <v>398</v>
      </c>
      <c r="BO55" s="1" t="str">
        <f t="shared" si="4"/>
        <v>M</v>
      </c>
      <c r="BP55" s="1" t="str">
        <f t="shared" si="8"/>
        <v>Smolka M</v>
      </c>
      <c r="BQ55" s="1" t="s">
        <v>450</v>
      </c>
      <c r="BR55" s="1" t="s">
        <v>451</v>
      </c>
      <c r="BS55" s="1" t="s">
        <v>63</v>
      </c>
      <c r="BT55" s="1">
        <v>0</v>
      </c>
      <c r="BU55" s="1" t="s">
        <v>2239</v>
      </c>
      <c r="BV55" s="1" t="s">
        <v>452</v>
      </c>
      <c r="BW55" s="1" t="s">
        <v>63</v>
      </c>
      <c r="BX55" s="1">
        <v>0</v>
      </c>
      <c r="BY55" s="1">
        <v>0</v>
      </c>
      <c r="BZ55" s="8">
        <v>2.0750000000000002</v>
      </c>
      <c r="CA55" s="1" t="s">
        <v>52</v>
      </c>
      <c r="CB55" s="1" t="s">
        <v>1877</v>
      </c>
    </row>
    <row r="56" spans="1:80" s="1" customFormat="1" x14ac:dyDescent="0.3">
      <c r="A56" s="1" t="s">
        <v>1944</v>
      </c>
      <c r="B56" s="1" t="s">
        <v>1256</v>
      </c>
      <c r="C56" s="1" t="s">
        <v>1910</v>
      </c>
      <c r="D56" s="18">
        <v>42996</v>
      </c>
      <c r="E56" s="1">
        <v>18</v>
      </c>
      <c r="F56" s="1">
        <v>1700</v>
      </c>
      <c r="G56" s="17" t="s">
        <v>2366</v>
      </c>
      <c r="H56" s="1" t="s">
        <v>1255</v>
      </c>
      <c r="J56" s="20">
        <v>0.70833333333333337</v>
      </c>
      <c r="K56" s="21">
        <v>23</v>
      </c>
      <c r="L56" s="20">
        <f t="shared" si="9"/>
        <v>0.72430555555555565</v>
      </c>
      <c r="M56" s="1" t="s">
        <v>1257</v>
      </c>
      <c r="N56" s="1" t="s">
        <v>2101</v>
      </c>
      <c r="O56" s="1" t="s">
        <v>2885</v>
      </c>
      <c r="P56" s="1" t="e">
        <f>CONCATENATE(A56,": ",B56," (Chairs: ",#REF!,")")</f>
        <v>#REF!</v>
      </c>
      <c r="Q56" s="1" t="str">
        <f>CONCATENATE(,M56)</f>
        <v>S3 Leitlinie Alkohol: Aktuelle Entwicklungen bei direkten Biomarkern für Alkoholkonsum und Fragebögen</v>
      </c>
      <c r="R56" s="1" t="s">
        <v>52</v>
      </c>
      <c r="S56" s="1" t="s">
        <v>346</v>
      </c>
      <c r="T56" s="1" t="s">
        <v>347</v>
      </c>
      <c r="U56" s="1" t="s">
        <v>1258</v>
      </c>
      <c r="V56" s="1" t="s">
        <v>2693</v>
      </c>
      <c r="W56" s="1" t="s">
        <v>58</v>
      </c>
      <c r="Y56" s="1" t="s">
        <v>1259</v>
      </c>
      <c r="Z56" s="1" t="s">
        <v>1260</v>
      </c>
      <c r="AA56" s="1" t="s">
        <v>1989</v>
      </c>
      <c r="AB56" s="1" t="s">
        <v>1261</v>
      </c>
      <c r="AC56" s="1" t="s">
        <v>1262</v>
      </c>
      <c r="AD56" s="1" t="s">
        <v>2026</v>
      </c>
      <c r="AE56" s="1" t="s">
        <v>526</v>
      </c>
      <c r="AF56" s="1" t="s">
        <v>1263</v>
      </c>
      <c r="AG56" s="1" t="s">
        <v>58</v>
      </c>
      <c r="AH56" s="1" t="s">
        <v>1264</v>
      </c>
      <c r="AI56" s="1" t="s">
        <v>235</v>
      </c>
      <c r="AJ56" s="1" t="s">
        <v>236</v>
      </c>
      <c r="AK56" s="1" t="s">
        <v>1982</v>
      </c>
      <c r="AL56" s="1" t="str">
        <f t="shared" si="5"/>
        <v>Rumpf HJ</v>
      </c>
      <c r="AM56" s="1" t="s">
        <v>1265</v>
      </c>
      <c r="AN56" s="1">
        <v>0</v>
      </c>
      <c r="AO56" s="1">
        <v>0</v>
      </c>
      <c r="AP56" s="1">
        <v>0</v>
      </c>
      <c r="AQ56" s="1" t="s">
        <v>68</v>
      </c>
      <c r="AR56" s="1" t="s">
        <v>1266</v>
      </c>
      <c r="AS56" s="1" t="s">
        <v>1267</v>
      </c>
      <c r="AT56" s="1" t="s">
        <v>1268</v>
      </c>
      <c r="AU56" s="1" t="str">
        <f t="shared" si="2"/>
        <v>N</v>
      </c>
      <c r="AV56" s="1" t="str">
        <f t="shared" si="6"/>
        <v>Thon N</v>
      </c>
      <c r="AW56" s="1">
        <v>0</v>
      </c>
      <c r="AX56" s="1">
        <v>0</v>
      </c>
      <c r="AY56" s="1">
        <v>0</v>
      </c>
      <c r="AZ56" s="1">
        <v>0</v>
      </c>
      <c r="BA56" s="1" t="s">
        <v>58</v>
      </c>
      <c r="BB56" s="1" t="s">
        <v>1269</v>
      </c>
      <c r="BC56" s="1" t="s">
        <v>1270</v>
      </c>
      <c r="BD56" s="1" t="s">
        <v>1271</v>
      </c>
      <c r="BE56" s="1" t="str">
        <f t="shared" si="3"/>
        <v>W</v>
      </c>
      <c r="BF56" s="1" t="str">
        <f t="shared" si="7"/>
        <v>Weinmann W</v>
      </c>
      <c r="BG56" s="1" t="s">
        <v>1272</v>
      </c>
      <c r="BH56" s="1">
        <v>0</v>
      </c>
      <c r="BI56" s="1">
        <v>0</v>
      </c>
      <c r="BJ56" s="1">
        <v>0</v>
      </c>
      <c r="BK56" s="1" t="s">
        <v>58</v>
      </c>
      <c r="BL56" s="1" t="s">
        <v>1269</v>
      </c>
      <c r="BM56" s="1" t="s">
        <v>408</v>
      </c>
      <c r="BN56" s="1" t="s">
        <v>1295</v>
      </c>
      <c r="BO56" s="1" t="str">
        <f t="shared" si="4"/>
        <v>U</v>
      </c>
      <c r="BP56" s="1" t="str">
        <f t="shared" si="8"/>
        <v>Preuß U</v>
      </c>
      <c r="BQ56" s="1" t="s">
        <v>1273</v>
      </c>
      <c r="BR56" s="1">
        <v>0</v>
      </c>
      <c r="BS56" s="1">
        <v>0</v>
      </c>
      <c r="BT56" s="1">
        <v>0</v>
      </c>
      <c r="BV56" s="1" t="s">
        <v>1274</v>
      </c>
      <c r="BW56" s="1">
        <v>0</v>
      </c>
      <c r="BX56" s="1">
        <v>0</v>
      </c>
      <c r="BY56" s="1">
        <v>0</v>
      </c>
      <c r="BZ56" s="8">
        <v>2.0999999999999996</v>
      </c>
      <c r="CA56" s="1" t="s">
        <v>52</v>
      </c>
      <c r="CB56" s="1" t="s">
        <v>1877</v>
      </c>
    </row>
    <row r="57" spans="1:80" s="1" customFormat="1" x14ac:dyDescent="0.3">
      <c r="A57" s="1" t="s">
        <v>1944</v>
      </c>
      <c r="B57" s="1" t="s">
        <v>1256</v>
      </c>
      <c r="C57" s="1" t="s">
        <v>1910</v>
      </c>
      <c r="D57" s="18">
        <v>42996</v>
      </c>
      <c r="E57" s="1">
        <v>18</v>
      </c>
      <c r="F57" s="1">
        <v>1700</v>
      </c>
      <c r="G57" s="17" t="s">
        <v>2367</v>
      </c>
      <c r="H57" s="1" t="s">
        <v>1275</v>
      </c>
      <c r="J57" s="20">
        <v>0.72430555555555565</v>
      </c>
      <c r="K57" s="21">
        <v>22</v>
      </c>
      <c r="L57" s="20">
        <f t="shared" si="9"/>
        <v>0.73958333333333337</v>
      </c>
      <c r="M57" s="1" t="s">
        <v>1276</v>
      </c>
      <c r="N57" s="1" t="s">
        <v>2102</v>
      </c>
      <c r="O57" s="1" t="s">
        <v>2510</v>
      </c>
      <c r="P57" s="1" t="e">
        <f>CONCATENATE(A57,": ",B57," (Chairs: ",#REF!,")")</f>
        <v>#REF!</v>
      </c>
      <c r="Q57" s="1" t="str">
        <f>CONCATENATE(,M57)</f>
        <v>Evaluating the potential role of phosphatidylethanol as sensitive and specific biomarker for monitoring sobriety in liver transplant candidates</v>
      </c>
      <c r="R57" s="1" t="s">
        <v>52</v>
      </c>
      <c r="S57" s="1" t="s">
        <v>346</v>
      </c>
      <c r="T57" s="1" t="s">
        <v>347</v>
      </c>
      <c r="U57" s="1" t="s">
        <v>1277</v>
      </c>
      <c r="V57" s="1" t="s">
        <v>2694</v>
      </c>
      <c r="W57" s="1" t="s">
        <v>68</v>
      </c>
      <c r="X57" s="1" t="s">
        <v>1278</v>
      </c>
      <c r="Y57" s="1" t="s">
        <v>1279</v>
      </c>
      <c r="Z57" s="1" t="s">
        <v>692</v>
      </c>
      <c r="AA57" s="1" t="s">
        <v>1989</v>
      </c>
      <c r="AB57" s="1" t="s">
        <v>1280</v>
      </c>
      <c r="AC57" s="1" t="s">
        <v>1281</v>
      </c>
      <c r="AD57" s="1" t="s">
        <v>2064</v>
      </c>
      <c r="AE57" s="1" t="s">
        <v>63</v>
      </c>
      <c r="AF57" s="1">
        <v>0</v>
      </c>
      <c r="AG57" s="1" t="s">
        <v>58</v>
      </c>
      <c r="AH57" s="1">
        <v>0</v>
      </c>
      <c r="AI57" s="1" t="s">
        <v>1282</v>
      </c>
      <c r="AJ57" s="1" t="s">
        <v>1283</v>
      </c>
      <c r="AK57" s="1" t="str">
        <f t="shared" si="1"/>
        <v>A</v>
      </c>
      <c r="AL57" s="1" t="str">
        <f t="shared" si="5"/>
        <v>Bernsmeier A</v>
      </c>
      <c r="AM57" s="1" t="s">
        <v>1280</v>
      </c>
      <c r="AN57" s="1" t="s">
        <v>1284</v>
      </c>
      <c r="AO57" s="1">
        <v>0</v>
      </c>
      <c r="AP57" s="1">
        <v>0</v>
      </c>
      <c r="AQ57" s="1" t="s">
        <v>58</v>
      </c>
      <c r="AR57" s="1" t="s">
        <v>119</v>
      </c>
      <c r="AS57" s="1" t="s">
        <v>1270</v>
      </c>
      <c r="AT57" s="1" t="s">
        <v>1285</v>
      </c>
      <c r="AU57" s="1" t="str">
        <f t="shared" si="2"/>
        <v>W</v>
      </c>
      <c r="AV57" s="1" t="str">
        <f t="shared" si="6"/>
        <v>Weimann W</v>
      </c>
      <c r="AW57" s="1" t="s">
        <v>1286</v>
      </c>
      <c r="AX57" s="1">
        <v>0</v>
      </c>
      <c r="AY57" s="1">
        <v>0</v>
      </c>
      <c r="AZ57" s="1">
        <v>0</v>
      </c>
      <c r="BA57" s="1" t="s">
        <v>58</v>
      </c>
      <c r="BB57" s="1" t="s">
        <v>119</v>
      </c>
      <c r="BC57" s="1" t="s">
        <v>397</v>
      </c>
      <c r="BD57" s="1" t="s">
        <v>1287</v>
      </c>
      <c r="BE57" s="1" t="str">
        <f t="shared" si="3"/>
        <v>M</v>
      </c>
      <c r="BF57" s="1" t="str">
        <f t="shared" si="7"/>
        <v>Yegles M</v>
      </c>
      <c r="BG57" s="1" t="s">
        <v>1288</v>
      </c>
      <c r="BH57" s="1">
        <v>0</v>
      </c>
      <c r="BI57" s="1">
        <v>0</v>
      </c>
      <c r="BJ57" s="1">
        <v>0</v>
      </c>
      <c r="BK57" s="1" t="s">
        <v>58</v>
      </c>
      <c r="BL57" s="1" t="s">
        <v>119</v>
      </c>
      <c r="BM57" s="1" t="s">
        <v>578</v>
      </c>
      <c r="BN57" s="1" t="s">
        <v>1289</v>
      </c>
      <c r="BO57" s="1" t="str">
        <f t="shared" si="4"/>
        <v>T</v>
      </c>
      <c r="BP57" s="1" t="str">
        <f t="shared" si="8"/>
        <v>Becker T</v>
      </c>
      <c r="BQ57" s="1" t="s">
        <v>1280</v>
      </c>
      <c r="BR57" s="1">
        <v>0</v>
      </c>
      <c r="BS57" s="1">
        <v>0</v>
      </c>
      <c r="BT57" s="1">
        <v>0</v>
      </c>
      <c r="BU57" s="1" t="s">
        <v>2242</v>
      </c>
      <c r="BV57" s="1" t="s">
        <v>1290</v>
      </c>
      <c r="BW57" s="1" t="s">
        <v>63</v>
      </c>
      <c r="BX57" s="1">
        <v>0</v>
      </c>
      <c r="BY57" s="1">
        <v>0</v>
      </c>
      <c r="BZ57" s="8">
        <v>1.6999999999999997</v>
      </c>
      <c r="CA57" s="1" t="s">
        <v>52</v>
      </c>
      <c r="CB57" s="1" t="s">
        <v>1877</v>
      </c>
    </row>
    <row r="58" spans="1:80" s="1" customFormat="1" x14ac:dyDescent="0.3">
      <c r="A58" s="1" t="s">
        <v>1944</v>
      </c>
      <c r="B58" s="1" t="s">
        <v>1256</v>
      </c>
      <c r="C58" s="1" t="s">
        <v>1910</v>
      </c>
      <c r="D58" s="18">
        <v>42996</v>
      </c>
      <c r="E58" s="1">
        <v>18</v>
      </c>
      <c r="F58" s="1">
        <v>1700</v>
      </c>
      <c r="G58" s="17" t="s">
        <v>2368</v>
      </c>
      <c r="H58" s="13" t="s">
        <v>2271</v>
      </c>
      <c r="J58" s="20">
        <v>0.73958333333333337</v>
      </c>
      <c r="K58" s="21">
        <v>23</v>
      </c>
      <c r="L58" s="20">
        <f t="shared" si="9"/>
        <v>0.75555555555555565</v>
      </c>
      <c r="M58" s="1" t="s">
        <v>1291</v>
      </c>
      <c r="N58" s="1" t="s">
        <v>2103</v>
      </c>
      <c r="O58" s="1" t="s">
        <v>2540</v>
      </c>
      <c r="P58" s="1" t="e">
        <f>CONCATENATE(A58,": ",B58," (Chairs: ",#REF!,")")</f>
        <v>#REF!</v>
      </c>
      <c r="Q58" s="1" t="str">
        <f>CONCATENATE(,M58)</f>
        <v>Gibt es einen sinnvollen Einsatz von Alkoholbiomarkern im Rahmen einer qualifizierten voll-/teilstationären Entzugsbehandlung</v>
      </c>
      <c r="R58" s="1" t="s">
        <v>52</v>
      </c>
      <c r="S58" s="1" t="s">
        <v>346</v>
      </c>
      <c r="T58" s="1" t="s">
        <v>347</v>
      </c>
      <c r="U58" s="5" t="s">
        <v>2272</v>
      </c>
      <c r="V58" s="1" t="s">
        <v>2672</v>
      </c>
      <c r="W58" s="1" t="s">
        <v>58</v>
      </c>
      <c r="X58" s="1" t="s">
        <v>252</v>
      </c>
      <c r="Y58" s="1" t="s">
        <v>202</v>
      </c>
      <c r="Z58" s="1" t="s">
        <v>203</v>
      </c>
      <c r="AA58" s="1" t="s">
        <v>1985</v>
      </c>
      <c r="AB58" s="1" t="s">
        <v>628</v>
      </c>
      <c r="AC58" s="1" t="s">
        <v>629</v>
      </c>
      <c r="AD58" s="1" t="s">
        <v>2040</v>
      </c>
      <c r="AE58" s="1" t="s">
        <v>63</v>
      </c>
      <c r="AF58" s="1">
        <v>0</v>
      </c>
      <c r="AG58" s="1" t="s">
        <v>68</v>
      </c>
      <c r="AH58" s="1">
        <v>0</v>
      </c>
      <c r="AI58" s="1">
        <v>0</v>
      </c>
      <c r="AJ58" s="1">
        <v>0</v>
      </c>
      <c r="AK58" s="1" t="str">
        <f t="shared" si="1"/>
        <v>0</v>
      </c>
      <c r="AM58" s="1">
        <v>0</v>
      </c>
      <c r="AN58" s="1">
        <v>0</v>
      </c>
      <c r="AO58" s="1">
        <v>0</v>
      </c>
      <c r="AP58" s="1">
        <v>0</v>
      </c>
      <c r="AQ58" s="1" t="s">
        <v>68</v>
      </c>
      <c r="AR58" s="1">
        <v>0</v>
      </c>
      <c r="AS58" s="1">
        <v>0</v>
      </c>
      <c r="AT58" s="1">
        <v>0</v>
      </c>
      <c r="AU58" s="1" t="str">
        <f t="shared" si="2"/>
        <v>0</v>
      </c>
      <c r="AW58" s="1">
        <v>0</v>
      </c>
      <c r="AX58" s="1">
        <v>0</v>
      </c>
      <c r="AY58" s="1">
        <v>0</v>
      </c>
      <c r="AZ58" s="1">
        <v>0</v>
      </c>
      <c r="BA58" s="1" t="s">
        <v>68</v>
      </c>
      <c r="BB58" s="1">
        <v>0</v>
      </c>
      <c r="BC58" s="1">
        <v>0</v>
      </c>
      <c r="BD58" s="1">
        <v>0</v>
      </c>
      <c r="BE58" s="1" t="str">
        <f t="shared" si="3"/>
        <v>0</v>
      </c>
      <c r="BG58" s="1">
        <v>0</v>
      </c>
      <c r="BH58" s="1">
        <v>0</v>
      </c>
      <c r="BI58" s="1">
        <v>0</v>
      </c>
      <c r="BJ58" s="1">
        <v>0</v>
      </c>
      <c r="BK58" s="1" t="s">
        <v>68</v>
      </c>
      <c r="BL58" s="1">
        <v>0</v>
      </c>
      <c r="BM58" s="1">
        <v>0</v>
      </c>
      <c r="BN58" s="1">
        <v>0</v>
      </c>
      <c r="BO58" s="1" t="str">
        <f t="shared" si="4"/>
        <v>0</v>
      </c>
      <c r="BQ58" s="1">
        <v>0</v>
      </c>
      <c r="BR58" s="1">
        <v>0</v>
      </c>
      <c r="BS58" s="1">
        <v>0</v>
      </c>
      <c r="BT58" s="1">
        <v>0</v>
      </c>
      <c r="BW58" s="1">
        <v>0</v>
      </c>
      <c r="BX58" s="1">
        <v>0</v>
      </c>
      <c r="BY58" s="1">
        <v>0</v>
      </c>
      <c r="BZ58" s="8">
        <v>3.1000000000000005</v>
      </c>
      <c r="CA58" s="1" t="s">
        <v>52</v>
      </c>
      <c r="CB58" s="1" t="s">
        <v>1878</v>
      </c>
    </row>
    <row r="59" spans="1:80" s="1" customFormat="1" x14ac:dyDescent="0.3">
      <c r="A59" s="1" t="s">
        <v>1944</v>
      </c>
      <c r="B59" s="1" t="s">
        <v>1256</v>
      </c>
      <c r="C59" s="1" t="s">
        <v>1910</v>
      </c>
      <c r="D59" s="18">
        <v>42996</v>
      </c>
      <c r="E59" s="1">
        <v>18</v>
      </c>
      <c r="F59" s="1">
        <v>1700</v>
      </c>
      <c r="G59" s="17" t="s">
        <v>2369</v>
      </c>
      <c r="H59" s="1" t="s">
        <v>1292</v>
      </c>
      <c r="J59" s="20">
        <v>0.75555555555555565</v>
      </c>
      <c r="K59" s="21">
        <v>22</v>
      </c>
      <c r="L59" s="20">
        <f t="shared" si="9"/>
        <v>0.77083333333333337</v>
      </c>
      <c r="M59" s="1" t="s">
        <v>1293</v>
      </c>
      <c r="N59" s="1" t="s">
        <v>2104</v>
      </c>
      <c r="O59" s="1" t="s">
        <v>2551</v>
      </c>
      <c r="P59" s="1" t="e">
        <f>CONCATENATE(A59,": ",B59," (Chairs: ",#REF!,")")</f>
        <v>#REF!</v>
      </c>
      <c r="Q59" s="1" t="str">
        <f>CONCATENATE(,M59)</f>
        <v>Markers of alcohol use in comorbid affective and alcohol use disorder individuals: Results from the WHO/ISBRA study</v>
      </c>
      <c r="R59" s="1" t="s">
        <v>52</v>
      </c>
      <c r="S59" s="1" t="s">
        <v>346</v>
      </c>
      <c r="T59" s="1" t="s">
        <v>347</v>
      </c>
      <c r="U59" s="1" t="s">
        <v>1294</v>
      </c>
      <c r="V59" s="1" t="s">
        <v>2695</v>
      </c>
      <c r="W59" s="1" t="s">
        <v>58</v>
      </c>
      <c r="X59" s="1" t="s">
        <v>252</v>
      </c>
      <c r="Y59" s="1" t="s">
        <v>408</v>
      </c>
      <c r="Z59" s="1" t="s">
        <v>1295</v>
      </c>
      <c r="AA59" s="1" t="s">
        <v>2000</v>
      </c>
      <c r="AB59" s="1" t="s">
        <v>1296</v>
      </c>
      <c r="AC59" s="1" t="s">
        <v>719</v>
      </c>
      <c r="AD59" s="1" t="s">
        <v>2059</v>
      </c>
      <c r="AE59" s="1" t="s">
        <v>63</v>
      </c>
      <c r="AF59" s="1">
        <v>0</v>
      </c>
      <c r="AG59" s="1" t="s">
        <v>58</v>
      </c>
      <c r="AH59" s="1" t="s">
        <v>252</v>
      </c>
      <c r="AI59" s="1" t="s">
        <v>1259</v>
      </c>
      <c r="AJ59" s="1" t="s">
        <v>1260</v>
      </c>
      <c r="AK59" s="1" t="str">
        <f t="shared" si="1"/>
        <v>F</v>
      </c>
      <c r="AL59" s="1" t="str">
        <f t="shared" si="5"/>
        <v>Wurst F</v>
      </c>
      <c r="AM59" s="1" t="s">
        <v>1297</v>
      </c>
      <c r="AN59" s="1" t="s">
        <v>1262</v>
      </c>
      <c r="AO59" s="1" t="s">
        <v>63</v>
      </c>
      <c r="AP59" s="1">
        <v>0</v>
      </c>
      <c r="AQ59" s="1" t="s">
        <v>68</v>
      </c>
      <c r="AR59" s="1">
        <v>0</v>
      </c>
      <c r="AS59" s="1">
        <v>0</v>
      </c>
      <c r="AT59" s="1">
        <v>0</v>
      </c>
      <c r="AU59" s="1" t="str">
        <f t="shared" si="2"/>
        <v>0</v>
      </c>
      <c r="AW59" s="1">
        <v>0</v>
      </c>
      <c r="AX59" s="1">
        <v>0</v>
      </c>
      <c r="AY59" s="1">
        <v>0</v>
      </c>
      <c r="AZ59" s="1">
        <v>0</v>
      </c>
      <c r="BA59" s="1" t="s">
        <v>68</v>
      </c>
      <c r="BB59" s="1">
        <v>0</v>
      </c>
      <c r="BC59" s="1">
        <v>0</v>
      </c>
      <c r="BD59" s="1">
        <v>0</v>
      </c>
      <c r="BE59" s="1" t="str">
        <f t="shared" si="3"/>
        <v>0</v>
      </c>
      <c r="BG59" s="1">
        <v>0</v>
      </c>
      <c r="BH59" s="1">
        <v>0</v>
      </c>
      <c r="BI59" s="1">
        <v>0</v>
      </c>
      <c r="BJ59" s="1">
        <v>0</v>
      </c>
      <c r="BK59" s="1" t="s">
        <v>68</v>
      </c>
      <c r="BL59" s="1">
        <v>0</v>
      </c>
      <c r="BM59" s="1">
        <v>0</v>
      </c>
      <c r="BN59" s="1">
        <v>0</v>
      </c>
      <c r="BO59" s="1" t="str">
        <f t="shared" si="4"/>
        <v>0</v>
      </c>
      <c r="BQ59" s="1">
        <v>0</v>
      </c>
      <c r="BR59" s="1">
        <v>0</v>
      </c>
      <c r="BS59" s="1">
        <v>0</v>
      </c>
      <c r="BT59" s="1">
        <v>0</v>
      </c>
      <c r="BW59" s="1">
        <v>0</v>
      </c>
      <c r="BX59" s="1">
        <v>0</v>
      </c>
      <c r="BY59" s="1" t="s">
        <v>1298</v>
      </c>
      <c r="BZ59" s="8">
        <v>1.7</v>
      </c>
      <c r="CA59" s="1" t="s">
        <v>52</v>
      </c>
      <c r="CB59" s="1" t="s">
        <v>1877</v>
      </c>
    </row>
    <row r="60" spans="1:80" s="1" customFormat="1" x14ac:dyDescent="0.3">
      <c r="A60" s="1" t="s">
        <v>1945</v>
      </c>
      <c r="B60" s="1" t="s">
        <v>1299</v>
      </c>
      <c r="C60" s="1" t="s">
        <v>1924</v>
      </c>
      <c r="D60" s="18">
        <v>42996</v>
      </c>
      <c r="E60" s="1">
        <v>18</v>
      </c>
      <c r="F60" s="1">
        <v>1700</v>
      </c>
      <c r="G60" s="17" t="s">
        <v>2370</v>
      </c>
      <c r="H60" s="13" t="s">
        <v>2296</v>
      </c>
      <c r="J60" s="20">
        <v>0.70833333333333337</v>
      </c>
      <c r="K60" s="21">
        <v>30</v>
      </c>
      <c r="L60" s="20">
        <f t="shared" si="9"/>
        <v>0.72916666666666674</v>
      </c>
      <c r="M60" s="1" t="s">
        <v>1300</v>
      </c>
      <c r="N60" s="1" t="s">
        <v>2084</v>
      </c>
      <c r="O60" s="1" t="s">
        <v>2540</v>
      </c>
      <c r="P60" s="1" t="e">
        <f>CONCATENATE(A60,": ",B60," (Chairs: ",#REF!,")")</f>
        <v>#REF!</v>
      </c>
      <c r="Q60" s="1" t="str">
        <f>CONCATENATE(,M60)</f>
        <v>Stärkenbasiertes Case Management mit Drogenkonsumierenden in der zweite Lebenshälfte</v>
      </c>
      <c r="R60" s="1" t="s">
        <v>52</v>
      </c>
      <c r="S60" s="1" t="s">
        <v>317</v>
      </c>
      <c r="T60" s="1" t="s">
        <v>318</v>
      </c>
      <c r="U60" s="5" t="s">
        <v>2297</v>
      </c>
      <c r="V60" s="1" t="s">
        <v>2676</v>
      </c>
      <c r="W60" s="1" t="s">
        <v>68</v>
      </c>
      <c r="X60" s="1" t="s">
        <v>119</v>
      </c>
      <c r="Y60" s="1" t="s">
        <v>891</v>
      </c>
      <c r="Z60" s="1" t="s">
        <v>892</v>
      </c>
      <c r="AA60" s="1" t="s">
        <v>1986</v>
      </c>
      <c r="AB60" s="1" t="s">
        <v>1301</v>
      </c>
      <c r="AC60" s="12" t="s">
        <v>1302</v>
      </c>
      <c r="AD60" s="1" t="s">
        <v>2030</v>
      </c>
      <c r="AE60" s="1" t="s">
        <v>63</v>
      </c>
      <c r="AF60" s="1">
        <v>0</v>
      </c>
      <c r="AG60" s="1" t="s">
        <v>68</v>
      </c>
      <c r="AH60" s="1">
        <v>0</v>
      </c>
      <c r="AI60" s="1">
        <v>0</v>
      </c>
      <c r="AJ60" s="1">
        <v>0</v>
      </c>
      <c r="AK60" s="1" t="str">
        <f t="shared" si="1"/>
        <v>0</v>
      </c>
      <c r="AM60" s="1">
        <v>0</v>
      </c>
      <c r="AN60" s="1">
        <v>0</v>
      </c>
      <c r="AO60" s="1">
        <v>0</v>
      </c>
      <c r="AP60" s="1">
        <v>0</v>
      </c>
      <c r="AQ60" s="1" t="s">
        <v>68</v>
      </c>
      <c r="AR60" s="1">
        <v>0</v>
      </c>
      <c r="AS60" s="1">
        <v>0</v>
      </c>
      <c r="AT60" s="1">
        <v>0</v>
      </c>
      <c r="AU60" s="1" t="str">
        <f t="shared" si="2"/>
        <v>0</v>
      </c>
      <c r="AW60" s="1">
        <v>0</v>
      </c>
      <c r="AX60" s="1">
        <v>0</v>
      </c>
      <c r="AY60" s="1">
        <v>0</v>
      </c>
      <c r="AZ60" s="1">
        <v>0</v>
      </c>
      <c r="BA60" s="1" t="s">
        <v>68</v>
      </c>
      <c r="BB60" s="1">
        <v>0</v>
      </c>
      <c r="BC60" s="1">
        <v>0</v>
      </c>
      <c r="BD60" s="1">
        <v>0</v>
      </c>
      <c r="BE60" s="1" t="str">
        <f t="shared" si="3"/>
        <v>0</v>
      </c>
      <c r="BG60" s="1">
        <v>0</v>
      </c>
      <c r="BH60" s="1">
        <v>0</v>
      </c>
      <c r="BI60" s="1">
        <v>0</v>
      </c>
      <c r="BJ60" s="1">
        <v>0</v>
      </c>
      <c r="BK60" s="1" t="s">
        <v>68</v>
      </c>
      <c r="BL60" s="1">
        <v>0</v>
      </c>
      <c r="BM60" s="1">
        <v>0</v>
      </c>
      <c r="BN60" s="1">
        <v>0</v>
      </c>
      <c r="BO60" s="1" t="str">
        <f t="shared" si="4"/>
        <v>0</v>
      </c>
      <c r="BQ60" s="1">
        <v>0</v>
      </c>
      <c r="BR60" s="1">
        <v>0</v>
      </c>
      <c r="BS60" s="1">
        <v>0</v>
      </c>
      <c r="BT60" s="1">
        <v>0</v>
      </c>
      <c r="BW60" s="1">
        <v>0</v>
      </c>
      <c r="BX60" s="1">
        <v>0</v>
      </c>
      <c r="BY60" s="1">
        <v>0</v>
      </c>
      <c r="BZ60" s="8">
        <v>3.0750000000000002</v>
      </c>
      <c r="CA60" s="1" t="s">
        <v>52</v>
      </c>
      <c r="CB60" s="1" t="s">
        <v>1878</v>
      </c>
    </row>
    <row r="61" spans="1:80" s="1" customFormat="1" x14ac:dyDescent="0.3">
      <c r="A61" s="1" t="s">
        <v>1945</v>
      </c>
      <c r="B61" s="1" t="s">
        <v>1299</v>
      </c>
      <c r="C61" s="1" t="s">
        <v>1924</v>
      </c>
      <c r="D61" s="18">
        <v>42996</v>
      </c>
      <c r="E61" s="1">
        <v>18</v>
      </c>
      <c r="F61" s="1">
        <v>1700</v>
      </c>
      <c r="G61" s="17" t="s">
        <v>2371</v>
      </c>
      <c r="H61" s="1" t="s">
        <v>1303</v>
      </c>
      <c r="J61" s="20">
        <v>0.72916666666666674</v>
      </c>
      <c r="K61" s="21">
        <v>30</v>
      </c>
      <c r="L61" s="20">
        <f t="shared" si="9"/>
        <v>0.75000000000000011</v>
      </c>
      <c r="M61" s="1" t="s">
        <v>1304</v>
      </c>
      <c r="N61" s="1" t="s">
        <v>2511</v>
      </c>
      <c r="O61" s="1" t="s">
        <v>2552</v>
      </c>
      <c r="P61" s="1" t="e">
        <f>CONCATENATE(A61,": ",B61," (Chairs: ",#REF!,")")</f>
        <v>#REF!</v>
      </c>
      <c r="Q61" s="1" t="str">
        <f>CONCATENATE(,M61)</f>
        <v>Netzwerk- und Kooperationsstrukturen in der Versorgung von älteren Drogenabhängigen- Ergebnisse einer sozialen Netzwerkanalyse in drei deutschen Großstädten</v>
      </c>
      <c r="R61" s="1" t="s">
        <v>52</v>
      </c>
      <c r="S61" s="1" t="s">
        <v>317</v>
      </c>
      <c r="T61" s="1" t="s">
        <v>318</v>
      </c>
      <c r="U61" s="1" t="s">
        <v>1305</v>
      </c>
      <c r="V61" s="1" t="s">
        <v>2696</v>
      </c>
      <c r="W61" s="1" t="s">
        <v>68</v>
      </c>
      <c r="X61" s="1" t="s">
        <v>64</v>
      </c>
      <c r="Y61" s="1" t="s">
        <v>1306</v>
      </c>
      <c r="Z61" s="1" t="s">
        <v>512</v>
      </c>
      <c r="AA61" s="1" t="s">
        <v>2000</v>
      </c>
      <c r="AB61" s="1" t="s">
        <v>1307</v>
      </c>
      <c r="AC61" s="12" t="s">
        <v>1876</v>
      </c>
      <c r="AD61" s="1" t="s">
        <v>2027</v>
      </c>
      <c r="AE61" s="1" t="s">
        <v>63</v>
      </c>
      <c r="AF61" s="1">
        <v>0</v>
      </c>
      <c r="AG61" s="1" t="s">
        <v>68</v>
      </c>
      <c r="AH61" s="1" t="s">
        <v>119</v>
      </c>
      <c r="AI61" s="1" t="s">
        <v>847</v>
      </c>
      <c r="AJ61" s="1" t="s">
        <v>1308</v>
      </c>
      <c r="AK61" s="1" t="str">
        <f t="shared" si="1"/>
        <v>T</v>
      </c>
      <c r="AL61" s="1" t="str">
        <f t="shared" si="5"/>
        <v>Hoff T</v>
      </c>
      <c r="AM61" s="1" t="s">
        <v>1307</v>
      </c>
      <c r="AN61" s="1" t="s">
        <v>1309</v>
      </c>
      <c r="AO61" s="1" t="s">
        <v>63</v>
      </c>
      <c r="AP61" s="1">
        <v>0</v>
      </c>
      <c r="AQ61" s="1" t="s">
        <v>68</v>
      </c>
      <c r="AR61" s="1">
        <v>0</v>
      </c>
      <c r="AS61" s="1" t="s">
        <v>1310</v>
      </c>
      <c r="AT61" s="1" t="s">
        <v>1036</v>
      </c>
      <c r="AU61" s="1" t="str">
        <f t="shared" si="2"/>
        <v>L</v>
      </c>
      <c r="AV61" s="1" t="str">
        <f t="shared" si="6"/>
        <v>Hofmann L</v>
      </c>
      <c r="AW61" s="1" t="s">
        <v>1307</v>
      </c>
      <c r="AX61" s="1" t="s">
        <v>1311</v>
      </c>
      <c r="AY61" s="1" t="s">
        <v>63</v>
      </c>
      <c r="AZ61" s="1">
        <v>0</v>
      </c>
      <c r="BA61" s="1" t="s">
        <v>68</v>
      </c>
      <c r="BB61" s="1">
        <v>0</v>
      </c>
      <c r="BC61" s="1" t="s">
        <v>1312</v>
      </c>
      <c r="BD61" s="1" t="s">
        <v>1289</v>
      </c>
      <c r="BE61" s="1" t="str">
        <f t="shared" si="3"/>
        <v>J</v>
      </c>
      <c r="BF61" s="1" t="str">
        <f t="shared" si="7"/>
        <v>Becker J</v>
      </c>
      <c r="BG61" s="1" t="s">
        <v>1307</v>
      </c>
      <c r="BH61" s="1" t="s">
        <v>1313</v>
      </c>
      <c r="BI61" s="1" t="s">
        <v>63</v>
      </c>
      <c r="BJ61" s="1">
        <v>0</v>
      </c>
      <c r="BK61" s="1" t="s">
        <v>68</v>
      </c>
      <c r="BL61" s="1">
        <v>0</v>
      </c>
      <c r="BM61" s="1">
        <v>0</v>
      </c>
      <c r="BN61" s="1">
        <v>0</v>
      </c>
      <c r="BO61" s="1" t="str">
        <f t="shared" si="4"/>
        <v>0</v>
      </c>
      <c r="BQ61" s="1">
        <v>0</v>
      </c>
      <c r="BR61" s="1">
        <v>0</v>
      </c>
      <c r="BS61" s="1">
        <v>0</v>
      </c>
      <c r="BT61" s="1">
        <v>0</v>
      </c>
      <c r="BW61" s="1">
        <v>0</v>
      </c>
      <c r="BX61" s="1">
        <v>0</v>
      </c>
      <c r="BY61" s="1">
        <v>0</v>
      </c>
      <c r="BZ61" s="8">
        <v>2.125</v>
      </c>
      <c r="CA61" s="1" t="s">
        <v>52</v>
      </c>
      <c r="CB61" s="1" t="s">
        <v>1877</v>
      </c>
    </row>
    <row r="62" spans="1:80" s="1" customFormat="1" x14ac:dyDescent="0.3">
      <c r="A62" s="1" t="s">
        <v>1945</v>
      </c>
      <c r="B62" s="1" t="s">
        <v>1299</v>
      </c>
      <c r="C62" s="1" t="s">
        <v>1924</v>
      </c>
      <c r="D62" s="18">
        <v>42996</v>
      </c>
      <c r="E62" s="1">
        <v>18</v>
      </c>
      <c r="F62" s="1">
        <v>1700</v>
      </c>
      <c r="G62" s="17" t="s">
        <v>2372</v>
      </c>
      <c r="H62" s="1" t="s">
        <v>1314</v>
      </c>
      <c r="J62" s="20">
        <v>0.75000000000000011</v>
      </c>
      <c r="K62" s="21">
        <v>30</v>
      </c>
      <c r="L62" s="20">
        <f t="shared" si="9"/>
        <v>0.77083333333333348</v>
      </c>
      <c r="M62" s="1" t="s">
        <v>1315</v>
      </c>
      <c r="N62" s="1" t="s">
        <v>2512</v>
      </c>
      <c r="O62" s="1" t="s">
        <v>2540</v>
      </c>
      <c r="P62" s="1" t="e">
        <f>CONCATENATE(A62,": ",B62," (Chairs: ",#REF!,")")</f>
        <v>#REF!</v>
      </c>
      <c r="Q62" s="1" t="str">
        <f>CONCATENATE(,M62)</f>
        <v>Ergebnisse aus dem Modellprojekt "Netzwerk 40+ zur Entwicklung bedarfsgerechter Maßnahmen zur Versorgung älterer drogenabhängiger Menschen</v>
      </c>
      <c r="R62" s="1" t="s">
        <v>52</v>
      </c>
      <c r="S62" s="1" t="s">
        <v>317</v>
      </c>
      <c r="T62" s="1" t="s">
        <v>318</v>
      </c>
      <c r="U62" s="1" t="s">
        <v>1316</v>
      </c>
      <c r="V62" s="1" t="s">
        <v>2697</v>
      </c>
      <c r="W62" s="1" t="s">
        <v>58</v>
      </c>
      <c r="Y62" s="1" t="s">
        <v>141</v>
      </c>
      <c r="Z62" s="1" t="s">
        <v>1317</v>
      </c>
      <c r="AA62" s="1" t="s">
        <v>1996</v>
      </c>
      <c r="AB62" s="1" t="s">
        <v>1318</v>
      </c>
      <c r="AC62" s="1" t="s">
        <v>1319</v>
      </c>
      <c r="AD62" s="1" t="s">
        <v>2029</v>
      </c>
      <c r="AE62" s="1" t="s">
        <v>63</v>
      </c>
      <c r="AF62" s="1">
        <v>0</v>
      </c>
      <c r="AG62" s="1" t="s">
        <v>68</v>
      </c>
      <c r="AH62" s="1">
        <v>0</v>
      </c>
      <c r="AI62" s="1">
        <v>0</v>
      </c>
      <c r="AJ62" s="1">
        <v>0</v>
      </c>
      <c r="AK62" s="1" t="str">
        <f t="shared" si="1"/>
        <v>0</v>
      </c>
      <c r="AM62" s="1">
        <v>0</v>
      </c>
      <c r="AN62" s="1">
        <v>0</v>
      </c>
      <c r="AO62" s="1">
        <v>0</v>
      </c>
      <c r="AP62" s="1">
        <v>0</v>
      </c>
      <c r="AQ62" s="1" t="s">
        <v>68</v>
      </c>
      <c r="AR62" s="1">
        <v>0</v>
      </c>
      <c r="AS62" s="1">
        <v>0</v>
      </c>
      <c r="AT62" s="1">
        <v>0</v>
      </c>
      <c r="AU62" s="1" t="str">
        <f t="shared" si="2"/>
        <v>0</v>
      </c>
      <c r="AW62" s="1">
        <v>0</v>
      </c>
      <c r="AX62" s="1">
        <v>0</v>
      </c>
      <c r="AY62" s="1">
        <v>0</v>
      </c>
      <c r="AZ62" s="1">
        <v>0</v>
      </c>
      <c r="BA62" s="1" t="s">
        <v>68</v>
      </c>
      <c r="BB62" s="1">
        <v>0</v>
      </c>
      <c r="BC62" s="1">
        <v>0</v>
      </c>
      <c r="BD62" s="1">
        <v>0</v>
      </c>
      <c r="BE62" s="1" t="str">
        <f t="shared" si="3"/>
        <v>0</v>
      </c>
      <c r="BG62" s="1">
        <v>0</v>
      </c>
      <c r="BH62" s="1">
        <v>0</v>
      </c>
      <c r="BI62" s="1">
        <v>0</v>
      </c>
      <c r="BJ62" s="1">
        <v>0</v>
      </c>
      <c r="BK62" s="1" t="s">
        <v>68</v>
      </c>
      <c r="BL62" s="1">
        <v>0</v>
      </c>
      <c r="BM62" s="1">
        <v>0</v>
      </c>
      <c r="BN62" s="1">
        <v>0</v>
      </c>
      <c r="BO62" s="1" t="str">
        <f t="shared" si="4"/>
        <v>0</v>
      </c>
      <c r="BQ62" s="1">
        <v>0</v>
      </c>
      <c r="BR62" s="1">
        <v>0</v>
      </c>
      <c r="BS62" s="1">
        <v>0</v>
      </c>
      <c r="BT62" s="1">
        <v>0</v>
      </c>
      <c r="BW62" s="1">
        <v>0</v>
      </c>
      <c r="BX62" s="1">
        <v>0</v>
      </c>
      <c r="BY62" s="1">
        <v>0</v>
      </c>
      <c r="BZ62" s="8">
        <v>3.0500000000000003</v>
      </c>
      <c r="CA62" s="1" t="s">
        <v>52</v>
      </c>
      <c r="CB62" s="1" t="s">
        <v>1877</v>
      </c>
    </row>
    <row r="63" spans="1:80" s="1" customFormat="1" x14ac:dyDescent="0.3">
      <c r="A63" s="1" t="s">
        <v>1899</v>
      </c>
      <c r="B63" s="1" t="s">
        <v>1899</v>
      </c>
      <c r="D63" s="18">
        <v>42996</v>
      </c>
      <c r="E63" s="1">
        <v>18</v>
      </c>
      <c r="F63" s="1">
        <v>1830</v>
      </c>
      <c r="I63" s="1" t="s">
        <v>1897</v>
      </c>
      <c r="J63" s="20">
        <v>0.77083333333333337</v>
      </c>
      <c r="K63" s="21">
        <v>90</v>
      </c>
      <c r="L63" s="20">
        <f t="shared" si="9"/>
        <v>0.83333333333333337</v>
      </c>
      <c r="N63" s="1" t="s">
        <v>2846</v>
      </c>
      <c r="O63" s="1" t="s">
        <v>2863</v>
      </c>
      <c r="P63" s="1" t="e">
        <f>CONCATENATE(A63,": ",B63," (Chairs: ",#REF!,")")</f>
        <v>#REF!</v>
      </c>
      <c r="Q63" s="1" t="str">
        <f>CONCATENATE(,M63)</f>
        <v/>
      </c>
      <c r="V63" s="1" t="s">
        <v>2654</v>
      </c>
      <c r="AK63" s="1" t="str">
        <f t="shared" si="1"/>
        <v/>
      </c>
      <c r="AL63" s="1" t="str">
        <f t="shared" si="5"/>
        <v xml:space="preserve"> </v>
      </c>
      <c r="AU63" s="1" t="str">
        <f t="shared" si="2"/>
        <v/>
      </c>
      <c r="AV63" s="1" t="str">
        <f t="shared" si="6"/>
        <v xml:space="preserve"> </v>
      </c>
      <c r="BE63" s="1" t="str">
        <f t="shared" si="3"/>
        <v/>
      </c>
      <c r="BF63" s="1" t="str">
        <f t="shared" si="7"/>
        <v xml:space="preserve"> </v>
      </c>
      <c r="BO63" s="1" t="str">
        <f t="shared" si="4"/>
        <v/>
      </c>
      <c r="BP63" s="1" t="str">
        <f t="shared" si="8"/>
        <v xml:space="preserve"> </v>
      </c>
      <c r="BZ63" s="8"/>
    </row>
    <row r="64" spans="1:80" s="1" customFormat="1" x14ac:dyDescent="0.3">
      <c r="A64" s="1" t="s">
        <v>1900</v>
      </c>
      <c r="B64" s="1" t="s">
        <v>1900</v>
      </c>
      <c r="D64" s="18">
        <v>42996</v>
      </c>
      <c r="E64" s="1">
        <v>18</v>
      </c>
      <c r="F64" s="1">
        <v>2000</v>
      </c>
      <c r="I64" s="1" t="s">
        <v>1893</v>
      </c>
      <c r="J64" s="20">
        <v>0.83333333333333337</v>
      </c>
      <c r="K64" s="21">
        <v>90</v>
      </c>
      <c r="L64" s="20">
        <f t="shared" si="9"/>
        <v>0.89583333333333337</v>
      </c>
      <c r="N64" s="1" t="s">
        <v>2846</v>
      </c>
      <c r="O64" s="1" t="s">
        <v>2863</v>
      </c>
      <c r="P64" s="1" t="e">
        <f>CONCATENATE(A64,": ",B64," (Chairs: ",#REF!,")")</f>
        <v>#REF!</v>
      </c>
      <c r="Q64" s="1" t="str">
        <f>CONCATENATE(,M64)</f>
        <v/>
      </c>
      <c r="V64" s="1" t="s">
        <v>2654</v>
      </c>
      <c r="AK64" s="1" t="str">
        <f t="shared" si="1"/>
        <v/>
      </c>
      <c r="AL64" s="1" t="str">
        <f t="shared" si="5"/>
        <v xml:space="preserve"> </v>
      </c>
      <c r="AU64" s="1" t="str">
        <f t="shared" si="2"/>
        <v/>
      </c>
      <c r="AV64" s="1" t="str">
        <f t="shared" si="6"/>
        <v xml:space="preserve"> </v>
      </c>
      <c r="BE64" s="1" t="str">
        <f t="shared" si="3"/>
        <v/>
      </c>
      <c r="BF64" s="1" t="str">
        <f t="shared" si="7"/>
        <v xml:space="preserve"> </v>
      </c>
      <c r="BO64" s="1" t="str">
        <f t="shared" si="4"/>
        <v/>
      </c>
      <c r="BP64" s="1" t="str">
        <f t="shared" si="8"/>
        <v xml:space="preserve"> </v>
      </c>
      <c r="BZ64" s="8"/>
    </row>
    <row r="65" spans="1:80" s="1" customFormat="1" x14ac:dyDescent="0.3">
      <c r="A65" s="1" t="s">
        <v>1948</v>
      </c>
      <c r="B65" s="1" t="s">
        <v>1046</v>
      </c>
      <c r="C65" s="1" t="s">
        <v>1923</v>
      </c>
      <c r="D65" s="18">
        <v>42997</v>
      </c>
      <c r="E65" s="1">
        <v>19</v>
      </c>
      <c r="F65" s="1">
        <v>900</v>
      </c>
      <c r="G65" s="1" t="s">
        <v>2373</v>
      </c>
      <c r="H65" s="15" t="s">
        <v>1045</v>
      </c>
      <c r="J65" s="20">
        <v>0.375</v>
      </c>
      <c r="K65" s="21">
        <v>30</v>
      </c>
      <c r="L65" s="20">
        <f t="shared" si="9"/>
        <v>0.39583333333333331</v>
      </c>
      <c r="M65" s="1" t="s">
        <v>1047</v>
      </c>
      <c r="N65" s="1" t="s">
        <v>2513</v>
      </c>
      <c r="O65" s="1" t="s">
        <v>2892</v>
      </c>
      <c r="P65" s="1" t="e">
        <f>CONCATENATE(A65,": ",B65," (Chairs: ",#REF!,")")</f>
        <v>#REF!</v>
      </c>
      <c r="Q65" s="1" t="str">
        <f>CONCATENATE(,M65)</f>
        <v>Rauchen, Stress und Coping bei PflegeschülerInnen im BMG-Modellprojekt „astra plus Gesundheitskompetenz – Rauchfrei in der Pflege“</v>
      </c>
      <c r="R65" s="15" t="s">
        <v>52</v>
      </c>
      <c r="S65" s="1" t="s">
        <v>276</v>
      </c>
      <c r="T65" s="1" t="s">
        <v>277</v>
      </c>
      <c r="U65" s="1" t="s">
        <v>1048</v>
      </c>
      <c r="V65" s="1" t="s">
        <v>2698</v>
      </c>
      <c r="W65" s="1" t="s">
        <v>68</v>
      </c>
      <c r="Y65" s="1" t="s">
        <v>1049</v>
      </c>
      <c r="Z65" s="1" t="s">
        <v>1050</v>
      </c>
      <c r="AA65" s="1" t="s">
        <v>1998</v>
      </c>
      <c r="AB65" s="1" t="s">
        <v>1051</v>
      </c>
      <c r="AC65" s="1" t="s">
        <v>1052</v>
      </c>
      <c r="AD65" s="1" t="s">
        <v>2014</v>
      </c>
      <c r="AE65" s="1" t="s">
        <v>63</v>
      </c>
      <c r="AF65" s="1">
        <v>0</v>
      </c>
      <c r="AG65" s="1" t="s">
        <v>68</v>
      </c>
      <c r="AH65" s="1">
        <v>0</v>
      </c>
      <c r="AI65" s="1" t="s">
        <v>1053</v>
      </c>
      <c r="AJ65" s="1" t="s">
        <v>1054</v>
      </c>
      <c r="AK65" s="1" t="str">
        <f t="shared" si="1"/>
        <v>E</v>
      </c>
      <c r="AL65" s="1" t="str">
        <f t="shared" si="5"/>
        <v>Cascarigny E</v>
      </c>
      <c r="AM65" s="1" t="s">
        <v>1051</v>
      </c>
      <c r="AN65" s="1" t="s">
        <v>1055</v>
      </c>
      <c r="AO65" s="1" t="s">
        <v>63</v>
      </c>
      <c r="AP65" s="1">
        <v>0</v>
      </c>
      <c r="AQ65" s="1" t="s">
        <v>68</v>
      </c>
      <c r="AR65" s="1" t="s">
        <v>119</v>
      </c>
      <c r="AS65" s="1" t="s">
        <v>1056</v>
      </c>
      <c r="AT65" s="1" t="s">
        <v>1057</v>
      </c>
      <c r="AU65" s="1" t="str">
        <f t="shared" si="2"/>
        <v>A</v>
      </c>
      <c r="AV65" s="1" t="str">
        <f t="shared" si="6"/>
        <v>Bühler A</v>
      </c>
      <c r="AW65" s="1" t="s">
        <v>1058</v>
      </c>
      <c r="AX65" s="1" t="s">
        <v>1059</v>
      </c>
      <c r="AY65" s="1" t="s">
        <v>63</v>
      </c>
      <c r="AZ65" s="1">
        <v>0</v>
      </c>
      <c r="BA65" s="1" t="s">
        <v>58</v>
      </c>
      <c r="BB65" s="1" t="s">
        <v>119</v>
      </c>
      <c r="BC65" s="1" t="s">
        <v>1000</v>
      </c>
      <c r="BD65" s="1" t="s">
        <v>1060</v>
      </c>
      <c r="BE65" s="1" t="str">
        <f t="shared" si="3"/>
        <v>M</v>
      </c>
      <c r="BF65" s="1" t="str">
        <f t="shared" si="7"/>
        <v>Bonse-Rohmann M</v>
      </c>
      <c r="BG65" s="1" t="s">
        <v>1061</v>
      </c>
      <c r="BH65" s="1" t="s">
        <v>1062</v>
      </c>
      <c r="BI65" s="1" t="s">
        <v>63</v>
      </c>
      <c r="BJ65" s="1">
        <v>0</v>
      </c>
      <c r="BK65" s="1" t="s">
        <v>68</v>
      </c>
      <c r="BL65" s="1">
        <v>0</v>
      </c>
      <c r="BM65" s="1" t="s">
        <v>1063</v>
      </c>
      <c r="BN65" s="1" t="s">
        <v>1064</v>
      </c>
      <c r="BO65" s="1" t="str">
        <f t="shared" si="4"/>
        <v>C</v>
      </c>
      <c r="BP65" s="1" t="str">
        <f t="shared" si="8"/>
        <v>Rustler C</v>
      </c>
      <c r="BQ65" s="1" t="s">
        <v>1051</v>
      </c>
      <c r="BR65" s="1" t="s">
        <v>1065</v>
      </c>
      <c r="BS65" s="1" t="s">
        <v>63</v>
      </c>
      <c r="BT65" s="1">
        <v>0</v>
      </c>
      <c r="BU65" s="1" t="s">
        <v>2243</v>
      </c>
      <c r="BV65" s="1" t="s">
        <v>1066</v>
      </c>
      <c r="BW65" s="1" t="s">
        <v>63</v>
      </c>
      <c r="BX65" s="1">
        <v>0</v>
      </c>
      <c r="BY65" s="1">
        <v>0</v>
      </c>
      <c r="BZ65" s="8">
        <v>2.125</v>
      </c>
      <c r="CA65" s="1" t="s">
        <v>52</v>
      </c>
      <c r="CB65" s="1" t="s">
        <v>1877</v>
      </c>
    </row>
    <row r="66" spans="1:80" s="1" customFormat="1" x14ac:dyDescent="0.3">
      <c r="A66" s="1" t="s">
        <v>1948</v>
      </c>
      <c r="B66" s="1" t="s">
        <v>1046</v>
      </c>
      <c r="C66" s="1" t="s">
        <v>1923</v>
      </c>
      <c r="D66" s="18">
        <v>42997</v>
      </c>
      <c r="E66" s="1">
        <v>19</v>
      </c>
      <c r="F66" s="1">
        <v>900</v>
      </c>
      <c r="G66" s="1" t="s">
        <v>2374</v>
      </c>
      <c r="H66" s="15" t="s">
        <v>1067</v>
      </c>
      <c r="J66" s="20">
        <v>0.39583333333333331</v>
      </c>
      <c r="K66" s="21">
        <v>30</v>
      </c>
      <c r="L66" s="20">
        <f t="shared" si="9"/>
        <v>0.41666666666666663</v>
      </c>
      <c r="M66" s="1" t="s">
        <v>1068</v>
      </c>
      <c r="N66" s="1" t="s">
        <v>2514</v>
      </c>
      <c r="O66" s="1" t="s">
        <v>2893</v>
      </c>
      <c r="P66" s="1" t="e">
        <f>CONCATENATE(A66,": ",B66," (Chairs: ",#REF!,")")</f>
        <v>#REF!</v>
      </c>
      <c r="Q66" s="1" t="str">
        <f>CONCATENATE(,M66)</f>
        <v>KRIPS – Kurzintervention in der Raucherberatung als Modul in der Pflegeausbildung</v>
      </c>
      <c r="R66" s="15" t="s">
        <v>52</v>
      </c>
      <c r="S66" s="1" t="s">
        <v>276</v>
      </c>
      <c r="T66" s="1" t="s">
        <v>277</v>
      </c>
      <c r="U66" s="1" t="s">
        <v>1069</v>
      </c>
      <c r="V66" s="1" t="s">
        <v>2699</v>
      </c>
      <c r="W66" s="1" t="s">
        <v>68</v>
      </c>
      <c r="Y66" s="1" t="s">
        <v>1063</v>
      </c>
      <c r="Z66" s="1" t="s">
        <v>1064</v>
      </c>
      <c r="AA66" s="1" t="s">
        <v>1997</v>
      </c>
      <c r="AB66" s="1" t="s">
        <v>1070</v>
      </c>
      <c r="AC66" s="1" t="s">
        <v>1065</v>
      </c>
      <c r="AD66" s="1" t="s">
        <v>2014</v>
      </c>
      <c r="AE66" s="1" t="s">
        <v>63</v>
      </c>
      <c r="AF66" s="1">
        <v>0</v>
      </c>
      <c r="AG66" s="1" t="s">
        <v>68</v>
      </c>
      <c r="AH66" s="1" t="s">
        <v>119</v>
      </c>
      <c r="AI66" s="1" t="s">
        <v>1056</v>
      </c>
      <c r="AJ66" s="1" t="s">
        <v>1057</v>
      </c>
      <c r="AK66" s="1" t="str">
        <f t="shared" si="1"/>
        <v>A</v>
      </c>
      <c r="AL66" s="1" t="str">
        <f t="shared" si="5"/>
        <v>Bühler A</v>
      </c>
      <c r="AM66" s="1" t="s">
        <v>1071</v>
      </c>
      <c r="AN66" s="1" t="s">
        <v>1059</v>
      </c>
      <c r="AO66" s="1" t="s">
        <v>63</v>
      </c>
      <c r="AP66" s="1">
        <v>0</v>
      </c>
      <c r="AQ66" s="1" t="s">
        <v>58</v>
      </c>
      <c r="AR66" s="1" t="s">
        <v>119</v>
      </c>
      <c r="AS66" s="1" t="s">
        <v>1000</v>
      </c>
      <c r="AT66" s="1" t="s">
        <v>1060</v>
      </c>
      <c r="AU66" s="1" t="str">
        <f t="shared" si="2"/>
        <v>M</v>
      </c>
      <c r="AV66" s="1" t="str">
        <f t="shared" si="6"/>
        <v>Bonse-Rohmann M</v>
      </c>
      <c r="AW66" s="1" t="s">
        <v>1061</v>
      </c>
      <c r="AX66" s="1" t="s">
        <v>1062</v>
      </c>
      <c r="AY66" s="1" t="s">
        <v>63</v>
      </c>
      <c r="AZ66" s="1">
        <v>0</v>
      </c>
      <c r="BA66" s="1" t="s">
        <v>68</v>
      </c>
      <c r="BB66" s="1" t="s">
        <v>64</v>
      </c>
      <c r="BC66" s="1" t="s">
        <v>1072</v>
      </c>
      <c r="BD66" s="1" t="s">
        <v>1073</v>
      </c>
      <c r="BE66" s="1" t="str">
        <f t="shared" si="3"/>
        <v>K</v>
      </c>
      <c r="BF66" s="1" t="str">
        <f t="shared" si="7"/>
        <v>Vitzthum K</v>
      </c>
      <c r="BG66" s="1" t="s">
        <v>1074</v>
      </c>
      <c r="BH66" s="1" t="s">
        <v>1075</v>
      </c>
      <c r="BI66" s="1" t="s">
        <v>526</v>
      </c>
      <c r="BJ66" s="1" t="s">
        <v>1076</v>
      </c>
      <c r="BK66" s="1" t="s">
        <v>58</v>
      </c>
      <c r="BL66" s="1">
        <v>0</v>
      </c>
      <c r="BM66" s="1" t="s">
        <v>156</v>
      </c>
      <c r="BN66" s="1" t="s">
        <v>1077</v>
      </c>
      <c r="BO66" s="1" t="str">
        <f t="shared" si="4"/>
        <v>M</v>
      </c>
      <c r="BP66" s="1" t="str">
        <f t="shared" si="8"/>
        <v>Pforr M</v>
      </c>
      <c r="BQ66" s="1" t="s">
        <v>1078</v>
      </c>
      <c r="BR66" s="1" t="s">
        <v>1079</v>
      </c>
      <c r="BS66" s="1" t="s">
        <v>63</v>
      </c>
      <c r="BT66" s="1">
        <v>0</v>
      </c>
      <c r="BU66" s="1" t="s">
        <v>2243</v>
      </c>
      <c r="BV66" s="1" t="s">
        <v>1080</v>
      </c>
      <c r="BW66" s="1" t="s">
        <v>63</v>
      </c>
      <c r="BX66" s="1">
        <v>0</v>
      </c>
      <c r="BY66" s="1">
        <v>0</v>
      </c>
      <c r="BZ66" s="8">
        <v>2.5250000000000004</v>
      </c>
      <c r="CA66" s="1" t="s">
        <v>52</v>
      </c>
      <c r="CB66" s="1" t="s">
        <v>1877</v>
      </c>
    </row>
    <row r="67" spans="1:80" s="1" customFormat="1" x14ac:dyDescent="0.3">
      <c r="A67" s="1" t="s">
        <v>1948</v>
      </c>
      <c r="B67" s="1" t="s">
        <v>1046</v>
      </c>
      <c r="C67" s="1" t="s">
        <v>1923</v>
      </c>
      <c r="D67" s="18">
        <v>42997</v>
      </c>
      <c r="E67" s="1">
        <v>19</v>
      </c>
      <c r="F67" s="1">
        <v>900</v>
      </c>
      <c r="G67" s="1" t="s">
        <v>2375</v>
      </c>
      <c r="H67" s="15" t="s">
        <v>1081</v>
      </c>
      <c r="J67" s="20">
        <v>0.41666666666666663</v>
      </c>
      <c r="K67" s="21">
        <v>30</v>
      </c>
      <c r="L67" s="20">
        <f t="shared" ref="L67:L99" si="10">J67+TIME(0,K67,0)</f>
        <v>0.43749999999999994</v>
      </c>
      <c r="M67" s="1" t="s">
        <v>1082</v>
      </c>
      <c r="N67" s="1" t="s">
        <v>2105</v>
      </c>
      <c r="O67" s="1" t="s">
        <v>3013</v>
      </c>
      <c r="P67" s="1" t="e">
        <f>CONCATENATE(A67,": ",B67," (Chairs: ",#REF!,")")</f>
        <v>#REF!</v>
      </c>
      <c r="Q67" s="1" t="str">
        <f>CONCATENATE(,M67)</f>
        <v>„MAtCHuP- sMokefree ACademics in Health Professions”</v>
      </c>
      <c r="R67" s="15" t="s">
        <v>52</v>
      </c>
      <c r="S67" s="1" t="s">
        <v>276</v>
      </c>
      <c r="T67" s="1" t="s">
        <v>277</v>
      </c>
      <c r="U67" s="1" t="s">
        <v>1083</v>
      </c>
      <c r="V67" s="1" t="s">
        <v>2700</v>
      </c>
      <c r="W67" s="1" t="s">
        <v>58</v>
      </c>
      <c r="X67" s="1" t="s">
        <v>119</v>
      </c>
      <c r="Y67" s="1" t="s">
        <v>1000</v>
      </c>
      <c r="Z67" s="1" t="s">
        <v>1060</v>
      </c>
      <c r="AA67" s="1" t="s">
        <v>1987</v>
      </c>
      <c r="AB67" s="1" t="s">
        <v>1084</v>
      </c>
      <c r="AC67" s="1" t="s">
        <v>1062</v>
      </c>
      <c r="AD67" s="1" t="s">
        <v>2051</v>
      </c>
      <c r="AE67" s="1" t="s">
        <v>63</v>
      </c>
      <c r="AF67" s="1">
        <v>0</v>
      </c>
      <c r="AG67" s="1" t="s">
        <v>68</v>
      </c>
      <c r="AH67" s="1">
        <v>0</v>
      </c>
      <c r="AI67" s="1" t="s">
        <v>1085</v>
      </c>
      <c r="AJ67" s="1" t="s">
        <v>1086</v>
      </c>
      <c r="AK67" s="1" t="str">
        <f t="shared" si="1"/>
        <v>P</v>
      </c>
      <c r="AL67" s="1" t="str">
        <f t="shared" si="5"/>
        <v>Meißner P</v>
      </c>
      <c r="AM67" s="1" t="s">
        <v>1084</v>
      </c>
      <c r="AN67" s="1" t="s">
        <v>1087</v>
      </c>
      <c r="AO67" s="1">
        <v>0</v>
      </c>
      <c r="AP67" s="1">
        <v>0</v>
      </c>
      <c r="AQ67" s="1" t="s">
        <v>68</v>
      </c>
      <c r="AR67" s="1">
        <v>0</v>
      </c>
      <c r="AS67" s="1" t="s">
        <v>1088</v>
      </c>
      <c r="AT67" s="1" t="s">
        <v>1089</v>
      </c>
      <c r="AU67" s="1" t="str">
        <f t="shared" si="2"/>
        <v>S</v>
      </c>
      <c r="AV67" s="1" t="str">
        <f t="shared" si="6"/>
        <v>Voltmann S</v>
      </c>
      <c r="AW67" s="1" t="s">
        <v>1084</v>
      </c>
      <c r="AX67" s="1" t="s">
        <v>1090</v>
      </c>
      <c r="AY67" s="1" t="s">
        <v>63</v>
      </c>
      <c r="AZ67" s="1">
        <v>0</v>
      </c>
      <c r="BA67" s="1" t="s">
        <v>68</v>
      </c>
      <c r="BB67" s="1">
        <v>0</v>
      </c>
      <c r="BC67" s="1">
        <v>0</v>
      </c>
      <c r="BD67" s="1">
        <v>0</v>
      </c>
      <c r="BE67" s="1" t="str">
        <f t="shared" si="3"/>
        <v>0</v>
      </c>
      <c r="BG67" s="1">
        <v>0</v>
      </c>
      <c r="BH67" s="1">
        <v>0</v>
      </c>
      <c r="BI67" s="1">
        <v>0</v>
      </c>
      <c r="BJ67" s="1">
        <v>0</v>
      </c>
      <c r="BK67" s="1" t="s">
        <v>68</v>
      </c>
      <c r="BL67" s="1">
        <v>0</v>
      </c>
      <c r="BM67" s="1">
        <v>0</v>
      </c>
      <c r="BN67" s="1">
        <v>0</v>
      </c>
      <c r="BO67" s="1" t="str">
        <f t="shared" si="4"/>
        <v>0</v>
      </c>
      <c r="BQ67" s="1">
        <v>0</v>
      </c>
      <c r="BR67" s="1">
        <v>0</v>
      </c>
      <c r="BS67" s="1">
        <v>0</v>
      </c>
      <c r="BT67" s="1">
        <v>0</v>
      </c>
      <c r="BW67" s="1">
        <v>0</v>
      </c>
      <c r="BX67" s="1">
        <v>0</v>
      </c>
      <c r="BY67" s="1">
        <v>0</v>
      </c>
      <c r="BZ67" s="8">
        <v>2.25</v>
      </c>
      <c r="CA67" s="1" t="s">
        <v>52</v>
      </c>
      <c r="CB67" s="1" t="s">
        <v>1877</v>
      </c>
    </row>
    <row r="68" spans="1:80" s="1" customFormat="1" x14ac:dyDescent="0.3">
      <c r="A68" s="1" t="s">
        <v>1949</v>
      </c>
      <c r="B68" s="1" t="s">
        <v>55</v>
      </c>
      <c r="C68" s="1" t="s">
        <v>1914</v>
      </c>
      <c r="D68" s="18">
        <v>42998</v>
      </c>
      <c r="E68" s="1">
        <v>19</v>
      </c>
      <c r="F68" s="1">
        <v>900</v>
      </c>
      <c r="G68" s="1" t="s">
        <v>2376</v>
      </c>
      <c r="H68" s="1" t="s">
        <v>51</v>
      </c>
      <c r="J68" s="20">
        <v>0.375</v>
      </c>
      <c r="K68" s="21">
        <v>22</v>
      </c>
      <c r="L68" s="20">
        <f>J68+TIME(0,K68,0)</f>
        <v>0.39027777777777778</v>
      </c>
      <c r="M68" s="1" t="s">
        <v>56</v>
      </c>
      <c r="N68" s="1" t="s">
        <v>2153</v>
      </c>
      <c r="O68" s="1" t="s">
        <v>2618</v>
      </c>
      <c r="P68" s="1" t="e">
        <f>CONCATENATE(A68,": ",B68," (Chairs: ",#REF!,")")</f>
        <v>#REF!</v>
      </c>
      <c r="Q68" s="1" t="str">
        <f>CONCATENATE(,M68)</f>
        <v>Glücksspielprobleme bei türkeistämmigen Migranten</v>
      </c>
      <c r="R68" s="1" t="s">
        <v>52</v>
      </c>
      <c r="S68" s="1" t="s">
        <v>53</v>
      </c>
      <c r="T68" s="1" t="s">
        <v>54</v>
      </c>
      <c r="U68" s="1" t="s">
        <v>57</v>
      </c>
      <c r="V68" s="1" t="s">
        <v>2754</v>
      </c>
      <c r="W68" s="1" t="s">
        <v>58</v>
      </c>
      <c r="Y68" s="1" t="s">
        <v>59</v>
      </c>
      <c r="Z68" s="1" t="s">
        <v>60</v>
      </c>
      <c r="AA68" s="1" t="s">
        <v>1981</v>
      </c>
      <c r="AB68" s="1" t="s">
        <v>61</v>
      </c>
      <c r="AC68" s="1" t="s">
        <v>62</v>
      </c>
      <c r="AD68" s="1" t="s">
        <v>2026</v>
      </c>
      <c r="AE68" s="1" t="s">
        <v>63</v>
      </c>
      <c r="AF68" s="1">
        <v>0</v>
      </c>
      <c r="AG68" s="1" t="s">
        <v>58</v>
      </c>
      <c r="AH68" s="1" t="s">
        <v>64</v>
      </c>
      <c r="AI68" s="1" t="s">
        <v>65</v>
      </c>
      <c r="AJ68" s="1" t="s">
        <v>66</v>
      </c>
      <c r="AK68" s="1" t="str">
        <f>LEFT(AI68,1)</f>
        <v>J</v>
      </c>
      <c r="AL68" s="1" t="str">
        <f>CONCATENATE(AJ68," ",AK68)</f>
        <v>Kalke J</v>
      </c>
      <c r="AM68" s="1" t="s">
        <v>61</v>
      </c>
      <c r="AN68" s="1" t="s">
        <v>67</v>
      </c>
      <c r="AO68" s="1" t="s">
        <v>63</v>
      </c>
      <c r="AP68" s="1">
        <v>0</v>
      </c>
      <c r="AQ68" s="1" t="s">
        <v>68</v>
      </c>
      <c r="AR68" s="1">
        <v>0</v>
      </c>
      <c r="AS68" s="1" t="s">
        <v>69</v>
      </c>
      <c r="AT68" s="1" t="s">
        <v>2617</v>
      </c>
      <c r="AU68" s="1" t="str">
        <f>LEFT(AS68,1)</f>
        <v>D</v>
      </c>
      <c r="AV68" s="1" t="str">
        <f>CONCATENATE(AT68," ",AU68)</f>
        <v>Karakus D</v>
      </c>
      <c r="AW68" s="1" t="s">
        <v>61</v>
      </c>
      <c r="AX68" s="1" t="s">
        <v>70</v>
      </c>
      <c r="AY68" s="1" t="s">
        <v>63</v>
      </c>
      <c r="AZ68" s="1">
        <v>0</v>
      </c>
      <c r="BA68" s="1" t="s">
        <v>58</v>
      </c>
      <c r="BB68" s="1">
        <v>0</v>
      </c>
      <c r="BC68" s="1" t="s">
        <v>71</v>
      </c>
      <c r="BD68" s="1" t="s">
        <v>72</v>
      </c>
      <c r="BE68" s="1" t="str">
        <f>LEFT(BC68,1)</f>
        <v>S</v>
      </c>
      <c r="BF68" s="1" t="str">
        <f>CONCATENATE(BD68," ",BE68)</f>
        <v>Milin S</v>
      </c>
      <c r="BG68" s="1" t="s">
        <v>73</v>
      </c>
      <c r="BH68" s="1" t="s">
        <v>74</v>
      </c>
      <c r="BI68" s="1" t="s">
        <v>63</v>
      </c>
      <c r="BJ68" s="1">
        <v>0</v>
      </c>
      <c r="BK68" s="1" t="s">
        <v>68</v>
      </c>
      <c r="BL68" s="1">
        <v>0</v>
      </c>
      <c r="BM68" s="1">
        <v>0</v>
      </c>
      <c r="BN68" s="1">
        <v>0</v>
      </c>
      <c r="BO68" s="1" t="str">
        <f>LEFT(BM68,1)</f>
        <v>0</v>
      </c>
      <c r="BQ68" s="1">
        <v>0</v>
      </c>
      <c r="BR68" s="1">
        <v>0</v>
      </c>
      <c r="BS68" s="1">
        <v>0</v>
      </c>
      <c r="BT68" s="1">
        <v>0</v>
      </c>
      <c r="BW68" s="1">
        <v>0</v>
      </c>
      <c r="BX68" s="1">
        <v>0</v>
      </c>
      <c r="BY68" s="1">
        <v>0</v>
      </c>
      <c r="BZ68" s="8">
        <v>1.5</v>
      </c>
      <c r="CA68" s="1" t="s">
        <v>52</v>
      </c>
      <c r="CB68" s="1" t="s">
        <v>1877</v>
      </c>
    </row>
    <row r="69" spans="1:80" s="1" customFormat="1" x14ac:dyDescent="0.3">
      <c r="A69" s="1" t="s">
        <v>1949</v>
      </c>
      <c r="B69" s="1" t="s">
        <v>55</v>
      </c>
      <c r="C69" s="1" t="s">
        <v>1914</v>
      </c>
      <c r="D69" s="18">
        <v>42998</v>
      </c>
      <c r="E69" s="1">
        <v>19</v>
      </c>
      <c r="F69" s="1">
        <v>900</v>
      </c>
      <c r="G69" s="1" t="s">
        <v>2377</v>
      </c>
      <c r="H69" s="1" t="s">
        <v>75</v>
      </c>
      <c r="J69" s="20">
        <v>0.39027777777777778</v>
      </c>
      <c r="K69" s="21">
        <v>22</v>
      </c>
      <c r="L69" s="20">
        <f>J69+TIME(0,K69,0)</f>
        <v>0.40555555555555556</v>
      </c>
      <c r="M69" s="1" t="s">
        <v>76</v>
      </c>
      <c r="N69" s="1" t="s">
        <v>2154</v>
      </c>
      <c r="O69" s="1" t="s">
        <v>3014</v>
      </c>
      <c r="P69" s="1" t="e">
        <f>CONCATENATE(A69,": ",B69," (Chairs: ",#REF!,")")</f>
        <v>#REF!</v>
      </c>
      <c r="Q69" s="1" t="str">
        <f>CONCATENATE(,M69)</f>
        <v>"MIRAS-Miteinander Rauchbelastung senken"- Erfahrungen und Ergebnisse einer aktuellen Explorationsstudie</v>
      </c>
      <c r="R69" s="1" t="s">
        <v>52</v>
      </c>
      <c r="S69" s="1" t="s">
        <v>53</v>
      </c>
      <c r="T69" s="1" t="s">
        <v>54</v>
      </c>
      <c r="U69" s="1" t="s">
        <v>77</v>
      </c>
      <c r="V69" s="1" t="s">
        <v>2755</v>
      </c>
      <c r="W69" s="1" t="s">
        <v>58</v>
      </c>
      <c r="X69" s="1" t="s">
        <v>97</v>
      </c>
      <c r="Y69" s="1" t="s">
        <v>78</v>
      </c>
      <c r="Z69" s="1" t="s">
        <v>79</v>
      </c>
      <c r="AA69" s="1" t="s">
        <v>1992</v>
      </c>
      <c r="AB69" s="1" t="s">
        <v>80</v>
      </c>
      <c r="AC69" s="1" t="s">
        <v>81</v>
      </c>
      <c r="AD69" s="1" t="s">
        <v>2026</v>
      </c>
      <c r="AE69" s="1" t="s">
        <v>63</v>
      </c>
      <c r="AF69" s="1">
        <v>0</v>
      </c>
      <c r="AG69" s="1" t="s">
        <v>68</v>
      </c>
      <c r="AH69" s="1">
        <v>0</v>
      </c>
      <c r="AI69" s="1" t="s">
        <v>82</v>
      </c>
      <c r="AJ69" s="1" t="s">
        <v>83</v>
      </c>
      <c r="AK69" s="1" t="str">
        <f>LEFT(AI69,1)</f>
        <v>M</v>
      </c>
      <c r="AL69" s="1" t="str">
        <f>CONCATENATE(AJ69," ",AK69)</f>
        <v>Martin M</v>
      </c>
      <c r="AM69" s="1" t="s">
        <v>84</v>
      </c>
      <c r="AN69" s="1" t="s">
        <v>85</v>
      </c>
      <c r="AO69" s="1" t="s">
        <v>63</v>
      </c>
      <c r="AP69" s="1">
        <v>0</v>
      </c>
      <c r="AQ69" s="1" t="s">
        <v>68</v>
      </c>
      <c r="AR69" s="1">
        <v>0</v>
      </c>
      <c r="AS69" s="1">
        <v>0</v>
      </c>
      <c r="AT69" s="1">
        <v>0</v>
      </c>
      <c r="AU69" s="1" t="str">
        <f>LEFT(AS69,1)</f>
        <v>0</v>
      </c>
      <c r="AW69" s="1">
        <v>0</v>
      </c>
      <c r="AX69" s="1">
        <v>0</v>
      </c>
      <c r="AY69" s="1">
        <v>0</v>
      </c>
      <c r="AZ69" s="1">
        <v>0</v>
      </c>
      <c r="BA69" s="1" t="s">
        <v>68</v>
      </c>
      <c r="BB69" s="1">
        <v>0</v>
      </c>
      <c r="BC69" s="1">
        <v>0</v>
      </c>
      <c r="BD69" s="1">
        <v>0</v>
      </c>
      <c r="BE69" s="1" t="str">
        <f>LEFT(BC69,1)</f>
        <v>0</v>
      </c>
      <c r="BG69" s="1">
        <v>0</v>
      </c>
      <c r="BH69" s="1">
        <v>0</v>
      </c>
      <c r="BI69" s="1">
        <v>0</v>
      </c>
      <c r="BJ69" s="1">
        <v>0</v>
      </c>
      <c r="BK69" s="1" t="s">
        <v>68</v>
      </c>
      <c r="BL69" s="1">
        <v>0</v>
      </c>
      <c r="BM69" s="1">
        <v>0</v>
      </c>
      <c r="BN69" s="1">
        <v>0</v>
      </c>
      <c r="BO69" s="1" t="str">
        <f>LEFT(BM69,1)</f>
        <v>0</v>
      </c>
      <c r="BQ69" s="1">
        <v>0</v>
      </c>
      <c r="BR69" s="1">
        <v>0</v>
      </c>
      <c r="BS69" s="1">
        <v>0</v>
      </c>
      <c r="BT69" s="1">
        <v>0</v>
      </c>
      <c r="BU69" s="1" t="s">
        <v>2252</v>
      </c>
      <c r="BV69" s="1" t="s">
        <v>86</v>
      </c>
      <c r="BW69" s="1" t="s">
        <v>63</v>
      </c>
      <c r="BX69" s="1">
        <v>0</v>
      </c>
      <c r="BY69" s="1">
        <v>0</v>
      </c>
      <c r="BZ69" s="8">
        <v>2.6</v>
      </c>
      <c r="CA69" s="1" t="s">
        <v>52</v>
      </c>
      <c r="CB69" s="1" t="s">
        <v>1877</v>
      </c>
    </row>
    <row r="70" spans="1:80" s="1" customFormat="1" x14ac:dyDescent="0.3">
      <c r="A70" s="1" t="s">
        <v>1949</v>
      </c>
      <c r="B70" s="1" t="s">
        <v>55</v>
      </c>
      <c r="C70" s="1" t="s">
        <v>1914</v>
      </c>
      <c r="D70" s="18">
        <v>42998</v>
      </c>
      <c r="E70" s="1">
        <v>19</v>
      </c>
      <c r="F70" s="1">
        <v>900</v>
      </c>
      <c r="G70" s="1" t="s">
        <v>2378</v>
      </c>
      <c r="H70" s="16" t="s">
        <v>87</v>
      </c>
      <c r="J70" s="20">
        <v>0.40555555555555556</v>
      </c>
      <c r="K70" s="21">
        <v>23</v>
      </c>
      <c r="L70" s="20">
        <f>J70+TIME(0,K70,0)</f>
        <v>0.42152777777777778</v>
      </c>
      <c r="M70" s="1" t="s">
        <v>88</v>
      </c>
      <c r="N70" s="1" t="s">
        <v>2155</v>
      </c>
      <c r="O70" s="1" t="s">
        <v>2540</v>
      </c>
      <c r="P70" s="1" t="e">
        <f>CONCATENATE(A70,": ",B70," (Chairs: ",#REF!,")")</f>
        <v>#REF!</v>
      </c>
      <c r="Q70" s="1" t="str">
        <f>CONCATENATE(,M70)</f>
        <v>Problematischer Substanzkonsum von unbegleiteten minderjährigen Flüchtlingen – eine Befragung von Fachkräften</v>
      </c>
      <c r="R70" s="16" t="s">
        <v>52</v>
      </c>
      <c r="S70" s="1" t="s">
        <v>53</v>
      </c>
      <c r="T70" s="1" t="s">
        <v>54</v>
      </c>
      <c r="U70" s="1" t="s">
        <v>89</v>
      </c>
      <c r="V70" s="1" t="s">
        <v>2756</v>
      </c>
      <c r="W70" s="1" t="s">
        <v>68</v>
      </c>
      <c r="X70" s="1" t="s">
        <v>64</v>
      </c>
      <c r="Y70" s="1" t="s">
        <v>90</v>
      </c>
      <c r="Z70" s="1" t="s">
        <v>91</v>
      </c>
      <c r="AA70" s="1" t="s">
        <v>1992</v>
      </c>
      <c r="AB70" s="1" t="s">
        <v>92</v>
      </c>
      <c r="AC70" s="1" t="s">
        <v>93</v>
      </c>
      <c r="AD70" s="1" t="s">
        <v>2026</v>
      </c>
      <c r="AE70" s="1" t="s">
        <v>63</v>
      </c>
      <c r="AF70" s="1">
        <v>0</v>
      </c>
      <c r="AG70" s="1" t="s">
        <v>68</v>
      </c>
      <c r="AH70" s="1">
        <v>0</v>
      </c>
      <c r="AI70" s="1">
        <v>0</v>
      </c>
      <c r="AJ70" s="1">
        <v>0</v>
      </c>
      <c r="AK70" s="1" t="str">
        <f>LEFT(AI70,1)</f>
        <v>0</v>
      </c>
      <c r="AM70" s="1">
        <v>0</v>
      </c>
      <c r="AN70" s="1">
        <v>0</v>
      </c>
      <c r="AO70" s="1">
        <v>0</v>
      </c>
      <c r="AP70" s="1">
        <v>0</v>
      </c>
      <c r="AQ70" s="1" t="s">
        <v>68</v>
      </c>
      <c r="AR70" s="1">
        <v>0</v>
      </c>
      <c r="AS70" s="1">
        <v>0</v>
      </c>
      <c r="AT70" s="1">
        <v>0</v>
      </c>
      <c r="AU70" s="1" t="str">
        <f>LEFT(AS70,1)</f>
        <v>0</v>
      </c>
      <c r="AW70" s="1">
        <v>0</v>
      </c>
      <c r="AX70" s="1">
        <v>0</v>
      </c>
      <c r="AY70" s="1">
        <v>0</v>
      </c>
      <c r="AZ70" s="1">
        <v>0</v>
      </c>
      <c r="BA70" s="1" t="s">
        <v>68</v>
      </c>
      <c r="BB70" s="1">
        <v>0</v>
      </c>
      <c r="BC70" s="1">
        <v>0</v>
      </c>
      <c r="BD70" s="1">
        <v>0</v>
      </c>
      <c r="BE70" s="1" t="str">
        <f>LEFT(BC70,1)</f>
        <v>0</v>
      </c>
      <c r="BG70" s="1">
        <v>0</v>
      </c>
      <c r="BH70" s="1">
        <v>0</v>
      </c>
      <c r="BI70" s="1">
        <v>0</v>
      </c>
      <c r="BJ70" s="1">
        <v>0</v>
      </c>
      <c r="BK70" s="1" t="s">
        <v>68</v>
      </c>
      <c r="BL70" s="1">
        <v>0</v>
      </c>
      <c r="BM70" s="1">
        <v>0</v>
      </c>
      <c r="BN70" s="1">
        <v>0</v>
      </c>
      <c r="BO70" s="1" t="str">
        <f>LEFT(BM70,1)</f>
        <v>0</v>
      </c>
      <c r="BQ70" s="1">
        <v>0</v>
      </c>
      <c r="BR70" s="1">
        <v>0</v>
      </c>
      <c r="BS70" s="1">
        <v>0</v>
      </c>
      <c r="BT70" s="1">
        <v>0</v>
      </c>
      <c r="BW70" s="1">
        <v>0</v>
      </c>
      <c r="BX70" s="1">
        <v>0</v>
      </c>
      <c r="BY70" s="1">
        <v>0</v>
      </c>
      <c r="BZ70" s="8">
        <v>2.0249999999999999</v>
      </c>
      <c r="CA70" s="1" t="s">
        <v>52</v>
      </c>
      <c r="CB70" s="1" t="s">
        <v>1877</v>
      </c>
    </row>
    <row r="71" spans="1:80" s="1" customFormat="1" x14ac:dyDescent="0.3">
      <c r="A71" s="1" t="s">
        <v>1949</v>
      </c>
      <c r="B71" s="1" t="s">
        <v>55</v>
      </c>
      <c r="C71" s="1" t="s">
        <v>1914</v>
      </c>
      <c r="D71" s="18">
        <v>42998</v>
      </c>
      <c r="E71" s="1">
        <v>19</v>
      </c>
      <c r="F71" s="1">
        <v>900</v>
      </c>
      <c r="G71" s="1" t="s">
        <v>2841</v>
      </c>
      <c r="H71" s="1" t="s">
        <v>94</v>
      </c>
      <c r="J71" s="20">
        <v>0.42152777777777778</v>
      </c>
      <c r="K71" s="21">
        <v>23</v>
      </c>
      <c r="L71" s="20">
        <f>J71+TIME(0,K71,0)</f>
        <v>0.4375</v>
      </c>
      <c r="M71" s="1" t="s">
        <v>95</v>
      </c>
      <c r="N71" s="1" t="s">
        <v>2145</v>
      </c>
      <c r="O71" s="1" t="s">
        <v>2566</v>
      </c>
      <c r="P71" s="1" t="e">
        <f>CONCATENATE(A71,": ",B71," (Chairs: ",#REF!,")")</f>
        <v>#REF!</v>
      </c>
      <c r="Q71" s="1" t="str">
        <f>CONCATENATE(,M71)</f>
        <v>Menschen mit Migrationshintergrund in der Hamburger ambulanten Suchthilfe in den Jahren 2005 bis 2016</v>
      </c>
      <c r="R71" s="1" t="s">
        <v>52</v>
      </c>
      <c r="S71" s="1" t="s">
        <v>53</v>
      </c>
      <c r="T71" s="1" t="s">
        <v>54</v>
      </c>
      <c r="U71" s="1" t="s">
        <v>96</v>
      </c>
      <c r="V71" s="1" t="s">
        <v>2747</v>
      </c>
      <c r="W71" s="1" t="s">
        <v>58</v>
      </c>
      <c r="X71" s="1" t="s">
        <v>97</v>
      </c>
      <c r="Y71" s="1" t="s">
        <v>98</v>
      </c>
      <c r="Z71" s="1" t="s">
        <v>99</v>
      </c>
      <c r="AA71" s="1" t="s">
        <v>2006</v>
      </c>
      <c r="AB71" s="1" t="s">
        <v>100</v>
      </c>
      <c r="AC71" s="1" t="s">
        <v>101</v>
      </c>
      <c r="AD71" s="1" t="s">
        <v>2026</v>
      </c>
      <c r="AE71" s="1" t="s">
        <v>63</v>
      </c>
      <c r="AF71" s="1">
        <v>0</v>
      </c>
      <c r="AG71" s="1" t="s">
        <v>58</v>
      </c>
      <c r="AH71" s="1" t="s">
        <v>102</v>
      </c>
      <c r="AI71" s="1" t="s">
        <v>103</v>
      </c>
      <c r="AJ71" s="1" t="s">
        <v>104</v>
      </c>
      <c r="AK71" s="1" t="str">
        <f>LEFT(AI71,1)</f>
        <v>E</v>
      </c>
      <c r="AL71" s="1" t="str">
        <f>CONCATENATE(AJ71," ",AK71)</f>
        <v>Neumann-Runde E</v>
      </c>
      <c r="AM71" s="1" t="s">
        <v>100</v>
      </c>
      <c r="AN71" s="1" t="s">
        <v>105</v>
      </c>
      <c r="AO71" s="1" t="s">
        <v>63</v>
      </c>
      <c r="AP71" s="1">
        <v>0</v>
      </c>
      <c r="AQ71" s="1" t="s">
        <v>68</v>
      </c>
      <c r="AR71" s="1">
        <v>0</v>
      </c>
      <c r="AS71" s="1">
        <v>0</v>
      </c>
      <c r="AT71" s="1">
        <v>0</v>
      </c>
      <c r="AU71" s="1" t="str">
        <f>LEFT(AS71,1)</f>
        <v>0</v>
      </c>
      <c r="AW71" s="1">
        <v>0</v>
      </c>
      <c r="AX71" s="1">
        <v>0</v>
      </c>
      <c r="AY71" s="1">
        <v>0</v>
      </c>
      <c r="AZ71" s="1">
        <v>0</v>
      </c>
      <c r="BA71" s="1" t="s">
        <v>68</v>
      </c>
      <c r="BB71" s="1">
        <v>0</v>
      </c>
      <c r="BC71" s="1">
        <v>0</v>
      </c>
      <c r="BD71" s="1">
        <v>0</v>
      </c>
      <c r="BE71" s="1" t="str">
        <f>LEFT(BC71,1)</f>
        <v>0</v>
      </c>
      <c r="BG71" s="1">
        <v>0</v>
      </c>
      <c r="BH71" s="1">
        <v>0</v>
      </c>
      <c r="BI71" s="1">
        <v>0</v>
      </c>
      <c r="BJ71" s="1">
        <v>0</v>
      </c>
      <c r="BK71" s="1" t="s">
        <v>68</v>
      </c>
      <c r="BL71" s="1">
        <v>0</v>
      </c>
      <c r="BM71" s="1">
        <v>0</v>
      </c>
      <c r="BN71" s="1">
        <v>0</v>
      </c>
      <c r="BO71" s="1" t="str">
        <f>LEFT(BM71,1)</f>
        <v>0</v>
      </c>
      <c r="BQ71" s="1">
        <v>0</v>
      </c>
      <c r="BR71" s="1">
        <v>0</v>
      </c>
      <c r="BS71" s="1">
        <v>0</v>
      </c>
      <c r="BT71" s="1">
        <v>0</v>
      </c>
      <c r="BW71" s="1">
        <v>0</v>
      </c>
      <c r="BX71" s="1">
        <v>0</v>
      </c>
      <c r="BY71" s="1">
        <v>0</v>
      </c>
      <c r="BZ71" s="8">
        <v>3.35</v>
      </c>
      <c r="CA71" s="1" t="s">
        <v>52</v>
      </c>
      <c r="CB71" s="1" t="s">
        <v>1877</v>
      </c>
    </row>
    <row r="72" spans="1:80" s="1" customFormat="1" x14ac:dyDescent="0.3">
      <c r="A72" s="1" t="s">
        <v>1950</v>
      </c>
      <c r="B72" s="1" t="s">
        <v>1904</v>
      </c>
      <c r="C72" s="1" t="s">
        <v>1913</v>
      </c>
      <c r="D72" s="18">
        <v>42997</v>
      </c>
      <c r="E72" s="1">
        <v>19</v>
      </c>
      <c r="F72" s="1">
        <v>900</v>
      </c>
      <c r="G72" s="1" t="s">
        <v>2379</v>
      </c>
      <c r="H72" s="6" t="s">
        <v>1556</v>
      </c>
      <c r="J72" s="20">
        <v>0.375</v>
      </c>
      <c r="K72" s="21">
        <v>23</v>
      </c>
      <c r="L72" s="20">
        <f t="shared" si="10"/>
        <v>0.39097222222222222</v>
      </c>
      <c r="M72" s="1" t="s">
        <v>1557</v>
      </c>
      <c r="N72" s="1" t="s">
        <v>2109</v>
      </c>
      <c r="O72" s="1" t="s">
        <v>2553</v>
      </c>
      <c r="P72" s="1" t="e">
        <f>CONCATENATE(A72,": ",B72," (Chairs: ",#REF!,")")</f>
        <v>#REF!</v>
      </c>
      <c r="Q72" s="1" t="str">
        <f>CONCATENATE(,M72)</f>
        <v>Neue Herausforderungen für das deutsche Suchthilfesystem durch den demografischen Wandel: Sind die Babyboomer eine spezifische Kohorte?</v>
      </c>
      <c r="R72" s="6" t="s">
        <v>52</v>
      </c>
      <c r="S72" s="1" t="s">
        <v>53</v>
      </c>
      <c r="T72" s="1" t="s">
        <v>54</v>
      </c>
      <c r="U72" s="1" t="s">
        <v>1558</v>
      </c>
      <c r="V72" s="1" t="s">
        <v>2704</v>
      </c>
      <c r="W72" s="1" t="s">
        <v>68</v>
      </c>
      <c r="Y72" s="1" t="s">
        <v>917</v>
      </c>
      <c r="Z72" s="1" t="s">
        <v>1559</v>
      </c>
      <c r="AA72" s="1" t="s">
        <v>1981</v>
      </c>
      <c r="AB72" s="1" t="s">
        <v>1560</v>
      </c>
      <c r="AC72" s="1" t="s">
        <v>1561</v>
      </c>
      <c r="AD72" s="1" t="s">
        <v>2029</v>
      </c>
      <c r="AE72" s="1" t="s">
        <v>63</v>
      </c>
      <c r="AF72" s="1">
        <v>0</v>
      </c>
      <c r="AG72" s="1" t="s">
        <v>68</v>
      </c>
      <c r="AH72" s="1" t="s">
        <v>64</v>
      </c>
      <c r="AI72" s="1" t="s">
        <v>260</v>
      </c>
      <c r="AJ72" s="1" t="s">
        <v>692</v>
      </c>
      <c r="AK72" s="1" t="str">
        <f t="shared" si="1"/>
        <v>B</v>
      </c>
      <c r="AL72" s="1" t="str">
        <f t="shared" si="5"/>
        <v>Braun B</v>
      </c>
      <c r="AM72" s="1" t="s">
        <v>1560</v>
      </c>
      <c r="AN72" s="1" t="s">
        <v>693</v>
      </c>
      <c r="AO72" s="1" t="s">
        <v>63</v>
      </c>
      <c r="AP72" s="1">
        <v>0</v>
      </c>
      <c r="AQ72" s="1" t="s">
        <v>68</v>
      </c>
      <c r="AR72" s="1">
        <v>0</v>
      </c>
      <c r="AS72" s="1" t="s">
        <v>1562</v>
      </c>
      <c r="AT72" s="1" t="s">
        <v>1563</v>
      </c>
      <c r="AU72" s="1" t="str">
        <f t="shared" si="2"/>
        <v>R</v>
      </c>
      <c r="AV72" s="1" t="str">
        <f t="shared" si="6"/>
        <v>Thaller R</v>
      </c>
      <c r="AW72" s="1" t="s">
        <v>1560</v>
      </c>
      <c r="AX72" s="1" t="s">
        <v>1564</v>
      </c>
      <c r="AY72" s="1" t="s">
        <v>63</v>
      </c>
      <c r="AZ72" s="1">
        <v>0</v>
      </c>
      <c r="BA72" s="1" t="s">
        <v>68</v>
      </c>
      <c r="BB72" s="1">
        <v>0</v>
      </c>
      <c r="BC72" s="1" t="s">
        <v>1565</v>
      </c>
      <c r="BD72" s="1" t="s">
        <v>1566</v>
      </c>
      <c r="BE72" s="1" t="str">
        <f t="shared" si="3"/>
        <v>J</v>
      </c>
      <c r="BF72" s="1" t="str">
        <f t="shared" si="7"/>
        <v>Künzel J</v>
      </c>
      <c r="BG72" s="1" t="s">
        <v>1560</v>
      </c>
      <c r="BH72" s="1" t="s">
        <v>1567</v>
      </c>
      <c r="BI72" s="1" t="s">
        <v>63</v>
      </c>
      <c r="BJ72" s="1">
        <v>0</v>
      </c>
      <c r="BK72" s="1" t="s">
        <v>68</v>
      </c>
      <c r="BL72" s="1">
        <v>0</v>
      </c>
      <c r="BM72" s="1">
        <v>0</v>
      </c>
      <c r="BN72" s="1">
        <v>0</v>
      </c>
      <c r="BO72" s="1" t="str">
        <f t="shared" si="4"/>
        <v>0</v>
      </c>
      <c r="BQ72" s="1">
        <v>0</v>
      </c>
      <c r="BR72" s="1">
        <v>0</v>
      </c>
      <c r="BS72" s="1">
        <v>0</v>
      </c>
      <c r="BT72" s="1">
        <v>0</v>
      </c>
      <c r="BW72" s="1">
        <v>0</v>
      </c>
      <c r="BX72" s="1">
        <v>0</v>
      </c>
      <c r="BY72" s="1">
        <v>0</v>
      </c>
      <c r="BZ72" s="8">
        <v>2.2999999999999998</v>
      </c>
      <c r="CA72" s="1" t="s">
        <v>52</v>
      </c>
      <c r="CB72" s="1" t="s">
        <v>1877</v>
      </c>
    </row>
    <row r="73" spans="1:80" s="1" customFormat="1" x14ac:dyDescent="0.3">
      <c r="A73" s="1" t="s">
        <v>1950</v>
      </c>
      <c r="B73" s="1" t="s">
        <v>1904</v>
      </c>
      <c r="C73" s="1" t="s">
        <v>1913</v>
      </c>
      <c r="D73" s="18">
        <v>42997</v>
      </c>
      <c r="E73" s="1">
        <v>19</v>
      </c>
      <c r="F73" s="1">
        <v>900</v>
      </c>
      <c r="G73" s="1" t="s">
        <v>2380</v>
      </c>
      <c r="H73" s="1" t="s">
        <v>1818</v>
      </c>
      <c r="J73" s="20">
        <v>0.39097222222222222</v>
      </c>
      <c r="K73" s="21">
        <v>22</v>
      </c>
      <c r="L73" s="20">
        <f t="shared" si="10"/>
        <v>0.40625</v>
      </c>
      <c r="M73" s="1" t="s">
        <v>1819</v>
      </c>
      <c r="N73" s="1" t="s">
        <v>2110</v>
      </c>
      <c r="O73" s="1" t="s">
        <v>3015</v>
      </c>
      <c r="P73" s="1" t="e">
        <f>CONCATENATE(A73,": ",B73," (Chairs: ",#REF!,")")</f>
        <v>#REF!</v>
      </c>
      <c r="Q73" s="1" t="str">
        <f>CONCATENATE(,M73)</f>
        <v>Individuelle und gesellschaftliche Aspekte des E-Zigarettenkonsums aus der Perspektive der Konsumierenden: Ein qualitativer Ansatz</v>
      </c>
      <c r="R73" s="1" t="s">
        <v>52</v>
      </c>
      <c r="S73" s="1" t="s">
        <v>454</v>
      </c>
      <c r="T73" s="1" t="s">
        <v>455</v>
      </c>
      <c r="U73" s="1" t="s">
        <v>1820</v>
      </c>
      <c r="V73" s="1" t="s">
        <v>2705</v>
      </c>
      <c r="W73" s="1" t="s">
        <v>68</v>
      </c>
      <c r="X73" s="1" t="s">
        <v>1821</v>
      </c>
      <c r="Y73" s="1" t="s">
        <v>1822</v>
      </c>
      <c r="Z73" s="1" t="s">
        <v>1823</v>
      </c>
      <c r="AA73" s="1" t="s">
        <v>1996</v>
      </c>
      <c r="AB73" s="1" t="s">
        <v>1824</v>
      </c>
      <c r="AC73" s="1" t="s">
        <v>1825</v>
      </c>
      <c r="AD73" s="1" t="s">
        <v>2026</v>
      </c>
      <c r="AE73" s="1" t="s">
        <v>63</v>
      </c>
      <c r="AF73" s="1">
        <v>0</v>
      </c>
      <c r="AG73" s="1" t="s">
        <v>68</v>
      </c>
      <c r="AH73" s="1" t="s">
        <v>64</v>
      </c>
      <c r="AI73" s="1" t="s">
        <v>269</v>
      </c>
      <c r="AJ73" s="1" t="s">
        <v>512</v>
      </c>
      <c r="AK73" s="1" t="str">
        <f t="shared" ref="AK73:AK136" si="11">LEFT(AI73,1)</f>
        <v>S</v>
      </c>
      <c r="AL73" s="1" t="str">
        <f t="shared" ref="AL73:AL136" si="12">CONCATENATE(AJ73," ",AK73)</f>
        <v>Kuhn S</v>
      </c>
      <c r="AM73" s="1" t="s">
        <v>1824</v>
      </c>
      <c r="AN73" s="1" t="s">
        <v>1826</v>
      </c>
      <c r="AO73" s="1" t="s">
        <v>63</v>
      </c>
      <c r="AP73" s="1">
        <v>0</v>
      </c>
      <c r="AQ73" s="1" t="s">
        <v>58</v>
      </c>
      <c r="AR73" s="1" t="s">
        <v>119</v>
      </c>
      <c r="AS73" s="1" t="s">
        <v>65</v>
      </c>
      <c r="AT73" s="1" t="s">
        <v>534</v>
      </c>
      <c r="AU73" s="1" t="str">
        <f t="shared" ref="AU73:AU136" si="13">LEFT(AS73,1)</f>
        <v>J</v>
      </c>
      <c r="AV73" s="1" t="str">
        <f t="shared" ref="AV73:AV136" si="14">CONCATENATE(AT73," ",AU73)</f>
        <v>Reimer J</v>
      </c>
      <c r="AW73" s="1" t="s">
        <v>1827</v>
      </c>
      <c r="AX73" s="1" t="s">
        <v>535</v>
      </c>
      <c r="AY73" s="1" t="s">
        <v>63</v>
      </c>
      <c r="AZ73" s="1">
        <v>0</v>
      </c>
      <c r="BA73" s="1" t="s">
        <v>68</v>
      </c>
      <c r="BB73" s="1">
        <v>0</v>
      </c>
      <c r="BC73" s="1">
        <v>0</v>
      </c>
      <c r="BD73" s="1">
        <v>0</v>
      </c>
      <c r="BE73" s="1" t="str">
        <f t="shared" ref="BE73:BE136" si="15">LEFT(BC73,1)</f>
        <v>0</v>
      </c>
      <c r="BG73" s="1">
        <v>0</v>
      </c>
      <c r="BH73" s="1">
        <v>0</v>
      </c>
      <c r="BI73" s="1">
        <v>0</v>
      </c>
      <c r="BJ73" s="1">
        <v>0</v>
      </c>
      <c r="BK73" s="1" t="s">
        <v>68</v>
      </c>
      <c r="BL73" s="1">
        <v>0</v>
      </c>
      <c r="BM73" s="1">
        <v>0</v>
      </c>
      <c r="BN73" s="1">
        <v>0</v>
      </c>
      <c r="BO73" s="1" t="str">
        <f t="shared" ref="BO73:BO136" si="16">LEFT(BM73,1)</f>
        <v>0</v>
      </c>
      <c r="BQ73" s="1">
        <v>0</v>
      </c>
      <c r="BR73" s="1">
        <v>0</v>
      </c>
      <c r="BS73" s="1">
        <v>0</v>
      </c>
      <c r="BT73" s="1">
        <v>0</v>
      </c>
      <c r="BW73" s="1">
        <v>0</v>
      </c>
      <c r="BX73" s="1">
        <v>0</v>
      </c>
      <c r="BY73" s="1">
        <v>0</v>
      </c>
      <c r="BZ73" s="8">
        <v>1.7000000000000002</v>
      </c>
      <c r="CA73" s="1" t="s">
        <v>52</v>
      </c>
      <c r="CB73" s="1" t="s">
        <v>1877</v>
      </c>
    </row>
    <row r="74" spans="1:80" s="1" customFormat="1" x14ac:dyDescent="0.3">
      <c r="A74" s="1" t="s">
        <v>1950</v>
      </c>
      <c r="B74" s="1" t="s">
        <v>1904</v>
      </c>
      <c r="C74" s="1" t="s">
        <v>1913</v>
      </c>
      <c r="D74" s="18">
        <v>42997</v>
      </c>
      <c r="E74" s="1">
        <v>19</v>
      </c>
      <c r="F74" s="1">
        <v>900</v>
      </c>
      <c r="G74" s="1" t="s">
        <v>2381</v>
      </c>
      <c r="H74" s="6" t="s">
        <v>1355</v>
      </c>
      <c r="J74" s="20">
        <v>0.40625</v>
      </c>
      <c r="K74" s="21">
        <v>23</v>
      </c>
      <c r="L74" s="20">
        <f t="shared" si="10"/>
        <v>0.42222222222222222</v>
      </c>
      <c r="M74" s="1" t="s">
        <v>1356</v>
      </c>
      <c r="N74" s="1" t="s">
        <v>2111</v>
      </c>
      <c r="O74" s="1" t="s">
        <v>2902</v>
      </c>
      <c r="P74" s="1" t="e">
        <f>CONCATENATE(A74,": ",B74," (Chairs: ",#REF!,")")</f>
        <v>#REF!</v>
      </c>
      <c r="Q74" s="1" t="str">
        <f>CONCATENATE(,M74)</f>
        <v>Studie zur Evaluation des bedarfsorientierten, interdisziplinären und systemübergreifenden „Dresdner Versorgungspfades Crystal“</v>
      </c>
      <c r="R74" s="6" t="s">
        <v>52</v>
      </c>
      <c r="S74" s="1" t="s">
        <v>240</v>
      </c>
      <c r="T74" s="1" t="s">
        <v>241</v>
      </c>
      <c r="U74" s="1" t="s">
        <v>1357</v>
      </c>
      <c r="V74" s="1" t="s">
        <v>2706</v>
      </c>
      <c r="W74" s="1" t="s">
        <v>58</v>
      </c>
      <c r="X74" s="1" t="s">
        <v>64</v>
      </c>
      <c r="Y74" s="1" t="s">
        <v>1358</v>
      </c>
      <c r="Z74" s="1" t="s">
        <v>1359</v>
      </c>
      <c r="AA74" s="1" t="s">
        <v>1989</v>
      </c>
      <c r="AB74" s="1" t="s">
        <v>1360</v>
      </c>
      <c r="AC74" s="1" t="s">
        <v>1361</v>
      </c>
      <c r="AD74" s="1" t="s">
        <v>2016</v>
      </c>
      <c r="AE74" s="1" t="s">
        <v>63</v>
      </c>
      <c r="AF74" s="1">
        <v>0</v>
      </c>
      <c r="AG74" s="1" t="s">
        <v>58</v>
      </c>
      <c r="AH74" s="1" t="s">
        <v>119</v>
      </c>
      <c r="AI74" s="1" t="s">
        <v>1362</v>
      </c>
      <c r="AJ74" s="1" t="s">
        <v>1363</v>
      </c>
      <c r="AK74" s="1" t="str">
        <f t="shared" si="11"/>
        <v>M</v>
      </c>
      <c r="AL74" s="1" t="str">
        <f t="shared" si="12"/>
        <v>Rüdiger M</v>
      </c>
      <c r="AM74" s="1" t="s">
        <v>1364</v>
      </c>
      <c r="AN74" s="1" t="s">
        <v>1365</v>
      </c>
      <c r="AO74" s="1" t="s">
        <v>63</v>
      </c>
      <c r="AP74" s="1">
        <v>0</v>
      </c>
      <c r="AQ74" s="1" t="s">
        <v>58</v>
      </c>
      <c r="AR74" s="1" t="s">
        <v>114</v>
      </c>
      <c r="AS74" s="1" t="s">
        <v>206</v>
      </c>
      <c r="AT74" s="1" t="s">
        <v>1366</v>
      </c>
      <c r="AU74" s="1" t="str">
        <f t="shared" si="13"/>
        <v>J</v>
      </c>
      <c r="AV74" s="1" t="str">
        <f t="shared" si="14"/>
        <v>Reichert J</v>
      </c>
      <c r="AW74" s="1" t="s">
        <v>1364</v>
      </c>
      <c r="AX74" s="1" t="s">
        <v>1367</v>
      </c>
      <c r="AY74" s="1" t="s">
        <v>63</v>
      </c>
      <c r="AZ74" s="1">
        <v>0</v>
      </c>
      <c r="BA74" s="1" t="s">
        <v>58</v>
      </c>
      <c r="BB74" s="1" t="s">
        <v>119</v>
      </c>
      <c r="BC74" s="1" t="s">
        <v>408</v>
      </c>
      <c r="BD74" s="1" t="s">
        <v>409</v>
      </c>
      <c r="BE74" s="1" t="str">
        <f t="shared" si="15"/>
        <v>U</v>
      </c>
      <c r="BF74" s="1" t="str">
        <f t="shared" ref="BF74:BF136" si="17">CONCATENATE(BD74," ",BE74)</f>
        <v>Zimmermann U</v>
      </c>
      <c r="BG74" s="1" t="s">
        <v>1368</v>
      </c>
      <c r="BH74" s="1" t="s">
        <v>1369</v>
      </c>
      <c r="BI74" s="1" t="s">
        <v>63</v>
      </c>
      <c r="BJ74" s="1">
        <v>0</v>
      </c>
      <c r="BK74" s="1" t="s">
        <v>68</v>
      </c>
      <c r="BL74" s="1" t="s">
        <v>119</v>
      </c>
      <c r="BM74" s="1" t="s">
        <v>1370</v>
      </c>
      <c r="BN74" s="1" t="s">
        <v>1371</v>
      </c>
      <c r="BO74" s="1" t="str">
        <f t="shared" si="16"/>
        <v>P</v>
      </c>
      <c r="BP74" s="1" t="str">
        <f t="shared" ref="BP74:BP136" si="18">CONCATENATE(BN74," ",BO74)</f>
        <v>Wimberger P</v>
      </c>
      <c r="BQ74" s="1" t="s">
        <v>1372</v>
      </c>
      <c r="BR74" s="1" t="s">
        <v>1373</v>
      </c>
      <c r="BS74" s="1" t="s">
        <v>63</v>
      </c>
      <c r="BT74" s="1">
        <v>0</v>
      </c>
      <c r="BU74" s="1" t="s">
        <v>2244</v>
      </c>
      <c r="BV74" s="1" t="s">
        <v>1374</v>
      </c>
      <c r="BW74" s="1" t="s">
        <v>63</v>
      </c>
      <c r="BX74" s="1">
        <v>0</v>
      </c>
      <c r="BY74" s="1">
        <v>0</v>
      </c>
      <c r="BZ74" s="8">
        <v>1.8749999999999998</v>
      </c>
      <c r="CA74" s="1" t="s">
        <v>52</v>
      </c>
      <c r="CB74" s="1" t="s">
        <v>1877</v>
      </c>
    </row>
    <row r="75" spans="1:80" s="1" customFormat="1" x14ac:dyDescent="0.3">
      <c r="A75" s="1" t="s">
        <v>1950</v>
      </c>
      <c r="B75" s="1" t="s">
        <v>1904</v>
      </c>
      <c r="C75" s="1" t="s">
        <v>1913</v>
      </c>
      <c r="D75" s="18">
        <v>42997</v>
      </c>
      <c r="E75" s="1">
        <v>19</v>
      </c>
      <c r="F75" s="1">
        <v>900</v>
      </c>
      <c r="G75" s="1" t="s">
        <v>2382</v>
      </c>
      <c r="H75" s="1" t="s">
        <v>1637</v>
      </c>
      <c r="J75" s="20">
        <v>0.42222222222222222</v>
      </c>
      <c r="K75" s="21">
        <v>22</v>
      </c>
      <c r="L75" s="20">
        <f t="shared" si="10"/>
        <v>0.4375</v>
      </c>
      <c r="M75" s="1" t="s">
        <v>1638</v>
      </c>
      <c r="N75" s="1" t="s">
        <v>2112</v>
      </c>
      <c r="O75" s="1" t="s">
        <v>2541</v>
      </c>
      <c r="P75" s="1" t="e">
        <f>CONCATENATE(A75,": ",B75," (Chairs: ",#REF!,")")</f>
        <v>#REF!</v>
      </c>
      <c r="Q75" s="1" t="str">
        <f>CONCATENATE(,M75)</f>
        <v>Zur Rolle des Aufmerksamkeits-Bias auf pornographische Stimuli in der Entwicklung einer Internet-pornograpy-use disorder</v>
      </c>
      <c r="R75" s="1" t="s">
        <v>52</v>
      </c>
      <c r="S75" s="1" t="s">
        <v>454</v>
      </c>
      <c r="T75" s="1" t="s">
        <v>455</v>
      </c>
      <c r="U75" s="1" t="s">
        <v>1639</v>
      </c>
      <c r="V75" s="1" t="s">
        <v>2707</v>
      </c>
      <c r="W75" s="1" t="s">
        <v>58</v>
      </c>
      <c r="X75" s="1" t="s">
        <v>148</v>
      </c>
      <c r="Y75" s="1" t="s">
        <v>1640</v>
      </c>
      <c r="Z75" s="1" t="s">
        <v>1641</v>
      </c>
      <c r="AA75" s="1" t="s">
        <v>2002</v>
      </c>
      <c r="AB75" s="1" t="s">
        <v>1130</v>
      </c>
      <c r="AC75" s="1" t="s">
        <v>1642</v>
      </c>
      <c r="AD75" s="1" t="s">
        <v>2033</v>
      </c>
      <c r="AE75" s="1" t="s">
        <v>63</v>
      </c>
      <c r="AF75" s="1">
        <v>0</v>
      </c>
      <c r="AG75" s="1" t="s">
        <v>58</v>
      </c>
      <c r="AH75" s="1" t="s">
        <v>130</v>
      </c>
      <c r="AI75" s="1" t="s">
        <v>156</v>
      </c>
      <c r="AJ75" s="1" t="s">
        <v>157</v>
      </c>
      <c r="AK75" s="1" t="str">
        <f t="shared" si="11"/>
        <v>M</v>
      </c>
      <c r="AL75" s="1" t="str">
        <f t="shared" si="12"/>
        <v>Brand M</v>
      </c>
      <c r="AM75" s="1" t="s">
        <v>1130</v>
      </c>
      <c r="AN75" s="1" t="s">
        <v>159</v>
      </c>
      <c r="AO75" s="1" t="s">
        <v>63</v>
      </c>
      <c r="AP75" s="1">
        <v>0</v>
      </c>
      <c r="AQ75" s="1" t="s">
        <v>68</v>
      </c>
      <c r="AR75" s="1">
        <v>0</v>
      </c>
      <c r="AS75" s="1">
        <v>0</v>
      </c>
      <c r="AT75" s="1">
        <v>0</v>
      </c>
      <c r="AU75" s="1" t="str">
        <f t="shared" si="13"/>
        <v>0</v>
      </c>
      <c r="AW75" s="1">
        <v>0</v>
      </c>
      <c r="AX75" s="1">
        <v>0</v>
      </c>
      <c r="AY75" s="1">
        <v>0</v>
      </c>
      <c r="AZ75" s="1">
        <v>0</v>
      </c>
      <c r="BA75" s="1" t="s">
        <v>68</v>
      </c>
      <c r="BB75" s="1">
        <v>0</v>
      </c>
      <c r="BC75" s="1">
        <v>0</v>
      </c>
      <c r="BD75" s="1">
        <v>0</v>
      </c>
      <c r="BE75" s="1" t="str">
        <f t="shared" si="15"/>
        <v>0</v>
      </c>
      <c r="BG75" s="1">
        <v>0</v>
      </c>
      <c r="BH75" s="1">
        <v>0</v>
      </c>
      <c r="BI75" s="1">
        <v>0</v>
      </c>
      <c r="BJ75" s="1">
        <v>0</v>
      </c>
      <c r="BK75" s="1" t="s">
        <v>68</v>
      </c>
      <c r="BL75" s="1">
        <v>0</v>
      </c>
      <c r="BM75" s="1">
        <v>0</v>
      </c>
      <c r="BN75" s="1">
        <v>0</v>
      </c>
      <c r="BO75" s="1" t="str">
        <f t="shared" si="16"/>
        <v>0</v>
      </c>
      <c r="BQ75" s="1">
        <v>0</v>
      </c>
      <c r="BR75" s="1">
        <v>0</v>
      </c>
      <c r="BS75" s="1">
        <v>0</v>
      </c>
      <c r="BT75" s="1">
        <v>0</v>
      </c>
      <c r="BW75" s="1">
        <v>0</v>
      </c>
      <c r="BX75" s="1">
        <v>0</v>
      </c>
      <c r="BY75" s="1">
        <v>0</v>
      </c>
      <c r="BZ75" s="8">
        <v>1.55</v>
      </c>
      <c r="CA75" s="1" t="s">
        <v>52</v>
      </c>
      <c r="CB75" s="1" t="s">
        <v>1877</v>
      </c>
    </row>
    <row r="76" spans="1:80" s="1" customFormat="1" x14ac:dyDescent="0.3">
      <c r="A76" s="1" t="s">
        <v>1951</v>
      </c>
      <c r="B76" s="1" t="s">
        <v>1901</v>
      </c>
      <c r="C76" s="1" t="s">
        <v>1909</v>
      </c>
      <c r="D76" s="18">
        <v>42997</v>
      </c>
      <c r="E76" s="1">
        <v>19</v>
      </c>
      <c r="F76" s="1">
        <v>900</v>
      </c>
      <c r="G76" s="1" t="s">
        <v>2383</v>
      </c>
      <c r="H76" s="1" t="s">
        <v>1595</v>
      </c>
      <c r="J76" s="20">
        <v>0.375</v>
      </c>
      <c r="K76" s="21">
        <v>23</v>
      </c>
      <c r="L76" s="20">
        <f t="shared" si="10"/>
        <v>0.39097222222222222</v>
      </c>
      <c r="M76" s="1" t="s">
        <v>1596</v>
      </c>
      <c r="N76" s="1" t="s">
        <v>2515</v>
      </c>
      <c r="O76" s="1" t="s">
        <v>3016</v>
      </c>
      <c r="P76" s="1" t="e">
        <f>CONCATENATE(A76,": ",B76," (Chairs: ",#REF!,")")</f>
        <v>#REF!</v>
      </c>
      <c r="Q76" s="1" t="str">
        <f>CONCATENATE(,M76)</f>
        <v>Aktuelle Studienergebnisse der BZgA zum Alkoholkonsum Jugendlicher vor dem Hintergrund der bundesweiten Präventionskampagne „Alkohol? Kenn dein Limit.“</v>
      </c>
      <c r="R76" s="1" t="s">
        <v>52</v>
      </c>
      <c r="S76" s="1" t="s">
        <v>276</v>
      </c>
      <c r="T76" s="1" t="s">
        <v>277</v>
      </c>
      <c r="U76" s="1" t="s">
        <v>1597</v>
      </c>
      <c r="V76" s="1" t="s">
        <v>2708</v>
      </c>
      <c r="W76" s="1" t="s">
        <v>58</v>
      </c>
      <c r="Y76" s="1" t="s">
        <v>288</v>
      </c>
      <c r="Z76" s="1" t="s">
        <v>289</v>
      </c>
      <c r="AA76" s="1" t="s">
        <v>1988</v>
      </c>
      <c r="AB76" s="1" t="s">
        <v>283</v>
      </c>
      <c r="AC76" s="1" t="s">
        <v>290</v>
      </c>
      <c r="AD76" s="1" t="s">
        <v>2027</v>
      </c>
      <c r="AE76" s="1" t="s">
        <v>63</v>
      </c>
      <c r="AF76" s="1">
        <v>0</v>
      </c>
      <c r="AG76" s="1" t="s">
        <v>58</v>
      </c>
      <c r="AH76" s="1" t="s">
        <v>64</v>
      </c>
      <c r="AI76" s="1" t="s">
        <v>552</v>
      </c>
      <c r="AJ76" s="1" t="s">
        <v>1598</v>
      </c>
      <c r="AK76" s="1" t="str">
        <f t="shared" si="11"/>
        <v>T</v>
      </c>
      <c r="AL76" s="1" t="str">
        <f t="shared" si="12"/>
        <v>Schwarz T</v>
      </c>
      <c r="AM76" s="1" t="s">
        <v>283</v>
      </c>
      <c r="AN76" s="1">
        <v>0</v>
      </c>
      <c r="AO76" s="1" t="s">
        <v>63</v>
      </c>
      <c r="AP76" s="1">
        <v>0</v>
      </c>
      <c r="AQ76" s="1" t="s">
        <v>68</v>
      </c>
      <c r="AR76" s="1">
        <v>0</v>
      </c>
      <c r="AS76" s="1" t="s">
        <v>281</v>
      </c>
      <c r="AT76" s="1" t="s">
        <v>282</v>
      </c>
      <c r="AU76" s="1" t="str">
        <f t="shared" si="13"/>
        <v>M</v>
      </c>
      <c r="AV76" s="1" t="str">
        <f t="shared" si="14"/>
        <v>Goecke M</v>
      </c>
      <c r="AW76" s="1" t="s">
        <v>283</v>
      </c>
      <c r="AX76" s="1">
        <v>0</v>
      </c>
      <c r="AY76" s="1" t="s">
        <v>63</v>
      </c>
      <c r="AZ76" s="1">
        <v>0</v>
      </c>
      <c r="BA76" s="1" t="s">
        <v>68</v>
      </c>
      <c r="BB76" s="1">
        <v>0</v>
      </c>
      <c r="BC76" s="1">
        <v>0</v>
      </c>
      <c r="BD76" s="1">
        <v>0</v>
      </c>
      <c r="BE76" s="1" t="str">
        <f t="shared" si="15"/>
        <v>0</v>
      </c>
      <c r="BG76" s="1">
        <v>0</v>
      </c>
      <c r="BH76" s="1">
        <v>0</v>
      </c>
      <c r="BI76" s="1">
        <v>0</v>
      </c>
      <c r="BJ76" s="1">
        <v>0</v>
      </c>
      <c r="BK76" s="1" t="s">
        <v>68</v>
      </c>
      <c r="BL76" s="1">
        <v>0</v>
      </c>
      <c r="BM76" s="1">
        <v>0</v>
      </c>
      <c r="BN76" s="1">
        <v>0</v>
      </c>
      <c r="BO76" s="1" t="str">
        <f t="shared" si="16"/>
        <v>0</v>
      </c>
      <c r="BQ76" s="1">
        <v>0</v>
      </c>
      <c r="BR76" s="1">
        <v>0</v>
      </c>
      <c r="BS76" s="1">
        <v>0</v>
      </c>
      <c r="BT76" s="1">
        <v>0</v>
      </c>
      <c r="BW76" s="1">
        <v>0</v>
      </c>
      <c r="BX76" s="1">
        <v>0</v>
      </c>
      <c r="BY76" s="1">
        <v>0</v>
      </c>
      <c r="BZ76" s="8">
        <v>1.4</v>
      </c>
      <c r="CA76" s="1" t="s">
        <v>52</v>
      </c>
      <c r="CB76" s="1" t="s">
        <v>1877</v>
      </c>
    </row>
    <row r="77" spans="1:80" s="1" customFormat="1" x14ac:dyDescent="0.3">
      <c r="A77" s="1" t="s">
        <v>1951</v>
      </c>
      <c r="B77" s="1" t="s">
        <v>1901</v>
      </c>
      <c r="C77" s="1" t="s">
        <v>1909</v>
      </c>
      <c r="D77" s="18">
        <v>42997</v>
      </c>
      <c r="E77" s="1">
        <v>19</v>
      </c>
      <c r="F77" s="1">
        <v>900</v>
      </c>
      <c r="G77" s="1" t="s">
        <v>2384</v>
      </c>
      <c r="H77" s="6" t="s">
        <v>1542</v>
      </c>
      <c r="J77" s="20">
        <v>0.39097222222222222</v>
      </c>
      <c r="K77" s="21">
        <v>22</v>
      </c>
      <c r="L77" s="20">
        <f t="shared" si="10"/>
        <v>0.40625</v>
      </c>
      <c r="M77" s="1" t="s">
        <v>1543</v>
      </c>
      <c r="N77" s="1" t="s">
        <v>2113</v>
      </c>
      <c r="O77" s="1" t="s">
        <v>3017</v>
      </c>
      <c r="P77" s="1" t="e">
        <f>CONCATENATE(A77,": ",B77," (Chairs: ",#REF!,")")</f>
        <v>#REF!</v>
      </c>
      <c r="Q77" s="1" t="str">
        <f>CONCATENATE(,M77)</f>
        <v>Schulbezogene Risikofaktoren des pathologischen Internet- und Computerspielgebrauchs</v>
      </c>
      <c r="R77" s="6" t="s">
        <v>52</v>
      </c>
      <c r="S77" s="1" t="s">
        <v>393</v>
      </c>
      <c r="T77" s="1" t="s">
        <v>394</v>
      </c>
      <c r="U77" s="1" t="s">
        <v>1544</v>
      </c>
      <c r="V77" s="1" t="s">
        <v>2709</v>
      </c>
      <c r="W77" s="1" t="s">
        <v>68</v>
      </c>
      <c r="X77" s="1" t="s">
        <v>1545</v>
      </c>
      <c r="Y77" s="1" t="s">
        <v>169</v>
      </c>
      <c r="Z77" s="1" t="s">
        <v>168</v>
      </c>
      <c r="AA77" s="1" t="s">
        <v>1981</v>
      </c>
      <c r="AB77" s="1" t="s">
        <v>1546</v>
      </c>
      <c r="AC77" s="1" t="s">
        <v>170</v>
      </c>
      <c r="AD77" s="1" t="s">
        <v>2050</v>
      </c>
      <c r="AE77" s="1" t="s">
        <v>63</v>
      </c>
      <c r="AF77" s="1">
        <v>0</v>
      </c>
      <c r="AG77" s="1" t="s">
        <v>68</v>
      </c>
      <c r="AH77" s="1" t="s">
        <v>1545</v>
      </c>
      <c r="AI77" s="1" t="s">
        <v>172</v>
      </c>
      <c r="AJ77" s="1" t="s">
        <v>171</v>
      </c>
      <c r="AK77" s="1" t="str">
        <f t="shared" si="11"/>
        <v>K</v>
      </c>
      <c r="AL77" s="1" t="str">
        <f t="shared" si="12"/>
        <v>Halasy K</v>
      </c>
      <c r="AM77" s="1" t="s">
        <v>1547</v>
      </c>
      <c r="AN77" s="1" t="s">
        <v>173</v>
      </c>
      <c r="AO77" s="1" t="s">
        <v>63</v>
      </c>
      <c r="AP77" s="1">
        <v>0</v>
      </c>
      <c r="AQ77" s="1" t="s">
        <v>68</v>
      </c>
      <c r="AR77" s="1" t="s">
        <v>163</v>
      </c>
      <c r="AS77" s="1" t="s">
        <v>164</v>
      </c>
      <c r="AT77" s="1" t="s">
        <v>165</v>
      </c>
      <c r="AU77" s="1" t="str">
        <f t="shared" si="13"/>
        <v>K</v>
      </c>
      <c r="AV77" s="1" t="str">
        <f t="shared" si="14"/>
        <v>Lindenberg K</v>
      </c>
      <c r="AW77" s="1" t="s">
        <v>1546</v>
      </c>
      <c r="AX77" s="1" t="s">
        <v>167</v>
      </c>
      <c r="AY77" s="1" t="s">
        <v>63</v>
      </c>
      <c r="AZ77" s="1">
        <v>0</v>
      </c>
      <c r="BA77" s="1" t="s">
        <v>68</v>
      </c>
      <c r="BB77" s="1">
        <v>0</v>
      </c>
      <c r="BC77" s="1">
        <v>0</v>
      </c>
      <c r="BD77" s="1">
        <v>0</v>
      </c>
      <c r="BE77" s="1" t="str">
        <f t="shared" si="15"/>
        <v>0</v>
      </c>
      <c r="BG77" s="1">
        <v>0</v>
      </c>
      <c r="BH77" s="1">
        <v>0</v>
      </c>
      <c r="BI77" s="1">
        <v>0</v>
      </c>
      <c r="BJ77" s="1">
        <v>0</v>
      </c>
      <c r="BK77" s="1" t="s">
        <v>68</v>
      </c>
      <c r="BL77" s="1">
        <v>0</v>
      </c>
      <c r="BM77" s="1">
        <v>0</v>
      </c>
      <c r="BN77" s="1">
        <v>0</v>
      </c>
      <c r="BO77" s="1" t="str">
        <f t="shared" si="16"/>
        <v>0</v>
      </c>
      <c r="BQ77" s="1">
        <v>0</v>
      </c>
      <c r="BR77" s="1">
        <v>0</v>
      </c>
      <c r="BS77" s="1">
        <v>0</v>
      </c>
      <c r="BT77" s="1">
        <v>0</v>
      </c>
      <c r="BW77" s="1">
        <v>0</v>
      </c>
      <c r="BX77" s="1">
        <v>0</v>
      </c>
      <c r="BY77" s="1">
        <v>0</v>
      </c>
      <c r="BZ77" s="8">
        <v>1.5</v>
      </c>
      <c r="CA77" s="1" t="s">
        <v>52</v>
      </c>
      <c r="CB77" s="1" t="s">
        <v>1877</v>
      </c>
    </row>
    <row r="78" spans="1:80" s="1" customFormat="1" x14ac:dyDescent="0.3">
      <c r="A78" s="1" t="s">
        <v>1951</v>
      </c>
      <c r="B78" s="1" t="s">
        <v>1901</v>
      </c>
      <c r="C78" s="1" t="s">
        <v>1909</v>
      </c>
      <c r="D78" s="18">
        <v>42997</v>
      </c>
      <c r="E78" s="1">
        <v>19</v>
      </c>
      <c r="F78" s="1">
        <v>900</v>
      </c>
      <c r="G78" s="1" t="s">
        <v>2385</v>
      </c>
      <c r="H78" s="1" t="s">
        <v>1620</v>
      </c>
      <c r="J78" s="20">
        <v>0.40625</v>
      </c>
      <c r="K78" s="21">
        <v>23</v>
      </c>
      <c r="L78" s="20">
        <f t="shared" si="10"/>
        <v>0.42222222222222222</v>
      </c>
      <c r="M78" s="1" t="s">
        <v>1621</v>
      </c>
      <c r="N78" s="1" t="s">
        <v>2516</v>
      </c>
      <c r="O78" s="1" t="s">
        <v>2540</v>
      </c>
      <c r="P78" s="1" t="e">
        <f>CONCATENATE(A78,": ",B78," (Chairs: ",#REF!,")")</f>
        <v>#REF!</v>
      </c>
      <c r="Q78" s="1" t="str">
        <f>CONCATENATE(,M78)</f>
        <v>Flucht und Sucht: Suchtmittelkonsum und suchtspezifische Angebote in der Arbeit mit minderjährigen Flüchtlingen in der stationären Jugendhilfe</v>
      </c>
      <c r="R78" s="1" t="s">
        <v>52</v>
      </c>
      <c r="S78" s="1" t="s">
        <v>53</v>
      </c>
      <c r="T78" s="1" t="s">
        <v>54</v>
      </c>
      <c r="U78" s="1" t="s">
        <v>1622</v>
      </c>
      <c r="V78" s="1" t="s">
        <v>2710</v>
      </c>
      <c r="W78" s="1" t="s">
        <v>58</v>
      </c>
      <c r="X78" s="1" t="s">
        <v>469</v>
      </c>
      <c r="Y78" s="1" t="s">
        <v>1623</v>
      </c>
      <c r="Z78" s="1" t="s">
        <v>744</v>
      </c>
      <c r="AA78" s="1" t="s">
        <v>1998</v>
      </c>
      <c r="AB78" s="1" t="s">
        <v>1624</v>
      </c>
      <c r="AC78" s="1" t="s">
        <v>1340</v>
      </c>
      <c r="AD78" s="1" t="s">
        <v>2223</v>
      </c>
      <c r="AE78" s="1" t="s">
        <v>63</v>
      </c>
      <c r="AF78" s="1">
        <v>0</v>
      </c>
      <c r="AG78" s="1" t="s">
        <v>68</v>
      </c>
      <c r="AH78" s="1">
        <v>0</v>
      </c>
      <c r="AI78" s="1">
        <v>0</v>
      </c>
      <c r="AJ78" s="1">
        <v>0</v>
      </c>
      <c r="AK78" s="1" t="str">
        <f t="shared" si="11"/>
        <v>0</v>
      </c>
      <c r="AM78" s="1">
        <v>0</v>
      </c>
      <c r="AN78" s="1">
        <v>0</v>
      </c>
      <c r="AO78" s="1">
        <v>0</v>
      </c>
      <c r="AP78" s="1">
        <v>0</v>
      </c>
      <c r="AQ78" s="1" t="s">
        <v>68</v>
      </c>
      <c r="AR78" s="1">
        <v>0</v>
      </c>
      <c r="AS78" s="1">
        <v>0</v>
      </c>
      <c r="AT78" s="1">
        <v>0</v>
      </c>
      <c r="AU78" s="1" t="str">
        <f t="shared" si="13"/>
        <v>0</v>
      </c>
      <c r="AW78" s="1">
        <v>0</v>
      </c>
      <c r="AX78" s="1">
        <v>0</v>
      </c>
      <c r="AY78" s="1">
        <v>0</v>
      </c>
      <c r="AZ78" s="1">
        <v>0</v>
      </c>
      <c r="BA78" s="1" t="s">
        <v>68</v>
      </c>
      <c r="BB78" s="1">
        <v>0</v>
      </c>
      <c r="BC78" s="1">
        <v>0</v>
      </c>
      <c r="BD78" s="1">
        <v>0</v>
      </c>
      <c r="BE78" s="1" t="str">
        <f t="shared" si="15"/>
        <v>0</v>
      </c>
      <c r="BG78" s="1">
        <v>0</v>
      </c>
      <c r="BH78" s="1">
        <v>0</v>
      </c>
      <c r="BI78" s="1">
        <v>0</v>
      </c>
      <c r="BJ78" s="1">
        <v>0</v>
      </c>
      <c r="BK78" s="1" t="s">
        <v>68</v>
      </c>
      <c r="BL78" s="1">
        <v>0</v>
      </c>
      <c r="BM78" s="1">
        <v>0</v>
      </c>
      <c r="BN78" s="1">
        <v>0</v>
      </c>
      <c r="BO78" s="1" t="str">
        <f t="shared" si="16"/>
        <v>0</v>
      </c>
      <c r="BQ78" s="1">
        <v>0</v>
      </c>
      <c r="BR78" s="1">
        <v>0</v>
      </c>
      <c r="BS78" s="1">
        <v>0</v>
      </c>
      <c r="BT78" s="1">
        <v>0</v>
      </c>
      <c r="BW78" s="1">
        <v>0</v>
      </c>
      <c r="BX78" s="1">
        <v>0</v>
      </c>
      <c r="BY78" s="1">
        <v>0</v>
      </c>
      <c r="BZ78" s="8">
        <v>2.0999999999999996</v>
      </c>
      <c r="CA78" s="1" t="s">
        <v>52</v>
      </c>
      <c r="CB78" s="1" t="s">
        <v>1877</v>
      </c>
    </row>
    <row r="79" spans="1:80" s="1" customFormat="1" x14ac:dyDescent="0.3">
      <c r="A79" s="1" t="s">
        <v>1951</v>
      </c>
      <c r="B79" s="1" t="s">
        <v>1901</v>
      </c>
      <c r="C79" s="1" t="s">
        <v>1909</v>
      </c>
      <c r="D79" s="18">
        <v>42997</v>
      </c>
      <c r="E79" s="1">
        <v>19</v>
      </c>
      <c r="F79" s="1">
        <v>900</v>
      </c>
      <c r="G79" s="1" t="s">
        <v>2386</v>
      </c>
      <c r="H79" s="1" t="s">
        <v>1788</v>
      </c>
      <c r="J79" s="20">
        <v>0.42222222222222222</v>
      </c>
      <c r="K79" s="21">
        <v>22</v>
      </c>
      <c r="L79" s="20">
        <f t="shared" si="10"/>
        <v>0.4375</v>
      </c>
      <c r="M79" s="1" t="s">
        <v>1789</v>
      </c>
      <c r="N79" s="1" t="s">
        <v>2079</v>
      </c>
      <c r="O79" s="1" t="s">
        <v>2906</v>
      </c>
      <c r="P79" s="1" t="e">
        <f>CONCATENATE(A79,": ",B79," (Chairs: ",#REF!,")")</f>
        <v>#REF!</v>
      </c>
      <c r="Q79" s="1" t="str">
        <f>CONCATENATE(,M79)</f>
        <v>Suchtrelevantes Verhalten bei Auszubildenden in Mecklenburg-Vorpommern: Eine landesrepräsentative Querschnittserhebung</v>
      </c>
      <c r="R79" s="1" t="s">
        <v>52</v>
      </c>
      <c r="S79" s="1" t="s">
        <v>1616</v>
      </c>
      <c r="T79" s="1" t="s">
        <v>1617</v>
      </c>
      <c r="U79" s="1" t="s">
        <v>1790</v>
      </c>
      <c r="V79" s="1" t="s">
        <v>2657</v>
      </c>
      <c r="W79" s="1" t="s">
        <v>58</v>
      </c>
      <c r="X79" s="1" t="s">
        <v>119</v>
      </c>
      <c r="Y79" s="1" t="s">
        <v>414</v>
      </c>
      <c r="Z79" s="1" t="s">
        <v>547</v>
      </c>
      <c r="AA79" s="1" t="s">
        <v>1997</v>
      </c>
      <c r="AB79" s="1" t="s">
        <v>942</v>
      </c>
      <c r="AC79" s="1" t="s">
        <v>759</v>
      </c>
      <c r="AD79" s="1" t="s">
        <v>2024</v>
      </c>
      <c r="AE79" s="1" t="s">
        <v>63</v>
      </c>
      <c r="AF79" s="1">
        <v>0</v>
      </c>
      <c r="AG79" s="1" t="s">
        <v>68</v>
      </c>
      <c r="AH79" s="1" t="s">
        <v>114</v>
      </c>
      <c r="AI79" s="1" t="s">
        <v>753</v>
      </c>
      <c r="AJ79" s="1" t="s">
        <v>754</v>
      </c>
      <c r="AK79" s="1" t="str">
        <f t="shared" si="11"/>
        <v>S</v>
      </c>
      <c r="AL79" s="1" t="str">
        <f t="shared" si="12"/>
        <v>Ulbricht S</v>
      </c>
      <c r="AM79" s="1" t="s">
        <v>942</v>
      </c>
      <c r="AN79" s="1">
        <v>0</v>
      </c>
      <c r="AO79" s="1">
        <v>0</v>
      </c>
      <c r="AP79" s="1">
        <v>0</v>
      </c>
      <c r="AQ79" s="1" t="s">
        <v>68</v>
      </c>
      <c r="AR79" s="1" t="s">
        <v>1472</v>
      </c>
      <c r="AS79" s="1" t="s">
        <v>926</v>
      </c>
      <c r="AT79" s="1" t="s">
        <v>927</v>
      </c>
      <c r="AU79" s="1" t="str">
        <f t="shared" si="13"/>
        <v>J</v>
      </c>
      <c r="AV79" s="1" t="str">
        <f t="shared" si="14"/>
        <v>Freyer-Adam J</v>
      </c>
      <c r="AW79" s="1" t="s">
        <v>942</v>
      </c>
      <c r="AX79" s="1">
        <v>0</v>
      </c>
      <c r="AY79" s="1" t="s">
        <v>63</v>
      </c>
      <c r="AZ79" s="1">
        <v>0</v>
      </c>
      <c r="BA79" s="1" t="s">
        <v>58</v>
      </c>
      <c r="BB79" s="1" t="s">
        <v>114</v>
      </c>
      <c r="BC79" s="1" t="s">
        <v>235</v>
      </c>
      <c r="BD79" s="1" t="s">
        <v>236</v>
      </c>
      <c r="BE79" s="1" t="s">
        <v>1982</v>
      </c>
      <c r="BF79" s="1" t="str">
        <f t="shared" si="17"/>
        <v>Rumpf HJ</v>
      </c>
      <c r="BG79" s="1" t="s">
        <v>946</v>
      </c>
      <c r="BH79" s="1">
        <v>0</v>
      </c>
      <c r="BI79" s="1" t="s">
        <v>63</v>
      </c>
      <c r="BJ79" s="1">
        <v>0</v>
      </c>
      <c r="BK79" s="1" t="s">
        <v>58</v>
      </c>
      <c r="BL79" s="1" t="s">
        <v>1472</v>
      </c>
      <c r="BM79" s="1" t="s">
        <v>1473</v>
      </c>
      <c r="BN79" s="1" t="s">
        <v>1474</v>
      </c>
      <c r="BO79" s="1" t="str">
        <f t="shared" si="16"/>
        <v>S</v>
      </c>
      <c r="BP79" s="1" t="str">
        <f t="shared" si="18"/>
        <v>Haug S</v>
      </c>
      <c r="BQ79" s="1" t="s">
        <v>1791</v>
      </c>
      <c r="BR79" s="1">
        <v>0</v>
      </c>
      <c r="BS79" s="1" t="s">
        <v>63</v>
      </c>
      <c r="BT79" s="1">
        <v>0</v>
      </c>
      <c r="BU79" s="1" t="s">
        <v>2245</v>
      </c>
      <c r="BV79" s="1" t="s">
        <v>1792</v>
      </c>
      <c r="BW79" s="1" t="s">
        <v>63</v>
      </c>
      <c r="BX79" s="1">
        <v>0</v>
      </c>
      <c r="BY79" s="1">
        <v>0</v>
      </c>
      <c r="BZ79" s="8">
        <v>2</v>
      </c>
      <c r="CA79" s="1" t="s">
        <v>52</v>
      </c>
      <c r="CB79" s="1" t="s">
        <v>1877</v>
      </c>
    </row>
    <row r="80" spans="1:80" s="1" customFormat="1" x14ac:dyDescent="0.3">
      <c r="A80" s="1" t="s">
        <v>1952</v>
      </c>
      <c r="B80" s="1" t="s">
        <v>640</v>
      </c>
      <c r="C80" s="1" t="s">
        <v>1915</v>
      </c>
      <c r="D80" s="18">
        <v>42997</v>
      </c>
      <c r="E80" s="1">
        <v>19</v>
      </c>
      <c r="F80" s="1">
        <v>900</v>
      </c>
      <c r="G80" s="1" t="s">
        <v>2387</v>
      </c>
      <c r="H80" s="1" t="s">
        <v>639</v>
      </c>
      <c r="J80" s="20">
        <v>0.375</v>
      </c>
      <c r="K80" s="21">
        <v>30</v>
      </c>
      <c r="L80" s="20">
        <f t="shared" si="10"/>
        <v>0.39583333333333331</v>
      </c>
      <c r="M80" s="1" t="s">
        <v>641</v>
      </c>
      <c r="N80" s="1" t="s">
        <v>2114</v>
      </c>
      <c r="O80" s="1" t="s">
        <v>2540</v>
      </c>
      <c r="P80" s="1" t="e">
        <f>CONCATENATE(A80,": ",B80," (Chairs: ",#REF!,")")</f>
        <v>#REF!</v>
      </c>
      <c r="Q80" s="1" t="str">
        <f>CONCATENATE(,M80)</f>
        <v>Wie viel Theorie braucht die Internetsuchtforschung? Der (mühsame) Weg von theoretischen Modellen in die klinische Anwendung</v>
      </c>
      <c r="R80" s="1" t="s">
        <v>52</v>
      </c>
      <c r="S80" s="1" t="s">
        <v>454</v>
      </c>
      <c r="T80" s="1" t="s">
        <v>455</v>
      </c>
      <c r="U80" s="1" t="s">
        <v>642</v>
      </c>
      <c r="V80" s="1" t="s">
        <v>2711</v>
      </c>
      <c r="W80" s="1" t="s">
        <v>58</v>
      </c>
      <c r="X80" s="1" t="s">
        <v>119</v>
      </c>
      <c r="Y80" s="1" t="s">
        <v>156</v>
      </c>
      <c r="Z80" s="1" t="s">
        <v>157</v>
      </c>
      <c r="AA80" s="1" t="s">
        <v>1987</v>
      </c>
      <c r="AB80" s="1" t="s">
        <v>643</v>
      </c>
      <c r="AC80" s="1" t="s">
        <v>159</v>
      </c>
      <c r="AD80" s="1" t="s">
        <v>2033</v>
      </c>
      <c r="AE80" s="1" t="s">
        <v>63</v>
      </c>
      <c r="AF80" s="1">
        <v>0</v>
      </c>
      <c r="AG80" s="1" t="s">
        <v>68</v>
      </c>
      <c r="AH80" s="1">
        <v>0</v>
      </c>
      <c r="AI80" s="1">
        <v>0</v>
      </c>
      <c r="AJ80" s="1">
        <v>0</v>
      </c>
      <c r="AK80" s="1" t="str">
        <f t="shared" si="11"/>
        <v>0</v>
      </c>
      <c r="AM80" s="1">
        <v>0</v>
      </c>
      <c r="AN80" s="1">
        <v>0</v>
      </c>
      <c r="AO80" s="1">
        <v>0</v>
      </c>
      <c r="AP80" s="1">
        <v>0</v>
      </c>
      <c r="AQ80" s="1" t="s">
        <v>68</v>
      </c>
      <c r="AR80" s="1">
        <v>0</v>
      </c>
      <c r="AS80" s="1">
        <v>0</v>
      </c>
      <c r="AT80" s="1">
        <v>0</v>
      </c>
      <c r="AU80" s="1" t="str">
        <f t="shared" si="13"/>
        <v>0</v>
      </c>
      <c r="AW80" s="1">
        <v>0</v>
      </c>
      <c r="AX80" s="1">
        <v>0</v>
      </c>
      <c r="AY80" s="1">
        <v>0</v>
      </c>
      <c r="AZ80" s="1">
        <v>0</v>
      </c>
      <c r="BA80" s="1" t="s">
        <v>68</v>
      </c>
      <c r="BB80" s="1">
        <v>0</v>
      </c>
      <c r="BC80" s="1">
        <v>0</v>
      </c>
      <c r="BD80" s="1">
        <v>0</v>
      </c>
      <c r="BE80" s="1" t="str">
        <f t="shared" si="15"/>
        <v>0</v>
      </c>
      <c r="BG80" s="1">
        <v>0</v>
      </c>
      <c r="BH80" s="1">
        <v>0</v>
      </c>
      <c r="BI80" s="1">
        <v>0</v>
      </c>
      <c r="BJ80" s="1">
        <v>0</v>
      </c>
      <c r="BK80" s="1" t="s">
        <v>68</v>
      </c>
      <c r="BL80" s="1">
        <v>0</v>
      </c>
      <c r="BM80" s="1">
        <v>0</v>
      </c>
      <c r="BN80" s="1">
        <v>0</v>
      </c>
      <c r="BO80" s="1" t="str">
        <f t="shared" si="16"/>
        <v>0</v>
      </c>
      <c r="BQ80" s="1">
        <v>0</v>
      </c>
      <c r="BR80" s="1">
        <v>0</v>
      </c>
      <c r="BS80" s="1">
        <v>0</v>
      </c>
      <c r="BT80" s="1">
        <v>0</v>
      </c>
      <c r="BW80" s="1">
        <v>0</v>
      </c>
      <c r="BX80" s="1">
        <v>0</v>
      </c>
      <c r="BY80" s="1">
        <v>0</v>
      </c>
      <c r="BZ80" s="8">
        <v>2</v>
      </c>
      <c r="CA80" s="1" t="s">
        <v>52</v>
      </c>
      <c r="CB80" s="1" t="s">
        <v>1877</v>
      </c>
    </row>
    <row r="81" spans="1:80" s="1" customFormat="1" x14ac:dyDescent="0.3">
      <c r="A81" s="1" t="s">
        <v>1952</v>
      </c>
      <c r="B81" s="1" t="s">
        <v>640</v>
      </c>
      <c r="C81" s="1" t="s">
        <v>1915</v>
      </c>
      <c r="D81" s="18">
        <v>42997</v>
      </c>
      <c r="E81" s="1">
        <v>19</v>
      </c>
      <c r="F81" s="1">
        <v>900</v>
      </c>
      <c r="G81" s="1" t="s">
        <v>2388</v>
      </c>
      <c r="H81" s="1" t="s">
        <v>644</v>
      </c>
      <c r="J81" s="20">
        <v>0.39583333333333331</v>
      </c>
      <c r="K81" s="21">
        <v>30</v>
      </c>
      <c r="L81" s="20">
        <f t="shared" si="10"/>
        <v>0.41666666666666663</v>
      </c>
      <c r="M81" s="1" t="s">
        <v>646</v>
      </c>
      <c r="N81" s="1" t="s">
        <v>2115</v>
      </c>
      <c r="O81" s="1" t="s">
        <v>2540</v>
      </c>
      <c r="P81" s="1" t="e">
        <f>CONCATENATE(A81,": ",B81," (Chairs: ",#REF!,")")</f>
        <v>#REF!</v>
      </c>
      <c r="Q81" s="1" t="str">
        <f>CONCATENATE(,M81)</f>
        <v>Was benötigen wir für eine solide Diagnostik der Internetbezogenen Störung? Aktueller Stand und Blick in die Zukunft</v>
      </c>
      <c r="R81" s="1" t="s">
        <v>52</v>
      </c>
      <c r="S81" s="1" t="s">
        <v>454</v>
      </c>
      <c r="T81" s="1" t="s">
        <v>455</v>
      </c>
      <c r="U81" s="1" t="s">
        <v>647</v>
      </c>
      <c r="V81" s="1" t="s">
        <v>2712</v>
      </c>
      <c r="W81" s="1" t="s">
        <v>58</v>
      </c>
      <c r="X81" s="1" t="s">
        <v>648</v>
      </c>
      <c r="Y81" s="1" t="s">
        <v>235</v>
      </c>
      <c r="Z81" s="1" t="s">
        <v>236</v>
      </c>
      <c r="AA81" s="1" t="s">
        <v>1982</v>
      </c>
      <c r="AB81" s="1" t="s">
        <v>649</v>
      </c>
      <c r="AC81" s="1" t="s">
        <v>237</v>
      </c>
      <c r="AD81" s="1" t="s">
        <v>2032</v>
      </c>
      <c r="AE81" s="1" t="s">
        <v>63</v>
      </c>
      <c r="AF81" s="1">
        <v>0</v>
      </c>
      <c r="AG81" s="1" t="s">
        <v>68</v>
      </c>
      <c r="AH81" s="1">
        <v>0</v>
      </c>
      <c r="AI81" s="1">
        <v>0</v>
      </c>
      <c r="AJ81" s="1">
        <v>0</v>
      </c>
      <c r="AK81" s="1" t="str">
        <f t="shared" si="11"/>
        <v>0</v>
      </c>
      <c r="AM81" s="1">
        <v>0</v>
      </c>
      <c r="AN81" s="1">
        <v>0</v>
      </c>
      <c r="AO81" s="1">
        <v>0</v>
      </c>
      <c r="AP81" s="1">
        <v>0</v>
      </c>
      <c r="AQ81" s="1" t="s">
        <v>68</v>
      </c>
      <c r="AR81" s="1">
        <v>0</v>
      </c>
      <c r="AS81" s="1">
        <v>0</v>
      </c>
      <c r="AT81" s="1">
        <v>0</v>
      </c>
      <c r="AU81" s="1" t="str">
        <f t="shared" si="13"/>
        <v>0</v>
      </c>
      <c r="AW81" s="1">
        <v>0</v>
      </c>
      <c r="AX81" s="1">
        <v>0</v>
      </c>
      <c r="AY81" s="1">
        <v>0</v>
      </c>
      <c r="AZ81" s="1">
        <v>0</v>
      </c>
      <c r="BA81" s="1" t="s">
        <v>68</v>
      </c>
      <c r="BB81" s="1">
        <v>0</v>
      </c>
      <c r="BC81" s="1">
        <v>0</v>
      </c>
      <c r="BD81" s="1">
        <v>0</v>
      </c>
      <c r="BE81" s="1" t="str">
        <f t="shared" si="15"/>
        <v>0</v>
      </c>
      <c r="BG81" s="1">
        <v>0</v>
      </c>
      <c r="BH81" s="1">
        <v>0</v>
      </c>
      <c r="BI81" s="1">
        <v>0</v>
      </c>
      <c r="BJ81" s="1">
        <v>0</v>
      </c>
      <c r="BK81" s="1" t="s">
        <v>68</v>
      </c>
      <c r="BL81" s="1">
        <v>0</v>
      </c>
      <c r="BM81" s="1">
        <v>0</v>
      </c>
      <c r="BN81" s="1">
        <v>0</v>
      </c>
      <c r="BO81" s="1" t="str">
        <f t="shared" si="16"/>
        <v>0</v>
      </c>
      <c r="BQ81" s="1">
        <v>0</v>
      </c>
      <c r="BR81" s="1">
        <v>0</v>
      </c>
      <c r="BS81" s="1">
        <v>0</v>
      </c>
      <c r="BT81" s="1">
        <v>0</v>
      </c>
      <c r="BW81" s="1">
        <v>0</v>
      </c>
      <c r="BX81" s="1">
        <v>0</v>
      </c>
      <c r="BY81" s="1">
        <v>0</v>
      </c>
      <c r="BZ81" s="8">
        <v>1.05</v>
      </c>
      <c r="CA81" s="1" t="s">
        <v>52</v>
      </c>
      <c r="CB81" s="1" t="s">
        <v>1877</v>
      </c>
    </row>
    <row r="82" spans="1:80" s="1" customFormat="1" x14ac:dyDescent="0.3">
      <c r="A82" s="1" t="s">
        <v>1952</v>
      </c>
      <c r="B82" s="1" t="s">
        <v>640</v>
      </c>
      <c r="C82" s="1" t="s">
        <v>1915</v>
      </c>
      <c r="D82" s="18">
        <v>42997</v>
      </c>
      <c r="E82" s="1">
        <v>19</v>
      </c>
      <c r="F82" s="1">
        <v>900</v>
      </c>
      <c r="G82" s="1" t="s">
        <v>2389</v>
      </c>
      <c r="H82" s="1" t="s">
        <v>650</v>
      </c>
      <c r="J82" s="20">
        <v>0.41666666666666663</v>
      </c>
      <c r="K82" s="21">
        <v>30</v>
      </c>
      <c r="L82" s="20">
        <f t="shared" si="10"/>
        <v>0.43749999999999994</v>
      </c>
      <c r="M82" s="1" t="s">
        <v>651</v>
      </c>
      <c r="N82" s="1" t="s">
        <v>2116</v>
      </c>
      <c r="O82" s="1" t="s">
        <v>2540</v>
      </c>
      <c r="P82" s="1" t="e">
        <f>CONCATENATE(A82,": ",B82," (Chairs: ",#REF!,")")</f>
        <v>#REF!</v>
      </c>
      <c r="Q82" s="1" t="str">
        <f>CONCATENATE(,M82)</f>
        <v>Haben Internetsüchtige eigentlich Spaß? Medienpsychologische Perspektiven auf das Verhältnis von Online-Entertainment und exzessiver Nutzung</v>
      </c>
      <c r="R82" s="1" t="s">
        <v>52</v>
      </c>
      <c r="S82" s="1" t="s">
        <v>454</v>
      </c>
      <c r="T82" s="1" t="s">
        <v>455</v>
      </c>
      <c r="U82" s="1" t="s">
        <v>652</v>
      </c>
      <c r="V82" s="1" t="s">
        <v>2713</v>
      </c>
      <c r="W82" s="1" t="s">
        <v>58</v>
      </c>
      <c r="X82" s="1" t="s">
        <v>119</v>
      </c>
      <c r="Y82" s="1" t="s">
        <v>653</v>
      </c>
      <c r="Z82" s="1" t="s">
        <v>654</v>
      </c>
      <c r="AA82" s="1" t="s">
        <v>1997</v>
      </c>
      <c r="AB82" s="1" t="s">
        <v>655</v>
      </c>
      <c r="AC82" s="1" t="s">
        <v>656</v>
      </c>
      <c r="AD82" s="1" t="s">
        <v>2051</v>
      </c>
      <c r="AE82" s="1" t="s">
        <v>63</v>
      </c>
      <c r="AF82" s="1">
        <v>0</v>
      </c>
      <c r="AG82" s="1" t="s">
        <v>68</v>
      </c>
      <c r="AH82" s="1">
        <v>0</v>
      </c>
      <c r="AI82" s="1">
        <v>0</v>
      </c>
      <c r="AJ82" s="1">
        <v>0</v>
      </c>
      <c r="AK82" s="1" t="str">
        <f t="shared" si="11"/>
        <v>0</v>
      </c>
      <c r="AM82" s="1">
        <v>0</v>
      </c>
      <c r="AN82" s="1">
        <v>0</v>
      </c>
      <c r="AO82" s="1">
        <v>0</v>
      </c>
      <c r="AP82" s="1">
        <v>0</v>
      </c>
      <c r="AQ82" s="1" t="s">
        <v>68</v>
      </c>
      <c r="AR82" s="1">
        <v>0</v>
      </c>
      <c r="AS82" s="1">
        <v>0</v>
      </c>
      <c r="AT82" s="1">
        <v>0</v>
      </c>
      <c r="AU82" s="1" t="str">
        <f t="shared" si="13"/>
        <v>0</v>
      </c>
      <c r="AW82" s="1">
        <v>0</v>
      </c>
      <c r="AX82" s="1">
        <v>0</v>
      </c>
      <c r="AY82" s="1">
        <v>0</v>
      </c>
      <c r="AZ82" s="1">
        <v>0</v>
      </c>
      <c r="BA82" s="1" t="s">
        <v>68</v>
      </c>
      <c r="BB82" s="1">
        <v>0</v>
      </c>
      <c r="BC82" s="1">
        <v>0</v>
      </c>
      <c r="BD82" s="1">
        <v>0</v>
      </c>
      <c r="BE82" s="1" t="str">
        <f t="shared" si="15"/>
        <v>0</v>
      </c>
      <c r="BG82" s="1">
        <v>0</v>
      </c>
      <c r="BH82" s="1">
        <v>0</v>
      </c>
      <c r="BI82" s="1">
        <v>0</v>
      </c>
      <c r="BJ82" s="1">
        <v>0</v>
      </c>
      <c r="BK82" s="1" t="s">
        <v>68</v>
      </c>
      <c r="BL82" s="1">
        <v>0</v>
      </c>
      <c r="BM82" s="1">
        <v>0</v>
      </c>
      <c r="BN82" s="1">
        <v>0</v>
      </c>
      <c r="BO82" s="1" t="str">
        <f t="shared" si="16"/>
        <v>0</v>
      </c>
      <c r="BQ82" s="1">
        <v>0</v>
      </c>
      <c r="BR82" s="1">
        <v>0</v>
      </c>
      <c r="BS82" s="1">
        <v>0</v>
      </c>
      <c r="BT82" s="1">
        <v>0</v>
      </c>
      <c r="BW82" s="1">
        <v>0</v>
      </c>
      <c r="BX82" s="1">
        <v>0</v>
      </c>
      <c r="BY82" s="1">
        <v>0</v>
      </c>
      <c r="BZ82" s="8">
        <v>2.4</v>
      </c>
      <c r="CA82" s="1" t="s">
        <v>52</v>
      </c>
      <c r="CB82" s="1" t="s">
        <v>1877</v>
      </c>
    </row>
    <row r="83" spans="1:80" s="1" customFormat="1" x14ac:dyDescent="0.3">
      <c r="A83" s="1" t="s">
        <v>1887</v>
      </c>
      <c r="B83" s="1" t="s">
        <v>1887</v>
      </c>
      <c r="D83" s="18">
        <v>42997</v>
      </c>
      <c r="E83" s="1">
        <v>19</v>
      </c>
      <c r="F83" s="1">
        <v>1030</v>
      </c>
      <c r="I83" s="1" t="s">
        <v>1897</v>
      </c>
      <c r="J83" s="20">
        <v>0.4375</v>
      </c>
      <c r="K83" s="21">
        <v>30</v>
      </c>
      <c r="L83" s="20">
        <f t="shared" si="10"/>
        <v>0.45833333333333331</v>
      </c>
      <c r="N83" s="1" t="s">
        <v>2846</v>
      </c>
      <c r="O83" s="1" t="s">
        <v>2863</v>
      </c>
      <c r="P83" s="1" t="e">
        <f>CONCATENATE(A83,": ",B83," (Chairs: ",#REF!,")")</f>
        <v>#REF!</v>
      </c>
      <c r="Q83" s="1" t="str">
        <f>CONCATENATE(,M83)</f>
        <v/>
      </c>
      <c r="V83" s="1" t="s">
        <v>2654</v>
      </c>
      <c r="AA83" s="1" t="s">
        <v>2009</v>
      </c>
      <c r="AK83" s="1" t="str">
        <f t="shared" si="11"/>
        <v/>
      </c>
      <c r="AL83" s="1" t="str">
        <f t="shared" si="12"/>
        <v xml:space="preserve"> </v>
      </c>
      <c r="AU83" s="1" t="str">
        <f t="shared" si="13"/>
        <v/>
      </c>
      <c r="AV83" s="1" t="str">
        <f t="shared" si="14"/>
        <v xml:space="preserve"> </v>
      </c>
      <c r="BE83" s="1" t="str">
        <f t="shared" si="15"/>
        <v/>
      </c>
      <c r="BF83" s="1" t="str">
        <f t="shared" si="17"/>
        <v xml:space="preserve"> </v>
      </c>
      <c r="BO83" s="1" t="str">
        <f t="shared" si="16"/>
        <v/>
      </c>
      <c r="BP83" s="1" t="str">
        <f t="shared" si="18"/>
        <v xml:space="preserve"> </v>
      </c>
      <c r="BZ83" s="8"/>
    </row>
    <row r="84" spans="1:80" s="1" customFormat="1" x14ac:dyDescent="0.3">
      <c r="A84" s="1" t="s">
        <v>1953</v>
      </c>
      <c r="B84" s="1" t="s">
        <v>658</v>
      </c>
      <c r="C84" s="1" t="s">
        <v>1920</v>
      </c>
      <c r="D84" s="18">
        <v>42997</v>
      </c>
      <c r="E84" s="1">
        <v>19</v>
      </c>
      <c r="F84" s="1">
        <v>1100</v>
      </c>
      <c r="G84" s="1" t="s">
        <v>2390</v>
      </c>
      <c r="H84" s="1" t="s">
        <v>657</v>
      </c>
      <c r="J84" s="20">
        <v>0.45833333333333331</v>
      </c>
      <c r="K84" s="21">
        <v>23</v>
      </c>
      <c r="L84" s="20">
        <f t="shared" si="10"/>
        <v>0.47430555555555554</v>
      </c>
      <c r="M84" s="1" t="s">
        <v>659</v>
      </c>
      <c r="N84" s="1" t="s">
        <v>2117</v>
      </c>
      <c r="O84" s="1" t="s">
        <v>2540</v>
      </c>
      <c r="P84" s="1" t="e">
        <f>CONCATENATE(A84,": ",B84," (Chairs: ",#REF!,")")</f>
        <v>#REF!</v>
      </c>
      <c r="Q84" s="1" t="str">
        <f>CONCATENATE(,M84)</f>
        <v>Glücksspiel-, Substanz- und Medienkonsum - Verhaltenszusammenhänge und konsumerhöhende Bedingungen unter Bremer Schülerinnen und Schülern</v>
      </c>
      <c r="R84" s="1" t="s">
        <v>52</v>
      </c>
      <c r="S84" s="1" t="s">
        <v>454</v>
      </c>
      <c r="T84" s="1" t="s">
        <v>455</v>
      </c>
      <c r="U84" s="1" t="s">
        <v>660</v>
      </c>
      <c r="V84" s="1" t="s">
        <v>2714</v>
      </c>
      <c r="W84" s="1" t="s">
        <v>58</v>
      </c>
      <c r="Y84" s="1" t="s">
        <v>385</v>
      </c>
      <c r="Z84" s="1" t="s">
        <v>661</v>
      </c>
      <c r="AA84" s="1" t="s">
        <v>1984</v>
      </c>
      <c r="AB84" s="1" t="s">
        <v>662</v>
      </c>
      <c r="AC84" s="1" t="s">
        <v>663</v>
      </c>
      <c r="AD84" s="1" t="s">
        <v>2043</v>
      </c>
      <c r="AE84" s="1" t="s">
        <v>63</v>
      </c>
      <c r="AF84" s="1">
        <v>0</v>
      </c>
      <c r="AG84" s="1" t="s">
        <v>68</v>
      </c>
      <c r="AH84" s="1">
        <v>0</v>
      </c>
      <c r="AI84" s="1">
        <v>0</v>
      </c>
      <c r="AJ84" s="1">
        <v>0</v>
      </c>
      <c r="AK84" s="1" t="str">
        <f t="shared" si="11"/>
        <v>0</v>
      </c>
      <c r="AM84" s="1">
        <v>0</v>
      </c>
      <c r="AN84" s="1">
        <v>0</v>
      </c>
      <c r="AO84" s="1">
        <v>0</v>
      </c>
      <c r="AP84" s="1">
        <v>0</v>
      </c>
      <c r="AQ84" s="1" t="s">
        <v>68</v>
      </c>
      <c r="AR84" s="1">
        <v>0</v>
      </c>
      <c r="AS84" s="1">
        <v>0</v>
      </c>
      <c r="AT84" s="1">
        <v>0</v>
      </c>
      <c r="AU84" s="1" t="str">
        <f t="shared" si="13"/>
        <v>0</v>
      </c>
      <c r="AW84" s="1">
        <v>0</v>
      </c>
      <c r="AX84" s="1">
        <v>0</v>
      </c>
      <c r="AY84" s="1">
        <v>0</v>
      </c>
      <c r="AZ84" s="1">
        <v>0</v>
      </c>
      <c r="BA84" s="1" t="s">
        <v>68</v>
      </c>
      <c r="BB84" s="1">
        <v>0</v>
      </c>
      <c r="BC84" s="1">
        <v>0</v>
      </c>
      <c r="BD84" s="1">
        <v>0</v>
      </c>
      <c r="BE84" s="1" t="str">
        <f t="shared" si="15"/>
        <v>0</v>
      </c>
      <c r="BG84" s="1">
        <v>0</v>
      </c>
      <c r="BH84" s="1">
        <v>0</v>
      </c>
      <c r="BI84" s="1">
        <v>0</v>
      </c>
      <c r="BJ84" s="1">
        <v>0</v>
      </c>
      <c r="BK84" s="1" t="s">
        <v>68</v>
      </c>
      <c r="BL84" s="1">
        <v>0</v>
      </c>
      <c r="BM84" s="1">
        <v>0</v>
      </c>
      <c r="BN84" s="1">
        <v>0</v>
      </c>
      <c r="BO84" s="1" t="str">
        <f t="shared" si="16"/>
        <v>0</v>
      </c>
      <c r="BQ84" s="1">
        <v>0</v>
      </c>
      <c r="BR84" s="1">
        <v>0</v>
      </c>
      <c r="BS84" s="1">
        <v>0</v>
      </c>
      <c r="BT84" s="1">
        <v>0</v>
      </c>
      <c r="BW84" s="1">
        <v>0</v>
      </c>
      <c r="BX84" s="1">
        <v>0</v>
      </c>
      <c r="BY84" s="1">
        <v>0</v>
      </c>
      <c r="BZ84" s="8">
        <v>1.95</v>
      </c>
      <c r="CA84" s="1" t="s">
        <v>52</v>
      </c>
      <c r="CB84" s="1" t="s">
        <v>1877</v>
      </c>
    </row>
    <row r="85" spans="1:80" s="1" customFormat="1" x14ac:dyDescent="0.3">
      <c r="A85" s="1" t="s">
        <v>1953</v>
      </c>
      <c r="B85" s="1" t="s">
        <v>658</v>
      </c>
      <c r="C85" s="1" t="s">
        <v>1920</v>
      </c>
      <c r="D85" s="18">
        <v>42997</v>
      </c>
      <c r="E85" s="1">
        <v>19</v>
      </c>
      <c r="F85" s="1">
        <v>1100</v>
      </c>
      <c r="G85" s="1" t="s">
        <v>2391</v>
      </c>
      <c r="H85" s="1" t="s">
        <v>664</v>
      </c>
      <c r="J85" s="20">
        <v>0.47430555555555554</v>
      </c>
      <c r="K85" s="21">
        <v>22</v>
      </c>
      <c r="L85" s="20">
        <f t="shared" si="10"/>
        <v>0.48958333333333331</v>
      </c>
      <c r="M85" s="1" t="s">
        <v>665</v>
      </c>
      <c r="N85" s="1" t="s">
        <v>2118</v>
      </c>
      <c r="O85" s="1" t="s">
        <v>2909</v>
      </c>
      <c r="P85" s="1" t="e">
        <f>CONCATENATE(A85,": ",B85," (Chairs: ",#REF!,")")</f>
        <v>#REF!</v>
      </c>
      <c r="Q85" s="1" t="str">
        <f>CONCATENATE(,M85)</f>
        <v>Die Rolle von Emotionsregulation bei Glücksspielverhalten und glücksspielbezogenen Problemen: Ergebnisse aus der MIGUEL Studie</v>
      </c>
      <c r="R85" s="1" t="s">
        <v>52</v>
      </c>
      <c r="S85" s="1" t="s">
        <v>454</v>
      </c>
      <c r="T85" s="1" t="s">
        <v>455</v>
      </c>
      <c r="U85" s="1" t="s">
        <v>666</v>
      </c>
      <c r="V85" s="1" t="s">
        <v>2715</v>
      </c>
      <c r="W85" s="1" t="s">
        <v>68</v>
      </c>
      <c r="Y85" s="1" t="s">
        <v>667</v>
      </c>
      <c r="Z85" s="1" t="s">
        <v>668</v>
      </c>
      <c r="AA85" s="1" t="s">
        <v>1981</v>
      </c>
      <c r="AB85" s="1" t="s">
        <v>669</v>
      </c>
      <c r="AC85" s="1" t="s">
        <v>670</v>
      </c>
      <c r="AD85" s="1" t="s">
        <v>2032</v>
      </c>
      <c r="AE85" s="1" t="s">
        <v>63</v>
      </c>
      <c r="AF85" s="1">
        <v>0</v>
      </c>
      <c r="AG85" s="1" t="s">
        <v>68</v>
      </c>
      <c r="AH85" s="1" t="s">
        <v>64</v>
      </c>
      <c r="AI85" s="1" t="s">
        <v>230</v>
      </c>
      <c r="AJ85" s="1" t="s">
        <v>224</v>
      </c>
      <c r="AK85" s="1" t="str">
        <f t="shared" si="11"/>
        <v>A</v>
      </c>
      <c r="AL85" s="1" t="str">
        <f t="shared" si="12"/>
        <v>Bischof A</v>
      </c>
      <c r="AM85" s="1" t="s">
        <v>669</v>
      </c>
      <c r="AN85" s="1" t="s">
        <v>671</v>
      </c>
      <c r="AO85" s="1" t="s">
        <v>63</v>
      </c>
      <c r="AP85" s="1">
        <v>0</v>
      </c>
      <c r="AQ85" s="1" t="s">
        <v>68</v>
      </c>
      <c r="AR85" s="1">
        <v>0</v>
      </c>
      <c r="AS85" s="1" t="s">
        <v>232</v>
      </c>
      <c r="AT85" s="1" t="s">
        <v>233</v>
      </c>
      <c r="AU85" s="1" t="str">
        <f t="shared" si="13"/>
        <v>B</v>
      </c>
      <c r="AV85" s="1" t="str">
        <f t="shared" si="14"/>
        <v>Besser B</v>
      </c>
      <c r="AW85" s="1" t="s">
        <v>669</v>
      </c>
      <c r="AX85" s="1" t="s">
        <v>672</v>
      </c>
      <c r="AY85" s="1" t="s">
        <v>63</v>
      </c>
      <c r="AZ85" s="1">
        <v>0</v>
      </c>
      <c r="BA85" s="1" t="s">
        <v>58</v>
      </c>
      <c r="BB85" s="1" t="s">
        <v>64</v>
      </c>
      <c r="BC85" s="1" t="s">
        <v>223</v>
      </c>
      <c r="BD85" s="1" t="s">
        <v>224</v>
      </c>
      <c r="BE85" s="1" t="str">
        <f t="shared" si="15"/>
        <v>G</v>
      </c>
      <c r="BF85" s="1" t="str">
        <f t="shared" si="17"/>
        <v>Bischof G</v>
      </c>
      <c r="BG85" s="1" t="s">
        <v>669</v>
      </c>
      <c r="BH85" s="1" t="s">
        <v>673</v>
      </c>
      <c r="BI85" s="1" t="s">
        <v>63</v>
      </c>
      <c r="BJ85" s="1">
        <v>0</v>
      </c>
      <c r="BK85" s="1" t="s">
        <v>58</v>
      </c>
      <c r="BL85" s="1" t="s">
        <v>114</v>
      </c>
      <c r="BM85" s="1" t="s">
        <v>235</v>
      </c>
      <c r="BN85" s="1" t="s">
        <v>236</v>
      </c>
      <c r="BO85" s="1" t="s">
        <v>1982</v>
      </c>
      <c r="BP85" s="1" t="str">
        <f t="shared" si="18"/>
        <v>Rumpf HJ</v>
      </c>
      <c r="BQ85" s="1" t="s">
        <v>669</v>
      </c>
      <c r="BR85" s="1" t="s">
        <v>674</v>
      </c>
      <c r="BS85" s="1" t="s">
        <v>63</v>
      </c>
      <c r="BT85" s="1">
        <v>0</v>
      </c>
      <c r="BW85" s="1">
        <v>0</v>
      </c>
      <c r="BX85" s="1">
        <v>0</v>
      </c>
      <c r="BY85" s="1">
        <v>0</v>
      </c>
      <c r="BZ85" s="8">
        <v>1.875</v>
      </c>
      <c r="CA85" s="1" t="s">
        <v>52</v>
      </c>
      <c r="CB85" s="1" t="s">
        <v>1877</v>
      </c>
    </row>
    <row r="86" spans="1:80" s="1" customFormat="1" x14ac:dyDescent="0.3">
      <c r="A86" s="1" t="s">
        <v>1953</v>
      </c>
      <c r="B86" s="1" t="s">
        <v>658</v>
      </c>
      <c r="C86" s="1" t="s">
        <v>1920</v>
      </c>
      <c r="D86" s="18">
        <v>42997</v>
      </c>
      <c r="E86" s="1">
        <v>19</v>
      </c>
      <c r="F86" s="1">
        <v>1100</v>
      </c>
      <c r="G86" s="1" t="s">
        <v>2392</v>
      </c>
      <c r="H86" s="1" t="s">
        <v>675</v>
      </c>
      <c r="J86" s="20">
        <v>0.48958333333333331</v>
      </c>
      <c r="K86" s="21">
        <v>23</v>
      </c>
      <c r="L86" s="20">
        <f t="shared" si="10"/>
        <v>0.50555555555555554</v>
      </c>
      <c r="M86" s="1" t="s">
        <v>676</v>
      </c>
      <c r="N86" s="1" t="s">
        <v>2119</v>
      </c>
      <c r="O86" s="1" t="s">
        <v>2910</v>
      </c>
      <c r="P86" s="1" t="e">
        <f>CONCATENATE(A86,": ",B86," (Chairs: ",#REF!,")")</f>
        <v>#REF!</v>
      </c>
      <c r="Q86" s="1" t="str">
        <f>CONCATENATE(,M86)</f>
        <v>Glücksspielen und Geld: Der Einfluss individueller Einstellungen zu Geld auf das Spielverhalten junger Männer</v>
      </c>
      <c r="R86" s="1" t="s">
        <v>52</v>
      </c>
      <c r="S86" s="1" t="s">
        <v>454</v>
      </c>
      <c r="T86" s="1" t="s">
        <v>455</v>
      </c>
      <c r="U86" s="1" t="s">
        <v>677</v>
      </c>
      <c r="V86" s="1" t="s">
        <v>2716</v>
      </c>
      <c r="W86" s="1" t="s">
        <v>58</v>
      </c>
      <c r="Y86" s="1" t="s">
        <v>552</v>
      </c>
      <c r="Z86" s="1" t="s">
        <v>678</v>
      </c>
      <c r="AA86" s="1" t="s">
        <v>1984</v>
      </c>
      <c r="AB86" s="1" t="s">
        <v>679</v>
      </c>
      <c r="AC86" s="1" t="s">
        <v>680</v>
      </c>
      <c r="AD86" s="1" t="s">
        <v>2029</v>
      </c>
      <c r="AE86" s="1" t="s">
        <v>63</v>
      </c>
      <c r="AF86" s="1">
        <v>0</v>
      </c>
      <c r="AG86" s="1" t="s">
        <v>58</v>
      </c>
      <c r="AH86" s="1">
        <v>0</v>
      </c>
      <c r="AI86" s="1" t="s">
        <v>681</v>
      </c>
      <c r="AJ86" s="1" t="s">
        <v>682</v>
      </c>
      <c r="AK86" s="1" t="str">
        <f t="shared" si="11"/>
        <v>P</v>
      </c>
      <c r="AL86" s="1" t="str">
        <f t="shared" si="12"/>
        <v>Sleczka P</v>
      </c>
      <c r="AM86" s="1" t="s">
        <v>683</v>
      </c>
      <c r="AN86" s="1" t="s">
        <v>684</v>
      </c>
      <c r="AO86" s="1" t="s">
        <v>63</v>
      </c>
      <c r="AP86" s="1">
        <v>0</v>
      </c>
      <c r="AQ86" s="1" t="s">
        <v>68</v>
      </c>
      <c r="AR86" s="1">
        <v>0</v>
      </c>
      <c r="AS86" s="1" t="s">
        <v>232</v>
      </c>
      <c r="AT86" s="1" t="s">
        <v>685</v>
      </c>
      <c r="AU86" s="1" t="str">
        <f t="shared" si="13"/>
        <v>B</v>
      </c>
      <c r="AV86" s="1" t="str">
        <f t="shared" si="14"/>
        <v>Grüne B</v>
      </c>
      <c r="AW86" s="1" t="s">
        <v>679</v>
      </c>
      <c r="AX86" s="1" t="s">
        <v>686</v>
      </c>
      <c r="AY86" s="1" t="s">
        <v>63</v>
      </c>
      <c r="AZ86" s="1">
        <v>0</v>
      </c>
      <c r="BA86" s="1" t="s">
        <v>58</v>
      </c>
      <c r="BB86" s="1" t="s">
        <v>687</v>
      </c>
      <c r="BC86" s="1" t="s">
        <v>688</v>
      </c>
      <c r="BD86" s="1" t="s">
        <v>689</v>
      </c>
      <c r="BE86" s="1" t="str">
        <f t="shared" si="15"/>
        <v>L</v>
      </c>
      <c r="BF86" s="1" t="str">
        <f t="shared" si="17"/>
        <v>Kraus L</v>
      </c>
      <c r="BG86" s="1" t="s">
        <v>690</v>
      </c>
      <c r="BH86" s="1" t="s">
        <v>691</v>
      </c>
      <c r="BI86" s="1" t="s">
        <v>63</v>
      </c>
      <c r="BJ86" s="1">
        <v>0</v>
      </c>
      <c r="BK86" s="1" t="s">
        <v>68</v>
      </c>
      <c r="BL86" s="1" t="s">
        <v>193</v>
      </c>
      <c r="BM86" s="1" t="s">
        <v>260</v>
      </c>
      <c r="BN86" s="1" t="s">
        <v>692</v>
      </c>
      <c r="BO86" s="1" t="str">
        <f t="shared" si="16"/>
        <v>B</v>
      </c>
      <c r="BP86" s="1" t="str">
        <f t="shared" si="18"/>
        <v>Braun B</v>
      </c>
      <c r="BQ86" s="1" t="s">
        <v>679</v>
      </c>
      <c r="BR86" s="1" t="s">
        <v>693</v>
      </c>
      <c r="BS86" s="1" t="s">
        <v>63</v>
      </c>
      <c r="BT86" s="1">
        <v>0</v>
      </c>
      <c r="BW86" s="1">
        <v>0</v>
      </c>
      <c r="BX86" s="1">
        <v>0</v>
      </c>
      <c r="BY86" s="1" t="s">
        <v>694</v>
      </c>
      <c r="BZ86" s="8">
        <v>2</v>
      </c>
      <c r="CA86" s="1" t="s">
        <v>52</v>
      </c>
      <c r="CB86" s="1" t="s">
        <v>1877</v>
      </c>
    </row>
    <row r="87" spans="1:80" s="1" customFormat="1" x14ac:dyDescent="0.3">
      <c r="A87" s="1" t="s">
        <v>1953</v>
      </c>
      <c r="B87" s="1" t="s">
        <v>658</v>
      </c>
      <c r="C87" s="1" t="s">
        <v>1920</v>
      </c>
      <c r="D87" s="18">
        <v>42997</v>
      </c>
      <c r="E87" s="1">
        <v>19</v>
      </c>
      <c r="F87" s="1">
        <v>1100</v>
      </c>
      <c r="G87" s="1" t="s">
        <v>2393</v>
      </c>
      <c r="H87" s="1" t="s">
        <v>695</v>
      </c>
      <c r="J87" s="20">
        <v>0.50555555555555554</v>
      </c>
      <c r="K87" s="21">
        <v>22</v>
      </c>
      <c r="L87" s="20">
        <f t="shared" si="10"/>
        <v>0.52083333333333326</v>
      </c>
      <c r="M87" s="1" t="s">
        <v>696</v>
      </c>
      <c r="N87" s="1" t="s">
        <v>2120</v>
      </c>
      <c r="O87" s="1" t="s">
        <v>2638</v>
      </c>
      <c r="P87" s="1" t="e">
        <f>CONCATENATE(A87,": ",B87," (Chairs: ",#REF!,")")</f>
        <v>#REF!</v>
      </c>
      <c r="Q87" s="1" t="str">
        <f>CONCATENATE(,M87)</f>
        <v>Angehörige von pathologischen Glücksspielern und Alkoholabhängigen: Vergleich von Belastungen und Copingstrategien - Ergebnisse der BEPAS Studie</v>
      </c>
      <c r="R87" s="1" t="s">
        <v>52</v>
      </c>
      <c r="S87" s="1" t="s">
        <v>454</v>
      </c>
      <c r="T87" s="1" t="s">
        <v>455</v>
      </c>
      <c r="U87" s="1" t="s">
        <v>697</v>
      </c>
      <c r="V87" s="1" t="s">
        <v>1871</v>
      </c>
      <c r="W87" s="1" t="s">
        <v>68</v>
      </c>
      <c r="X87" s="1" t="s">
        <v>64</v>
      </c>
      <c r="Y87" s="1" t="s">
        <v>230</v>
      </c>
      <c r="Z87" s="1" t="s">
        <v>224</v>
      </c>
      <c r="AA87" s="1" t="s">
        <v>1978</v>
      </c>
      <c r="AB87" s="1" t="s">
        <v>698</v>
      </c>
      <c r="AC87" s="1" t="s">
        <v>231</v>
      </c>
      <c r="AD87" s="1" t="s">
        <v>2032</v>
      </c>
      <c r="AE87" s="1" t="s">
        <v>63</v>
      </c>
      <c r="AF87" s="1">
        <v>0</v>
      </c>
      <c r="AG87" s="1" t="s">
        <v>68</v>
      </c>
      <c r="AH87" s="1">
        <v>0</v>
      </c>
      <c r="AI87" s="1" t="s">
        <v>634</v>
      </c>
      <c r="AJ87" s="1" t="s">
        <v>699</v>
      </c>
      <c r="AK87" s="1" t="str">
        <f t="shared" si="11"/>
        <v>A</v>
      </c>
      <c r="AL87" s="1" t="str">
        <f t="shared" si="12"/>
        <v>Ruijl A</v>
      </c>
      <c r="AM87" s="1" t="s">
        <v>698</v>
      </c>
      <c r="AN87" s="1" t="s">
        <v>700</v>
      </c>
      <c r="AO87" s="1" t="s">
        <v>63</v>
      </c>
      <c r="AP87" s="1">
        <v>0</v>
      </c>
      <c r="AQ87" s="1" t="s">
        <v>58</v>
      </c>
      <c r="AR87" s="1">
        <v>0</v>
      </c>
      <c r="AS87" s="1" t="s">
        <v>227</v>
      </c>
      <c r="AT87" s="1" t="s">
        <v>228</v>
      </c>
      <c r="AU87" s="1" t="str">
        <f t="shared" si="13"/>
        <v>J</v>
      </c>
      <c r="AV87" s="1" t="str">
        <f t="shared" si="14"/>
        <v>Berndt J</v>
      </c>
      <c r="AW87" s="1" t="s">
        <v>698</v>
      </c>
      <c r="AX87" s="1" t="s">
        <v>229</v>
      </c>
      <c r="AY87" s="1" t="s">
        <v>63</v>
      </c>
      <c r="AZ87" s="1">
        <v>0</v>
      </c>
      <c r="BA87" s="1" t="s">
        <v>68</v>
      </c>
      <c r="BB87" s="1">
        <v>0</v>
      </c>
      <c r="BC87" s="1" t="s">
        <v>701</v>
      </c>
      <c r="BD87" s="1" t="s">
        <v>702</v>
      </c>
      <c r="BE87" s="1" t="str">
        <f t="shared" si="15"/>
        <v>V</v>
      </c>
      <c r="BF87" s="1" t="str">
        <f t="shared" si="17"/>
        <v>Poels V</v>
      </c>
      <c r="BG87" s="1" t="s">
        <v>698</v>
      </c>
      <c r="BH87" s="1" t="s">
        <v>703</v>
      </c>
      <c r="BI87" s="1" t="s">
        <v>63</v>
      </c>
      <c r="BJ87" s="1">
        <v>0</v>
      </c>
      <c r="BK87" s="1" t="s">
        <v>68</v>
      </c>
      <c r="BL87" s="1">
        <v>0</v>
      </c>
      <c r="BM87" s="1" t="s">
        <v>232</v>
      </c>
      <c r="BN87" s="1" t="s">
        <v>233</v>
      </c>
      <c r="BO87" s="1" t="str">
        <f t="shared" si="16"/>
        <v>B</v>
      </c>
      <c r="BP87" s="1" t="str">
        <f t="shared" si="18"/>
        <v>Besser B</v>
      </c>
      <c r="BQ87" s="1" t="s">
        <v>698</v>
      </c>
      <c r="BR87" s="1" t="s">
        <v>234</v>
      </c>
      <c r="BS87" s="1" t="s">
        <v>63</v>
      </c>
      <c r="BT87" s="1">
        <v>0</v>
      </c>
      <c r="BU87" s="1" t="s">
        <v>2792</v>
      </c>
      <c r="BV87" s="1" t="s">
        <v>704</v>
      </c>
      <c r="BW87" s="1" t="s">
        <v>63</v>
      </c>
      <c r="BX87" s="1">
        <v>0</v>
      </c>
      <c r="BY87" s="1">
        <v>0</v>
      </c>
      <c r="BZ87" s="8">
        <v>1.5</v>
      </c>
      <c r="CA87" s="1" t="s">
        <v>52</v>
      </c>
      <c r="CB87" s="1" t="s">
        <v>1877</v>
      </c>
    </row>
    <row r="88" spans="1:80" s="1" customFormat="1" x14ac:dyDescent="0.3">
      <c r="A88" s="1" t="s">
        <v>1954</v>
      </c>
      <c r="B88" s="1" t="s">
        <v>1903</v>
      </c>
      <c r="C88" s="1" t="s">
        <v>1917</v>
      </c>
      <c r="D88" s="18">
        <v>42997</v>
      </c>
      <c r="E88" s="1">
        <v>19</v>
      </c>
      <c r="F88" s="1">
        <v>1100</v>
      </c>
      <c r="G88" s="1" t="s">
        <v>2394</v>
      </c>
      <c r="H88" s="6" t="s">
        <v>1529</v>
      </c>
      <c r="J88" s="20">
        <v>0.45833333333333331</v>
      </c>
      <c r="K88" s="21">
        <v>23</v>
      </c>
      <c r="L88" s="20">
        <f t="shared" si="10"/>
        <v>0.47430555555555554</v>
      </c>
      <c r="M88" s="1" t="s">
        <v>1530</v>
      </c>
      <c r="N88" s="1" t="s">
        <v>2072</v>
      </c>
      <c r="O88" s="1" t="s">
        <v>3018</v>
      </c>
      <c r="P88" s="1" t="e">
        <f>CONCATENATE(A88,": ",B88," (Chairs: ",#REF!,")")</f>
        <v>#REF!</v>
      </c>
      <c r="Q88" s="1" t="str">
        <f>CONCATENATE(,M88)</f>
        <v>Innovation und Qualität in der Qualifikation zur Suchttherapie</v>
      </c>
      <c r="R88" s="6" t="s">
        <v>52</v>
      </c>
      <c r="S88" s="1" t="s">
        <v>346</v>
      </c>
      <c r="T88" s="1" t="s">
        <v>347</v>
      </c>
      <c r="U88" s="1" t="s">
        <v>1531</v>
      </c>
      <c r="V88" s="1" t="s">
        <v>2665</v>
      </c>
      <c r="W88" s="1" t="s">
        <v>58</v>
      </c>
      <c r="X88" s="1" t="s">
        <v>119</v>
      </c>
      <c r="Y88" s="1" t="s">
        <v>397</v>
      </c>
      <c r="Z88" s="1" t="s">
        <v>812</v>
      </c>
      <c r="AA88" s="1" t="s">
        <v>1987</v>
      </c>
      <c r="AB88" s="1" t="s">
        <v>1532</v>
      </c>
      <c r="AC88" s="1" t="s">
        <v>814</v>
      </c>
      <c r="AD88" s="1" t="s">
        <v>2027</v>
      </c>
      <c r="AE88" s="1" t="s">
        <v>63</v>
      </c>
      <c r="AF88" s="1">
        <v>0</v>
      </c>
      <c r="AG88" s="1" t="s">
        <v>58</v>
      </c>
      <c r="AH88" s="1" t="s">
        <v>119</v>
      </c>
      <c r="AI88" s="1" t="s">
        <v>397</v>
      </c>
      <c r="AJ88" s="1" t="s">
        <v>812</v>
      </c>
      <c r="AK88" s="1" t="str">
        <f t="shared" si="11"/>
        <v>M</v>
      </c>
      <c r="AL88" s="1" t="str">
        <f t="shared" si="12"/>
        <v>Klein M</v>
      </c>
      <c r="AM88" s="1" t="s">
        <v>1532</v>
      </c>
      <c r="AN88" s="1" t="s">
        <v>814</v>
      </c>
      <c r="AO88" s="1" t="s">
        <v>63</v>
      </c>
      <c r="AP88" s="1">
        <v>0</v>
      </c>
      <c r="AQ88" s="1" t="s">
        <v>68</v>
      </c>
      <c r="AR88" s="1">
        <v>0</v>
      </c>
      <c r="AS88" s="1">
        <v>0</v>
      </c>
      <c r="AT88" s="1">
        <v>0</v>
      </c>
      <c r="AU88" s="1" t="str">
        <f t="shared" si="13"/>
        <v>0</v>
      </c>
      <c r="AW88" s="1">
        <v>0</v>
      </c>
      <c r="AX88" s="1">
        <v>0</v>
      </c>
      <c r="AY88" s="1">
        <v>0</v>
      </c>
      <c r="AZ88" s="1">
        <v>0</v>
      </c>
      <c r="BA88" s="1" t="s">
        <v>68</v>
      </c>
      <c r="BB88" s="1">
        <v>0</v>
      </c>
      <c r="BC88" s="1">
        <v>0</v>
      </c>
      <c r="BD88" s="1">
        <v>0</v>
      </c>
      <c r="BE88" s="1" t="str">
        <f t="shared" si="15"/>
        <v>0</v>
      </c>
      <c r="BG88" s="1">
        <v>0</v>
      </c>
      <c r="BH88" s="1">
        <v>0</v>
      </c>
      <c r="BI88" s="1">
        <v>0</v>
      </c>
      <c r="BJ88" s="1">
        <v>0</v>
      </c>
      <c r="BK88" s="1" t="s">
        <v>68</v>
      </c>
      <c r="BL88" s="1">
        <v>0</v>
      </c>
      <c r="BM88" s="1">
        <v>0</v>
      </c>
      <c r="BN88" s="1">
        <v>0</v>
      </c>
      <c r="BO88" s="1" t="str">
        <f t="shared" si="16"/>
        <v>0</v>
      </c>
      <c r="BQ88" s="1">
        <v>0</v>
      </c>
      <c r="BR88" s="1">
        <v>0</v>
      </c>
      <c r="BS88" s="1">
        <v>0</v>
      </c>
      <c r="BT88" s="1">
        <v>0</v>
      </c>
      <c r="BW88" s="1">
        <v>0</v>
      </c>
      <c r="BX88" s="1">
        <v>0</v>
      </c>
      <c r="BY88" s="1">
        <v>0</v>
      </c>
      <c r="BZ88" s="8">
        <v>1.85</v>
      </c>
      <c r="CA88" s="1" t="s">
        <v>52</v>
      </c>
      <c r="CB88" s="1" t="s">
        <v>1877</v>
      </c>
    </row>
    <row r="89" spans="1:80" s="1" customFormat="1" x14ac:dyDescent="0.3">
      <c r="A89" s="1" t="s">
        <v>1954</v>
      </c>
      <c r="B89" s="1" t="s">
        <v>1903</v>
      </c>
      <c r="C89" s="1" t="s">
        <v>1917</v>
      </c>
      <c r="D89" s="18">
        <v>42997</v>
      </c>
      <c r="E89" s="1">
        <v>19</v>
      </c>
      <c r="F89" s="1">
        <v>1100</v>
      </c>
      <c r="G89" s="1" t="s">
        <v>2395</v>
      </c>
      <c r="H89" s="1" t="s">
        <v>1581</v>
      </c>
      <c r="J89" s="20">
        <v>0.47430555555555554</v>
      </c>
      <c r="K89" s="21">
        <v>22</v>
      </c>
      <c r="L89" s="20">
        <f t="shared" si="10"/>
        <v>0.48958333333333331</v>
      </c>
      <c r="M89" s="1" t="s">
        <v>1582</v>
      </c>
      <c r="N89" s="1" t="s">
        <v>2517</v>
      </c>
      <c r="O89" s="1" t="s">
        <v>2540</v>
      </c>
      <c r="P89" s="1" t="e">
        <f>CONCATENATE(A89,": ",B89," (Chairs: ",#REF!,")")</f>
        <v>#REF!</v>
      </c>
      <c r="Q89" s="1" t="str">
        <f>CONCATENATE(,M89)</f>
        <v>Entwicklung eines ambulanten und stationären Beratungs- und Behandlungsangebotes als Lernprozess. 20 Jahre Konzeptentwicklung und Praxis</v>
      </c>
      <c r="R89" s="1" t="s">
        <v>52</v>
      </c>
      <c r="S89" s="1" t="s">
        <v>346</v>
      </c>
      <c r="T89" s="1" t="s">
        <v>347</v>
      </c>
      <c r="U89" s="1" t="s">
        <v>1583</v>
      </c>
      <c r="V89" s="1" t="s">
        <v>2717</v>
      </c>
      <c r="W89" s="1" t="s">
        <v>58</v>
      </c>
      <c r="Y89" s="1" t="s">
        <v>1344</v>
      </c>
      <c r="Z89" s="1" t="s">
        <v>1345</v>
      </c>
      <c r="AA89" s="1" t="s">
        <v>1992</v>
      </c>
      <c r="AB89" s="1" t="s">
        <v>1346</v>
      </c>
      <c r="AC89" s="1" t="s">
        <v>1347</v>
      </c>
      <c r="AD89" s="1" t="s">
        <v>2014</v>
      </c>
      <c r="AE89" s="1" t="s">
        <v>63</v>
      </c>
      <c r="AF89" s="1">
        <v>0</v>
      </c>
      <c r="AG89" s="1" t="s">
        <v>68</v>
      </c>
      <c r="AH89" s="1">
        <v>0</v>
      </c>
      <c r="AI89" s="1">
        <v>0</v>
      </c>
      <c r="AJ89" s="1">
        <v>0</v>
      </c>
      <c r="AK89" s="1" t="str">
        <f t="shared" si="11"/>
        <v>0</v>
      </c>
      <c r="AM89" s="1">
        <v>0</v>
      </c>
      <c r="AN89" s="1">
        <v>0</v>
      </c>
      <c r="AO89" s="1">
        <v>0</v>
      </c>
      <c r="AP89" s="1">
        <v>0</v>
      </c>
      <c r="AQ89" s="1" t="s">
        <v>68</v>
      </c>
      <c r="AR89" s="1">
        <v>0</v>
      </c>
      <c r="AS89" s="1">
        <v>0</v>
      </c>
      <c r="AT89" s="1">
        <v>0</v>
      </c>
      <c r="AU89" s="1" t="str">
        <f t="shared" si="13"/>
        <v>0</v>
      </c>
      <c r="AW89" s="1">
        <v>0</v>
      </c>
      <c r="AX89" s="1">
        <v>0</v>
      </c>
      <c r="AY89" s="1">
        <v>0</v>
      </c>
      <c r="AZ89" s="1">
        <v>0</v>
      </c>
      <c r="BA89" s="1" t="s">
        <v>68</v>
      </c>
      <c r="BB89" s="1">
        <v>0</v>
      </c>
      <c r="BC89" s="1">
        <v>0</v>
      </c>
      <c r="BD89" s="1">
        <v>0</v>
      </c>
      <c r="BE89" s="1" t="str">
        <f t="shared" si="15"/>
        <v>0</v>
      </c>
      <c r="BG89" s="1">
        <v>0</v>
      </c>
      <c r="BH89" s="1">
        <v>0</v>
      </c>
      <c r="BI89" s="1">
        <v>0</v>
      </c>
      <c r="BJ89" s="1">
        <v>0</v>
      </c>
      <c r="BK89" s="1" t="s">
        <v>68</v>
      </c>
      <c r="BL89" s="1">
        <v>0</v>
      </c>
      <c r="BM89" s="1">
        <v>0</v>
      </c>
      <c r="BN89" s="1">
        <v>0</v>
      </c>
      <c r="BO89" s="1" t="str">
        <f t="shared" si="16"/>
        <v>0</v>
      </c>
      <c r="BQ89" s="1">
        <v>0</v>
      </c>
      <c r="BR89" s="1">
        <v>0</v>
      </c>
      <c r="BS89" s="1">
        <v>0</v>
      </c>
      <c r="BT89" s="1">
        <v>0</v>
      </c>
      <c r="BW89" s="1">
        <v>0</v>
      </c>
      <c r="BX89" s="1">
        <v>0</v>
      </c>
      <c r="BY89" s="1">
        <v>0</v>
      </c>
      <c r="BZ89" s="8">
        <v>2.2750000000000004</v>
      </c>
      <c r="CA89" s="1" t="s">
        <v>52</v>
      </c>
      <c r="CB89" s="1" t="s">
        <v>1877</v>
      </c>
    </row>
    <row r="90" spans="1:80" s="1" customFormat="1" x14ac:dyDescent="0.3">
      <c r="A90" s="1" t="s">
        <v>1954</v>
      </c>
      <c r="B90" s="1" t="s">
        <v>1903</v>
      </c>
      <c r="C90" s="1" t="s">
        <v>1917</v>
      </c>
      <c r="D90" s="18">
        <v>42997</v>
      </c>
      <c r="E90" s="1">
        <v>19</v>
      </c>
      <c r="F90" s="1">
        <v>1100</v>
      </c>
      <c r="G90" s="1" t="s">
        <v>2396</v>
      </c>
      <c r="H90" s="15" t="s">
        <v>1348</v>
      </c>
      <c r="J90" s="20">
        <v>0.48958333333333331</v>
      </c>
      <c r="K90" s="21">
        <v>23</v>
      </c>
      <c r="L90" s="20">
        <f t="shared" si="10"/>
        <v>0.50555555555555554</v>
      </c>
      <c r="M90" s="1" t="s">
        <v>1349</v>
      </c>
      <c r="N90" s="1" t="s">
        <v>2121</v>
      </c>
      <c r="O90" s="1" t="s">
        <v>2540</v>
      </c>
      <c r="P90" s="1" t="e">
        <f>CONCATENATE(A90,": ",B90," (Chairs: ",#REF!,")")</f>
        <v>#REF!</v>
      </c>
      <c r="Q90" s="1" t="str">
        <f>CONCATENATE(,M90)</f>
        <v>Sucht und Sexualität - Mann (S)sucht Liebe</v>
      </c>
      <c r="R90" s="15" t="s">
        <v>52</v>
      </c>
      <c r="S90" s="1" t="s">
        <v>346</v>
      </c>
      <c r="T90" s="1" t="s">
        <v>347</v>
      </c>
      <c r="U90" s="1" t="s">
        <v>1350</v>
      </c>
      <c r="V90" s="1" t="s">
        <v>2718</v>
      </c>
      <c r="W90" s="1" t="s">
        <v>58</v>
      </c>
      <c r="Y90" s="1" t="s">
        <v>1351</v>
      </c>
      <c r="Z90" s="1" t="s">
        <v>1352</v>
      </c>
      <c r="AA90" s="1" t="s">
        <v>2007</v>
      </c>
      <c r="AB90" s="1" t="s">
        <v>1353</v>
      </c>
      <c r="AC90" s="1" t="s">
        <v>1354</v>
      </c>
      <c r="AD90" s="1" t="s">
        <v>2054</v>
      </c>
      <c r="AE90" s="1" t="s">
        <v>63</v>
      </c>
      <c r="AF90" s="1">
        <v>0</v>
      </c>
      <c r="AG90" s="1" t="s">
        <v>68</v>
      </c>
      <c r="AH90" s="1">
        <v>0</v>
      </c>
      <c r="AI90" s="1">
        <v>0</v>
      </c>
      <c r="AJ90" s="1">
        <v>0</v>
      </c>
      <c r="AK90" s="1" t="str">
        <f t="shared" si="11"/>
        <v>0</v>
      </c>
      <c r="AM90" s="1">
        <v>0</v>
      </c>
      <c r="AN90" s="1">
        <v>0</v>
      </c>
      <c r="AO90" s="1">
        <v>0</v>
      </c>
      <c r="AP90" s="1">
        <v>0</v>
      </c>
      <c r="AQ90" s="1" t="s">
        <v>68</v>
      </c>
      <c r="AR90" s="1">
        <v>0</v>
      </c>
      <c r="AS90" s="1">
        <v>0</v>
      </c>
      <c r="AT90" s="1">
        <v>0</v>
      </c>
      <c r="AU90" s="1" t="str">
        <f t="shared" si="13"/>
        <v>0</v>
      </c>
      <c r="AW90" s="1">
        <v>0</v>
      </c>
      <c r="AX90" s="1">
        <v>0</v>
      </c>
      <c r="AY90" s="1">
        <v>0</v>
      </c>
      <c r="AZ90" s="1">
        <v>0</v>
      </c>
      <c r="BA90" s="1" t="s">
        <v>68</v>
      </c>
      <c r="BB90" s="1">
        <v>0</v>
      </c>
      <c r="BC90" s="1">
        <v>0</v>
      </c>
      <c r="BD90" s="1">
        <v>0</v>
      </c>
      <c r="BE90" s="1" t="str">
        <f t="shared" si="15"/>
        <v>0</v>
      </c>
      <c r="BG90" s="1">
        <v>0</v>
      </c>
      <c r="BH90" s="1">
        <v>0</v>
      </c>
      <c r="BI90" s="1">
        <v>0</v>
      </c>
      <c r="BJ90" s="1">
        <v>0</v>
      </c>
      <c r="BK90" s="1" t="s">
        <v>68</v>
      </c>
      <c r="BL90" s="1">
        <v>0</v>
      </c>
      <c r="BM90" s="1">
        <v>0</v>
      </c>
      <c r="BN90" s="1">
        <v>0</v>
      </c>
      <c r="BO90" s="1" t="str">
        <f t="shared" si="16"/>
        <v>0</v>
      </c>
      <c r="BQ90" s="1">
        <v>0</v>
      </c>
      <c r="BR90" s="1">
        <v>0</v>
      </c>
      <c r="BS90" s="1">
        <v>0</v>
      </c>
      <c r="BT90" s="1">
        <v>0</v>
      </c>
      <c r="BW90" s="1">
        <v>0</v>
      </c>
      <c r="BX90" s="1">
        <v>0</v>
      </c>
      <c r="BY90" s="1">
        <v>0</v>
      </c>
      <c r="BZ90" s="8">
        <v>2.9250000000000003</v>
      </c>
      <c r="CA90" s="1" t="s">
        <v>52</v>
      </c>
      <c r="CB90" s="1" t="s">
        <v>1877</v>
      </c>
    </row>
    <row r="91" spans="1:80" s="1" customFormat="1" x14ac:dyDescent="0.3">
      <c r="A91" s="1" t="s">
        <v>1954</v>
      </c>
      <c r="B91" s="1" t="s">
        <v>1903</v>
      </c>
      <c r="C91" s="1" t="s">
        <v>1917</v>
      </c>
      <c r="D91" s="18">
        <v>42997</v>
      </c>
      <c r="E91" s="1">
        <v>19</v>
      </c>
      <c r="F91" s="1">
        <v>1100</v>
      </c>
      <c r="G91" s="1" t="s">
        <v>2397</v>
      </c>
      <c r="H91" s="1" t="s">
        <v>1778</v>
      </c>
      <c r="J91" s="20">
        <v>0.50555555555555554</v>
      </c>
      <c r="K91" s="21">
        <v>22</v>
      </c>
      <c r="L91" s="20">
        <f t="shared" si="10"/>
        <v>0.52083333333333326</v>
      </c>
      <c r="M91" s="1" t="s">
        <v>1779</v>
      </c>
      <c r="N91" s="1" t="s">
        <v>2518</v>
      </c>
      <c r="O91" s="1" t="s">
        <v>2913</v>
      </c>
      <c r="P91" s="1" t="e">
        <f>CONCATENATE(A91,": ",B91," (Chairs: ",#REF!,")")</f>
        <v>#REF!</v>
      </c>
      <c r="Q91" s="1" t="str">
        <f>CONCATENATE(,M91)</f>
        <v>Baclofen zur Behandlung der Alkoholabhängigkeit: aktuelle Befunde</v>
      </c>
      <c r="R91" s="1" t="s">
        <v>52</v>
      </c>
      <c r="S91" s="1" t="s">
        <v>346</v>
      </c>
      <c r="T91" s="1" t="s">
        <v>347</v>
      </c>
      <c r="U91" s="1" t="s">
        <v>1780</v>
      </c>
      <c r="V91" s="1" t="s">
        <v>2686</v>
      </c>
      <c r="W91" s="1" t="s">
        <v>58</v>
      </c>
      <c r="X91" s="1" t="s">
        <v>64</v>
      </c>
      <c r="Y91" s="1" t="s">
        <v>1781</v>
      </c>
      <c r="Z91" s="1" t="s">
        <v>127</v>
      </c>
      <c r="AA91" s="1" t="s">
        <v>2231</v>
      </c>
      <c r="AB91" s="1" t="s">
        <v>367</v>
      </c>
      <c r="AC91" s="1" t="s">
        <v>1608</v>
      </c>
      <c r="AD91" s="1" t="s">
        <v>2014</v>
      </c>
      <c r="AE91" s="1" t="s">
        <v>63</v>
      </c>
      <c r="AF91" s="1">
        <v>0</v>
      </c>
      <c r="AG91" s="1" t="s">
        <v>68</v>
      </c>
      <c r="AH91" s="1" t="s">
        <v>64</v>
      </c>
      <c r="AI91" s="1" t="s">
        <v>1604</v>
      </c>
      <c r="AJ91" s="1" t="s">
        <v>1605</v>
      </c>
      <c r="AK91" s="1" t="str">
        <f t="shared" si="11"/>
        <v>O</v>
      </c>
      <c r="AL91" s="1" t="str">
        <f t="shared" si="12"/>
        <v>Geisel O</v>
      </c>
      <c r="AM91" s="1" t="s">
        <v>1782</v>
      </c>
      <c r="AN91" s="1" t="s">
        <v>1607</v>
      </c>
      <c r="AO91" s="1" t="s">
        <v>63</v>
      </c>
      <c r="AP91" s="1">
        <v>0</v>
      </c>
      <c r="AQ91" s="1" t="s">
        <v>68</v>
      </c>
      <c r="AR91" s="1">
        <v>0</v>
      </c>
      <c r="AS91" s="1" t="s">
        <v>1783</v>
      </c>
      <c r="AT91" s="1" t="s">
        <v>1784</v>
      </c>
      <c r="AU91" s="1" t="str">
        <f t="shared" si="13"/>
        <v>P</v>
      </c>
      <c r="AV91" s="1" t="str">
        <f t="shared" si="14"/>
        <v>Pelz P</v>
      </c>
      <c r="AW91" s="1" t="s">
        <v>1782</v>
      </c>
      <c r="AX91" s="1" t="s">
        <v>1785</v>
      </c>
      <c r="AY91" s="1" t="s">
        <v>63</v>
      </c>
      <c r="AZ91" s="1">
        <v>0</v>
      </c>
      <c r="BA91" s="1" t="s">
        <v>68</v>
      </c>
      <c r="BB91" s="1" t="s">
        <v>64</v>
      </c>
      <c r="BC91" s="1" t="s">
        <v>923</v>
      </c>
      <c r="BD91" s="1" t="s">
        <v>1786</v>
      </c>
      <c r="BE91" s="1" t="str">
        <f t="shared" si="15"/>
        <v>A</v>
      </c>
      <c r="BF91" s="1" t="str">
        <f t="shared" si="17"/>
        <v>Beck A</v>
      </c>
      <c r="BG91" s="1" t="s">
        <v>1782</v>
      </c>
      <c r="BH91" s="1" t="s">
        <v>1787</v>
      </c>
      <c r="BI91" s="1" t="s">
        <v>63</v>
      </c>
      <c r="BJ91" s="1">
        <v>0</v>
      </c>
      <c r="BK91" s="1" t="s">
        <v>58</v>
      </c>
      <c r="BL91" s="1" t="s">
        <v>441</v>
      </c>
      <c r="BM91" s="1" t="s">
        <v>1776</v>
      </c>
      <c r="BN91" s="1" t="s">
        <v>1339</v>
      </c>
      <c r="BO91" s="1" t="str">
        <f t="shared" si="16"/>
        <v>A</v>
      </c>
      <c r="BP91" s="1" t="str">
        <f t="shared" si="18"/>
        <v>Heinz A</v>
      </c>
      <c r="BQ91" s="1" t="s">
        <v>1782</v>
      </c>
      <c r="BR91" s="1" t="s">
        <v>451</v>
      </c>
      <c r="BS91" s="1" t="s">
        <v>63</v>
      </c>
      <c r="BT91" s="1">
        <v>0</v>
      </c>
      <c r="BW91" s="1">
        <v>0</v>
      </c>
      <c r="BX91" s="1">
        <v>0</v>
      </c>
      <c r="BY91" s="1">
        <v>0</v>
      </c>
      <c r="BZ91" s="8">
        <v>2.0249999999999999</v>
      </c>
      <c r="CA91" s="1" t="s">
        <v>52</v>
      </c>
      <c r="CB91" s="1" t="s">
        <v>1877</v>
      </c>
    </row>
    <row r="92" spans="1:80" s="1" customFormat="1" x14ac:dyDescent="0.3">
      <c r="A92" s="1" t="s">
        <v>1955</v>
      </c>
      <c r="B92" s="1" t="s">
        <v>1174</v>
      </c>
      <c r="C92" s="1" t="s">
        <v>1917</v>
      </c>
      <c r="D92" s="18">
        <v>42997</v>
      </c>
      <c r="E92" s="1">
        <v>19</v>
      </c>
      <c r="F92" s="1">
        <v>1100</v>
      </c>
      <c r="G92" s="1" t="s">
        <v>2398</v>
      </c>
      <c r="H92" s="14" t="s">
        <v>1173</v>
      </c>
      <c r="J92" s="20">
        <v>0.45833333333333331</v>
      </c>
      <c r="K92" s="21">
        <v>30</v>
      </c>
      <c r="L92" s="20">
        <f t="shared" si="10"/>
        <v>0.47916666666666663</v>
      </c>
      <c r="M92" s="1" t="s">
        <v>1175</v>
      </c>
      <c r="N92" s="1" t="s">
        <v>2122</v>
      </c>
      <c r="O92" s="1" t="s">
        <v>3019</v>
      </c>
      <c r="P92" s="1" t="e">
        <f>CONCATENATE(A92,": ",B92," (Chairs: ",#REF!,")")</f>
        <v>#REF!</v>
      </c>
      <c r="Q92" s="1" t="str">
        <f>CONCATENATE(,M92)</f>
        <v>Biofeedback als ergänzendes Behandlungsmodul in der Rehabilitation</v>
      </c>
      <c r="R92" s="14" t="s">
        <v>52</v>
      </c>
      <c r="S92" s="1" t="s">
        <v>346</v>
      </c>
      <c r="T92" s="1" t="s">
        <v>347</v>
      </c>
      <c r="U92" s="1" t="s">
        <v>1176</v>
      </c>
      <c r="V92" s="1" t="s">
        <v>2719</v>
      </c>
      <c r="W92" s="1" t="s">
        <v>68</v>
      </c>
      <c r="X92" s="1" t="s">
        <v>97</v>
      </c>
      <c r="Y92" s="1" t="s">
        <v>1177</v>
      </c>
      <c r="Z92" s="1" t="s">
        <v>1178</v>
      </c>
      <c r="AA92" s="1" t="s">
        <v>2000</v>
      </c>
      <c r="AB92" s="1" t="s">
        <v>352</v>
      </c>
      <c r="AC92" s="1" t="s">
        <v>1180</v>
      </c>
      <c r="AD92" s="1" t="s">
        <v>2034</v>
      </c>
      <c r="AE92" s="1" t="s">
        <v>63</v>
      </c>
      <c r="AF92" s="1">
        <v>0</v>
      </c>
      <c r="AG92" s="1" t="s">
        <v>58</v>
      </c>
      <c r="AH92" s="1" t="s">
        <v>97</v>
      </c>
      <c r="AI92" s="1" t="s">
        <v>322</v>
      </c>
      <c r="AJ92" s="1" t="s">
        <v>351</v>
      </c>
      <c r="AK92" s="1" t="str">
        <f t="shared" si="11"/>
        <v>P</v>
      </c>
      <c r="AL92" s="1" t="str">
        <f t="shared" si="12"/>
        <v>Missel P</v>
      </c>
      <c r="AM92" s="1" t="s">
        <v>1179</v>
      </c>
      <c r="AN92" s="1" t="s">
        <v>353</v>
      </c>
      <c r="AO92" s="1" t="s">
        <v>63</v>
      </c>
      <c r="AP92" s="1">
        <v>0</v>
      </c>
      <c r="AQ92" s="1" t="s">
        <v>68</v>
      </c>
      <c r="AR92" s="1" t="s">
        <v>97</v>
      </c>
      <c r="AS92" s="1" t="s">
        <v>1181</v>
      </c>
      <c r="AT92" s="1" t="s">
        <v>1182</v>
      </c>
      <c r="AU92" s="1" t="str">
        <f t="shared" si="13"/>
        <v>S</v>
      </c>
      <c r="AV92" s="1" t="str">
        <f t="shared" si="14"/>
        <v>Dockendorf-Schäfer S</v>
      </c>
      <c r="AW92" s="1" t="s">
        <v>1179</v>
      </c>
      <c r="AX92" s="1" t="s">
        <v>1183</v>
      </c>
      <c r="AY92" s="1" t="s">
        <v>63</v>
      </c>
      <c r="AZ92" s="1">
        <v>0</v>
      </c>
      <c r="BA92" s="1" t="s">
        <v>68</v>
      </c>
      <c r="BB92" s="1">
        <v>0</v>
      </c>
      <c r="BC92" s="1">
        <v>0</v>
      </c>
      <c r="BD92" s="1">
        <v>0</v>
      </c>
      <c r="BE92" s="1" t="str">
        <f t="shared" si="15"/>
        <v>0</v>
      </c>
      <c r="BG92" s="1">
        <v>0</v>
      </c>
      <c r="BH92" s="1">
        <v>0</v>
      </c>
      <c r="BI92" s="1">
        <v>0</v>
      </c>
      <c r="BJ92" s="1">
        <v>0</v>
      </c>
      <c r="BK92" s="1" t="s">
        <v>68</v>
      </c>
      <c r="BL92" s="1">
        <v>0</v>
      </c>
      <c r="BM92" s="1">
        <v>0</v>
      </c>
      <c r="BN92" s="1">
        <v>0</v>
      </c>
      <c r="BO92" s="1" t="str">
        <f t="shared" si="16"/>
        <v>0</v>
      </c>
      <c r="BQ92" s="1">
        <v>0</v>
      </c>
      <c r="BR92" s="1">
        <v>0</v>
      </c>
      <c r="BS92" s="1">
        <v>0</v>
      </c>
      <c r="BT92" s="1">
        <v>0</v>
      </c>
      <c r="BW92" s="1">
        <v>0</v>
      </c>
      <c r="BX92" s="1">
        <v>0</v>
      </c>
      <c r="BY92" s="1">
        <v>0</v>
      </c>
      <c r="BZ92" s="8">
        <v>2.2750000000000004</v>
      </c>
      <c r="CA92" s="1" t="s">
        <v>52</v>
      </c>
      <c r="CB92" s="1" t="s">
        <v>1877</v>
      </c>
    </row>
    <row r="93" spans="1:80" s="1" customFormat="1" x14ac:dyDescent="0.3">
      <c r="A93" s="1" t="s">
        <v>1955</v>
      </c>
      <c r="B93" s="1" t="s">
        <v>1174</v>
      </c>
      <c r="C93" s="1" t="s">
        <v>1917</v>
      </c>
      <c r="D93" s="18">
        <v>42997</v>
      </c>
      <c r="E93" s="1">
        <v>19</v>
      </c>
      <c r="F93" s="1">
        <v>1100</v>
      </c>
      <c r="G93" s="1" t="s">
        <v>2399</v>
      </c>
      <c r="H93" s="1" t="s">
        <v>1184</v>
      </c>
      <c r="J93" s="20">
        <v>0.47916666666666663</v>
      </c>
      <c r="K93" s="21">
        <v>30</v>
      </c>
      <c r="L93" s="20">
        <f t="shared" si="10"/>
        <v>0.49999999999999994</v>
      </c>
      <c r="M93" s="1" t="s">
        <v>1185</v>
      </c>
      <c r="N93" s="1" t="s">
        <v>2123</v>
      </c>
      <c r="O93" s="1" t="s">
        <v>2540</v>
      </c>
      <c r="P93" s="1" t="e">
        <f>CONCATENATE(A93,": ",B93," (Chairs: ",#REF!,")")</f>
        <v>#REF!</v>
      </c>
      <c r="Q93" s="1" t="str">
        <f>CONCATENATE(,M93)</f>
        <v>Peripheres Biofeedback bei Abhängigkeitserkrankungen in Theorie und Praxis</v>
      </c>
      <c r="R93" s="1" t="s">
        <v>52</v>
      </c>
      <c r="S93" s="1" t="s">
        <v>346</v>
      </c>
      <c r="T93" s="1" t="s">
        <v>347</v>
      </c>
      <c r="U93" s="1" t="s">
        <v>1186</v>
      </c>
      <c r="V93" s="1" t="s">
        <v>2720</v>
      </c>
      <c r="W93" s="1" t="s">
        <v>58</v>
      </c>
      <c r="X93" s="1" t="s">
        <v>1187</v>
      </c>
      <c r="Y93" s="1" t="s">
        <v>1188</v>
      </c>
      <c r="Z93" s="1" t="s">
        <v>1189</v>
      </c>
      <c r="AA93" s="1" t="s">
        <v>1999</v>
      </c>
      <c r="AB93" s="1" t="s">
        <v>1197</v>
      </c>
      <c r="AC93" s="1" t="s">
        <v>1190</v>
      </c>
      <c r="AD93" s="1" t="s">
        <v>2037</v>
      </c>
      <c r="AE93" s="1" t="s">
        <v>63</v>
      </c>
      <c r="AF93" s="1">
        <v>0</v>
      </c>
      <c r="AG93" s="1" t="s">
        <v>68</v>
      </c>
      <c r="AH93" s="1">
        <v>0</v>
      </c>
      <c r="AI93" s="1">
        <v>0</v>
      </c>
      <c r="AJ93" s="1">
        <v>0</v>
      </c>
      <c r="AK93" s="1" t="str">
        <f t="shared" si="11"/>
        <v>0</v>
      </c>
      <c r="AM93" s="1">
        <v>0</v>
      </c>
      <c r="AN93" s="1">
        <v>0</v>
      </c>
      <c r="AO93" s="1">
        <v>0</v>
      </c>
      <c r="AP93" s="1">
        <v>0</v>
      </c>
      <c r="AQ93" s="1" t="s">
        <v>68</v>
      </c>
      <c r="AR93" s="1">
        <v>0</v>
      </c>
      <c r="AS93" s="1">
        <v>0</v>
      </c>
      <c r="AT93" s="1">
        <v>0</v>
      </c>
      <c r="AU93" s="1" t="str">
        <f t="shared" si="13"/>
        <v>0</v>
      </c>
      <c r="AW93" s="1">
        <v>0</v>
      </c>
      <c r="AX93" s="1">
        <v>0</v>
      </c>
      <c r="AY93" s="1">
        <v>0</v>
      </c>
      <c r="AZ93" s="1">
        <v>0</v>
      </c>
      <c r="BA93" s="1" t="s">
        <v>68</v>
      </c>
      <c r="BB93" s="1">
        <v>0</v>
      </c>
      <c r="BC93" s="1">
        <v>0</v>
      </c>
      <c r="BD93" s="1">
        <v>0</v>
      </c>
      <c r="BE93" s="1" t="str">
        <f t="shared" si="15"/>
        <v>0</v>
      </c>
      <c r="BG93" s="1">
        <v>0</v>
      </c>
      <c r="BH93" s="1">
        <v>0</v>
      </c>
      <c r="BI93" s="1">
        <v>0</v>
      </c>
      <c r="BJ93" s="1">
        <v>0</v>
      </c>
      <c r="BK93" s="1" t="s">
        <v>68</v>
      </c>
      <c r="BL93" s="1">
        <v>0</v>
      </c>
      <c r="BM93" s="1">
        <v>0</v>
      </c>
      <c r="BN93" s="1">
        <v>0</v>
      </c>
      <c r="BO93" s="1" t="str">
        <f t="shared" si="16"/>
        <v>0</v>
      </c>
      <c r="BQ93" s="1">
        <v>0</v>
      </c>
      <c r="BR93" s="1">
        <v>0</v>
      </c>
      <c r="BS93" s="1">
        <v>0</v>
      </c>
      <c r="BT93" s="1">
        <v>0</v>
      </c>
      <c r="BW93" s="1">
        <v>0</v>
      </c>
      <c r="BX93" s="1">
        <v>0</v>
      </c>
      <c r="BY93" s="1">
        <v>0</v>
      </c>
      <c r="BZ93" s="8">
        <v>1.575</v>
      </c>
      <c r="CA93" s="1" t="s">
        <v>52</v>
      </c>
      <c r="CB93" s="1" t="s">
        <v>1877</v>
      </c>
    </row>
    <row r="94" spans="1:80" s="1" customFormat="1" x14ac:dyDescent="0.3">
      <c r="A94" s="1" t="s">
        <v>1955</v>
      </c>
      <c r="B94" s="1" t="s">
        <v>1174</v>
      </c>
      <c r="C94" s="1" t="s">
        <v>1917</v>
      </c>
      <c r="D94" s="18">
        <v>42997</v>
      </c>
      <c r="E94" s="1">
        <v>19</v>
      </c>
      <c r="F94" s="1">
        <v>1100</v>
      </c>
      <c r="G94" s="1" t="s">
        <v>2400</v>
      </c>
      <c r="H94" s="1" t="s">
        <v>1191</v>
      </c>
      <c r="J94" s="20">
        <v>0.49999999999999994</v>
      </c>
      <c r="K94" s="21">
        <v>30</v>
      </c>
      <c r="L94" s="20">
        <f t="shared" si="10"/>
        <v>0.52083333333333326</v>
      </c>
      <c r="M94" s="1" t="s">
        <v>1192</v>
      </c>
      <c r="N94" s="1" t="s">
        <v>2124</v>
      </c>
      <c r="O94" s="1" t="s">
        <v>2540</v>
      </c>
      <c r="P94" s="1" t="e">
        <f>CONCATENATE(A94,": ",B94," (Chairs: ",#REF!,")")</f>
        <v>#REF!</v>
      </c>
      <c r="Q94" s="1" t="str">
        <f>CONCATENATE(,M94)</f>
        <v>Quantitatives EEG und Neurofeedback in der Suchtbehandlung</v>
      </c>
      <c r="R94" s="1" t="s">
        <v>52</v>
      </c>
      <c r="S94" s="1" t="s">
        <v>346</v>
      </c>
      <c r="T94" s="1" t="s">
        <v>347</v>
      </c>
      <c r="U94" s="1" t="s">
        <v>1193</v>
      </c>
      <c r="V94" s="1" t="s">
        <v>2721</v>
      </c>
      <c r="W94" s="1" t="s">
        <v>68</v>
      </c>
      <c r="X94" s="1" t="s">
        <v>1194</v>
      </c>
      <c r="Y94" s="1" t="s">
        <v>1195</v>
      </c>
      <c r="Z94" s="1" t="s">
        <v>1196</v>
      </c>
      <c r="AA94" s="1" t="s">
        <v>1987</v>
      </c>
      <c r="AB94" s="1" t="s">
        <v>1197</v>
      </c>
      <c r="AC94" s="1" t="s">
        <v>1198</v>
      </c>
      <c r="AD94" s="1" t="s">
        <v>2037</v>
      </c>
      <c r="AE94" s="1" t="s">
        <v>63</v>
      </c>
      <c r="AF94" s="1">
        <v>0</v>
      </c>
      <c r="AG94" s="1" t="s">
        <v>68</v>
      </c>
      <c r="AH94" s="1">
        <v>0</v>
      </c>
      <c r="AI94" s="1">
        <v>0</v>
      </c>
      <c r="AJ94" s="1">
        <v>0</v>
      </c>
      <c r="AK94" s="1" t="str">
        <f t="shared" si="11"/>
        <v>0</v>
      </c>
      <c r="AM94" s="1">
        <v>0</v>
      </c>
      <c r="AN94" s="1">
        <v>0</v>
      </c>
      <c r="AO94" s="1">
        <v>0</v>
      </c>
      <c r="AP94" s="1">
        <v>0</v>
      </c>
      <c r="AQ94" s="1" t="s">
        <v>68</v>
      </c>
      <c r="AR94" s="1">
        <v>0</v>
      </c>
      <c r="AS94" s="1">
        <v>0</v>
      </c>
      <c r="AT94" s="1">
        <v>0</v>
      </c>
      <c r="AU94" s="1" t="str">
        <f t="shared" si="13"/>
        <v>0</v>
      </c>
      <c r="AW94" s="1">
        <v>0</v>
      </c>
      <c r="AX94" s="1">
        <v>0</v>
      </c>
      <c r="AY94" s="1">
        <v>0</v>
      </c>
      <c r="AZ94" s="1">
        <v>0</v>
      </c>
      <c r="BA94" s="1" t="s">
        <v>68</v>
      </c>
      <c r="BB94" s="1">
        <v>0</v>
      </c>
      <c r="BC94" s="1">
        <v>0</v>
      </c>
      <c r="BD94" s="1">
        <v>0</v>
      </c>
      <c r="BE94" s="1" t="str">
        <f t="shared" si="15"/>
        <v>0</v>
      </c>
      <c r="BG94" s="1">
        <v>0</v>
      </c>
      <c r="BH94" s="1">
        <v>0</v>
      </c>
      <c r="BI94" s="1">
        <v>0</v>
      </c>
      <c r="BJ94" s="1">
        <v>0</v>
      </c>
      <c r="BK94" s="1" t="s">
        <v>68</v>
      </c>
      <c r="BL94" s="1">
        <v>0</v>
      </c>
      <c r="BM94" s="1">
        <v>0</v>
      </c>
      <c r="BN94" s="1">
        <v>0</v>
      </c>
      <c r="BO94" s="1" t="str">
        <f t="shared" si="16"/>
        <v>0</v>
      </c>
      <c r="BQ94" s="1">
        <v>0</v>
      </c>
      <c r="BR94" s="1">
        <v>0</v>
      </c>
      <c r="BS94" s="1">
        <v>0</v>
      </c>
      <c r="BT94" s="1">
        <v>0</v>
      </c>
      <c r="BW94" s="1">
        <v>0</v>
      </c>
      <c r="BX94" s="1">
        <v>0</v>
      </c>
      <c r="BY94" s="1" t="s">
        <v>1199</v>
      </c>
      <c r="BZ94" s="8">
        <v>1.85</v>
      </c>
      <c r="CA94" s="1" t="s">
        <v>52</v>
      </c>
      <c r="CB94" s="1" t="s">
        <v>1877</v>
      </c>
    </row>
    <row r="95" spans="1:80" s="1" customFormat="1" x14ac:dyDescent="0.3">
      <c r="A95" s="1" t="s">
        <v>1956</v>
      </c>
      <c r="B95" s="1" t="s">
        <v>897</v>
      </c>
      <c r="C95" s="1" t="s">
        <v>1909</v>
      </c>
      <c r="D95" s="18">
        <v>42997</v>
      </c>
      <c r="E95" s="1">
        <v>19</v>
      </c>
      <c r="F95" s="1">
        <v>1100</v>
      </c>
      <c r="G95" s="1" t="s">
        <v>2401</v>
      </c>
      <c r="H95" s="1" t="s">
        <v>896</v>
      </c>
      <c r="J95" s="20">
        <v>0.45833333333333331</v>
      </c>
      <c r="K95" s="21">
        <v>23</v>
      </c>
      <c r="L95" s="20">
        <f t="shared" si="10"/>
        <v>0.47430555555555554</v>
      </c>
      <c r="M95" s="1" t="s">
        <v>898</v>
      </c>
      <c r="N95" s="1" t="s">
        <v>2515</v>
      </c>
      <c r="O95" s="1" t="s">
        <v>2554</v>
      </c>
      <c r="P95" s="1" t="e">
        <f>CONCATENATE(A95,": ",B95," (Chairs: ",#REF!,")")</f>
        <v>#REF!</v>
      </c>
      <c r="Q95" s="1" t="str">
        <f>CONCATENATE(,M95)</f>
        <v>Entwicklung des Shisha- und E-Zigarettenkonsums bei Jugendlichen 2007-2016: Ergebnisse aus BZgA-Repräsentativerhebungen und Präventionsangebote der BZgA</v>
      </c>
      <c r="R95" s="1" t="s">
        <v>52</v>
      </c>
      <c r="S95" s="1" t="s">
        <v>53</v>
      </c>
      <c r="T95" s="1" t="s">
        <v>54</v>
      </c>
      <c r="U95" s="1" t="s">
        <v>899</v>
      </c>
      <c r="V95" s="1" t="s">
        <v>2708</v>
      </c>
      <c r="W95" s="1" t="s">
        <v>58</v>
      </c>
      <c r="Y95" s="1" t="s">
        <v>288</v>
      </c>
      <c r="Z95" s="1" t="s">
        <v>289</v>
      </c>
      <c r="AA95" s="1" t="s">
        <v>1988</v>
      </c>
      <c r="AB95" s="1" t="s">
        <v>283</v>
      </c>
      <c r="AC95" s="1" t="s">
        <v>290</v>
      </c>
      <c r="AD95" s="1" t="s">
        <v>2027</v>
      </c>
      <c r="AE95" s="1" t="s">
        <v>63</v>
      </c>
      <c r="AF95" s="1">
        <v>0</v>
      </c>
      <c r="AG95" s="1" t="s">
        <v>68</v>
      </c>
      <c r="AH95" s="1">
        <v>0</v>
      </c>
      <c r="AI95" s="1" t="s">
        <v>285</v>
      </c>
      <c r="AJ95" s="1" t="s">
        <v>286</v>
      </c>
      <c r="AK95" s="1" t="str">
        <f t="shared" si="11"/>
        <v>K</v>
      </c>
      <c r="AL95" s="1" t="str">
        <f t="shared" si="12"/>
        <v>Duhme K</v>
      </c>
      <c r="AM95" s="1" t="s">
        <v>283</v>
      </c>
      <c r="AN95" s="1" t="s">
        <v>287</v>
      </c>
      <c r="AO95" s="1" t="s">
        <v>63</v>
      </c>
      <c r="AP95" s="1">
        <v>0</v>
      </c>
      <c r="AQ95" s="1" t="s">
        <v>68</v>
      </c>
      <c r="AR95" s="1">
        <v>0</v>
      </c>
      <c r="AS95" s="1">
        <v>0</v>
      </c>
      <c r="AT95" s="1">
        <v>0</v>
      </c>
      <c r="AU95" s="1" t="str">
        <f t="shared" si="13"/>
        <v>0</v>
      </c>
      <c r="AW95" s="1">
        <v>0</v>
      </c>
      <c r="AX95" s="1">
        <v>0</v>
      </c>
      <c r="AY95" s="1">
        <v>0</v>
      </c>
      <c r="AZ95" s="1">
        <v>0</v>
      </c>
      <c r="BA95" s="1" t="s">
        <v>68</v>
      </c>
      <c r="BB95" s="1">
        <v>0</v>
      </c>
      <c r="BC95" s="1">
        <v>0</v>
      </c>
      <c r="BD95" s="1">
        <v>0</v>
      </c>
      <c r="BE95" s="1" t="str">
        <f t="shared" si="15"/>
        <v>0</v>
      </c>
      <c r="BG95" s="1">
        <v>0</v>
      </c>
      <c r="BH95" s="1">
        <v>0</v>
      </c>
      <c r="BI95" s="1">
        <v>0</v>
      </c>
      <c r="BJ95" s="1">
        <v>0</v>
      </c>
      <c r="BK95" s="1" t="s">
        <v>68</v>
      </c>
      <c r="BL95" s="1">
        <v>0</v>
      </c>
      <c r="BM95" s="1">
        <v>0</v>
      </c>
      <c r="BN95" s="1">
        <v>0</v>
      </c>
      <c r="BO95" s="1" t="str">
        <f t="shared" si="16"/>
        <v>0</v>
      </c>
      <c r="BQ95" s="1">
        <v>0</v>
      </c>
      <c r="BR95" s="1">
        <v>0</v>
      </c>
      <c r="BS95" s="1">
        <v>0</v>
      </c>
      <c r="BT95" s="1">
        <v>0</v>
      </c>
      <c r="BW95" s="1">
        <v>0</v>
      </c>
      <c r="BX95" s="1">
        <v>0</v>
      </c>
      <c r="BY95" s="1">
        <v>0</v>
      </c>
      <c r="BZ95" s="8">
        <v>2.0500000000000003</v>
      </c>
      <c r="CA95" s="1" t="s">
        <v>52</v>
      </c>
      <c r="CB95" s="1" t="s">
        <v>1877</v>
      </c>
    </row>
    <row r="96" spans="1:80" s="1" customFormat="1" x14ac:dyDescent="0.3">
      <c r="A96" s="1" t="s">
        <v>1956</v>
      </c>
      <c r="B96" s="1" t="s">
        <v>897</v>
      </c>
      <c r="C96" s="1" t="s">
        <v>1909</v>
      </c>
      <c r="D96" s="18">
        <v>42997</v>
      </c>
      <c r="E96" s="1">
        <v>19</v>
      </c>
      <c r="F96" s="1">
        <v>1100</v>
      </c>
      <c r="G96" s="1" t="s">
        <v>2402</v>
      </c>
      <c r="H96" s="16" t="s">
        <v>900</v>
      </c>
      <c r="J96" s="20">
        <v>0.47430555555555554</v>
      </c>
      <c r="K96" s="21">
        <v>22</v>
      </c>
      <c r="L96" s="20">
        <f t="shared" si="10"/>
        <v>0.48958333333333331</v>
      </c>
      <c r="M96" s="1" t="s">
        <v>901</v>
      </c>
      <c r="N96" s="1" t="s">
        <v>2125</v>
      </c>
      <c r="O96" s="1" t="s">
        <v>2540</v>
      </c>
      <c r="P96" s="1" t="e">
        <f>CONCATENATE(A96,": ",B96," (Chairs: ",#REF!,")")</f>
        <v>#REF!</v>
      </c>
      <c r="Q96" s="1" t="str">
        <f>CONCATENATE(,M96)</f>
        <v>Shisha- und E-Zigarettengebrauch bei 14- bis 17-jährigen Jugendlichen: Ergebnisse aus der SCHULBUS-Studie</v>
      </c>
      <c r="R96" s="16" t="s">
        <v>52</v>
      </c>
      <c r="S96" s="1" t="s">
        <v>53</v>
      </c>
      <c r="T96" s="1" t="s">
        <v>54</v>
      </c>
      <c r="U96" s="1" t="s">
        <v>902</v>
      </c>
      <c r="V96" s="1" t="s">
        <v>2722</v>
      </c>
      <c r="W96" s="1" t="s">
        <v>58</v>
      </c>
      <c r="X96" s="1" t="s">
        <v>469</v>
      </c>
      <c r="Y96" s="1" t="s">
        <v>335</v>
      </c>
      <c r="Z96" s="1" t="s">
        <v>903</v>
      </c>
      <c r="AA96" s="1" t="s">
        <v>1984</v>
      </c>
      <c r="AB96" s="1" t="s">
        <v>586</v>
      </c>
      <c r="AC96" s="1" t="s">
        <v>904</v>
      </c>
      <c r="AD96" s="1" t="s">
        <v>2026</v>
      </c>
      <c r="AE96" s="1" t="s">
        <v>63</v>
      </c>
      <c r="AF96" s="1">
        <v>0</v>
      </c>
      <c r="AG96" s="1" t="s">
        <v>68</v>
      </c>
      <c r="AH96" s="1">
        <v>0</v>
      </c>
      <c r="AI96" s="1">
        <v>0</v>
      </c>
      <c r="AJ96" s="1">
        <v>0</v>
      </c>
      <c r="AK96" s="1" t="str">
        <f t="shared" si="11"/>
        <v>0</v>
      </c>
      <c r="AM96" s="1">
        <v>0</v>
      </c>
      <c r="AN96" s="1">
        <v>0</v>
      </c>
      <c r="AO96" s="1">
        <v>0</v>
      </c>
      <c r="AP96" s="1">
        <v>0</v>
      </c>
      <c r="AQ96" s="1" t="s">
        <v>68</v>
      </c>
      <c r="AR96" s="1">
        <v>0</v>
      </c>
      <c r="AS96" s="1">
        <v>0</v>
      </c>
      <c r="AT96" s="1">
        <v>0</v>
      </c>
      <c r="AU96" s="1" t="str">
        <f t="shared" si="13"/>
        <v>0</v>
      </c>
      <c r="AW96" s="1">
        <v>0</v>
      </c>
      <c r="AX96" s="1">
        <v>0</v>
      </c>
      <c r="AY96" s="1">
        <v>0</v>
      </c>
      <c r="AZ96" s="1">
        <v>0</v>
      </c>
      <c r="BA96" s="1" t="s">
        <v>68</v>
      </c>
      <c r="BB96" s="1">
        <v>0</v>
      </c>
      <c r="BC96" s="1">
        <v>0</v>
      </c>
      <c r="BD96" s="1">
        <v>0</v>
      </c>
      <c r="BE96" s="1" t="str">
        <f t="shared" si="15"/>
        <v>0</v>
      </c>
      <c r="BG96" s="1">
        <v>0</v>
      </c>
      <c r="BH96" s="1">
        <v>0</v>
      </c>
      <c r="BI96" s="1">
        <v>0</v>
      </c>
      <c r="BJ96" s="1">
        <v>0</v>
      </c>
      <c r="BK96" s="1" t="s">
        <v>68</v>
      </c>
      <c r="BL96" s="1">
        <v>0</v>
      </c>
      <c r="BM96" s="1">
        <v>0</v>
      </c>
      <c r="BN96" s="1">
        <v>0</v>
      </c>
      <c r="BO96" s="1" t="str">
        <f t="shared" si="16"/>
        <v>0</v>
      </c>
      <c r="BQ96" s="1">
        <v>0</v>
      </c>
      <c r="BR96" s="1">
        <v>0</v>
      </c>
      <c r="BS96" s="1">
        <v>0</v>
      </c>
      <c r="BT96" s="1">
        <v>0</v>
      </c>
      <c r="BW96" s="1">
        <v>0</v>
      </c>
      <c r="BX96" s="1">
        <v>0</v>
      </c>
      <c r="BY96" s="1">
        <v>0</v>
      </c>
      <c r="BZ96" s="8">
        <v>1.55</v>
      </c>
      <c r="CA96" s="1" t="s">
        <v>52</v>
      </c>
      <c r="CB96" s="1" t="s">
        <v>1877</v>
      </c>
    </row>
    <row r="97" spans="1:80" s="1" customFormat="1" x14ac:dyDescent="0.3">
      <c r="A97" s="1" t="s">
        <v>1956</v>
      </c>
      <c r="B97" s="1" t="s">
        <v>897</v>
      </c>
      <c r="C97" s="1" t="s">
        <v>1909</v>
      </c>
      <c r="D97" s="18">
        <v>42997</v>
      </c>
      <c r="E97" s="1">
        <v>19</v>
      </c>
      <c r="F97" s="1">
        <v>1100</v>
      </c>
      <c r="G97" s="1" t="s">
        <v>2403</v>
      </c>
      <c r="H97" s="16" t="s">
        <v>905</v>
      </c>
      <c r="J97" s="20">
        <v>0.48958333333333331</v>
      </c>
      <c r="K97" s="21">
        <v>23</v>
      </c>
      <c r="L97" s="20">
        <f t="shared" si="10"/>
        <v>0.50555555555555554</v>
      </c>
      <c r="M97" s="1" t="s">
        <v>906</v>
      </c>
      <c r="N97" s="1" t="s">
        <v>2126</v>
      </c>
      <c r="O97" s="1" t="s">
        <v>2540</v>
      </c>
      <c r="P97" s="1" t="e">
        <f>CONCATENATE(A97,": ",B97," (Chairs: ",#REF!,")")</f>
        <v>#REF!</v>
      </c>
      <c r="Q97" s="1" t="str">
        <f>CONCATENATE(,M97)</f>
        <v>Forschungsstand zu den gesundheitlichen Auswirkungen des Shisha-Rauchens und der E-Zigarette im Jugendalter</v>
      </c>
      <c r="R97" s="16" t="s">
        <v>52</v>
      </c>
      <c r="S97" s="1" t="s">
        <v>53</v>
      </c>
      <c r="T97" s="1" t="s">
        <v>54</v>
      </c>
      <c r="U97" s="1" t="s">
        <v>907</v>
      </c>
      <c r="V97" s="1" t="s">
        <v>2723</v>
      </c>
      <c r="W97" s="1" t="s">
        <v>58</v>
      </c>
      <c r="X97" s="1" t="s">
        <v>119</v>
      </c>
      <c r="Y97" s="1" t="s">
        <v>120</v>
      </c>
      <c r="Z97" s="1" t="s">
        <v>121</v>
      </c>
      <c r="AA97" s="1" t="s">
        <v>1983</v>
      </c>
      <c r="AB97" s="1" t="s">
        <v>112</v>
      </c>
      <c r="AC97" s="1" t="s">
        <v>122</v>
      </c>
      <c r="AD97" s="1" t="s">
        <v>2026</v>
      </c>
      <c r="AE97" s="1" t="s">
        <v>63</v>
      </c>
      <c r="AF97" s="1">
        <v>0</v>
      </c>
      <c r="AG97" s="1" t="s">
        <v>68</v>
      </c>
      <c r="AH97" s="1">
        <v>0</v>
      </c>
      <c r="AI97" s="1">
        <v>0</v>
      </c>
      <c r="AJ97" s="1">
        <v>0</v>
      </c>
      <c r="AK97" s="1" t="str">
        <f t="shared" si="11"/>
        <v>0</v>
      </c>
      <c r="AM97" s="1">
        <v>0</v>
      </c>
      <c r="AN97" s="1">
        <v>0</v>
      </c>
      <c r="AO97" s="1">
        <v>0</v>
      </c>
      <c r="AP97" s="1">
        <v>0</v>
      </c>
      <c r="AQ97" s="1" t="s">
        <v>68</v>
      </c>
      <c r="AR97" s="1">
        <v>0</v>
      </c>
      <c r="AS97" s="1">
        <v>0</v>
      </c>
      <c r="AT97" s="1">
        <v>0</v>
      </c>
      <c r="AU97" s="1" t="str">
        <f t="shared" si="13"/>
        <v>0</v>
      </c>
      <c r="AW97" s="1">
        <v>0</v>
      </c>
      <c r="AX97" s="1">
        <v>0</v>
      </c>
      <c r="AY97" s="1">
        <v>0</v>
      </c>
      <c r="AZ97" s="1">
        <v>0</v>
      </c>
      <c r="BA97" s="1" t="s">
        <v>68</v>
      </c>
      <c r="BB97" s="1">
        <v>0</v>
      </c>
      <c r="BC97" s="1">
        <v>0</v>
      </c>
      <c r="BD97" s="1">
        <v>0</v>
      </c>
      <c r="BE97" s="1" t="str">
        <f t="shared" si="15"/>
        <v>0</v>
      </c>
      <c r="BG97" s="1">
        <v>0</v>
      </c>
      <c r="BH97" s="1">
        <v>0</v>
      </c>
      <c r="BI97" s="1">
        <v>0</v>
      </c>
      <c r="BJ97" s="1">
        <v>0</v>
      </c>
      <c r="BK97" s="1" t="s">
        <v>68</v>
      </c>
      <c r="BL97" s="1">
        <v>0</v>
      </c>
      <c r="BM97" s="1">
        <v>0</v>
      </c>
      <c r="BN97" s="1">
        <v>0</v>
      </c>
      <c r="BO97" s="1" t="str">
        <f t="shared" si="16"/>
        <v>0</v>
      </c>
      <c r="BQ97" s="1">
        <v>0</v>
      </c>
      <c r="BR97" s="1">
        <v>0</v>
      </c>
      <c r="BS97" s="1">
        <v>0</v>
      </c>
      <c r="BT97" s="1">
        <v>0</v>
      </c>
      <c r="BW97" s="1">
        <v>0</v>
      </c>
      <c r="BX97" s="1">
        <v>0</v>
      </c>
      <c r="BY97" s="1">
        <v>0</v>
      </c>
      <c r="BZ97" s="8">
        <v>2.1</v>
      </c>
      <c r="CA97" s="1" t="s">
        <v>52</v>
      </c>
      <c r="CB97" s="1" t="s">
        <v>1877</v>
      </c>
    </row>
    <row r="98" spans="1:80" s="1" customFormat="1" x14ac:dyDescent="0.3">
      <c r="A98" s="1" t="s">
        <v>1956</v>
      </c>
      <c r="B98" s="1" t="s">
        <v>897</v>
      </c>
      <c r="C98" s="1" t="s">
        <v>1909</v>
      </c>
      <c r="D98" s="18">
        <v>42997</v>
      </c>
      <c r="E98" s="1">
        <v>19</v>
      </c>
      <c r="F98" s="1">
        <v>1100</v>
      </c>
      <c r="G98" s="1" t="s">
        <v>2404</v>
      </c>
      <c r="H98" s="1" t="s">
        <v>908</v>
      </c>
      <c r="J98" s="20">
        <v>0.50555555555555554</v>
      </c>
      <c r="K98" s="21">
        <v>22</v>
      </c>
      <c r="L98" s="20">
        <f t="shared" si="10"/>
        <v>0.52083333333333326</v>
      </c>
      <c r="M98" s="1" t="s">
        <v>909</v>
      </c>
      <c r="N98" s="1" t="s">
        <v>2076</v>
      </c>
      <c r="O98" s="1" t="s">
        <v>2540</v>
      </c>
      <c r="P98" s="1" t="e">
        <f>CONCATENATE(A98,": ",B98," (Chairs: ",#REF!,")")</f>
        <v>#REF!</v>
      </c>
      <c r="Q98" s="1" t="str">
        <f>CONCATENATE(,M98)</f>
        <v>Präventionsansätze und Ausstiegshilfen für Tabak- und Nikotin-konsumierende Jugendliche</v>
      </c>
      <c r="R98" s="1" t="s">
        <v>52</v>
      </c>
      <c r="S98" s="1" t="s">
        <v>53</v>
      </c>
      <c r="T98" s="1" t="s">
        <v>54</v>
      </c>
      <c r="U98" s="1" t="s">
        <v>910</v>
      </c>
      <c r="V98" s="1" t="s">
        <v>2655</v>
      </c>
      <c r="W98" s="1" t="s">
        <v>58</v>
      </c>
      <c r="X98" s="1" t="s">
        <v>119</v>
      </c>
      <c r="Y98" s="1" t="s">
        <v>709</v>
      </c>
      <c r="Z98" s="1" t="s">
        <v>710</v>
      </c>
      <c r="AA98" s="1" t="s">
        <v>1978</v>
      </c>
      <c r="AB98" s="1" t="s">
        <v>711</v>
      </c>
      <c r="AC98" s="1" t="s">
        <v>712</v>
      </c>
      <c r="AD98" s="1" t="s">
        <v>2025</v>
      </c>
      <c r="AE98" s="1" t="s">
        <v>526</v>
      </c>
      <c r="AF98" s="1" t="s">
        <v>792</v>
      </c>
      <c r="AG98" s="1" t="s">
        <v>68</v>
      </c>
      <c r="AH98" s="1">
        <v>0</v>
      </c>
      <c r="AI98" s="1">
        <v>0</v>
      </c>
      <c r="AJ98" s="1">
        <v>0</v>
      </c>
      <c r="AK98" s="1" t="str">
        <f t="shared" si="11"/>
        <v>0</v>
      </c>
      <c r="AM98" s="1">
        <v>0</v>
      </c>
      <c r="AN98" s="1">
        <v>0</v>
      </c>
      <c r="AO98" s="1">
        <v>0</v>
      </c>
      <c r="AP98" s="1">
        <v>0</v>
      </c>
      <c r="AQ98" s="1" t="s">
        <v>68</v>
      </c>
      <c r="AR98" s="1">
        <v>0</v>
      </c>
      <c r="AS98" s="1">
        <v>0</v>
      </c>
      <c r="AT98" s="1">
        <v>0</v>
      </c>
      <c r="AU98" s="1" t="str">
        <f t="shared" si="13"/>
        <v>0</v>
      </c>
      <c r="AW98" s="1">
        <v>0</v>
      </c>
      <c r="AX98" s="1">
        <v>0</v>
      </c>
      <c r="AY98" s="1">
        <v>0</v>
      </c>
      <c r="AZ98" s="1">
        <v>0</v>
      </c>
      <c r="BA98" s="1" t="s">
        <v>68</v>
      </c>
      <c r="BB98" s="1">
        <v>0</v>
      </c>
      <c r="BC98" s="1">
        <v>0</v>
      </c>
      <c r="BD98" s="1">
        <v>0</v>
      </c>
      <c r="BE98" s="1" t="str">
        <f t="shared" si="15"/>
        <v>0</v>
      </c>
      <c r="BG98" s="1">
        <v>0</v>
      </c>
      <c r="BH98" s="1">
        <v>0</v>
      </c>
      <c r="BI98" s="1">
        <v>0</v>
      </c>
      <c r="BJ98" s="1">
        <v>0</v>
      </c>
      <c r="BK98" s="1" t="s">
        <v>68</v>
      </c>
      <c r="BL98" s="1">
        <v>0</v>
      </c>
      <c r="BM98" s="1">
        <v>0</v>
      </c>
      <c r="BN98" s="1">
        <v>0</v>
      </c>
      <c r="BO98" s="1" t="str">
        <f t="shared" si="16"/>
        <v>0</v>
      </c>
      <c r="BQ98" s="1">
        <v>0</v>
      </c>
      <c r="BR98" s="1">
        <v>0</v>
      </c>
      <c r="BS98" s="1">
        <v>0</v>
      </c>
      <c r="BT98" s="1">
        <v>0</v>
      </c>
      <c r="BW98" s="1">
        <v>0</v>
      </c>
      <c r="BX98" s="1">
        <v>0</v>
      </c>
      <c r="BY98" s="1">
        <v>0</v>
      </c>
      <c r="BZ98" s="8">
        <v>1.8499999999999999</v>
      </c>
      <c r="CA98" s="1" t="s">
        <v>52</v>
      </c>
      <c r="CB98" s="1" t="s">
        <v>1877</v>
      </c>
    </row>
    <row r="99" spans="1:80" s="1" customFormat="1" x14ac:dyDescent="0.3">
      <c r="A99" s="1" t="s">
        <v>1887</v>
      </c>
      <c r="B99" s="1" t="s">
        <v>1887</v>
      </c>
      <c r="D99" s="18">
        <v>42997</v>
      </c>
      <c r="E99" s="1">
        <v>19</v>
      </c>
      <c r="F99" s="1">
        <v>1230</v>
      </c>
      <c r="I99" s="1" t="s">
        <v>1897</v>
      </c>
      <c r="J99" s="20">
        <v>0.52083333333333337</v>
      </c>
      <c r="K99" s="21">
        <v>45</v>
      </c>
      <c r="L99" s="20">
        <f t="shared" si="10"/>
        <v>0.55208333333333337</v>
      </c>
      <c r="N99" s="1" t="s">
        <v>2846</v>
      </c>
      <c r="O99" s="1" t="s">
        <v>2863</v>
      </c>
      <c r="P99" s="1" t="e">
        <f>CONCATENATE(A99,": ",B99," (Chairs: ",#REF!,")")</f>
        <v>#REF!</v>
      </c>
      <c r="Q99" s="1" t="str">
        <f>CONCATENATE(,M99)</f>
        <v/>
      </c>
      <c r="V99" s="1" t="s">
        <v>2654</v>
      </c>
      <c r="AA99" s="1" t="s">
        <v>2009</v>
      </c>
      <c r="AK99" s="1" t="str">
        <f t="shared" si="11"/>
        <v/>
      </c>
      <c r="AL99" s="1" t="str">
        <f t="shared" si="12"/>
        <v xml:space="preserve"> </v>
      </c>
      <c r="AU99" s="1" t="str">
        <f t="shared" si="13"/>
        <v/>
      </c>
      <c r="AV99" s="1" t="str">
        <f t="shared" si="14"/>
        <v xml:space="preserve"> </v>
      </c>
      <c r="BE99" s="1" t="str">
        <f t="shared" si="15"/>
        <v/>
      </c>
      <c r="BF99" s="1" t="str">
        <f t="shared" si="17"/>
        <v xml:space="preserve"> </v>
      </c>
      <c r="BO99" s="1" t="str">
        <f t="shared" si="16"/>
        <v/>
      </c>
      <c r="BP99" s="1" t="str">
        <f t="shared" si="18"/>
        <v xml:space="preserve"> </v>
      </c>
      <c r="BZ99" s="8"/>
    </row>
    <row r="100" spans="1:80" s="1" customFormat="1" x14ac:dyDescent="0.3">
      <c r="A100" s="1" t="s">
        <v>1946</v>
      </c>
      <c r="B100" s="1" t="s">
        <v>1891</v>
      </c>
      <c r="D100" s="18">
        <v>42997</v>
      </c>
      <c r="E100" s="1">
        <v>19</v>
      </c>
      <c r="F100" s="1">
        <v>1315</v>
      </c>
      <c r="G100" s="1" t="s">
        <v>1946</v>
      </c>
      <c r="I100" s="1" t="s">
        <v>1893</v>
      </c>
      <c r="J100" s="20">
        <v>0.55208333333333337</v>
      </c>
      <c r="K100" s="21">
        <v>45</v>
      </c>
      <c r="L100" s="20">
        <f t="shared" ref="L100:L131" si="19">J100+TIME(0,K100,0)</f>
        <v>0.58333333333333337</v>
      </c>
      <c r="M100" s="1" t="s">
        <v>2203</v>
      </c>
      <c r="N100" s="1" t="s">
        <v>2127</v>
      </c>
      <c r="O100" s="1" t="s">
        <v>2863</v>
      </c>
      <c r="P100" s="1" t="e">
        <f>CONCATENATE(A100,": ",B100," (Chairs: ",#REF!,")")</f>
        <v>#REF!</v>
      </c>
      <c r="Q100" s="1" t="str">
        <f>CONCATENATE(,M100)</f>
        <v>Power, Powerlessness and Addiction</v>
      </c>
      <c r="V100" s="1" t="s">
        <v>2724</v>
      </c>
      <c r="W100" s="1" t="s">
        <v>58</v>
      </c>
      <c r="X100" s="1" t="s">
        <v>2216</v>
      </c>
      <c r="Y100" s="1" t="s">
        <v>180</v>
      </c>
      <c r="Z100" s="1" t="s">
        <v>181</v>
      </c>
      <c r="AA100" s="1" t="s">
        <v>2002</v>
      </c>
      <c r="AB100" s="28" t="s">
        <v>2218</v>
      </c>
      <c r="AD100" s="1" t="s">
        <v>2041</v>
      </c>
      <c r="AK100" s="1" t="str">
        <f t="shared" si="11"/>
        <v/>
      </c>
      <c r="AL100" s="1" t="str">
        <f t="shared" si="12"/>
        <v xml:space="preserve"> </v>
      </c>
      <c r="AU100" s="1" t="str">
        <f t="shared" si="13"/>
        <v/>
      </c>
      <c r="AV100" s="1" t="str">
        <f t="shared" si="14"/>
        <v xml:space="preserve"> </v>
      </c>
      <c r="BE100" s="1" t="str">
        <f t="shared" si="15"/>
        <v/>
      </c>
      <c r="BF100" s="1" t="str">
        <f t="shared" si="17"/>
        <v xml:space="preserve"> </v>
      </c>
      <c r="BO100" s="1" t="str">
        <f t="shared" si="16"/>
        <v/>
      </c>
      <c r="BP100" s="1" t="str">
        <f t="shared" si="18"/>
        <v xml:space="preserve"> </v>
      </c>
      <c r="BZ100" s="8"/>
    </row>
    <row r="101" spans="1:80" s="1" customFormat="1" ht="28.8" x14ac:dyDescent="0.3">
      <c r="A101" s="1" t="s">
        <v>1947</v>
      </c>
      <c r="B101" s="1" t="s">
        <v>1891</v>
      </c>
      <c r="D101" s="18">
        <v>42997</v>
      </c>
      <c r="E101" s="1">
        <v>19</v>
      </c>
      <c r="F101" s="1">
        <v>1400</v>
      </c>
      <c r="G101" s="1" t="s">
        <v>1947</v>
      </c>
      <c r="I101" s="1" t="s">
        <v>1893</v>
      </c>
      <c r="J101" s="20">
        <v>0.58333333333333337</v>
      </c>
      <c r="K101" s="21">
        <v>45</v>
      </c>
      <c r="L101" s="20">
        <f t="shared" si="19"/>
        <v>0.61458333333333337</v>
      </c>
      <c r="M101" s="1" t="s">
        <v>2204</v>
      </c>
      <c r="N101" s="1" t="s">
        <v>2205</v>
      </c>
      <c r="O101" s="1" t="s">
        <v>2863</v>
      </c>
      <c r="P101" s="1" t="e">
        <f>CONCATENATE(A101,": ",B101," (Chairs: ",#REF!,")")</f>
        <v>#REF!</v>
      </c>
      <c r="Q101" s="1" t="str">
        <f>CONCATENATE(,M101)</f>
        <v>Epigenetische Mechanismen bei Suchterkrankungen – hat das eine Bedeutung für die Praxis?</v>
      </c>
      <c r="V101" s="1" t="s">
        <v>2725</v>
      </c>
      <c r="W101" s="1" t="s">
        <v>58</v>
      </c>
      <c r="X101" s="1" t="s">
        <v>2216</v>
      </c>
      <c r="Y101" s="1" t="s">
        <v>578</v>
      </c>
      <c r="Z101" s="1" t="s">
        <v>2217</v>
      </c>
      <c r="AA101" s="1" t="s">
        <v>1984</v>
      </c>
      <c r="AB101" s="28" t="s">
        <v>2219</v>
      </c>
      <c r="AD101" s="1" t="s">
        <v>2051</v>
      </c>
      <c r="AK101" s="1" t="str">
        <f t="shared" si="11"/>
        <v/>
      </c>
      <c r="AL101" s="1" t="str">
        <f t="shared" si="12"/>
        <v xml:space="preserve"> </v>
      </c>
      <c r="AU101" s="1" t="str">
        <f t="shared" si="13"/>
        <v/>
      </c>
      <c r="AV101" s="1" t="str">
        <f t="shared" si="14"/>
        <v xml:space="preserve"> </v>
      </c>
      <c r="BE101" s="1" t="str">
        <f t="shared" si="15"/>
        <v/>
      </c>
      <c r="BF101" s="1" t="str">
        <f t="shared" si="17"/>
        <v xml:space="preserve"> </v>
      </c>
      <c r="BO101" s="1" t="str">
        <f t="shared" si="16"/>
        <v/>
      </c>
      <c r="BP101" s="1" t="str">
        <f t="shared" si="18"/>
        <v xml:space="preserve"> </v>
      </c>
      <c r="BZ101" s="8"/>
    </row>
    <row r="102" spans="1:80" s="1" customFormat="1" x14ac:dyDescent="0.3">
      <c r="A102" s="1" t="s">
        <v>1887</v>
      </c>
      <c r="B102" s="1" t="s">
        <v>1887</v>
      </c>
      <c r="D102" s="18">
        <v>42997</v>
      </c>
      <c r="E102" s="1">
        <v>19</v>
      </c>
      <c r="F102" s="1">
        <v>1445</v>
      </c>
      <c r="I102" s="1" t="s">
        <v>1897</v>
      </c>
      <c r="J102" s="20">
        <v>0.61458333333333337</v>
      </c>
      <c r="K102" s="21">
        <v>30</v>
      </c>
      <c r="L102" s="20">
        <f t="shared" si="19"/>
        <v>0.63541666666666674</v>
      </c>
      <c r="N102" s="1" t="s">
        <v>2846</v>
      </c>
      <c r="O102" s="1" t="s">
        <v>2863</v>
      </c>
      <c r="P102" s="1" t="e">
        <f>CONCATENATE(A102,": ",B102," (Chairs: ",#REF!,")")</f>
        <v>#REF!</v>
      </c>
      <c r="Q102" s="1" t="str">
        <f>CONCATENATE(,M102)</f>
        <v/>
      </c>
      <c r="V102" s="1" t="s">
        <v>2654</v>
      </c>
      <c r="AA102" s="1" t="s">
        <v>2009</v>
      </c>
      <c r="AK102" s="1" t="str">
        <f t="shared" si="11"/>
        <v/>
      </c>
      <c r="AL102" s="1" t="str">
        <f t="shared" si="12"/>
        <v xml:space="preserve"> </v>
      </c>
      <c r="AU102" s="1" t="str">
        <f t="shared" si="13"/>
        <v/>
      </c>
      <c r="AV102" s="1" t="str">
        <f t="shared" si="14"/>
        <v xml:space="preserve"> </v>
      </c>
      <c r="BE102" s="1" t="str">
        <f t="shared" si="15"/>
        <v/>
      </c>
      <c r="BF102" s="1" t="str">
        <f t="shared" si="17"/>
        <v xml:space="preserve"> </v>
      </c>
      <c r="BO102" s="1" t="str">
        <f t="shared" si="16"/>
        <v/>
      </c>
      <c r="BP102" s="1" t="str">
        <f t="shared" si="18"/>
        <v xml:space="preserve"> </v>
      </c>
      <c r="BZ102" s="8"/>
    </row>
    <row r="103" spans="1:80" s="1" customFormat="1" x14ac:dyDescent="0.3">
      <c r="A103" s="1" t="s">
        <v>1957</v>
      </c>
      <c r="B103" s="1" t="s">
        <v>177</v>
      </c>
      <c r="C103" s="1" t="s">
        <v>1908</v>
      </c>
      <c r="D103" s="18">
        <v>42997</v>
      </c>
      <c r="E103" s="1">
        <v>19</v>
      </c>
      <c r="F103" s="1">
        <v>1515</v>
      </c>
      <c r="G103" s="1" t="s">
        <v>2405</v>
      </c>
      <c r="H103" s="14" t="s">
        <v>174</v>
      </c>
      <c r="J103" s="20">
        <v>0.63541666666666663</v>
      </c>
      <c r="K103" s="21">
        <v>22</v>
      </c>
      <c r="L103" s="20">
        <f t="shared" si="19"/>
        <v>0.65069444444444435</v>
      </c>
      <c r="M103" s="1" t="s">
        <v>178</v>
      </c>
      <c r="N103" s="1" t="s">
        <v>2127</v>
      </c>
      <c r="O103" s="1" t="s">
        <v>3020</v>
      </c>
      <c r="P103" s="1" t="e">
        <f>CONCATENATE(A103,": ",B103," (Chairs: ",#REF!,")")</f>
        <v>#REF!</v>
      </c>
      <c r="Q103" s="1" t="str">
        <f>CONCATENATE(,M103)</f>
        <v>The 5-Step Method for affected family members: principles and results</v>
      </c>
      <c r="R103" s="14" t="s">
        <v>52</v>
      </c>
      <c r="S103" s="1" t="s">
        <v>175</v>
      </c>
      <c r="T103" s="1" t="s">
        <v>176</v>
      </c>
      <c r="U103" s="1" t="s">
        <v>179</v>
      </c>
      <c r="V103" s="1" t="s">
        <v>2726</v>
      </c>
      <c r="W103" s="1" t="s">
        <v>58</v>
      </c>
      <c r="X103" s="1" t="s">
        <v>130</v>
      </c>
      <c r="Y103" s="1" t="s">
        <v>180</v>
      </c>
      <c r="Z103" s="1" t="s">
        <v>181</v>
      </c>
      <c r="AA103" s="1" t="s">
        <v>2002</v>
      </c>
      <c r="AB103" s="1" t="s">
        <v>1866</v>
      </c>
      <c r="AC103" s="1" t="s">
        <v>182</v>
      </c>
      <c r="AD103" s="1" t="s">
        <v>2041</v>
      </c>
      <c r="AE103" s="1" t="s">
        <v>63</v>
      </c>
      <c r="AF103" s="1">
        <v>0</v>
      </c>
      <c r="AG103" s="1" t="s">
        <v>68</v>
      </c>
      <c r="AH103" s="1" t="s">
        <v>148</v>
      </c>
      <c r="AI103" s="1" t="s">
        <v>183</v>
      </c>
      <c r="AJ103" s="1" t="s">
        <v>184</v>
      </c>
      <c r="AK103" s="1" t="str">
        <f t="shared" si="11"/>
        <v>L</v>
      </c>
      <c r="AL103" s="1" t="str">
        <f t="shared" si="12"/>
        <v>Templeton L</v>
      </c>
      <c r="AM103" s="1" t="s">
        <v>185</v>
      </c>
      <c r="AN103" s="1" t="s">
        <v>186</v>
      </c>
      <c r="AO103" s="1" t="s">
        <v>63</v>
      </c>
      <c r="AP103" s="1">
        <v>0</v>
      </c>
      <c r="AQ103" s="1" t="s">
        <v>58</v>
      </c>
      <c r="AR103" s="1" t="s">
        <v>130</v>
      </c>
      <c r="AS103" s="1" t="s">
        <v>187</v>
      </c>
      <c r="AT103" s="1" t="s">
        <v>188</v>
      </c>
      <c r="AU103" s="1" t="str">
        <f t="shared" si="13"/>
        <v>R</v>
      </c>
      <c r="AV103" s="1" t="str">
        <f t="shared" si="14"/>
        <v>Velleman R</v>
      </c>
      <c r="AW103" s="1" t="s">
        <v>185</v>
      </c>
      <c r="AX103" s="1" t="s">
        <v>189</v>
      </c>
      <c r="AY103" s="1" t="s">
        <v>63</v>
      </c>
      <c r="AZ103" s="1">
        <v>0</v>
      </c>
      <c r="BA103" s="1" t="s">
        <v>68</v>
      </c>
      <c r="BB103" s="1">
        <v>0</v>
      </c>
      <c r="BC103" s="1">
        <v>0</v>
      </c>
      <c r="BD103" s="1">
        <v>0</v>
      </c>
      <c r="BE103" s="1" t="str">
        <f t="shared" si="15"/>
        <v>0</v>
      </c>
      <c r="BG103" s="1">
        <v>0</v>
      </c>
      <c r="BH103" s="1">
        <v>0</v>
      </c>
      <c r="BI103" s="1">
        <v>0</v>
      </c>
      <c r="BJ103" s="1">
        <v>0</v>
      </c>
      <c r="BK103" s="1" t="s">
        <v>68</v>
      </c>
      <c r="BL103" s="1">
        <v>0</v>
      </c>
      <c r="BM103" s="1">
        <v>0</v>
      </c>
      <c r="BN103" s="1">
        <v>0</v>
      </c>
      <c r="BO103" s="1" t="str">
        <f t="shared" si="16"/>
        <v>0</v>
      </c>
      <c r="BQ103" s="1">
        <v>0</v>
      </c>
      <c r="BR103" s="1">
        <v>0</v>
      </c>
      <c r="BS103" s="1">
        <v>0</v>
      </c>
      <c r="BT103" s="1">
        <v>0</v>
      </c>
      <c r="BW103" s="1">
        <v>0</v>
      </c>
      <c r="BX103" s="1">
        <v>0</v>
      </c>
      <c r="BY103" s="1">
        <v>0</v>
      </c>
      <c r="BZ103" s="8">
        <v>1.9</v>
      </c>
      <c r="CA103" s="1" t="s">
        <v>52</v>
      </c>
      <c r="CB103" s="1" t="s">
        <v>1877</v>
      </c>
    </row>
    <row r="104" spans="1:80" s="1" customFormat="1" x14ac:dyDescent="0.3">
      <c r="A104" s="1" t="s">
        <v>1957</v>
      </c>
      <c r="B104" s="1" t="s">
        <v>177</v>
      </c>
      <c r="C104" s="1" t="s">
        <v>1908</v>
      </c>
      <c r="D104" s="18">
        <v>42997</v>
      </c>
      <c r="E104" s="1">
        <v>19</v>
      </c>
      <c r="F104" s="1">
        <v>1515</v>
      </c>
      <c r="G104" s="1" t="s">
        <v>2406</v>
      </c>
      <c r="H104" s="1" t="s">
        <v>190</v>
      </c>
      <c r="J104" s="20">
        <v>0.65069444444444435</v>
      </c>
      <c r="K104" s="21">
        <v>22</v>
      </c>
      <c r="L104" s="20">
        <f t="shared" si="19"/>
        <v>0.66597222222222208</v>
      </c>
      <c r="M104" s="1" t="s">
        <v>191</v>
      </c>
      <c r="N104" s="1" t="s">
        <v>2128</v>
      </c>
      <c r="O104" s="1" t="s">
        <v>2555</v>
      </c>
      <c r="P104" s="1" t="e">
        <f>CONCATENATE(A104,": ",B104," (Chairs: ",#REF!,")")</f>
        <v>#REF!</v>
      </c>
      <c r="Q104" s="1" t="str">
        <f>CONCATENATE(,M104)</f>
        <v>Support on the Internet – Results of the web-based programme EfA for family members of disordered gamblers</v>
      </c>
      <c r="R104" s="1" t="s">
        <v>52</v>
      </c>
      <c r="S104" s="1" t="s">
        <v>175</v>
      </c>
      <c r="T104" s="1" t="s">
        <v>176</v>
      </c>
      <c r="U104" s="1" t="s">
        <v>192</v>
      </c>
      <c r="V104" s="1" t="s">
        <v>2727</v>
      </c>
      <c r="W104" s="1" t="s">
        <v>68</v>
      </c>
      <c r="X104" s="1" t="s">
        <v>193</v>
      </c>
      <c r="Y104" s="1" t="s">
        <v>194</v>
      </c>
      <c r="Z104" s="1" t="s">
        <v>195</v>
      </c>
      <c r="AA104" s="1" t="s">
        <v>2005</v>
      </c>
      <c r="AB104" s="1" t="s">
        <v>196</v>
      </c>
      <c r="AC104" s="1" t="s">
        <v>197</v>
      </c>
      <c r="AD104" s="1" t="s">
        <v>2014</v>
      </c>
      <c r="AE104" s="1" t="s">
        <v>63</v>
      </c>
      <c r="AF104" s="1">
        <v>0</v>
      </c>
      <c r="AG104" s="1" t="s">
        <v>68</v>
      </c>
      <c r="AH104" s="1" t="s">
        <v>97</v>
      </c>
      <c r="AI104" s="1" t="s">
        <v>198</v>
      </c>
      <c r="AJ104" s="1" t="s">
        <v>199</v>
      </c>
      <c r="AK104" s="1" t="str">
        <f t="shared" si="11"/>
        <v>A</v>
      </c>
      <c r="AL104" s="1" t="str">
        <f t="shared" si="12"/>
        <v>Koytek A</v>
      </c>
      <c r="AM104" s="1" t="s">
        <v>200</v>
      </c>
      <c r="AN104" s="1" t="s">
        <v>201</v>
      </c>
      <c r="AO104" s="1" t="s">
        <v>63</v>
      </c>
      <c r="AP104" s="1">
        <v>0</v>
      </c>
      <c r="AQ104" s="1" t="s">
        <v>58</v>
      </c>
      <c r="AR104" s="1" t="s">
        <v>119</v>
      </c>
      <c r="AS104" s="1" t="s">
        <v>202</v>
      </c>
      <c r="AT104" s="1" t="s">
        <v>203</v>
      </c>
      <c r="AU104" s="1" t="str">
        <f t="shared" si="13"/>
        <v>N</v>
      </c>
      <c r="AV104" s="1" t="str">
        <f t="shared" si="14"/>
        <v>Wodarz N</v>
      </c>
      <c r="AW104" s="1" t="s">
        <v>204</v>
      </c>
      <c r="AX104" s="1" t="s">
        <v>205</v>
      </c>
      <c r="AY104" s="1" t="s">
        <v>63</v>
      </c>
      <c r="AZ104" s="1">
        <v>0</v>
      </c>
      <c r="BA104" s="1" t="s">
        <v>58</v>
      </c>
      <c r="BB104" s="1" t="s">
        <v>119</v>
      </c>
      <c r="BC104" s="1" t="s">
        <v>206</v>
      </c>
      <c r="BD104" s="1" t="s">
        <v>207</v>
      </c>
      <c r="BE104" s="1" t="str">
        <f t="shared" si="15"/>
        <v>J</v>
      </c>
      <c r="BF104" s="1" t="str">
        <f t="shared" si="17"/>
        <v>Wolstein J</v>
      </c>
      <c r="BG104" s="1" t="s">
        <v>208</v>
      </c>
      <c r="BH104" s="1" t="s">
        <v>209</v>
      </c>
      <c r="BI104" s="1" t="s">
        <v>63</v>
      </c>
      <c r="BJ104" s="1">
        <v>0</v>
      </c>
      <c r="BK104" s="1" t="s">
        <v>68</v>
      </c>
      <c r="BL104" s="1">
        <v>0</v>
      </c>
      <c r="BM104" s="1">
        <v>0</v>
      </c>
      <c r="BN104" s="1">
        <v>0</v>
      </c>
      <c r="BO104" s="1" t="str">
        <f t="shared" si="16"/>
        <v>0</v>
      </c>
      <c r="BQ104" s="1">
        <v>0</v>
      </c>
      <c r="BR104" s="1">
        <v>0</v>
      </c>
      <c r="BS104" s="1">
        <v>0</v>
      </c>
      <c r="BT104" s="1">
        <v>0</v>
      </c>
      <c r="BW104" s="1">
        <v>0</v>
      </c>
      <c r="BX104" s="1">
        <v>0</v>
      </c>
      <c r="BY104" s="1">
        <v>0</v>
      </c>
      <c r="BZ104" s="8">
        <v>1.375</v>
      </c>
      <c r="CA104" s="1" t="s">
        <v>52</v>
      </c>
      <c r="CB104" s="1" t="s">
        <v>1877</v>
      </c>
    </row>
    <row r="105" spans="1:80" s="1" customFormat="1" x14ac:dyDescent="0.3">
      <c r="A105" s="1" t="s">
        <v>1957</v>
      </c>
      <c r="B105" s="1" t="s">
        <v>177</v>
      </c>
      <c r="C105" s="1" t="s">
        <v>1908</v>
      </c>
      <c r="D105" s="18">
        <v>42997</v>
      </c>
      <c r="E105" s="1">
        <v>19</v>
      </c>
      <c r="F105" s="1">
        <v>1515</v>
      </c>
      <c r="G105" s="1" t="s">
        <v>2407</v>
      </c>
      <c r="H105" s="14" t="s">
        <v>210</v>
      </c>
      <c r="J105" s="20">
        <v>0.66597222222222208</v>
      </c>
      <c r="K105" s="21">
        <v>23</v>
      </c>
      <c r="L105" s="20">
        <f t="shared" si="19"/>
        <v>0.68194444444444435</v>
      </c>
      <c r="M105" s="1" t="s">
        <v>211</v>
      </c>
      <c r="N105" s="1" t="s">
        <v>2129</v>
      </c>
      <c r="O105" s="1" t="s">
        <v>2556</v>
      </c>
      <c r="P105" s="1" t="e">
        <f>CONCATENATE(A105,": ",B105," (Chairs: ",#REF!,")")</f>
        <v>#REF!</v>
      </c>
      <c r="Q105" s="1" t="str">
        <f>CONCATENATE(,M105)</f>
        <v>Burden and Social Support in Family Members of Relatives with Problematic Substance Use or Dementia</v>
      </c>
      <c r="R105" s="14" t="s">
        <v>52</v>
      </c>
      <c r="S105" s="1" t="s">
        <v>175</v>
      </c>
      <c r="T105" s="1" t="s">
        <v>176</v>
      </c>
      <c r="U105" s="1" t="s">
        <v>212</v>
      </c>
      <c r="V105" s="1" t="s">
        <v>2728</v>
      </c>
      <c r="W105" s="1" t="s">
        <v>68</v>
      </c>
      <c r="X105" s="1" t="s">
        <v>119</v>
      </c>
      <c r="Y105" s="1" t="s">
        <v>213</v>
      </c>
      <c r="Z105" s="1" t="s">
        <v>214</v>
      </c>
      <c r="AA105" s="1" t="s">
        <v>1983</v>
      </c>
      <c r="AB105" s="1" t="s">
        <v>215</v>
      </c>
      <c r="AC105" s="1" t="s">
        <v>216</v>
      </c>
      <c r="AD105" s="1" t="s">
        <v>2042</v>
      </c>
      <c r="AE105" s="1" t="s">
        <v>63</v>
      </c>
      <c r="AF105" s="1">
        <v>0</v>
      </c>
      <c r="AG105" s="1" t="s">
        <v>68</v>
      </c>
      <c r="AH105" s="1" t="s">
        <v>148</v>
      </c>
      <c r="AI105" s="1" t="s">
        <v>217</v>
      </c>
      <c r="AJ105" s="1" t="s">
        <v>218</v>
      </c>
      <c r="AK105" s="1" t="str">
        <f t="shared" si="11"/>
        <v>C</v>
      </c>
      <c r="AL105" s="1" t="str">
        <f t="shared" si="12"/>
        <v>Hofheinz C</v>
      </c>
      <c r="AM105" s="1" t="s">
        <v>215</v>
      </c>
      <c r="AN105" s="1" t="s">
        <v>219</v>
      </c>
      <c r="AO105" s="1" t="s">
        <v>63</v>
      </c>
      <c r="AP105" s="1">
        <v>0</v>
      </c>
      <c r="AQ105" s="1" t="s">
        <v>68</v>
      </c>
      <c r="AR105" s="1">
        <v>0</v>
      </c>
      <c r="AS105" s="1">
        <v>0</v>
      </c>
      <c r="AT105" s="1">
        <v>0</v>
      </c>
      <c r="AU105" s="1" t="str">
        <f t="shared" si="13"/>
        <v>0</v>
      </c>
      <c r="AW105" s="1">
        <v>0</v>
      </c>
      <c r="AX105" s="1">
        <v>0</v>
      </c>
      <c r="AY105" s="1">
        <v>0</v>
      </c>
      <c r="AZ105" s="1">
        <v>0</v>
      </c>
      <c r="BA105" s="1" t="s">
        <v>68</v>
      </c>
      <c r="BB105" s="1">
        <v>0</v>
      </c>
      <c r="BC105" s="1">
        <v>0</v>
      </c>
      <c r="BD105" s="1">
        <v>0</v>
      </c>
      <c r="BE105" s="1" t="str">
        <f t="shared" si="15"/>
        <v>0</v>
      </c>
      <c r="BG105" s="1">
        <v>0</v>
      </c>
      <c r="BH105" s="1">
        <v>0</v>
      </c>
      <c r="BI105" s="1">
        <v>0</v>
      </c>
      <c r="BJ105" s="1">
        <v>0</v>
      </c>
      <c r="BK105" s="1" t="s">
        <v>68</v>
      </c>
      <c r="BL105" s="1">
        <v>0</v>
      </c>
      <c r="BM105" s="1">
        <v>0</v>
      </c>
      <c r="BN105" s="1">
        <v>0</v>
      </c>
      <c r="BO105" s="1" t="str">
        <f t="shared" si="16"/>
        <v>0</v>
      </c>
      <c r="BQ105" s="1">
        <v>0</v>
      </c>
      <c r="BR105" s="1">
        <v>0</v>
      </c>
      <c r="BS105" s="1">
        <v>0</v>
      </c>
      <c r="BT105" s="1">
        <v>0</v>
      </c>
      <c r="BW105" s="1">
        <v>0</v>
      </c>
      <c r="BX105" s="1">
        <v>0</v>
      </c>
      <c r="BY105" s="1">
        <v>0</v>
      </c>
      <c r="BZ105" s="8">
        <v>1.7750000000000001</v>
      </c>
      <c r="CA105" s="1" t="s">
        <v>52</v>
      </c>
      <c r="CB105" s="1" t="s">
        <v>1877</v>
      </c>
    </row>
    <row r="106" spans="1:80" s="1" customFormat="1" x14ac:dyDescent="0.3">
      <c r="A106" s="1" t="s">
        <v>1957</v>
      </c>
      <c r="B106" s="1" t="s">
        <v>177</v>
      </c>
      <c r="C106" s="1" t="s">
        <v>1908</v>
      </c>
      <c r="D106" s="18">
        <v>42997</v>
      </c>
      <c r="E106" s="1">
        <v>19</v>
      </c>
      <c r="F106" s="1">
        <v>1515</v>
      </c>
      <c r="G106" s="1" t="s">
        <v>2408</v>
      </c>
      <c r="H106" s="1" t="s">
        <v>220</v>
      </c>
      <c r="J106" s="20">
        <v>0.68194444444444435</v>
      </c>
      <c r="K106" s="21">
        <v>23</v>
      </c>
      <c r="L106" s="20">
        <f t="shared" si="19"/>
        <v>0.69791666666666663</v>
      </c>
      <c r="M106" s="1" t="s">
        <v>221</v>
      </c>
      <c r="N106" s="1" t="s">
        <v>2078</v>
      </c>
      <c r="O106" s="1" t="s">
        <v>2923</v>
      </c>
      <c r="P106" s="1" t="e">
        <f>CONCATENATE(A106,": ",B106," (Chairs: ",#REF!,")")</f>
        <v>#REF!</v>
      </c>
      <c r="Q106" s="1" t="str">
        <f>CONCATENATE(,M106)</f>
        <v>Prevalence, functioning and treatment needs of family members affected by Addiction in Germany: Findings from the BEPAS study</v>
      </c>
      <c r="R106" s="1" t="s">
        <v>52</v>
      </c>
      <c r="S106" s="1" t="s">
        <v>175</v>
      </c>
      <c r="T106" s="1" t="s">
        <v>176</v>
      </c>
      <c r="U106" s="1" t="s">
        <v>222</v>
      </c>
      <c r="V106" s="1" t="s">
        <v>1843</v>
      </c>
      <c r="W106" s="1" t="s">
        <v>58</v>
      </c>
      <c r="X106" s="1" t="s">
        <v>64</v>
      </c>
      <c r="Y106" s="1" t="s">
        <v>223</v>
      </c>
      <c r="Z106" s="1" t="s">
        <v>224</v>
      </c>
      <c r="AA106" s="1" t="s">
        <v>1980</v>
      </c>
      <c r="AB106" s="1" t="s">
        <v>225</v>
      </c>
      <c r="AC106" s="1" t="s">
        <v>226</v>
      </c>
      <c r="AD106" s="1" t="s">
        <v>2032</v>
      </c>
      <c r="AE106" s="1" t="s">
        <v>63</v>
      </c>
      <c r="AF106" s="1">
        <v>0</v>
      </c>
      <c r="AG106" s="1" t="s">
        <v>58</v>
      </c>
      <c r="AH106" s="1">
        <v>0</v>
      </c>
      <c r="AI106" s="1" t="s">
        <v>227</v>
      </c>
      <c r="AJ106" s="1" t="s">
        <v>228</v>
      </c>
      <c r="AK106" s="1" t="str">
        <f t="shared" si="11"/>
        <v>J</v>
      </c>
      <c r="AL106" s="1" t="str">
        <f t="shared" si="12"/>
        <v>Berndt J</v>
      </c>
      <c r="AM106" s="1" t="s">
        <v>225</v>
      </c>
      <c r="AN106" s="1" t="s">
        <v>229</v>
      </c>
      <c r="AO106" s="1" t="s">
        <v>63</v>
      </c>
      <c r="AP106" s="1">
        <v>0</v>
      </c>
      <c r="AQ106" s="1" t="s">
        <v>68</v>
      </c>
      <c r="AR106" s="1" t="s">
        <v>64</v>
      </c>
      <c r="AS106" s="1" t="s">
        <v>230</v>
      </c>
      <c r="AT106" s="1" t="s">
        <v>224</v>
      </c>
      <c r="AU106" s="1" t="str">
        <f t="shared" si="13"/>
        <v>A</v>
      </c>
      <c r="AV106" s="1" t="str">
        <f t="shared" si="14"/>
        <v>Bischof A</v>
      </c>
      <c r="AW106" s="1" t="s">
        <v>225</v>
      </c>
      <c r="AX106" s="1" t="s">
        <v>231</v>
      </c>
      <c r="AY106" s="1" t="s">
        <v>63</v>
      </c>
      <c r="AZ106" s="1">
        <v>0</v>
      </c>
      <c r="BA106" s="1" t="s">
        <v>68</v>
      </c>
      <c r="BB106" s="1">
        <v>0</v>
      </c>
      <c r="BC106" s="1" t="s">
        <v>232</v>
      </c>
      <c r="BD106" s="1" t="s">
        <v>233</v>
      </c>
      <c r="BE106" s="1" t="str">
        <f t="shared" si="15"/>
        <v>B</v>
      </c>
      <c r="BF106" s="1" t="str">
        <f t="shared" si="17"/>
        <v>Besser B</v>
      </c>
      <c r="BG106" s="1" t="s">
        <v>225</v>
      </c>
      <c r="BH106" s="1" t="s">
        <v>234</v>
      </c>
      <c r="BI106" s="1" t="s">
        <v>63</v>
      </c>
      <c r="BJ106" s="1">
        <v>0</v>
      </c>
      <c r="BK106" s="1" t="s">
        <v>58</v>
      </c>
      <c r="BL106" s="1" t="s">
        <v>114</v>
      </c>
      <c r="BM106" s="1" t="s">
        <v>235</v>
      </c>
      <c r="BN106" s="1" t="s">
        <v>236</v>
      </c>
      <c r="BO106" s="1" t="s">
        <v>1982</v>
      </c>
      <c r="BP106" s="1" t="str">
        <f t="shared" si="18"/>
        <v>Rumpf HJ</v>
      </c>
      <c r="BQ106" s="1" t="s">
        <v>225</v>
      </c>
      <c r="BR106" s="1" t="s">
        <v>237</v>
      </c>
      <c r="BS106" s="1" t="s">
        <v>63</v>
      </c>
      <c r="BT106" s="1">
        <v>0</v>
      </c>
      <c r="BW106" s="1">
        <v>0</v>
      </c>
      <c r="BX106" s="1">
        <v>0</v>
      </c>
      <c r="BY106" s="1" t="s">
        <v>238</v>
      </c>
      <c r="BZ106" s="8">
        <v>2.125</v>
      </c>
      <c r="CA106" s="1" t="s">
        <v>52</v>
      </c>
      <c r="CB106" s="1" t="s">
        <v>1877</v>
      </c>
    </row>
    <row r="107" spans="1:80" s="1" customFormat="1" x14ac:dyDescent="0.3">
      <c r="A107" s="1" t="s">
        <v>1958</v>
      </c>
      <c r="B107" s="1" t="s">
        <v>980</v>
      </c>
      <c r="C107" s="1" t="s">
        <v>1917</v>
      </c>
      <c r="D107" s="18">
        <v>42997</v>
      </c>
      <c r="E107" s="1">
        <v>19</v>
      </c>
      <c r="F107" s="1">
        <v>1515</v>
      </c>
      <c r="G107" s="1" t="s">
        <v>2409</v>
      </c>
      <c r="H107" s="6" t="s">
        <v>979</v>
      </c>
      <c r="J107" s="20">
        <v>0.63541666666666663</v>
      </c>
      <c r="K107" s="21">
        <v>23</v>
      </c>
      <c r="L107" s="20">
        <f t="shared" si="19"/>
        <v>0.65138888888888891</v>
      </c>
      <c r="M107" s="1" t="s">
        <v>981</v>
      </c>
      <c r="N107" s="1" t="s">
        <v>2130</v>
      </c>
      <c r="O107" s="1" t="s">
        <v>2925</v>
      </c>
      <c r="P107" s="1" t="e">
        <f>CONCATENATE(A107,": ",B107," (Chairs: ",#REF!,")")</f>
        <v>#REF!</v>
      </c>
      <c r="Q107" s="1" t="str">
        <f>CONCATENATE(,M107)</f>
        <v>Veränderungen der Stressreaktivität bei frühen traumatischen Erfahrungen und Alkoholabhängigkeit</v>
      </c>
      <c r="R107" s="6" t="s">
        <v>52</v>
      </c>
      <c r="S107" s="1" t="s">
        <v>53</v>
      </c>
      <c r="T107" s="1" t="s">
        <v>54</v>
      </c>
      <c r="U107" s="1" t="s">
        <v>982</v>
      </c>
      <c r="V107" s="1" t="s">
        <v>2729</v>
      </c>
      <c r="W107" s="1" t="s">
        <v>58</v>
      </c>
      <c r="X107" s="1" t="s">
        <v>487</v>
      </c>
      <c r="Y107" s="1" t="s">
        <v>983</v>
      </c>
      <c r="Z107" s="1" t="s">
        <v>984</v>
      </c>
      <c r="AA107" s="1" t="s">
        <v>1987</v>
      </c>
      <c r="AB107" s="1" t="s">
        <v>985</v>
      </c>
      <c r="AC107" s="1" t="s">
        <v>986</v>
      </c>
      <c r="AD107" s="1" t="s">
        <v>2026</v>
      </c>
      <c r="AE107" s="1" t="s">
        <v>63</v>
      </c>
      <c r="AF107" s="1">
        <v>0</v>
      </c>
      <c r="AG107" s="1" t="s">
        <v>68</v>
      </c>
      <c r="AH107" s="1" t="s">
        <v>97</v>
      </c>
      <c r="AI107" s="1" t="s">
        <v>230</v>
      </c>
      <c r="AJ107" s="1" t="s">
        <v>987</v>
      </c>
      <c r="AK107" s="1" t="str">
        <f t="shared" si="11"/>
        <v>A</v>
      </c>
      <c r="AL107" s="1" t="str">
        <f t="shared" si="12"/>
        <v>Höcker A</v>
      </c>
      <c r="AM107" s="1" t="s">
        <v>495</v>
      </c>
      <c r="AN107" s="1" t="s">
        <v>988</v>
      </c>
      <c r="AO107" s="1" t="s">
        <v>63</v>
      </c>
      <c r="AP107" s="1">
        <v>0</v>
      </c>
      <c r="AQ107" s="1" t="s">
        <v>68</v>
      </c>
      <c r="AR107" s="1" t="s">
        <v>487</v>
      </c>
      <c r="AS107" s="1" t="s">
        <v>553</v>
      </c>
      <c r="AT107" s="1" t="s">
        <v>989</v>
      </c>
      <c r="AU107" s="1" t="str">
        <f t="shared" si="13"/>
        <v>J</v>
      </c>
      <c r="AV107" s="1" t="str">
        <f t="shared" si="14"/>
        <v>Holl J</v>
      </c>
      <c r="AW107" s="1" t="s">
        <v>990</v>
      </c>
      <c r="AX107" s="1" t="s">
        <v>991</v>
      </c>
      <c r="AY107" s="1" t="s">
        <v>63</v>
      </c>
      <c r="AZ107" s="1">
        <v>0</v>
      </c>
      <c r="BA107" s="1" t="s">
        <v>58</v>
      </c>
      <c r="BB107" s="1" t="s">
        <v>97</v>
      </c>
      <c r="BC107" s="1" t="s">
        <v>389</v>
      </c>
      <c r="BD107" s="1" t="s">
        <v>992</v>
      </c>
      <c r="BE107" s="1" t="str">
        <f t="shared" si="15"/>
        <v>S</v>
      </c>
      <c r="BF107" s="1" t="str">
        <f t="shared" si="17"/>
        <v>Wolff S</v>
      </c>
      <c r="BG107" s="1" t="s">
        <v>990</v>
      </c>
      <c r="BH107" s="1" t="s">
        <v>993</v>
      </c>
      <c r="BI107" s="1" t="s">
        <v>63</v>
      </c>
      <c r="BJ107" s="1">
        <v>0</v>
      </c>
      <c r="BK107" s="1" t="s">
        <v>58</v>
      </c>
      <c r="BL107" s="1" t="s">
        <v>119</v>
      </c>
      <c r="BM107" s="1" t="s">
        <v>59</v>
      </c>
      <c r="BN107" s="1" t="s">
        <v>994</v>
      </c>
      <c r="BO107" s="1" t="str">
        <f t="shared" si="16"/>
        <v>S</v>
      </c>
      <c r="BP107" s="1" t="str">
        <f t="shared" si="18"/>
        <v>Barnow S</v>
      </c>
      <c r="BQ107" s="1" t="s">
        <v>990</v>
      </c>
      <c r="BR107" s="1" t="s">
        <v>995</v>
      </c>
      <c r="BS107" s="1" t="s">
        <v>63</v>
      </c>
      <c r="BT107" s="1">
        <v>0</v>
      </c>
      <c r="BU107" s="1" t="s">
        <v>2246</v>
      </c>
      <c r="BV107" s="1" t="s">
        <v>996</v>
      </c>
      <c r="BW107" s="1" t="s">
        <v>63</v>
      </c>
      <c r="BX107" s="1">
        <v>0</v>
      </c>
      <c r="BY107" s="1">
        <v>0</v>
      </c>
      <c r="BZ107" s="8">
        <v>1.325</v>
      </c>
      <c r="CA107" s="1" t="s">
        <v>52</v>
      </c>
      <c r="CB107" s="1" t="s">
        <v>1877</v>
      </c>
    </row>
    <row r="108" spans="1:80" s="1" customFormat="1" x14ac:dyDescent="0.3">
      <c r="A108" s="1" t="s">
        <v>1958</v>
      </c>
      <c r="B108" s="1" t="s">
        <v>980</v>
      </c>
      <c r="C108" s="1" t="s">
        <v>1917</v>
      </c>
      <c r="D108" s="18">
        <v>42997</v>
      </c>
      <c r="E108" s="1">
        <v>19</v>
      </c>
      <c r="F108" s="1">
        <v>1515</v>
      </c>
      <c r="G108" s="1" t="s">
        <v>2410</v>
      </c>
      <c r="H108" s="6" t="s">
        <v>997</v>
      </c>
      <c r="J108" s="20">
        <v>0.65138888888888891</v>
      </c>
      <c r="K108" s="21">
        <v>22</v>
      </c>
      <c r="L108" s="20">
        <f t="shared" si="19"/>
        <v>0.66666666666666663</v>
      </c>
      <c r="M108" s="1" t="s">
        <v>998</v>
      </c>
      <c r="N108" s="1" t="s">
        <v>2131</v>
      </c>
      <c r="O108" s="1" t="s">
        <v>2926</v>
      </c>
      <c r="P108" s="1" t="e">
        <f>CONCATENATE(A108,": ",B108," (Chairs: ",#REF!,")")</f>
        <v>#REF!</v>
      </c>
      <c r="Q108" s="1" t="str">
        <f>CONCATENATE(,M108)</f>
        <v>Aufbau von Behandlungsmotivation bei Alkoholpatienten mit Traumaerfahrungen</v>
      </c>
      <c r="R108" s="6" t="s">
        <v>52</v>
      </c>
      <c r="S108" s="1" t="s">
        <v>53</v>
      </c>
      <c r="T108" s="1" t="s">
        <v>54</v>
      </c>
      <c r="U108" s="1" t="s">
        <v>999</v>
      </c>
      <c r="V108" s="1" t="s">
        <v>2730</v>
      </c>
      <c r="W108" s="1" t="s">
        <v>58</v>
      </c>
      <c r="Y108" s="1" t="s">
        <v>1000</v>
      </c>
      <c r="Z108" s="1" t="s">
        <v>1001</v>
      </c>
      <c r="AA108" s="1" t="s">
        <v>1987</v>
      </c>
      <c r="AB108" s="1" t="s">
        <v>1002</v>
      </c>
      <c r="AC108" s="1" t="s">
        <v>1003</v>
      </c>
      <c r="AD108" s="1" t="s">
        <v>2044</v>
      </c>
      <c r="AE108" s="1" t="s">
        <v>63</v>
      </c>
      <c r="AF108" s="1">
        <v>0</v>
      </c>
      <c r="AG108" s="1" t="s">
        <v>68</v>
      </c>
      <c r="AH108" s="1">
        <v>0</v>
      </c>
      <c r="AI108" s="1" t="s">
        <v>1004</v>
      </c>
      <c r="AJ108" s="1" t="s">
        <v>1005</v>
      </c>
      <c r="AK108" s="1" t="str">
        <f t="shared" si="11"/>
        <v>L</v>
      </c>
      <c r="AL108" s="1" t="str">
        <f t="shared" si="12"/>
        <v>Jatzkowski L</v>
      </c>
      <c r="AM108" s="1" t="s">
        <v>1002</v>
      </c>
      <c r="AN108" s="1">
        <v>0</v>
      </c>
      <c r="AO108" s="1" t="s">
        <v>63</v>
      </c>
      <c r="AP108" s="1">
        <v>0</v>
      </c>
      <c r="AQ108" s="1" t="s">
        <v>68</v>
      </c>
      <c r="AR108" s="1">
        <v>0</v>
      </c>
      <c r="AS108" s="1" t="s">
        <v>1006</v>
      </c>
      <c r="AT108" s="1" t="s">
        <v>1007</v>
      </c>
      <c r="AU108" s="1" t="str">
        <f t="shared" si="13"/>
        <v>R</v>
      </c>
      <c r="AV108" s="1" t="str">
        <f t="shared" si="14"/>
        <v>Seitz R</v>
      </c>
      <c r="AW108" s="1" t="s">
        <v>1002</v>
      </c>
      <c r="AX108" s="1">
        <v>0</v>
      </c>
      <c r="AY108" s="1" t="s">
        <v>63</v>
      </c>
      <c r="AZ108" s="1">
        <v>0</v>
      </c>
      <c r="BA108" s="1" t="s">
        <v>68</v>
      </c>
      <c r="BB108" s="1">
        <v>0</v>
      </c>
      <c r="BC108" s="1" t="s">
        <v>1008</v>
      </c>
      <c r="BD108" s="1" t="s">
        <v>1009</v>
      </c>
      <c r="BE108" s="1" t="str">
        <f t="shared" si="15"/>
        <v>S</v>
      </c>
      <c r="BF108" s="1" t="str">
        <f t="shared" si="17"/>
        <v>Speidel S</v>
      </c>
      <c r="BG108" s="1" t="s">
        <v>1002</v>
      </c>
      <c r="BH108" s="1">
        <v>0</v>
      </c>
      <c r="BI108" s="1" t="s">
        <v>63</v>
      </c>
      <c r="BJ108" s="1">
        <v>0</v>
      </c>
      <c r="BK108" s="1" t="s">
        <v>68</v>
      </c>
      <c r="BL108" s="1">
        <v>0</v>
      </c>
      <c r="BM108" s="1" t="s">
        <v>847</v>
      </c>
      <c r="BN108" s="1" t="s">
        <v>1010</v>
      </c>
      <c r="BO108" s="1" t="str">
        <f t="shared" si="16"/>
        <v>T</v>
      </c>
      <c r="BP108" s="1" t="str">
        <f t="shared" si="18"/>
        <v>Weber T</v>
      </c>
      <c r="BQ108" s="1" t="s">
        <v>1011</v>
      </c>
      <c r="BR108" s="1">
        <v>0</v>
      </c>
      <c r="BS108" s="1" t="s">
        <v>63</v>
      </c>
      <c r="BT108" s="1">
        <v>0</v>
      </c>
      <c r="BU108" s="1" t="s">
        <v>2247</v>
      </c>
      <c r="BV108" s="1" t="s">
        <v>1012</v>
      </c>
      <c r="BW108" s="1" t="s">
        <v>63</v>
      </c>
      <c r="BX108" s="1">
        <v>0</v>
      </c>
      <c r="BY108" s="1">
        <v>0</v>
      </c>
      <c r="BZ108" s="8">
        <v>1.8</v>
      </c>
      <c r="CA108" s="1" t="s">
        <v>52</v>
      </c>
      <c r="CB108" s="1" t="s">
        <v>1877</v>
      </c>
    </row>
    <row r="109" spans="1:80" s="1" customFormat="1" x14ac:dyDescent="0.3">
      <c r="A109" s="1" t="s">
        <v>1958</v>
      </c>
      <c r="B109" s="1" t="s">
        <v>980</v>
      </c>
      <c r="C109" s="1" t="s">
        <v>1917</v>
      </c>
      <c r="D109" s="18">
        <v>42997</v>
      </c>
      <c r="E109" s="1">
        <v>19</v>
      </c>
      <c r="F109" s="1">
        <v>1515</v>
      </c>
      <c r="G109" s="1" t="s">
        <v>2411</v>
      </c>
      <c r="H109" s="6" t="s">
        <v>1013</v>
      </c>
      <c r="J109" s="20">
        <v>0.66666666666666663</v>
      </c>
      <c r="K109" s="21">
        <v>23</v>
      </c>
      <c r="L109" s="20">
        <f t="shared" si="19"/>
        <v>0.68263888888888891</v>
      </c>
      <c r="M109" s="1" t="s">
        <v>1014</v>
      </c>
      <c r="N109" s="1" t="s">
        <v>2132</v>
      </c>
      <c r="O109" s="1" t="s">
        <v>2927</v>
      </c>
      <c r="P109" s="1" t="e">
        <f>CONCATENATE(A109,": ",B109," (Chairs: ",#REF!,")")</f>
        <v>#REF!</v>
      </c>
      <c r="Q109" s="1" t="str">
        <f>CONCATENATE(,M109)</f>
        <v>„Sucht und Traumatisierung“ – ein integratives Behandlungsmodul in einer akutpsychiatrischen Tagesklinik Sucht</v>
      </c>
      <c r="R109" s="6" t="s">
        <v>52</v>
      </c>
      <c r="S109" s="1" t="s">
        <v>53</v>
      </c>
      <c r="T109" s="1" t="s">
        <v>54</v>
      </c>
      <c r="U109" s="1" t="s">
        <v>1015</v>
      </c>
      <c r="V109" s="1" t="s">
        <v>2731</v>
      </c>
      <c r="W109" s="1" t="s">
        <v>58</v>
      </c>
      <c r="X109" s="1" t="s">
        <v>97</v>
      </c>
      <c r="Y109" s="1" t="s">
        <v>397</v>
      </c>
      <c r="Z109" s="1" t="s">
        <v>1016</v>
      </c>
      <c r="AA109" s="1" t="s">
        <v>1987</v>
      </c>
      <c r="AB109" s="1" t="s">
        <v>1017</v>
      </c>
      <c r="AC109" s="1" t="s">
        <v>1018</v>
      </c>
      <c r="AD109" s="1" t="s">
        <v>2045</v>
      </c>
      <c r="AE109" s="1" t="s">
        <v>63</v>
      </c>
      <c r="AF109" s="1">
        <v>0</v>
      </c>
      <c r="AG109" s="1" t="s">
        <v>68</v>
      </c>
      <c r="AH109" s="1">
        <v>0</v>
      </c>
      <c r="AK109" s="1" t="str">
        <f t="shared" si="11"/>
        <v/>
      </c>
      <c r="AL109" s="1" t="str">
        <f t="shared" si="12"/>
        <v xml:space="preserve"> </v>
      </c>
      <c r="AN109" s="1">
        <v>0</v>
      </c>
      <c r="AO109" s="1" t="s">
        <v>63</v>
      </c>
      <c r="AP109" s="1">
        <v>0</v>
      </c>
      <c r="AQ109" s="1" t="s">
        <v>68</v>
      </c>
      <c r="AR109" s="1">
        <v>0</v>
      </c>
      <c r="AS109" s="1" t="s">
        <v>1020</v>
      </c>
      <c r="AT109" s="1" t="s">
        <v>1021</v>
      </c>
      <c r="AU109" s="1" t="str">
        <f t="shared" si="13"/>
        <v>W</v>
      </c>
      <c r="AV109" s="1" t="str">
        <f t="shared" si="14"/>
        <v>Heiserer-Trautmann W</v>
      </c>
      <c r="AW109" s="1" t="s">
        <v>1017</v>
      </c>
      <c r="AX109" s="1">
        <v>0</v>
      </c>
      <c r="AY109" s="1" t="s">
        <v>63</v>
      </c>
      <c r="AZ109" s="1">
        <v>0</v>
      </c>
      <c r="BA109" s="1" t="s">
        <v>68</v>
      </c>
      <c r="BB109" s="1">
        <v>0</v>
      </c>
      <c r="BC109" s="1" t="s">
        <v>281</v>
      </c>
      <c r="BD109" s="1" t="s">
        <v>1022</v>
      </c>
      <c r="BE109" s="1" t="str">
        <f t="shared" si="15"/>
        <v>M</v>
      </c>
      <c r="BF109" s="1" t="str">
        <f t="shared" si="17"/>
        <v>Hafner-König M</v>
      </c>
      <c r="BG109" s="1" t="s">
        <v>1017</v>
      </c>
      <c r="BH109" s="1">
        <v>0</v>
      </c>
      <c r="BI109" s="1" t="s">
        <v>63</v>
      </c>
      <c r="BJ109" s="1">
        <v>0</v>
      </c>
      <c r="BK109" s="1" t="s">
        <v>58</v>
      </c>
      <c r="BM109" s="1" t="s">
        <v>404</v>
      </c>
      <c r="BN109" s="1" t="s">
        <v>1023</v>
      </c>
      <c r="BO109" s="1" t="str">
        <f>LEFT(BN109,1)</f>
        <v>W</v>
      </c>
      <c r="BP109" s="1" t="str">
        <f t="shared" si="18"/>
        <v>Widmann W</v>
      </c>
      <c r="BQ109" s="1" t="s">
        <v>1017</v>
      </c>
      <c r="BR109" s="1">
        <v>0</v>
      </c>
      <c r="BS109" s="1" t="s">
        <v>63</v>
      </c>
      <c r="BT109" s="1">
        <v>0</v>
      </c>
      <c r="BU109" s="1" t="s">
        <v>2248</v>
      </c>
      <c r="BV109" s="1" t="s">
        <v>1024</v>
      </c>
      <c r="BW109" s="1" t="s">
        <v>63</v>
      </c>
      <c r="BX109" s="1">
        <v>0</v>
      </c>
      <c r="BY109" s="1">
        <v>0</v>
      </c>
      <c r="BZ109" s="8">
        <v>2.4</v>
      </c>
      <c r="CA109" s="1" t="s">
        <v>52</v>
      </c>
      <c r="CB109" s="1" t="s">
        <v>1877</v>
      </c>
    </row>
    <row r="110" spans="1:80" s="1" customFormat="1" x14ac:dyDescent="0.3">
      <c r="A110" s="1" t="s">
        <v>1958</v>
      </c>
      <c r="B110" s="1" t="s">
        <v>980</v>
      </c>
      <c r="C110" s="1" t="s">
        <v>1917</v>
      </c>
      <c r="D110" s="18">
        <v>42997</v>
      </c>
      <c r="E110" s="1">
        <v>19</v>
      </c>
      <c r="F110" s="1">
        <v>1515</v>
      </c>
      <c r="G110" s="1" t="s">
        <v>2412</v>
      </c>
      <c r="H110" s="6" t="s">
        <v>1025</v>
      </c>
      <c r="J110" s="20">
        <v>0.68263888888888891</v>
      </c>
      <c r="K110" s="21">
        <v>22</v>
      </c>
      <c r="L110" s="20">
        <f t="shared" si="19"/>
        <v>0.69791666666666663</v>
      </c>
      <c r="M110" s="1" t="s">
        <v>1026</v>
      </c>
      <c r="N110" s="1" t="s">
        <v>2133</v>
      </c>
      <c r="O110" s="1" t="s">
        <v>2641</v>
      </c>
      <c r="P110" s="1" t="e">
        <f>CONCATENATE(A110,": ",B110," (Chairs: ",#REF!,")")</f>
        <v>#REF!</v>
      </c>
      <c r="Q110" s="1" t="str">
        <f>CONCATENATE(,M110)</f>
        <v>Behandlung der Posttraumatischen Belastungsstörung bei Patienten in stationärer Suchtrehabilitation mit EMDR – Eine randomisierte kontrollierte Studie</v>
      </c>
      <c r="R110" s="6" t="s">
        <v>52</v>
      </c>
      <c r="S110" s="1" t="s">
        <v>53</v>
      </c>
      <c r="T110" s="1" t="s">
        <v>54</v>
      </c>
      <c r="U110" s="1" t="s">
        <v>1027</v>
      </c>
      <c r="V110" s="1" t="s">
        <v>2732</v>
      </c>
      <c r="W110" s="1" t="s">
        <v>68</v>
      </c>
      <c r="X110" s="1" t="s">
        <v>64</v>
      </c>
      <c r="Y110" s="1" t="s">
        <v>1028</v>
      </c>
      <c r="Z110" s="1" t="s">
        <v>1029</v>
      </c>
      <c r="AA110" s="1" t="s">
        <v>1978</v>
      </c>
      <c r="AB110" s="1" t="s">
        <v>495</v>
      </c>
      <c r="AC110" s="1" t="s">
        <v>1030</v>
      </c>
      <c r="AD110" s="1" t="s">
        <v>2026</v>
      </c>
      <c r="AE110" s="1" t="s">
        <v>63</v>
      </c>
      <c r="AF110" s="1">
        <v>0</v>
      </c>
      <c r="AG110" s="1" t="s">
        <v>68</v>
      </c>
      <c r="AH110" s="1" t="s">
        <v>64</v>
      </c>
      <c r="AI110" s="1" t="s">
        <v>1031</v>
      </c>
      <c r="AJ110" s="1" t="s">
        <v>1032</v>
      </c>
      <c r="AK110" s="1" t="str">
        <f t="shared" si="11"/>
        <v>L</v>
      </c>
      <c r="AL110" s="1" t="str">
        <f t="shared" si="12"/>
        <v>Chuey-Ferrer L</v>
      </c>
      <c r="AM110" s="1" t="s">
        <v>1033</v>
      </c>
      <c r="AN110" s="1" t="s">
        <v>1034</v>
      </c>
      <c r="AO110" s="1" t="s">
        <v>63</v>
      </c>
      <c r="AP110" s="1">
        <v>0</v>
      </c>
      <c r="AQ110" s="1" t="s">
        <v>58</v>
      </c>
      <c r="AR110" s="1">
        <v>0</v>
      </c>
      <c r="AS110" s="1" t="s">
        <v>1035</v>
      </c>
      <c r="AT110" s="1" t="s">
        <v>1036</v>
      </c>
      <c r="AU110" s="1" t="str">
        <f t="shared" si="13"/>
        <v>A</v>
      </c>
      <c r="AV110" s="1" t="str">
        <f t="shared" si="14"/>
        <v>Hofmann A</v>
      </c>
      <c r="AW110" s="1" t="s">
        <v>1037</v>
      </c>
      <c r="AX110" s="1" t="s">
        <v>1038</v>
      </c>
      <c r="AY110" s="1" t="s">
        <v>63</v>
      </c>
      <c r="AZ110" s="1">
        <v>0</v>
      </c>
      <c r="BA110" s="1" t="s">
        <v>58</v>
      </c>
      <c r="BB110" s="1" t="s">
        <v>64</v>
      </c>
      <c r="BC110" s="1" t="s">
        <v>322</v>
      </c>
      <c r="BD110" s="1" t="s">
        <v>1039</v>
      </c>
      <c r="BE110" s="1" t="str">
        <f t="shared" si="15"/>
        <v>P</v>
      </c>
      <c r="BF110" s="1" t="str">
        <f t="shared" si="17"/>
        <v>Lieberman P</v>
      </c>
      <c r="BG110" s="1" t="s">
        <v>1037</v>
      </c>
      <c r="BH110" s="1" t="s">
        <v>1040</v>
      </c>
      <c r="BI110" s="1" t="s">
        <v>63</v>
      </c>
      <c r="BJ110" s="1">
        <v>0</v>
      </c>
      <c r="BK110" s="1" t="s">
        <v>58</v>
      </c>
      <c r="BL110" s="1" t="s">
        <v>64</v>
      </c>
      <c r="BM110" s="1" t="s">
        <v>1041</v>
      </c>
      <c r="BN110" s="1" t="s">
        <v>1042</v>
      </c>
      <c r="BO110" s="1" t="str">
        <f t="shared" si="16"/>
        <v>G</v>
      </c>
      <c r="BP110" s="1" t="str">
        <f t="shared" si="18"/>
        <v>Mainusch G</v>
      </c>
      <c r="BQ110" s="1" t="s">
        <v>1033</v>
      </c>
      <c r="BR110" s="1" t="s">
        <v>1043</v>
      </c>
      <c r="BS110" s="1" t="s">
        <v>63</v>
      </c>
      <c r="BT110" s="1">
        <v>0</v>
      </c>
      <c r="BU110" s="1" t="s">
        <v>2249</v>
      </c>
      <c r="BV110" s="1" t="s">
        <v>1044</v>
      </c>
      <c r="BW110" s="1" t="s">
        <v>63</v>
      </c>
      <c r="BX110" s="1">
        <v>0</v>
      </c>
      <c r="BY110" s="1">
        <v>0</v>
      </c>
      <c r="BZ110" s="8">
        <v>1.9</v>
      </c>
      <c r="CA110" s="1" t="s">
        <v>52</v>
      </c>
      <c r="CB110" s="1" t="s">
        <v>1877</v>
      </c>
    </row>
    <row r="111" spans="1:80" s="1" customFormat="1" x14ac:dyDescent="0.3">
      <c r="A111" s="1" t="s">
        <v>1959</v>
      </c>
      <c r="B111" s="1" t="s">
        <v>242</v>
      </c>
      <c r="C111" s="1" t="s">
        <v>1909</v>
      </c>
      <c r="D111" s="18">
        <v>42997</v>
      </c>
      <c r="E111" s="1">
        <v>19</v>
      </c>
      <c r="F111" s="1">
        <v>1515</v>
      </c>
      <c r="G111" s="1" t="s">
        <v>2413</v>
      </c>
      <c r="H111" s="16" t="s">
        <v>239</v>
      </c>
      <c r="J111" s="20">
        <v>0.63541666666666663</v>
      </c>
      <c r="K111" s="21">
        <v>23</v>
      </c>
      <c r="L111" s="20">
        <f t="shared" si="19"/>
        <v>0.65138888888888891</v>
      </c>
      <c r="M111" s="1" t="s">
        <v>243</v>
      </c>
      <c r="N111" s="1" t="s">
        <v>2074</v>
      </c>
      <c r="O111" s="1" t="s">
        <v>3021</v>
      </c>
      <c r="P111" s="1" t="e">
        <f>CONCATENATE(A111,": ",B111," (Chairs: ",#REF!,")")</f>
        <v>#REF!</v>
      </c>
      <c r="Q111" s="1" t="str">
        <f>CONCATENATE(,M111)</f>
        <v>Riskanter Alkoholkonsum und sexuelle Risiken: welche Zusammenhänge gibt es bei Jugendliche und jungen Erwachsenen zwischen 16 und 18 Jahren?</v>
      </c>
      <c r="R111" s="16" t="s">
        <v>52</v>
      </c>
      <c r="S111" s="1" t="s">
        <v>240</v>
      </c>
      <c r="T111" s="1" t="s">
        <v>241</v>
      </c>
      <c r="U111" s="1" t="s">
        <v>244</v>
      </c>
      <c r="V111" s="1" t="s">
        <v>2667</v>
      </c>
      <c r="W111" s="1" t="s">
        <v>68</v>
      </c>
      <c r="X111" s="1" t="s">
        <v>193</v>
      </c>
      <c r="Y111" s="1" t="s">
        <v>245</v>
      </c>
      <c r="Z111" s="1" t="s">
        <v>246</v>
      </c>
      <c r="AA111" s="1" t="s">
        <v>1997</v>
      </c>
      <c r="AB111" s="1" t="s">
        <v>247</v>
      </c>
      <c r="AC111" s="1" t="s">
        <v>248</v>
      </c>
      <c r="AD111" s="1" t="s">
        <v>2026</v>
      </c>
      <c r="AE111" s="1" t="s">
        <v>63</v>
      </c>
      <c r="AF111" s="1">
        <v>0</v>
      </c>
      <c r="AG111" s="1" t="s">
        <v>58</v>
      </c>
      <c r="AH111" s="1" t="s">
        <v>64</v>
      </c>
      <c r="AI111" s="1" t="s">
        <v>249</v>
      </c>
      <c r="AJ111" s="1" t="s">
        <v>250</v>
      </c>
      <c r="AK111" s="1" t="str">
        <f t="shared" si="11"/>
        <v>N</v>
      </c>
      <c r="AL111" s="1" t="str">
        <f t="shared" si="12"/>
        <v>Arnaud N</v>
      </c>
      <c r="AM111" s="1" t="s">
        <v>247</v>
      </c>
      <c r="AN111" s="1" t="s">
        <v>251</v>
      </c>
      <c r="AO111" s="1" t="s">
        <v>63</v>
      </c>
      <c r="AP111" s="1">
        <v>0</v>
      </c>
      <c r="AQ111" s="1" t="s">
        <v>58</v>
      </c>
      <c r="AR111" s="1" t="s">
        <v>252</v>
      </c>
      <c r="AS111" s="1" t="s">
        <v>120</v>
      </c>
      <c r="AT111" s="1" t="s">
        <v>121</v>
      </c>
      <c r="AU111" s="1" t="str">
        <f t="shared" si="13"/>
        <v>R</v>
      </c>
      <c r="AV111" s="1" t="str">
        <f t="shared" si="14"/>
        <v>Thomasius R</v>
      </c>
      <c r="AW111" s="1" t="s">
        <v>247</v>
      </c>
      <c r="AX111" s="1" t="s">
        <v>122</v>
      </c>
      <c r="AY111" s="1" t="s">
        <v>63</v>
      </c>
      <c r="AZ111" s="1">
        <v>0</v>
      </c>
      <c r="BA111" s="1" t="s">
        <v>68</v>
      </c>
      <c r="BB111" s="1">
        <v>0</v>
      </c>
      <c r="BC111" s="1">
        <v>0</v>
      </c>
      <c r="BD111" s="1">
        <v>0</v>
      </c>
      <c r="BE111" s="1" t="str">
        <f t="shared" si="15"/>
        <v>0</v>
      </c>
      <c r="BG111" s="1">
        <v>0</v>
      </c>
      <c r="BH111" s="1">
        <v>0</v>
      </c>
      <c r="BI111" s="1">
        <v>0</v>
      </c>
      <c r="BJ111" s="1">
        <v>0</v>
      </c>
      <c r="BK111" s="1" t="s">
        <v>68</v>
      </c>
      <c r="BL111" s="1">
        <v>0</v>
      </c>
      <c r="BM111" s="1">
        <v>0</v>
      </c>
      <c r="BN111" s="1">
        <v>0</v>
      </c>
      <c r="BO111" s="1" t="str">
        <f t="shared" si="16"/>
        <v>0</v>
      </c>
      <c r="BQ111" s="1">
        <v>0</v>
      </c>
      <c r="BR111" s="1">
        <v>0</v>
      </c>
      <c r="BS111" s="1">
        <v>0</v>
      </c>
      <c r="BT111" s="1">
        <v>0</v>
      </c>
      <c r="BW111" s="1">
        <v>0</v>
      </c>
      <c r="BX111" s="1">
        <v>0</v>
      </c>
      <c r="BY111" s="1">
        <v>0</v>
      </c>
      <c r="BZ111" s="8">
        <v>1.6749999999999998</v>
      </c>
      <c r="CA111" s="1" t="s">
        <v>52</v>
      </c>
      <c r="CB111" s="1" t="s">
        <v>1877</v>
      </c>
    </row>
    <row r="112" spans="1:80" s="1" customFormat="1" x14ac:dyDescent="0.3">
      <c r="A112" s="1" t="s">
        <v>1959</v>
      </c>
      <c r="B112" s="1" t="s">
        <v>242</v>
      </c>
      <c r="C112" s="1" t="s">
        <v>1909</v>
      </c>
      <c r="D112" s="18">
        <v>42997</v>
      </c>
      <c r="E112" s="1">
        <v>19</v>
      </c>
      <c r="F112" s="1">
        <v>1515</v>
      </c>
      <c r="G112" s="1" t="s">
        <v>2414</v>
      </c>
      <c r="H112" s="1" t="s">
        <v>253</v>
      </c>
      <c r="J112" s="20">
        <v>0.65138888888888891</v>
      </c>
      <c r="K112" s="21">
        <v>22</v>
      </c>
      <c r="L112" s="20">
        <f t="shared" si="19"/>
        <v>0.66666666666666663</v>
      </c>
      <c r="M112" s="1" t="s">
        <v>254</v>
      </c>
      <c r="N112" s="1" t="s">
        <v>2519</v>
      </c>
      <c r="O112" s="1" t="s">
        <v>3022</v>
      </c>
      <c r="P112" s="1" t="e">
        <f>CONCATENATE(A112,": ",B112," (Chairs: ",#REF!,")")</f>
        <v>#REF!</v>
      </c>
      <c r="Q112" s="1" t="str">
        <f>CONCATENATE(,M112)</f>
        <v>Sweet Sixteen? Legales Erwerbsalter und Alkoholkonsum in Deutschland</v>
      </c>
      <c r="R112" s="1" t="s">
        <v>52</v>
      </c>
      <c r="S112" s="1" t="s">
        <v>240</v>
      </c>
      <c r="T112" s="1" t="s">
        <v>241</v>
      </c>
      <c r="U112" s="1" t="s">
        <v>255</v>
      </c>
      <c r="V112" s="1" t="s">
        <v>2733</v>
      </c>
      <c r="W112" s="1" t="s">
        <v>58</v>
      </c>
      <c r="X112" s="1" t="s">
        <v>64</v>
      </c>
      <c r="Y112" s="1" t="s">
        <v>256</v>
      </c>
      <c r="Z112" s="1" t="s">
        <v>257</v>
      </c>
      <c r="AA112" s="1" t="s">
        <v>1981</v>
      </c>
      <c r="AB112" s="1" t="s">
        <v>258</v>
      </c>
      <c r="AC112" s="1" t="s">
        <v>259</v>
      </c>
      <c r="AD112" s="1" t="s">
        <v>2064</v>
      </c>
      <c r="AE112" s="1" t="s">
        <v>63</v>
      </c>
      <c r="AF112" s="1">
        <v>0</v>
      </c>
      <c r="AG112" s="1" t="s">
        <v>68</v>
      </c>
      <c r="AH112" s="1" t="s">
        <v>64</v>
      </c>
      <c r="AI112" s="1" t="s">
        <v>260</v>
      </c>
      <c r="AJ112" s="1" t="s">
        <v>261</v>
      </c>
      <c r="AK112" s="1" t="str">
        <f t="shared" si="11"/>
        <v>B</v>
      </c>
      <c r="AL112" s="1" t="str">
        <f t="shared" si="12"/>
        <v>Isensee B</v>
      </c>
      <c r="AM112" s="1" t="s">
        <v>258</v>
      </c>
      <c r="AN112" s="1" t="s">
        <v>262</v>
      </c>
      <c r="AO112" s="1" t="s">
        <v>63</v>
      </c>
      <c r="AP112" s="1">
        <v>0</v>
      </c>
      <c r="AQ112" s="1" t="s">
        <v>58</v>
      </c>
      <c r="AR112" s="1" t="s">
        <v>119</v>
      </c>
      <c r="AS112" s="1" t="s">
        <v>263</v>
      </c>
      <c r="AT112" s="1" t="s">
        <v>264</v>
      </c>
      <c r="AU112" s="1" t="str">
        <f t="shared" si="13"/>
        <v>R</v>
      </c>
      <c r="AV112" s="1" t="str">
        <f t="shared" si="14"/>
        <v>Hanewinkel R</v>
      </c>
      <c r="AW112" s="1" t="s">
        <v>258</v>
      </c>
      <c r="AX112" s="1" t="s">
        <v>265</v>
      </c>
      <c r="AY112" s="1" t="s">
        <v>63</v>
      </c>
      <c r="AZ112" s="1">
        <v>0</v>
      </c>
      <c r="BA112" s="1" t="s">
        <v>68</v>
      </c>
      <c r="BB112" s="1">
        <v>0</v>
      </c>
      <c r="BC112" s="1">
        <v>0</v>
      </c>
      <c r="BD112" s="1">
        <v>0</v>
      </c>
      <c r="BE112" s="1" t="str">
        <f t="shared" si="15"/>
        <v>0</v>
      </c>
      <c r="BG112" s="1">
        <v>0</v>
      </c>
      <c r="BH112" s="1">
        <v>0</v>
      </c>
      <c r="BI112" s="1">
        <v>0</v>
      </c>
      <c r="BJ112" s="1">
        <v>0</v>
      </c>
      <c r="BK112" s="1" t="s">
        <v>68</v>
      </c>
      <c r="BL112" s="1">
        <v>0</v>
      </c>
      <c r="BM112" s="1">
        <v>0</v>
      </c>
      <c r="BN112" s="1">
        <v>0</v>
      </c>
      <c r="BO112" s="1" t="str">
        <f t="shared" si="16"/>
        <v>0</v>
      </c>
      <c r="BQ112" s="1">
        <v>0</v>
      </c>
      <c r="BR112" s="1">
        <v>0</v>
      </c>
      <c r="BS112" s="1">
        <v>0</v>
      </c>
      <c r="BT112" s="1">
        <v>0</v>
      </c>
      <c r="BW112" s="1">
        <v>0</v>
      </c>
      <c r="BX112" s="1">
        <v>0</v>
      </c>
      <c r="BY112" s="1">
        <v>0</v>
      </c>
      <c r="BZ112" s="8">
        <v>2.6</v>
      </c>
      <c r="CA112" s="1" t="s">
        <v>52</v>
      </c>
      <c r="CB112" s="1" t="s">
        <v>1877</v>
      </c>
    </row>
    <row r="113" spans="1:80" s="1" customFormat="1" x14ac:dyDescent="0.3">
      <c r="A113" s="1" t="s">
        <v>1959</v>
      </c>
      <c r="B113" s="1" t="s">
        <v>242</v>
      </c>
      <c r="C113" s="1" t="s">
        <v>1909</v>
      </c>
      <c r="D113" s="18">
        <v>42997</v>
      </c>
      <c r="E113" s="1">
        <v>19</v>
      </c>
      <c r="F113" s="1">
        <v>1515</v>
      </c>
      <c r="G113" s="1" t="s">
        <v>2415</v>
      </c>
      <c r="H113" s="1" t="s">
        <v>266</v>
      </c>
      <c r="J113" s="20">
        <v>0.66666666666666663</v>
      </c>
      <c r="K113" s="21">
        <v>23</v>
      </c>
      <c r="L113" s="20">
        <f t="shared" si="19"/>
        <v>0.68263888888888891</v>
      </c>
      <c r="M113" s="1" t="s">
        <v>267</v>
      </c>
      <c r="N113" s="1" t="s">
        <v>2134</v>
      </c>
      <c r="O113" s="1" t="s">
        <v>3023</v>
      </c>
      <c r="P113" s="1" t="e">
        <f>CONCATENATE(A113,": ",B113," (Chairs: ",#REF!,")")</f>
        <v>#REF!</v>
      </c>
      <c r="Q113" s="1" t="str">
        <f>CONCATENATE(,M113)</f>
        <v>Psychosoziale Merkmale von Jugendlichen, die wegen einer Alkoholintoxikati-on im Krankenhaus behandelt wurden</v>
      </c>
      <c r="R113" s="1" t="s">
        <v>52</v>
      </c>
      <c r="S113" s="1" t="s">
        <v>240</v>
      </c>
      <c r="T113" s="1" t="s">
        <v>241</v>
      </c>
      <c r="U113" s="1" t="s">
        <v>268</v>
      </c>
      <c r="V113" s="1" t="s">
        <v>2734</v>
      </c>
      <c r="W113" s="1" t="s">
        <v>58</v>
      </c>
      <c r="X113" s="1" t="s">
        <v>64</v>
      </c>
      <c r="Y113" s="1" t="s">
        <v>110</v>
      </c>
      <c r="Z113" s="1" t="s">
        <v>111</v>
      </c>
      <c r="AA113" s="1" t="s">
        <v>1994</v>
      </c>
      <c r="AB113" s="1" t="s">
        <v>112</v>
      </c>
      <c r="AC113" s="1" t="s">
        <v>113</v>
      </c>
      <c r="AD113" s="1" t="s">
        <v>2026</v>
      </c>
      <c r="AE113" s="1" t="s">
        <v>63</v>
      </c>
      <c r="AF113" s="1">
        <v>0</v>
      </c>
      <c r="AG113" s="1" t="s">
        <v>68</v>
      </c>
      <c r="AH113" s="1" t="s">
        <v>97</v>
      </c>
      <c r="AI113" s="1" t="s">
        <v>269</v>
      </c>
      <c r="AJ113" s="1" t="s">
        <v>270</v>
      </c>
      <c r="AK113" s="1" t="str">
        <f t="shared" si="11"/>
        <v>S</v>
      </c>
      <c r="AL113" s="1" t="str">
        <f t="shared" si="12"/>
        <v>Diestelkamp S</v>
      </c>
      <c r="AM113" s="1" t="s">
        <v>112</v>
      </c>
      <c r="AN113" s="1" t="s">
        <v>271</v>
      </c>
      <c r="AO113" s="1" t="s">
        <v>63</v>
      </c>
      <c r="AP113" s="1">
        <v>0</v>
      </c>
      <c r="AQ113" s="1" t="s">
        <v>58</v>
      </c>
      <c r="AR113" s="1" t="s">
        <v>119</v>
      </c>
      <c r="AS113" s="1" t="s">
        <v>120</v>
      </c>
      <c r="AT113" s="1" t="s">
        <v>121</v>
      </c>
      <c r="AU113" s="1" t="str">
        <f t="shared" si="13"/>
        <v>R</v>
      </c>
      <c r="AV113" s="1" t="str">
        <f t="shared" si="14"/>
        <v>Thomasius R</v>
      </c>
      <c r="AW113" s="1" t="s">
        <v>112</v>
      </c>
      <c r="AX113" s="1" t="s">
        <v>122</v>
      </c>
      <c r="AY113" s="1" t="s">
        <v>63</v>
      </c>
      <c r="AZ113" s="1">
        <v>0</v>
      </c>
      <c r="BA113" s="1" t="s">
        <v>68</v>
      </c>
      <c r="BB113" s="1">
        <v>0</v>
      </c>
      <c r="BC113" s="1">
        <v>0</v>
      </c>
      <c r="BD113" s="1">
        <v>0</v>
      </c>
      <c r="BE113" s="1" t="str">
        <f t="shared" si="15"/>
        <v>0</v>
      </c>
      <c r="BG113" s="1">
        <v>0</v>
      </c>
      <c r="BH113" s="1">
        <v>0</v>
      </c>
      <c r="BI113" s="1">
        <v>0</v>
      </c>
      <c r="BJ113" s="1">
        <v>0</v>
      </c>
      <c r="BK113" s="1" t="s">
        <v>68</v>
      </c>
      <c r="BL113" s="1">
        <v>0</v>
      </c>
      <c r="BM113" s="1">
        <v>0</v>
      </c>
      <c r="BN113" s="1">
        <v>0</v>
      </c>
      <c r="BO113" s="1" t="str">
        <f t="shared" si="16"/>
        <v>0</v>
      </c>
      <c r="BQ113" s="1">
        <v>0</v>
      </c>
      <c r="BR113" s="1">
        <v>0</v>
      </c>
      <c r="BS113" s="1">
        <v>0</v>
      </c>
      <c r="BT113" s="1">
        <v>0</v>
      </c>
      <c r="BW113" s="1">
        <v>0</v>
      </c>
      <c r="BX113" s="1">
        <v>0</v>
      </c>
      <c r="BY113" s="1">
        <v>0</v>
      </c>
      <c r="BZ113" s="8">
        <v>2.125</v>
      </c>
      <c r="CA113" s="1" t="s">
        <v>52</v>
      </c>
      <c r="CB113" s="1" t="s">
        <v>1877</v>
      </c>
    </row>
    <row r="114" spans="1:80" s="1" customFormat="1" x14ac:dyDescent="0.3">
      <c r="A114" s="1" t="s">
        <v>1959</v>
      </c>
      <c r="B114" s="1" t="s">
        <v>242</v>
      </c>
      <c r="C114" s="1" t="s">
        <v>1909</v>
      </c>
      <c r="D114" s="18">
        <v>42997</v>
      </c>
      <c r="E114" s="1">
        <v>19</v>
      </c>
      <c r="F114" s="1">
        <v>1515</v>
      </c>
      <c r="G114" s="1" t="s">
        <v>2416</v>
      </c>
      <c r="H114" s="1" t="s">
        <v>272</v>
      </c>
      <c r="J114" s="20">
        <v>0.68263888888888891</v>
      </c>
      <c r="K114" s="21">
        <v>22</v>
      </c>
      <c r="L114" s="20">
        <f t="shared" si="19"/>
        <v>0.69791666666666663</v>
      </c>
      <c r="M114" s="1" t="s">
        <v>273</v>
      </c>
      <c r="N114" s="1" t="s">
        <v>2135</v>
      </c>
      <c r="O114" s="1" t="s">
        <v>2543</v>
      </c>
      <c r="P114" s="1" t="e">
        <f>CONCATENATE(A114,": ",B114," (Chairs: ",#REF!,")")</f>
        <v>#REF!</v>
      </c>
      <c r="Q114" s="1" t="str">
        <f>CONCATENATE(,M114)</f>
        <v>Technologiebasierte Kurzintervention für Jugendliche mit riskantem Alkoholkonsum – Studiendesign einer randomisiert-kontrollierten Studie zur Evaluation von wöchentlichen Boostern</v>
      </c>
      <c r="R114" s="1" t="s">
        <v>52</v>
      </c>
      <c r="S114" s="1" t="s">
        <v>240</v>
      </c>
      <c r="T114" s="1" t="s">
        <v>241</v>
      </c>
      <c r="U114" s="1" t="s">
        <v>274</v>
      </c>
      <c r="V114" s="1" t="s">
        <v>2735</v>
      </c>
      <c r="W114" s="1" t="s">
        <v>68</v>
      </c>
      <c r="Y114" s="1" t="s">
        <v>269</v>
      </c>
      <c r="Z114" s="1" t="s">
        <v>270</v>
      </c>
      <c r="AA114" s="1" t="s">
        <v>1981</v>
      </c>
      <c r="AB114" s="1" t="s">
        <v>112</v>
      </c>
      <c r="AC114" s="1" t="s">
        <v>271</v>
      </c>
      <c r="AD114" s="1" t="s">
        <v>2026</v>
      </c>
      <c r="AE114" s="1" t="s">
        <v>63</v>
      </c>
      <c r="AF114" s="1">
        <v>0</v>
      </c>
      <c r="AG114" s="1" t="s">
        <v>58</v>
      </c>
      <c r="AH114" s="1" t="s">
        <v>119</v>
      </c>
      <c r="AI114" s="1" t="s">
        <v>120</v>
      </c>
      <c r="AJ114" s="1" t="s">
        <v>121</v>
      </c>
      <c r="AK114" s="1" t="str">
        <f t="shared" si="11"/>
        <v>R</v>
      </c>
      <c r="AL114" s="1" t="str">
        <f t="shared" si="12"/>
        <v>Thomasius R</v>
      </c>
      <c r="AM114" s="1" t="s">
        <v>112</v>
      </c>
      <c r="AN114" s="1" t="s">
        <v>122</v>
      </c>
      <c r="AO114" s="1" t="s">
        <v>63</v>
      </c>
      <c r="AP114" s="1">
        <v>0</v>
      </c>
      <c r="AQ114" s="1" t="s">
        <v>68</v>
      </c>
      <c r="AR114" s="1">
        <v>0</v>
      </c>
      <c r="AS114" s="1">
        <v>0</v>
      </c>
      <c r="AT114" s="1">
        <v>0</v>
      </c>
      <c r="AU114" s="1" t="str">
        <f t="shared" si="13"/>
        <v>0</v>
      </c>
      <c r="AW114" s="1">
        <v>0</v>
      </c>
      <c r="AX114" s="1">
        <v>0</v>
      </c>
      <c r="AY114" s="1">
        <v>0</v>
      </c>
      <c r="AZ114" s="1">
        <v>0</v>
      </c>
      <c r="BA114" s="1" t="s">
        <v>68</v>
      </c>
      <c r="BB114" s="1">
        <v>0</v>
      </c>
      <c r="BC114" s="1">
        <v>0</v>
      </c>
      <c r="BD114" s="1">
        <v>0</v>
      </c>
      <c r="BE114" s="1" t="str">
        <f t="shared" si="15"/>
        <v>0</v>
      </c>
      <c r="BG114" s="1">
        <v>0</v>
      </c>
      <c r="BH114" s="1">
        <v>0</v>
      </c>
      <c r="BI114" s="1">
        <v>0</v>
      </c>
      <c r="BJ114" s="1">
        <v>0</v>
      </c>
      <c r="BK114" s="1" t="s">
        <v>68</v>
      </c>
      <c r="BL114" s="1">
        <v>0</v>
      </c>
      <c r="BM114" s="1">
        <v>0</v>
      </c>
      <c r="BN114" s="1">
        <v>0</v>
      </c>
      <c r="BO114" s="1" t="str">
        <f t="shared" si="16"/>
        <v>0</v>
      </c>
      <c r="BQ114" s="1">
        <v>0</v>
      </c>
      <c r="BR114" s="1">
        <v>0</v>
      </c>
      <c r="BS114" s="1">
        <v>0</v>
      </c>
      <c r="BT114" s="1">
        <v>0</v>
      </c>
      <c r="BW114" s="1">
        <v>0</v>
      </c>
      <c r="BX114" s="1">
        <v>0</v>
      </c>
      <c r="BY114" s="1">
        <v>0</v>
      </c>
      <c r="BZ114" s="8">
        <v>1.8</v>
      </c>
      <c r="CA114" s="1" t="s">
        <v>52</v>
      </c>
      <c r="CB114" s="1" t="s">
        <v>1877</v>
      </c>
    </row>
    <row r="115" spans="1:80" s="1" customFormat="1" x14ac:dyDescent="0.3">
      <c r="A115" s="1" t="s">
        <v>1960</v>
      </c>
      <c r="B115" s="1" t="s">
        <v>1321</v>
      </c>
      <c r="C115" s="1" t="s">
        <v>1924</v>
      </c>
      <c r="D115" s="18">
        <v>42997</v>
      </c>
      <c r="E115" s="1">
        <v>19</v>
      </c>
      <c r="F115" s="1">
        <v>1515</v>
      </c>
      <c r="G115" s="1" t="s">
        <v>2417</v>
      </c>
      <c r="H115" s="15" t="s">
        <v>1330</v>
      </c>
      <c r="J115" s="20">
        <v>0.63541666666666663</v>
      </c>
      <c r="K115" s="21">
        <v>30</v>
      </c>
      <c r="L115" s="20">
        <f t="shared" si="19"/>
        <v>0.65625</v>
      </c>
      <c r="M115" s="1" t="s">
        <v>1331</v>
      </c>
      <c r="N115" s="1" t="s">
        <v>2136</v>
      </c>
      <c r="O115" s="1" t="s">
        <v>2557</v>
      </c>
      <c r="P115" s="1" t="e">
        <f>CONCATENATE(A115,": ",B115," (Chairs: ",#REF!,")")</f>
        <v>#REF!</v>
      </c>
      <c r="Q115" s="1" t="str">
        <f>CONCATENATE(,M115)</f>
        <v>Subjektiv erfahrene Funktionalität, Wirkungen und Folgen des exzessiven Konsums von Kokain und Amphetaminen - Explorative Untersuchung in der Klientel eines zielgruppenspezifischen ambulanten Beratungs- und Behandlungsangebot im Suchthilfezentrum Bleichstraße, Frankfurt a.M.</v>
      </c>
      <c r="R115" s="15" t="s">
        <v>52</v>
      </c>
      <c r="S115" s="1" t="s">
        <v>53</v>
      </c>
      <c r="T115" s="1" t="s">
        <v>54</v>
      </c>
      <c r="U115" s="1" t="s">
        <v>1332</v>
      </c>
      <c r="V115" s="1" t="s">
        <v>2736</v>
      </c>
      <c r="W115" s="1" t="s">
        <v>58</v>
      </c>
      <c r="X115" s="1" t="s">
        <v>2651</v>
      </c>
      <c r="Y115" s="1" t="s">
        <v>1333</v>
      </c>
      <c r="Z115" s="1" t="s">
        <v>1334</v>
      </c>
      <c r="AA115" s="1" t="s">
        <v>1989</v>
      </c>
      <c r="AB115" s="1" t="s">
        <v>1335</v>
      </c>
      <c r="AC115" s="1" t="s">
        <v>1336</v>
      </c>
      <c r="AD115" s="1" t="s">
        <v>2030</v>
      </c>
      <c r="AE115" s="1" t="s">
        <v>526</v>
      </c>
      <c r="AF115" s="1">
        <v>0</v>
      </c>
      <c r="AG115" s="1" t="s">
        <v>58</v>
      </c>
      <c r="AH115" s="1" t="s">
        <v>1337</v>
      </c>
      <c r="AI115" s="1" t="s">
        <v>1338</v>
      </c>
      <c r="AJ115" s="1" t="s">
        <v>1339</v>
      </c>
      <c r="AK115" s="1" t="str">
        <f t="shared" si="11"/>
        <v>W</v>
      </c>
      <c r="AL115" s="1" t="str">
        <f t="shared" si="12"/>
        <v>Heinz W</v>
      </c>
      <c r="AM115" s="1" t="s">
        <v>1335</v>
      </c>
      <c r="AN115" s="1" t="s">
        <v>1340</v>
      </c>
      <c r="AO115" s="1">
        <v>0</v>
      </c>
      <c r="AP115" s="1">
        <v>0</v>
      </c>
      <c r="AQ115" s="1" t="s">
        <v>68</v>
      </c>
      <c r="AR115" s="1">
        <v>0</v>
      </c>
      <c r="AS115" s="1">
        <v>0</v>
      </c>
      <c r="AT115" s="1">
        <v>0</v>
      </c>
      <c r="AU115" s="1" t="str">
        <f t="shared" si="13"/>
        <v>0</v>
      </c>
      <c r="AW115" s="1">
        <v>0</v>
      </c>
      <c r="AX115" s="1">
        <v>0</v>
      </c>
      <c r="AY115" s="1">
        <v>0</v>
      </c>
      <c r="AZ115" s="1">
        <v>0</v>
      </c>
      <c r="BA115" s="1" t="s">
        <v>68</v>
      </c>
      <c r="BB115" s="1">
        <v>0</v>
      </c>
      <c r="BC115" s="1">
        <v>0</v>
      </c>
      <c r="BD115" s="1">
        <v>0</v>
      </c>
      <c r="BE115" s="1" t="str">
        <f t="shared" si="15"/>
        <v>0</v>
      </c>
      <c r="BG115" s="1">
        <v>0</v>
      </c>
      <c r="BH115" s="1">
        <v>0</v>
      </c>
      <c r="BI115" s="1">
        <v>0</v>
      </c>
      <c r="BJ115" s="1">
        <v>0</v>
      </c>
      <c r="BK115" s="1" t="s">
        <v>68</v>
      </c>
      <c r="BL115" s="1">
        <v>0</v>
      </c>
      <c r="BM115" s="1">
        <v>0</v>
      </c>
      <c r="BN115" s="1">
        <v>0</v>
      </c>
      <c r="BO115" s="1" t="str">
        <f t="shared" si="16"/>
        <v>0</v>
      </c>
      <c r="BQ115" s="1">
        <v>0</v>
      </c>
      <c r="BR115" s="1">
        <v>0</v>
      </c>
      <c r="BS115" s="1">
        <v>0</v>
      </c>
      <c r="BT115" s="1">
        <v>0</v>
      </c>
      <c r="BW115" s="1">
        <v>0</v>
      </c>
      <c r="BX115" s="1">
        <v>0</v>
      </c>
      <c r="BY115" s="1">
        <v>0</v>
      </c>
      <c r="BZ115" s="8">
        <v>2.9250000000000003</v>
      </c>
      <c r="CA115" s="1" t="s">
        <v>52</v>
      </c>
      <c r="CB115" s="1" t="s">
        <v>1877</v>
      </c>
    </row>
    <row r="116" spans="1:80" s="1" customFormat="1" x14ac:dyDescent="0.3">
      <c r="A116" s="1" t="s">
        <v>1960</v>
      </c>
      <c r="B116" s="1" t="s">
        <v>1321</v>
      </c>
      <c r="C116" s="1" t="s">
        <v>1924</v>
      </c>
      <c r="D116" s="18">
        <v>42997</v>
      </c>
      <c r="E116" s="1">
        <v>19</v>
      </c>
      <c r="F116" s="1">
        <v>1515</v>
      </c>
      <c r="G116" s="1" t="s">
        <v>2418</v>
      </c>
      <c r="H116" s="6" t="s">
        <v>1341</v>
      </c>
      <c r="J116" s="20">
        <v>0.65625</v>
      </c>
      <c r="K116" s="21">
        <v>30</v>
      </c>
      <c r="L116" s="20">
        <f t="shared" si="19"/>
        <v>0.67708333333333337</v>
      </c>
      <c r="M116" s="1" t="s">
        <v>1342</v>
      </c>
      <c r="N116" s="1" t="s">
        <v>2517</v>
      </c>
      <c r="O116" s="1" t="s">
        <v>2540</v>
      </c>
      <c r="P116" s="1" t="e">
        <f>CONCATENATE(A116,": ",B116," (Chairs: ",#REF!,")")</f>
        <v>#REF!</v>
      </c>
      <c r="Q116" s="1" t="str">
        <f>CONCATENATE(,M116)</f>
        <v xml:space="preserve">Lernprozesse in der Anpassung der Drogentherapie an die Bedürfnisse unterschiedlicher Patientengruppen  mit Amphetamin- und Kokainabhängigkeit </v>
      </c>
      <c r="R116" s="6" t="s">
        <v>52</v>
      </c>
      <c r="S116" s="1" t="s">
        <v>53</v>
      </c>
      <c r="T116" s="1" t="s">
        <v>54</v>
      </c>
      <c r="U116" s="1" t="s">
        <v>1343</v>
      </c>
      <c r="V116" s="1" t="s">
        <v>2717</v>
      </c>
      <c r="W116" s="1" t="s">
        <v>58</v>
      </c>
      <c r="Y116" s="1" t="s">
        <v>1344</v>
      </c>
      <c r="Z116" s="1" t="s">
        <v>1345</v>
      </c>
      <c r="AA116" s="1" t="s">
        <v>1992</v>
      </c>
      <c r="AB116" s="1" t="s">
        <v>1346</v>
      </c>
      <c r="AC116" s="1" t="s">
        <v>1347</v>
      </c>
      <c r="AD116" s="1" t="s">
        <v>2014</v>
      </c>
      <c r="AE116" s="1">
        <v>0</v>
      </c>
      <c r="AF116" s="1">
        <v>0</v>
      </c>
      <c r="AG116" s="1">
        <v>0</v>
      </c>
      <c r="AH116" s="1">
        <v>0</v>
      </c>
      <c r="AI116" s="1">
        <v>0</v>
      </c>
      <c r="AJ116" s="1">
        <v>0</v>
      </c>
      <c r="AK116" s="1" t="str">
        <f t="shared" si="11"/>
        <v>0</v>
      </c>
      <c r="AM116" s="1">
        <v>0</v>
      </c>
      <c r="AN116" s="1">
        <v>0</v>
      </c>
      <c r="AO116" s="1">
        <v>0</v>
      </c>
      <c r="AP116" s="1">
        <v>0</v>
      </c>
      <c r="AQ116" s="1">
        <v>0</v>
      </c>
      <c r="AR116" s="1">
        <v>0</v>
      </c>
      <c r="AS116" s="1">
        <v>0</v>
      </c>
      <c r="AT116" s="1">
        <v>0</v>
      </c>
      <c r="AU116" s="1" t="str">
        <f t="shared" si="13"/>
        <v>0</v>
      </c>
      <c r="AW116" s="1">
        <v>0</v>
      </c>
      <c r="AX116" s="1">
        <v>0</v>
      </c>
      <c r="AY116" s="1">
        <v>0</v>
      </c>
      <c r="AZ116" s="1">
        <v>0</v>
      </c>
      <c r="BA116" s="1">
        <v>0</v>
      </c>
      <c r="BB116" s="1">
        <v>0</v>
      </c>
      <c r="BC116" s="1">
        <v>0</v>
      </c>
      <c r="BD116" s="1">
        <v>0</v>
      </c>
      <c r="BE116" s="1" t="str">
        <f t="shared" si="15"/>
        <v>0</v>
      </c>
      <c r="BG116" s="1">
        <v>0</v>
      </c>
      <c r="BH116" s="1">
        <v>0</v>
      </c>
      <c r="BI116" s="1">
        <v>0</v>
      </c>
      <c r="BJ116" s="1">
        <v>0</v>
      </c>
      <c r="BK116" s="1">
        <v>0</v>
      </c>
      <c r="BL116" s="1">
        <v>0</v>
      </c>
      <c r="BM116" s="1">
        <v>0</v>
      </c>
      <c r="BN116" s="1">
        <v>0</v>
      </c>
      <c r="BO116" s="1" t="str">
        <f t="shared" si="16"/>
        <v>0</v>
      </c>
      <c r="BQ116" s="1">
        <v>0</v>
      </c>
      <c r="BR116" s="1">
        <v>0</v>
      </c>
      <c r="BS116" s="1">
        <v>0</v>
      </c>
      <c r="BT116" s="1">
        <v>0</v>
      </c>
      <c r="BW116" s="1">
        <v>0</v>
      </c>
      <c r="BX116" s="1">
        <v>0</v>
      </c>
      <c r="BY116" s="1">
        <v>0</v>
      </c>
      <c r="BZ116" s="8">
        <v>2.5250000000000004</v>
      </c>
      <c r="CA116" s="1" t="s">
        <v>52</v>
      </c>
      <c r="CB116" s="1" t="s">
        <v>1877</v>
      </c>
    </row>
    <row r="117" spans="1:80" s="1" customFormat="1" x14ac:dyDescent="0.3">
      <c r="A117" s="1" t="s">
        <v>1960</v>
      </c>
      <c r="B117" s="1" t="s">
        <v>1321</v>
      </c>
      <c r="C117" s="1" t="s">
        <v>1924</v>
      </c>
      <c r="D117" s="18">
        <v>42997</v>
      </c>
      <c r="E117" s="1">
        <v>19</v>
      </c>
      <c r="F117" s="1">
        <v>1515</v>
      </c>
      <c r="G117" s="1" t="s">
        <v>2419</v>
      </c>
      <c r="H117" s="1" t="s">
        <v>1320</v>
      </c>
      <c r="J117" s="20">
        <v>0.67708333333333337</v>
      </c>
      <c r="K117" s="21">
        <v>30</v>
      </c>
      <c r="L117" s="20">
        <f t="shared" si="19"/>
        <v>0.69791666666666674</v>
      </c>
      <c r="M117" s="1" t="s">
        <v>1322</v>
      </c>
      <c r="N117" s="1" t="s">
        <v>2137</v>
      </c>
      <c r="O117" s="1" t="s">
        <v>2558</v>
      </c>
      <c r="P117" s="1" t="e">
        <f>CONCATENATE(A117,": ",B117," (Chairs: ",#REF!,")")</f>
        <v>#REF!</v>
      </c>
      <c r="Q117" s="1" t="str">
        <f>CONCATENATE(,M117)</f>
        <v>Zielgruppentypische Spezifika in der Beratung und Therapie von Kokain- und Amphetaminabhängigen: Kokain und Sexualität, Kokain und ADHS</v>
      </c>
      <c r="R117" s="1" t="s">
        <v>52</v>
      </c>
      <c r="S117" s="1" t="s">
        <v>53</v>
      </c>
      <c r="T117" s="1" t="s">
        <v>54</v>
      </c>
      <c r="U117" s="1" t="s">
        <v>1323</v>
      </c>
      <c r="V117" s="1" t="s">
        <v>2737</v>
      </c>
      <c r="W117" s="1" t="s">
        <v>58</v>
      </c>
      <c r="X117" s="1" t="s">
        <v>64</v>
      </c>
      <c r="Y117" s="1" t="s">
        <v>1324</v>
      </c>
      <c r="Z117" s="1" t="s">
        <v>1325</v>
      </c>
      <c r="AA117" s="1" t="s">
        <v>1998</v>
      </c>
      <c r="AB117" s="1" t="s">
        <v>1326</v>
      </c>
      <c r="AC117" s="1" t="s">
        <v>1327</v>
      </c>
      <c r="AD117" s="1" t="s">
        <v>2030</v>
      </c>
      <c r="AE117" s="1" t="s">
        <v>63</v>
      </c>
      <c r="AF117" s="1">
        <v>0</v>
      </c>
      <c r="AG117" s="1" t="s">
        <v>68</v>
      </c>
      <c r="AH117" s="1">
        <v>0</v>
      </c>
      <c r="AI117" s="1" t="s">
        <v>1228</v>
      </c>
      <c r="AJ117" s="1" t="s">
        <v>1328</v>
      </c>
      <c r="AK117" s="1" t="str">
        <f t="shared" si="11"/>
        <v>K</v>
      </c>
      <c r="AL117" s="1" t="str">
        <f t="shared" si="12"/>
        <v>Befort K</v>
      </c>
      <c r="AM117" s="1" t="s">
        <v>1326</v>
      </c>
      <c r="AN117" s="1" t="s">
        <v>1329</v>
      </c>
      <c r="AO117" s="1" t="s">
        <v>63</v>
      </c>
      <c r="AP117" s="1">
        <v>0</v>
      </c>
      <c r="AQ117" s="1" t="s">
        <v>68</v>
      </c>
      <c r="AR117" s="1">
        <v>0</v>
      </c>
      <c r="AS117" s="1">
        <v>0</v>
      </c>
      <c r="AT117" s="1">
        <v>0</v>
      </c>
      <c r="AU117" s="1" t="str">
        <f t="shared" si="13"/>
        <v>0</v>
      </c>
      <c r="AW117" s="1">
        <v>0</v>
      </c>
      <c r="AX117" s="1">
        <v>0</v>
      </c>
      <c r="AY117" s="1">
        <v>0</v>
      </c>
      <c r="AZ117" s="1">
        <v>0</v>
      </c>
      <c r="BA117" s="1" t="s">
        <v>68</v>
      </c>
      <c r="BB117" s="1">
        <v>0</v>
      </c>
      <c r="BC117" s="1">
        <v>0</v>
      </c>
      <c r="BD117" s="1">
        <v>0</v>
      </c>
      <c r="BE117" s="1" t="str">
        <f t="shared" si="15"/>
        <v>0</v>
      </c>
      <c r="BG117" s="1">
        <v>0</v>
      </c>
      <c r="BH117" s="1">
        <v>0</v>
      </c>
      <c r="BI117" s="1">
        <v>0</v>
      </c>
      <c r="BJ117" s="1">
        <v>0</v>
      </c>
      <c r="BK117" s="1" t="s">
        <v>68</v>
      </c>
      <c r="BL117" s="1">
        <v>0</v>
      </c>
      <c r="BM117" s="1">
        <v>0</v>
      </c>
      <c r="BN117" s="1">
        <v>0</v>
      </c>
      <c r="BO117" s="1" t="str">
        <f t="shared" si="16"/>
        <v>0</v>
      </c>
      <c r="BQ117" s="1">
        <v>0</v>
      </c>
      <c r="BR117" s="1">
        <v>0</v>
      </c>
      <c r="BS117" s="1">
        <v>0</v>
      </c>
      <c r="BT117" s="1">
        <v>0</v>
      </c>
      <c r="BW117" s="1">
        <v>0</v>
      </c>
      <c r="BX117" s="1">
        <v>0</v>
      </c>
      <c r="BY117" s="1">
        <v>0</v>
      </c>
      <c r="BZ117" s="8">
        <v>2.35</v>
      </c>
      <c r="CA117" s="1" t="s">
        <v>52</v>
      </c>
      <c r="CB117" s="1" t="s">
        <v>1877</v>
      </c>
    </row>
    <row r="118" spans="1:80" s="1" customFormat="1" x14ac:dyDescent="0.3">
      <c r="A118" s="1" t="s">
        <v>1961</v>
      </c>
      <c r="B118" s="1" t="s">
        <v>1902</v>
      </c>
      <c r="C118" s="1" t="s">
        <v>1918</v>
      </c>
      <c r="D118" s="18">
        <v>42997</v>
      </c>
      <c r="E118" s="1">
        <v>19</v>
      </c>
      <c r="F118" s="1">
        <v>1515</v>
      </c>
      <c r="G118" s="1" t="s">
        <v>2420</v>
      </c>
      <c r="H118" s="1" t="s">
        <v>1469</v>
      </c>
      <c r="J118" s="20">
        <v>0.63541666666666663</v>
      </c>
      <c r="K118" s="21">
        <v>23</v>
      </c>
      <c r="L118" s="20">
        <f t="shared" si="19"/>
        <v>0.65138888888888891</v>
      </c>
      <c r="M118" s="1" t="s">
        <v>1470</v>
      </c>
      <c r="N118" s="1" t="s">
        <v>2520</v>
      </c>
      <c r="O118" s="1" t="s">
        <v>3024</v>
      </c>
      <c r="P118" s="1" t="e">
        <f>CONCATENATE(A118,": ",B118," (Chairs: ",#REF!,")")</f>
        <v>#REF!</v>
      </c>
      <c r="Q118" s="1" t="str">
        <f>CONCATENATE(,M118)</f>
        <v>Suchtprävention durch die Förderung von Lebenskompetenzen bei Jugendlichen: Akzeptanz und Wirksamkeit des mobiltelefonbasierten Programms ready4life</v>
      </c>
      <c r="R118" s="1" t="s">
        <v>52</v>
      </c>
      <c r="S118" s="1" t="s">
        <v>276</v>
      </c>
      <c r="T118" s="1" t="s">
        <v>277</v>
      </c>
      <c r="U118" s="1" t="s">
        <v>1471</v>
      </c>
      <c r="V118" s="1" t="s">
        <v>2738</v>
      </c>
      <c r="W118" s="1" t="s">
        <v>58</v>
      </c>
      <c r="X118" s="1" t="s">
        <v>1472</v>
      </c>
      <c r="Y118" s="1" t="s">
        <v>1473</v>
      </c>
      <c r="Z118" s="1" t="s">
        <v>1474</v>
      </c>
      <c r="AA118" s="1" t="s">
        <v>1981</v>
      </c>
      <c r="AB118" s="1" t="s">
        <v>1475</v>
      </c>
      <c r="AC118" s="1" t="s">
        <v>1476</v>
      </c>
      <c r="AD118" s="1" t="s">
        <v>2224</v>
      </c>
      <c r="AE118" s="1" t="s">
        <v>63</v>
      </c>
      <c r="AF118" s="1">
        <v>0</v>
      </c>
      <c r="AG118" s="1" t="s">
        <v>68</v>
      </c>
      <c r="AH118" s="1">
        <v>0</v>
      </c>
      <c r="AI118" s="1" t="s">
        <v>1477</v>
      </c>
      <c r="AJ118" s="1" t="s">
        <v>1478</v>
      </c>
      <c r="AK118" s="1" t="str">
        <f t="shared" si="11"/>
        <v>R</v>
      </c>
      <c r="AL118" s="1" t="str">
        <f t="shared" si="12"/>
        <v>Paz Castro R</v>
      </c>
      <c r="AM118" s="1" t="s">
        <v>1475</v>
      </c>
      <c r="AN118" s="1" t="s">
        <v>1479</v>
      </c>
      <c r="AO118" s="1" t="s">
        <v>63</v>
      </c>
      <c r="AP118" s="1">
        <v>0</v>
      </c>
      <c r="AQ118" s="1" t="s">
        <v>68</v>
      </c>
      <c r="AR118" s="1">
        <v>0</v>
      </c>
      <c r="AS118" s="1" t="s">
        <v>1480</v>
      </c>
      <c r="AT118" s="1" t="s">
        <v>1481</v>
      </c>
      <c r="AU118" s="1" t="str">
        <f t="shared" si="13"/>
        <v>C</v>
      </c>
      <c r="AV118" s="1" t="str">
        <f t="shared" si="14"/>
        <v>Künzli C</v>
      </c>
      <c r="AW118" s="1" t="s">
        <v>1482</v>
      </c>
      <c r="AX118" s="1" t="s">
        <v>1483</v>
      </c>
      <c r="AY118" s="1" t="s">
        <v>63</v>
      </c>
      <c r="AZ118" s="1">
        <v>0</v>
      </c>
      <c r="BA118" s="1" t="s">
        <v>68</v>
      </c>
      <c r="BB118" s="1">
        <v>0</v>
      </c>
      <c r="BC118" s="1">
        <v>0</v>
      </c>
      <c r="BD118" s="1">
        <v>0</v>
      </c>
      <c r="BE118" s="1" t="str">
        <f t="shared" si="15"/>
        <v>0</v>
      </c>
      <c r="BG118" s="1">
        <v>0</v>
      </c>
      <c r="BH118" s="1">
        <v>0</v>
      </c>
      <c r="BI118" s="1">
        <v>0</v>
      </c>
      <c r="BJ118" s="1">
        <v>0</v>
      </c>
      <c r="BK118" s="1" t="s">
        <v>68</v>
      </c>
      <c r="BL118" s="1">
        <v>0</v>
      </c>
      <c r="BM118" s="1">
        <v>0</v>
      </c>
      <c r="BN118" s="1">
        <v>0</v>
      </c>
      <c r="BO118" s="1" t="str">
        <f t="shared" si="16"/>
        <v>0</v>
      </c>
      <c r="BQ118" s="1">
        <v>0</v>
      </c>
      <c r="BR118" s="1">
        <v>0</v>
      </c>
      <c r="BS118" s="1">
        <v>0</v>
      </c>
      <c r="BT118" s="1">
        <v>0</v>
      </c>
      <c r="BW118" s="1">
        <v>0</v>
      </c>
      <c r="BX118" s="1">
        <v>0</v>
      </c>
      <c r="BY118" s="1" t="s">
        <v>1484</v>
      </c>
      <c r="BZ118" s="8">
        <v>1.65</v>
      </c>
      <c r="CA118" s="1" t="s">
        <v>52</v>
      </c>
      <c r="CB118" s="1" t="s">
        <v>1877</v>
      </c>
    </row>
    <row r="119" spans="1:80" s="1" customFormat="1" x14ac:dyDescent="0.3">
      <c r="A119" s="1" t="s">
        <v>1961</v>
      </c>
      <c r="B119" s="1" t="s">
        <v>1902</v>
      </c>
      <c r="C119" s="1" t="s">
        <v>1918</v>
      </c>
      <c r="D119" s="18">
        <v>42997</v>
      </c>
      <c r="E119" s="1">
        <v>19</v>
      </c>
      <c r="F119" s="1">
        <v>1515</v>
      </c>
      <c r="G119" s="1" t="s">
        <v>2421</v>
      </c>
      <c r="H119" s="1" t="s">
        <v>1428</v>
      </c>
      <c r="J119" s="20">
        <v>0.65138888888888891</v>
      </c>
      <c r="K119" s="21">
        <v>22</v>
      </c>
      <c r="L119" s="20">
        <f t="shared" si="19"/>
        <v>0.66666666666666663</v>
      </c>
      <c r="M119" s="1" t="s">
        <v>1429</v>
      </c>
      <c r="N119" s="1" t="s">
        <v>2521</v>
      </c>
      <c r="O119" s="1" t="s">
        <v>2559</v>
      </c>
      <c r="P119" s="1" t="e">
        <f>CONCATENATE(A119,": ",B119," (Chairs: ",#REF!,")")</f>
        <v>#REF!</v>
      </c>
      <c r="Q119" s="1" t="str">
        <f>CONCATENATE(,M119)</f>
        <v>Wie wirken sich die Programmdauer und die Bereitstellung von Echtzeitberatung auf die Wirksamkeit des internetbasierten Beratungsprogramms für Cannabis-Konsumierende „Quit the Shit“ aus?</v>
      </c>
      <c r="R119" s="1" t="s">
        <v>52</v>
      </c>
      <c r="S119" s="1" t="s">
        <v>240</v>
      </c>
      <c r="T119" s="1" t="s">
        <v>241</v>
      </c>
      <c r="U119" s="1" t="s">
        <v>1430</v>
      </c>
      <c r="V119" s="1" t="s">
        <v>2739</v>
      </c>
      <c r="W119" s="1" t="s">
        <v>58</v>
      </c>
      <c r="Y119" s="1" t="s">
        <v>149</v>
      </c>
      <c r="Z119" s="1" t="s">
        <v>1431</v>
      </c>
      <c r="AA119" s="1" t="s">
        <v>1988</v>
      </c>
      <c r="AB119" s="1" t="s">
        <v>1432</v>
      </c>
      <c r="AC119" s="1" t="s">
        <v>1433</v>
      </c>
      <c r="AD119" s="1" t="s">
        <v>2014</v>
      </c>
      <c r="AE119" s="1" t="s">
        <v>63</v>
      </c>
      <c r="AF119" s="1">
        <v>0</v>
      </c>
      <c r="AG119" s="1" t="s">
        <v>68</v>
      </c>
      <c r="AH119" s="1">
        <v>0</v>
      </c>
      <c r="AI119" s="1" t="s">
        <v>281</v>
      </c>
      <c r="AJ119" s="1" t="s">
        <v>282</v>
      </c>
      <c r="AK119" s="1" t="str">
        <f t="shared" si="11"/>
        <v>M</v>
      </c>
      <c r="AL119" s="1" t="str">
        <f t="shared" si="12"/>
        <v>Goecke M</v>
      </c>
      <c r="AM119" s="1" t="s">
        <v>283</v>
      </c>
      <c r="AN119" s="1" t="s">
        <v>1434</v>
      </c>
      <c r="AO119" s="1" t="s">
        <v>63</v>
      </c>
      <c r="AP119" s="1">
        <v>0</v>
      </c>
      <c r="AQ119" s="1" t="s">
        <v>68</v>
      </c>
      <c r="AR119" s="1">
        <v>0</v>
      </c>
      <c r="AS119" s="1">
        <v>0</v>
      </c>
      <c r="AT119" s="1">
        <v>0</v>
      </c>
      <c r="AU119" s="1" t="str">
        <f t="shared" si="13"/>
        <v>0</v>
      </c>
      <c r="AW119" s="1">
        <v>0</v>
      </c>
      <c r="AX119" s="1">
        <v>0</v>
      </c>
      <c r="AY119" s="1">
        <v>0</v>
      </c>
      <c r="AZ119" s="1">
        <v>0</v>
      </c>
      <c r="BA119" s="1" t="s">
        <v>68</v>
      </c>
      <c r="BB119" s="1">
        <v>0</v>
      </c>
      <c r="BC119" s="1">
        <v>0</v>
      </c>
      <c r="BD119" s="1">
        <v>0</v>
      </c>
      <c r="BE119" s="1" t="str">
        <f t="shared" si="15"/>
        <v>0</v>
      </c>
      <c r="BG119" s="1">
        <v>0</v>
      </c>
      <c r="BH119" s="1">
        <v>0</v>
      </c>
      <c r="BI119" s="1">
        <v>0</v>
      </c>
      <c r="BJ119" s="1">
        <v>0</v>
      </c>
      <c r="BK119" s="1" t="s">
        <v>68</v>
      </c>
      <c r="BL119" s="1">
        <v>0</v>
      </c>
      <c r="BM119" s="1">
        <v>0</v>
      </c>
      <c r="BN119" s="1">
        <v>0</v>
      </c>
      <c r="BO119" s="1" t="str">
        <f t="shared" si="16"/>
        <v>0</v>
      </c>
      <c r="BQ119" s="1">
        <v>0</v>
      </c>
      <c r="BR119" s="1">
        <v>0</v>
      </c>
      <c r="BS119" s="1">
        <v>0</v>
      </c>
      <c r="BT119" s="1">
        <v>0</v>
      </c>
      <c r="BW119" s="1">
        <v>0</v>
      </c>
      <c r="BX119" s="1">
        <v>0</v>
      </c>
      <c r="BY119" s="1">
        <v>0</v>
      </c>
      <c r="BZ119" s="8">
        <v>1.5</v>
      </c>
      <c r="CA119" s="1" t="s">
        <v>52</v>
      </c>
      <c r="CB119" s="1" t="s">
        <v>1877</v>
      </c>
    </row>
    <row r="120" spans="1:80" s="1" customFormat="1" x14ac:dyDescent="0.3">
      <c r="A120" s="1" t="s">
        <v>1961</v>
      </c>
      <c r="B120" s="1" t="s">
        <v>1902</v>
      </c>
      <c r="C120" s="1" t="s">
        <v>1918</v>
      </c>
      <c r="D120" s="18">
        <v>42997</v>
      </c>
      <c r="E120" s="1">
        <v>19</v>
      </c>
      <c r="F120" s="1">
        <v>1515</v>
      </c>
      <c r="G120" s="1" t="s">
        <v>2422</v>
      </c>
      <c r="H120" s="1" t="s">
        <v>1446</v>
      </c>
      <c r="J120" s="20">
        <v>0.66666666666666663</v>
      </c>
      <c r="K120" s="21">
        <v>23</v>
      </c>
      <c r="L120" s="20">
        <f t="shared" si="19"/>
        <v>0.68263888888888891</v>
      </c>
      <c r="M120" s="1" t="s">
        <v>1447</v>
      </c>
      <c r="N120" s="1" t="s">
        <v>2138</v>
      </c>
      <c r="O120" s="1" t="s">
        <v>3025</v>
      </c>
      <c r="P120" s="1" t="e">
        <f>CONCATENATE(A120,": ",B120," (Chairs: ",#REF!,")")</f>
        <v>#REF!</v>
      </c>
      <c r="Q120" s="1" t="str">
        <f>CONCATENATE(,M120)</f>
        <v>Hilfe aus dem Internet: Nutzungshäufigkeit und Wirksamkeit eines kostenlosen Alkohol-Selbsthilfe-Onlineprogramms</v>
      </c>
      <c r="R120" s="1" t="s">
        <v>52</v>
      </c>
      <c r="S120" s="1" t="s">
        <v>240</v>
      </c>
      <c r="T120" s="1" t="s">
        <v>241</v>
      </c>
      <c r="U120" s="1" t="s">
        <v>1448</v>
      </c>
      <c r="V120" s="1" t="s">
        <v>2740</v>
      </c>
      <c r="W120" s="1" t="s">
        <v>58</v>
      </c>
      <c r="X120" s="1" t="s">
        <v>119</v>
      </c>
      <c r="Y120" s="1" t="s">
        <v>227</v>
      </c>
      <c r="Z120" s="1" t="s">
        <v>1449</v>
      </c>
      <c r="AA120" s="1" t="s">
        <v>2002</v>
      </c>
      <c r="AB120" s="1" t="s">
        <v>1450</v>
      </c>
      <c r="AC120" s="1" t="s">
        <v>1451</v>
      </c>
      <c r="AD120" s="1" t="s">
        <v>2053</v>
      </c>
      <c r="AE120" s="1" t="s">
        <v>63</v>
      </c>
      <c r="AF120" s="1">
        <v>0</v>
      </c>
      <c r="AG120" s="1" t="s">
        <v>58</v>
      </c>
      <c r="AH120" s="1">
        <v>0</v>
      </c>
      <c r="AI120" s="1" t="s">
        <v>1452</v>
      </c>
      <c r="AJ120" s="1" t="s">
        <v>1453</v>
      </c>
      <c r="AK120" s="1" t="str">
        <f t="shared" si="11"/>
        <v>C</v>
      </c>
      <c r="AL120" s="1" t="str">
        <f t="shared" si="12"/>
        <v>Schroeder C</v>
      </c>
      <c r="AM120" s="1" t="s">
        <v>1450</v>
      </c>
      <c r="AN120" s="1">
        <v>0</v>
      </c>
      <c r="AO120" s="1" t="s">
        <v>63</v>
      </c>
      <c r="AP120" s="1">
        <v>0</v>
      </c>
      <c r="AQ120" s="1" t="s">
        <v>58</v>
      </c>
      <c r="AR120" s="1">
        <v>0</v>
      </c>
      <c r="AS120" s="1" t="s">
        <v>1454</v>
      </c>
      <c r="AT120" s="1" t="s">
        <v>1455</v>
      </c>
      <c r="AU120" s="1" t="str">
        <f t="shared" si="13"/>
        <v>E</v>
      </c>
      <c r="AV120" s="1" t="str">
        <f t="shared" si="14"/>
        <v>van Oude E</v>
      </c>
      <c r="AW120" s="1" t="s">
        <v>1456</v>
      </c>
      <c r="AX120" s="1">
        <v>0</v>
      </c>
      <c r="AY120" s="1" t="s">
        <v>63</v>
      </c>
      <c r="AZ120" s="1">
        <v>0</v>
      </c>
      <c r="BA120" s="1" t="s">
        <v>68</v>
      </c>
      <c r="BB120" s="1">
        <v>0</v>
      </c>
      <c r="BC120" s="1">
        <v>0</v>
      </c>
      <c r="BD120" s="1">
        <v>0</v>
      </c>
      <c r="BE120" s="1" t="str">
        <f t="shared" si="15"/>
        <v>0</v>
      </c>
      <c r="BG120" s="1">
        <v>0</v>
      </c>
      <c r="BH120" s="1">
        <v>0</v>
      </c>
      <c r="BI120" s="1">
        <v>0</v>
      </c>
      <c r="BJ120" s="1">
        <v>0</v>
      </c>
      <c r="BK120" s="1" t="s">
        <v>68</v>
      </c>
      <c r="BL120" s="1">
        <v>0</v>
      </c>
      <c r="BM120" s="1">
        <v>0</v>
      </c>
      <c r="BN120" s="1">
        <v>0</v>
      </c>
      <c r="BO120" s="1" t="str">
        <f t="shared" si="16"/>
        <v>0</v>
      </c>
      <c r="BQ120" s="1">
        <v>0</v>
      </c>
      <c r="BR120" s="1">
        <v>0</v>
      </c>
      <c r="BS120" s="1">
        <v>0</v>
      </c>
      <c r="BT120" s="1">
        <v>0</v>
      </c>
      <c r="BW120" s="1">
        <v>0</v>
      </c>
      <c r="BX120" s="1">
        <v>0</v>
      </c>
      <c r="BY120" s="1">
        <v>0</v>
      </c>
      <c r="BZ120" s="8">
        <v>1.4</v>
      </c>
      <c r="CA120" s="1" t="s">
        <v>52</v>
      </c>
      <c r="CB120" s="1" t="s">
        <v>1877</v>
      </c>
    </row>
    <row r="121" spans="1:80" s="1" customFormat="1" x14ac:dyDescent="0.3">
      <c r="A121" s="1" t="s">
        <v>1961</v>
      </c>
      <c r="B121" s="1" t="s">
        <v>1902</v>
      </c>
      <c r="C121" s="1" t="s">
        <v>1918</v>
      </c>
      <c r="D121" s="18">
        <v>42997</v>
      </c>
      <c r="E121" s="1">
        <v>19</v>
      </c>
      <c r="F121" s="1">
        <v>1515</v>
      </c>
      <c r="G121" s="1" t="s">
        <v>2423</v>
      </c>
      <c r="H121" s="6" t="s">
        <v>1834</v>
      </c>
      <c r="J121" s="20">
        <v>0.68263888888888891</v>
      </c>
      <c r="K121" s="21">
        <v>22</v>
      </c>
      <c r="L121" s="20">
        <f t="shared" si="19"/>
        <v>0.69791666666666663</v>
      </c>
      <c r="M121" s="1" t="s">
        <v>1835</v>
      </c>
      <c r="N121" s="1" t="s">
        <v>2123</v>
      </c>
      <c r="O121" s="1" t="s">
        <v>2560</v>
      </c>
      <c r="P121" s="1" t="e">
        <f>CONCATENATE(A121,": ",B121," (Chairs: ",#REF!,")")</f>
        <v>#REF!</v>
      </c>
      <c r="Q121" s="1" t="str">
        <f>CONCATENATE(,M121)</f>
        <v>App-gestützte Behandlung Suchterkrankter Personen</v>
      </c>
      <c r="R121" s="6" t="s">
        <v>52</v>
      </c>
      <c r="S121" s="1" t="s">
        <v>346</v>
      </c>
      <c r="T121" s="1" t="s">
        <v>347</v>
      </c>
      <c r="U121" s="1" t="s">
        <v>1836</v>
      </c>
      <c r="V121" s="1" t="s">
        <v>2720</v>
      </c>
      <c r="W121" s="1" t="s">
        <v>58</v>
      </c>
      <c r="X121" s="1" t="s">
        <v>1187</v>
      </c>
      <c r="Y121" s="1" t="s">
        <v>1188</v>
      </c>
      <c r="Z121" s="1" t="s">
        <v>1189</v>
      </c>
      <c r="AA121" s="1" t="s">
        <v>1999</v>
      </c>
      <c r="AB121" s="1" t="s">
        <v>1197</v>
      </c>
      <c r="AC121" s="1" t="s">
        <v>1190</v>
      </c>
      <c r="AD121" s="1" t="s">
        <v>2037</v>
      </c>
      <c r="AE121" s="1" t="s">
        <v>63</v>
      </c>
      <c r="AF121" s="1">
        <v>0</v>
      </c>
      <c r="AG121" s="1" t="s">
        <v>58</v>
      </c>
      <c r="AH121" s="1">
        <v>0</v>
      </c>
      <c r="AI121" s="1" t="s">
        <v>397</v>
      </c>
      <c r="AJ121" s="1" t="s">
        <v>1837</v>
      </c>
      <c r="AK121" s="1" t="str">
        <f t="shared" si="11"/>
        <v>M</v>
      </c>
      <c r="AL121" s="1" t="str">
        <f t="shared" si="12"/>
        <v>Ziegler M</v>
      </c>
      <c r="AM121" s="1">
        <v>0</v>
      </c>
      <c r="AN121" s="1" t="s">
        <v>1838</v>
      </c>
      <c r="AO121" s="1" t="s">
        <v>63</v>
      </c>
      <c r="AP121" s="1">
        <v>0</v>
      </c>
      <c r="AQ121" s="1">
        <v>0</v>
      </c>
      <c r="AR121" s="1">
        <v>0</v>
      </c>
      <c r="AS121" s="1">
        <v>0</v>
      </c>
      <c r="AT121" s="1">
        <v>0</v>
      </c>
      <c r="AU121" s="1" t="str">
        <f t="shared" si="13"/>
        <v>0</v>
      </c>
      <c r="AW121" s="1">
        <v>0</v>
      </c>
      <c r="AX121" s="1">
        <v>0</v>
      </c>
      <c r="AY121" s="1">
        <v>0</v>
      </c>
      <c r="AZ121" s="1">
        <v>0</v>
      </c>
      <c r="BA121" s="1">
        <v>0</v>
      </c>
      <c r="BB121" s="1">
        <v>0</v>
      </c>
      <c r="BC121" s="1">
        <v>0</v>
      </c>
      <c r="BD121" s="1">
        <v>0</v>
      </c>
      <c r="BE121" s="1" t="str">
        <f t="shared" si="15"/>
        <v>0</v>
      </c>
      <c r="BG121" s="1">
        <v>0</v>
      </c>
      <c r="BH121" s="1">
        <v>0</v>
      </c>
      <c r="BI121" s="1">
        <v>0</v>
      </c>
      <c r="BJ121" s="1">
        <v>0</v>
      </c>
      <c r="BK121" s="1">
        <v>0</v>
      </c>
      <c r="BL121" s="1">
        <v>0</v>
      </c>
      <c r="BM121" s="1">
        <v>0</v>
      </c>
      <c r="BN121" s="1">
        <v>0</v>
      </c>
      <c r="BO121" s="1" t="str">
        <f t="shared" si="16"/>
        <v>0</v>
      </c>
      <c r="BQ121" s="1">
        <v>0</v>
      </c>
      <c r="BR121" s="1">
        <v>0</v>
      </c>
      <c r="BS121" s="1">
        <v>0</v>
      </c>
      <c r="BT121" s="1">
        <v>0</v>
      </c>
      <c r="BW121" s="1">
        <v>0</v>
      </c>
      <c r="BX121" s="1">
        <v>0</v>
      </c>
      <c r="BY121" s="1">
        <v>0</v>
      </c>
      <c r="BZ121" s="8">
        <v>2.6</v>
      </c>
      <c r="CA121" s="1" t="s">
        <v>52</v>
      </c>
      <c r="CB121" s="1" t="s">
        <v>1877</v>
      </c>
    </row>
    <row r="122" spans="1:80" s="1" customFormat="1" x14ac:dyDescent="0.3">
      <c r="A122" s="1" t="s">
        <v>1887</v>
      </c>
      <c r="B122" s="1" t="s">
        <v>1887</v>
      </c>
      <c r="D122" s="18">
        <v>42997</v>
      </c>
      <c r="E122" s="1">
        <v>19</v>
      </c>
      <c r="F122" s="1">
        <v>1645</v>
      </c>
      <c r="I122" s="1" t="s">
        <v>1897</v>
      </c>
      <c r="J122" s="20">
        <v>0.69791666666666663</v>
      </c>
      <c r="K122" s="21">
        <v>15</v>
      </c>
      <c r="L122" s="20">
        <f t="shared" si="19"/>
        <v>0.70833333333333326</v>
      </c>
      <c r="N122" s="1" t="s">
        <v>2846</v>
      </c>
      <c r="O122" s="1" t="s">
        <v>2863</v>
      </c>
      <c r="P122" s="1" t="e">
        <f>CONCATENATE(A122,": ",B122," (Chairs: ",#REF!,")")</f>
        <v>#REF!</v>
      </c>
      <c r="Q122" s="1" t="str">
        <f>CONCATENATE(,M122)</f>
        <v/>
      </c>
      <c r="V122" s="1" t="s">
        <v>2654</v>
      </c>
      <c r="AA122" s="1" t="s">
        <v>2009</v>
      </c>
      <c r="AK122" s="1" t="str">
        <f t="shared" si="11"/>
        <v/>
      </c>
      <c r="AL122" s="1" t="str">
        <f t="shared" si="12"/>
        <v xml:space="preserve"> </v>
      </c>
      <c r="AU122" s="1" t="str">
        <f t="shared" si="13"/>
        <v/>
      </c>
      <c r="AV122" s="1" t="str">
        <f t="shared" si="14"/>
        <v xml:space="preserve"> </v>
      </c>
      <c r="BE122" s="1" t="str">
        <f t="shared" si="15"/>
        <v/>
      </c>
      <c r="BF122" s="1" t="str">
        <f t="shared" si="17"/>
        <v xml:space="preserve"> </v>
      </c>
      <c r="BO122" s="1" t="str">
        <f t="shared" si="16"/>
        <v/>
      </c>
      <c r="BP122" s="1" t="str">
        <f t="shared" si="18"/>
        <v xml:space="preserve"> </v>
      </c>
      <c r="BZ122" s="8"/>
    </row>
    <row r="123" spans="1:80" s="1" customFormat="1" x14ac:dyDescent="0.3">
      <c r="A123" s="1" t="s">
        <v>1962</v>
      </c>
      <c r="B123" s="1" t="s">
        <v>1102</v>
      </c>
      <c r="C123" s="1" t="s">
        <v>1912</v>
      </c>
      <c r="D123" s="18">
        <v>42997</v>
      </c>
      <c r="E123" s="1">
        <v>19</v>
      </c>
      <c r="F123" s="1">
        <v>1700</v>
      </c>
      <c r="G123" s="1" t="s">
        <v>2424</v>
      </c>
      <c r="H123" s="15" t="s">
        <v>1091</v>
      </c>
      <c r="J123" s="20">
        <v>0.70833333333333337</v>
      </c>
      <c r="K123" s="21">
        <v>23</v>
      </c>
      <c r="L123" s="20">
        <f t="shared" si="19"/>
        <v>0.72430555555555565</v>
      </c>
      <c r="M123" s="1" t="s">
        <v>1092</v>
      </c>
      <c r="N123" s="1" t="s">
        <v>2139</v>
      </c>
      <c r="O123" s="1" t="s">
        <v>3026</v>
      </c>
      <c r="P123" s="1" t="e">
        <f>CONCATENATE(A123,": ",B123," (Chairs: ",#REF!,")")</f>
        <v>#REF!</v>
      </c>
      <c r="Q123" s="1" t="str">
        <f>CONCATENATE(,M123)</f>
        <v>„Evaluation der kurz- und langfristigen Effekte des stationären qualifizierten Alkoholentzugs“</v>
      </c>
      <c r="R123" s="15" t="s">
        <v>52</v>
      </c>
      <c r="S123" s="1" t="s">
        <v>393</v>
      </c>
      <c r="T123" s="1" t="s">
        <v>394</v>
      </c>
      <c r="U123" s="1" t="s">
        <v>1093</v>
      </c>
      <c r="V123" s="1" t="s">
        <v>2741</v>
      </c>
      <c r="W123" s="1" t="s">
        <v>68</v>
      </c>
      <c r="Y123" s="1" t="s">
        <v>1088</v>
      </c>
      <c r="Z123" s="1" t="s">
        <v>1094</v>
      </c>
      <c r="AA123" s="1" t="s">
        <v>1981</v>
      </c>
      <c r="AB123" s="1" t="s">
        <v>1095</v>
      </c>
      <c r="AC123" s="1" t="s">
        <v>1096</v>
      </c>
      <c r="AD123" s="1" t="s">
        <v>2046</v>
      </c>
      <c r="AE123" s="1" t="s">
        <v>63</v>
      </c>
      <c r="AF123" s="1">
        <v>0</v>
      </c>
      <c r="AG123" s="1" t="s">
        <v>58</v>
      </c>
      <c r="AH123" s="1" t="s">
        <v>551</v>
      </c>
      <c r="AI123" s="1" t="s">
        <v>1097</v>
      </c>
      <c r="AJ123" s="1" t="s">
        <v>1098</v>
      </c>
      <c r="AK123" s="1" t="str">
        <f t="shared" si="11"/>
        <v>F</v>
      </c>
      <c r="AL123" s="1" t="str">
        <f t="shared" si="12"/>
        <v>Raabe F</v>
      </c>
      <c r="AM123" s="1" t="s">
        <v>1095</v>
      </c>
      <c r="AN123" s="1">
        <v>0</v>
      </c>
      <c r="AO123" s="1" t="s">
        <v>63</v>
      </c>
      <c r="AP123" s="1">
        <v>0</v>
      </c>
      <c r="AQ123" s="1" t="s">
        <v>68</v>
      </c>
      <c r="AR123" s="1" t="s">
        <v>611</v>
      </c>
      <c r="AS123" s="1" t="s">
        <v>1099</v>
      </c>
      <c r="AT123" s="1" t="s">
        <v>1100</v>
      </c>
      <c r="AU123" s="1" t="str">
        <f t="shared" si="13"/>
        <v>G</v>
      </c>
      <c r="AV123" s="1" t="str">
        <f t="shared" si="14"/>
        <v>Koller G</v>
      </c>
      <c r="AW123" s="1" t="s">
        <v>1095</v>
      </c>
      <c r="AX123" s="1">
        <v>0</v>
      </c>
      <c r="AY123" s="1" t="s">
        <v>63</v>
      </c>
      <c r="AZ123" s="1">
        <v>0</v>
      </c>
      <c r="BA123" s="1" t="s">
        <v>68</v>
      </c>
      <c r="BB123" s="1">
        <v>0</v>
      </c>
      <c r="BC123" s="1">
        <v>0</v>
      </c>
      <c r="BD123" s="1">
        <v>0</v>
      </c>
      <c r="BE123" s="1" t="str">
        <f t="shared" si="15"/>
        <v>0</v>
      </c>
      <c r="BG123" s="1">
        <v>0</v>
      </c>
      <c r="BH123" s="1">
        <v>0</v>
      </c>
      <c r="BI123" s="1">
        <v>0</v>
      </c>
      <c r="BJ123" s="1">
        <v>0</v>
      </c>
      <c r="BK123" s="1" t="s">
        <v>68</v>
      </c>
      <c r="BL123" s="1">
        <v>0</v>
      </c>
      <c r="BM123" s="1">
        <v>0</v>
      </c>
      <c r="BN123" s="1">
        <v>0</v>
      </c>
      <c r="BO123" s="1" t="str">
        <f t="shared" si="16"/>
        <v>0</v>
      </c>
      <c r="BQ123" s="1">
        <v>0</v>
      </c>
      <c r="BR123" s="1">
        <v>0</v>
      </c>
      <c r="BS123" s="1">
        <v>0</v>
      </c>
      <c r="BT123" s="1">
        <v>0</v>
      </c>
      <c r="BW123" s="1">
        <v>0</v>
      </c>
      <c r="BX123" s="1">
        <v>0</v>
      </c>
      <c r="BY123" s="1">
        <v>0</v>
      </c>
      <c r="BZ123" s="8">
        <v>1.8749999999999998</v>
      </c>
      <c r="CA123" s="1" t="s">
        <v>52</v>
      </c>
      <c r="CB123" s="1" t="s">
        <v>1877</v>
      </c>
    </row>
    <row r="124" spans="1:80" s="1" customFormat="1" x14ac:dyDescent="0.3">
      <c r="A124" s="1" t="s">
        <v>1962</v>
      </c>
      <c r="B124" s="1" t="s">
        <v>1102</v>
      </c>
      <c r="C124" s="1" t="s">
        <v>1912</v>
      </c>
      <c r="D124" s="18">
        <v>42997</v>
      </c>
      <c r="E124" s="1">
        <v>19</v>
      </c>
      <c r="F124" s="1">
        <v>1700</v>
      </c>
      <c r="G124" s="1" t="s">
        <v>2425</v>
      </c>
      <c r="H124" s="6" t="s">
        <v>1101</v>
      </c>
      <c r="J124" s="20">
        <v>0.72430555555555565</v>
      </c>
      <c r="K124" s="21">
        <v>22</v>
      </c>
      <c r="L124" s="20">
        <f t="shared" si="19"/>
        <v>0.73958333333333337</v>
      </c>
      <c r="M124" s="1" t="s">
        <v>1103</v>
      </c>
      <c r="N124" s="1" t="s">
        <v>2140</v>
      </c>
      <c r="O124" s="1" t="s">
        <v>2561</v>
      </c>
      <c r="P124" s="1" t="e">
        <f>CONCATENATE(A124,": ",B124," (Chairs: ",#REF!,")")</f>
        <v>#REF!</v>
      </c>
      <c r="Q124" s="1" t="str">
        <f>CONCATENATE(,M124)</f>
        <v>Strukturelle und funktionelle neuronale Konnektivität bei Personen mit Alkoholgebrauchsstörung ohne Behandlungswunsch</v>
      </c>
      <c r="R124" s="6" t="s">
        <v>52</v>
      </c>
      <c r="S124" s="1" t="s">
        <v>393</v>
      </c>
      <c r="T124" s="1" t="s">
        <v>394</v>
      </c>
      <c r="U124" s="1" t="s">
        <v>1104</v>
      </c>
      <c r="V124" s="1" t="s">
        <v>2742</v>
      </c>
      <c r="W124" s="1" t="s">
        <v>68</v>
      </c>
      <c r="Y124" s="1" t="s">
        <v>1088</v>
      </c>
      <c r="Z124" s="1" t="s">
        <v>1105</v>
      </c>
      <c r="AA124" s="1" t="s">
        <v>1981</v>
      </c>
      <c r="AB124" s="1" t="s">
        <v>1106</v>
      </c>
      <c r="AC124" s="1" t="s">
        <v>1107</v>
      </c>
      <c r="AD124" s="1" t="s">
        <v>2047</v>
      </c>
      <c r="AE124" s="1" t="s">
        <v>63</v>
      </c>
      <c r="AF124" s="1">
        <v>0</v>
      </c>
      <c r="AG124" s="1" t="s">
        <v>58</v>
      </c>
      <c r="AH124" s="1">
        <v>0</v>
      </c>
      <c r="AI124" s="1" t="s">
        <v>1108</v>
      </c>
      <c r="AJ124" s="1" t="s">
        <v>1109</v>
      </c>
      <c r="AK124" s="1" t="str">
        <f t="shared" si="11"/>
        <v>F</v>
      </c>
      <c r="AL124" s="1" t="str">
        <f t="shared" si="12"/>
        <v>Kiefer F</v>
      </c>
      <c r="AM124" s="1" t="s">
        <v>1110</v>
      </c>
      <c r="AN124" s="1">
        <v>0</v>
      </c>
      <c r="AO124" s="1" t="s">
        <v>526</v>
      </c>
      <c r="AP124" s="1" t="s">
        <v>1111</v>
      </c>
      <c r="AQ124" s="1" t="s">
        <v>58</v>
      </c>
      <c r="AR124" s="1">
        <v>0</v>
      </c>
      <c r="AS124" s="1" t="s">
        <v>1112</v>
      </c>
      <c r="AT124" s="1" t="s">
        <v>1113</v>
      </c>
      <c r="AU124" s="1" t="str">
        <f t="shared" si="13"/>
        <v>K</v>
      </c>
      <c r="AV124" s="1" t="str">
        <f t="shared" si="14"/>
        <v>Mann K</v>
      </c>
      <c r="AW124" s="1" t="s">
        <v>1110</v>
      </c>
      <c r="AX124" s="1">
        <v>0</v>
      </c>
      <c r="AY124" s="1" t="s">
        <v>526</v>
      </c>
      <c r="AZ124" s="1" t="s">
        <v>1111</v>
      </c>
      <c r="BA124" s="1" t="s">
        <v>68</v>
      </c>
      <c r="BB124" s="1">
        <v>0</v>
      </c>
      <c r="BC124" s="1" t="s">
        <v>1114</v>
      </c>
      <c r="BD124" s="1" t="s">
        <v>1115</v>
      </c>
      <c r="BE124" s="1" t="str">
        <f t="shared" si="15"/>
        <v>S</v>
      </c>
      <c r="BF124" s="1" t="str">
        <f t="shared" si="17"/>
        <v>Vollstädt-Klein S</v>
      </c>
      <c r="BG124" s="1" t="s">
        <v>1110</v>
      </c>
      <c r="BH124" s="1" t="s">
        <v>1116</v>
      </c>
      <c r="BI124" s="1" t="s">
        <v>526</v>
      </c>
      <c r="BJ124" s="1" t="s">
        <v>1111</v>
      </c>
      <c r="BK124" s="1" t="s">
        <v>68</v>
      </c>
      <c r="BL124" s="1">
        <v>0</v>
      </c>
      <c r="BM124" s="1">
        <v>0</v>
      </c>
      <c r="BN124" s="1">
        <v>0</v>
      </c>
      <c r="BO124" s="1" t="str">
        <f t="shared" si="16"/>
        <v>0</v>
      </c>
      <c r="BQ124" s="1">
        <v>0</v>
      </c>
      <c r="BR124" s="1">
        <v>0</v>
      </c>
      <c r="BS124" s="1">
        <v>0</v>
      </c>
      <c r="BT124" s="1">
        <v>0</v>
      </c>
      <c r="BW124" s="1">
        <v>0</v>
      </c>
      <c r="BX124" s="1">
        <v>0</v>
      </c>
      <c r="BY124" s="1" t="s">
        <v>1117</v>
      </c>
      <c r="BZ124" s="8">
        <v>2.375</v>
      </c>
      <c r="CA124" s="1" t="s">
        <v>52</v>
      </c>
      <c r="CB124" s="1" t="s">
        <v>1877</v>
      </c>
    </row>
    <row r="125" spans="1:80" s="1" customFormat="1" x14ac:dyDescent="0.3">
      <c r="A125" s="1" t="s">
        <v>1962</v>
      </c>
      <c r="B125" s="1" t="s">
        <v>1102</v>
      </c>
      <c r="C125" s="1" t="s">
        <v>1912</v>
      </c>
      <c r="D125" s="18">
        <v>42997</v>
      </c>
      <c r="E125" s="1">
        <v>19</v>
      </c>
      <c r="F125" s="1">
        <v>1700</v>
      </c>
      <c r="G125" s="1" t="s">
        <v>2426</v>
      </c>
      <c r="H125" s="6" t="s">
        <v>1118</v>
      </c>
      <c r="J125" s="20">
        <v>0.73958333333333337</v>
      </c>
      <c r="K125" s="21">
        <v>23</v>
      </c>
      <c r="L125" s="20">
        <f t="shared" si="19"/>
        <v>0.75555555555555565</v>
      </c>
      <c r="M125" s="1" t="s">
        <v>1119</v>
      </c>
      <c r="N125" s="1" t="s">
        <v>2522</v>
      </c>
      <c r="O125" s="1" t="s">
        <v>2523</v>
      </c>
      <c r="P125" s="1" t="e">
        <f>CONCATENATE(A125,": ",B125," (Chairs: ",#REF!,")")</f>
        <v>#REF!</v>
      </c>
      <c r="Q125" s="1" t="str">
        <f>CONCATENATE(,M125)</f>
        <v>Implizite Assoziationen bei pathologischem Kaufen</v>
      </c>
      <c r="R125" s="6" t="s">
        <v>52</v>
      </c>
      <c r="S125" s="1" t="s">
        <v>393</v>
      </c>
      <c r="T125" s="1" t="s">
        <v>394</v>
      </c>
      <c r="U125" s="1" t="s">
        <v>1120</v>
      </c>
      <c r="V125" s="1" t="s">
        <v>2743</v>
      </c>
      <c r="W125" s="1" t="s">
        <v>68</v>
      </c>
      <c r="Y125" s="1" t="s">
        <v>1121</v>
      </c>
      <c r="Z125" s="1" t="s">
        <v>1122</v>
      </c>
      <c r="AA125" s="1" t="s">
        <v>1988</v>
      </c>
      <c r="AB125" s="1" t="s">
        <v>1123</v>
      </c>
      <c r="AC125" s="1" t="s">
        <v>1124</v>
      </c>
      <c r="AD125" s="1" t="s">
        <v>2051</v>
      </c>
      <c r="AE125" s="1" t="s">
        <v>63</v>
      </c>
      <c r="AF125" s="1">
        <v>0</v>
      </c>
      <c r="AG125" s="1" t="s">
        <v>68</v>
      </c>
      <c r="AH125" s="1">
        <v>0</v>
      </c>
      <c r="AI125" s="1" t="s">
        <v>1125</v>
      </c>
      <c r="AJ125" s="1" t="s">
        <v>1126</v>
      </c>
      <c r="AK125" s="1" t="str">
        <f t="shared" si="11"/>
        <v>G</v>
      </c>
      <c r="AL125" s="1" t="str">
        <f t="shared" si="12"/>
        <v>Schäfer G</v>
      </c>
      <c r="AM125" s="1" t="s">
        <v>1123</v>
      </c>
      <c r="AN125" s="1" t="s">
        <v>1127</v>
      </c>
      <c r="AO125" s="1" t="s">
        <v>63</v>
      </c>
      <c r="AP125" s="1">
        <v>0</v>
      </c>
      <c r="AQ125" s="1" t="s">
        <v>58</v>
      </c>
      <c r="AR125" s="1" t="s">
        <v>64</v>
      </c>
      <c r="AS125" s="1" t="s">
        <v>1128</v>
      </c>
      <c r="AT125" s="1" t="s">
        <v>1129</v>
      </c>
      <c r="AU125" s="1" t="str">
        <f t="shared" si="13"/>
        <v>P</v>
      </c>
      <c r="AV125" s="1" t="str">
        <f t="shared" si="14"/>
        <v>Trotzke P</v>
      </c>
      <c r="AW125" s="1" t="s">
        <v>1130</v>
      </c>
      <c r="AX125" s="1" t="s">
        <v>1131</v>
      </c>
      <c r="AY125" s="1" t="s">
        <v>63</v>
      </c>
      <c r="AZ125" s="1">
        <v>0</v>
      </c>
      <c r="BA125" s="1" t="s">
        <v>68</v>
      </c>
      <c r="BB125" s="1" t="s">
        <v>119</v>
      </c>
      <c r="BC125" s="1" t="s">
        <v>1114</v>
      </c>
      <c r="BD125" s="1" t="s">
        <v>1132</v>
      </c>
      <c r="BE125" s="1" t="str">
        <f t="shared" si="15"/>
        <v>S</v>
      </c>
      <c r="BF125" s="1" t="str">
        <f t="shared" si="17"/>
        <v>Löber S</v>
      </c>
      <c r="BG125" s="1" t="s">
        <v>1133</v>
      </c>
      <c r="BH125" s="1" t="s">
        <v>1134</v>
      </c>
      <c r="BI125" s="1" t="s">
        <v>63</v>
      </c>
      <c r="BJ125" s="1">
        <v>0</v>
      </c>
      <c r="BK125" s="1" t="s">
        <v>68</v>
      </c>
      <c r="BL125" s="1" t="s">
        <v>119</v>
      </c>
      <c r="BM125" s="1" t="s">
        <v>1135</v>
      </c>
      <c r="BN125" s="1" t="s">
        <v>1136</v>
      </c>
      <c r="BO125" s="1" t="str">
        <f t="shared" si="16"/>
        <v>M</v>
      </c>
      <c r="BP125" s="1" t="str">
        <f t="shared" si="18"/>
        <v>de Zwaan M</v>
      </c>
      <c r="BQ125" s="1" t="s">
        <v>1123</v>
      </c>
      <c r="BR125" s="1" t="s">
        <v>1137</v>
      </c>
      <c r="BS125" s="1" t="s">
        <v>63</v>
      </c>
      <c r="BT125" s="1">
        <v>0</v>
      </c>
      <c r="BU125" s="1" t="s">
        <v>2250</v>
      </c>
      <c r="BV125" s="1" t="s">
        <v>1138</v>
      </c>
      <c r="BW125" s="1" t="s">
        <v>63</v>
      </c>
      <c r="BX125" s="1">
        <v>0</v>
      </c>
      <c r="BY125" s="1">
        <v>0</v>
      </c>
      <c r="BZ125" s="8">
        <v>1.5</v>
      </c>
      <c r="CA125" s="1" t="s">
        <v>52</v>
      </c>
      <c r="CB125" s="1" t="s">
        <v>1877</v>
      </c>
    </row>
    <row r="126" spans="1:80" s="1" customFormat="1" x14ac:dyDescent="0.3">
      <c r="A126" s="1" t="s">
        <v>1962</v>
      </c>
      <c r="B126" s="1" t="s">
        <v>1102</v>
      </c>
      <c r="C126" s="1" t="s">
        <v>1912</v>
      </c>
      <c r="D126" s="18">
        <v>42997</v>
      </c>
      <c r="E126" s="1">
        <v>19</v>
      </c>
      <c r="F126" s="1">
        <v>1700</v>
      </c>
      <c r="G126" s="1" t="s">
        <v>2427</v>
      </c>
      <c r="H126" s="1" t="s">
        <v>1139</v>
      </c>
      <c r="J126" s="20">
        <v>0.75555555555555565</v>
      </c>
      <c r="K126" s="21">
        <v>22</v>
      </c>
      <c r="L126" s="20">
        <f t="shared" si="19"/>
        <v>0.77083333333333337</v>
      </c>
      <c r="M126" s="1" t="s">
        <v>1140</v>
      </c>
      <c r="N126" s="1" t="s">
        <v>2141</v>
      </c>
      <c r="O126" s="1" t="s">
        <v>3027</v>
      </c>
      <c r="P126" s="1" t="e">
        <f>CONCATENATE(A126,": ",B126," (Chairs: ",#REF!,")")</f>
        <v>#REF!</v>
      </c>
      <c r="Q126" s="1" t="str">
        <f>CONCATENATE(,M126)</f>
        <v>Wirksamkeit psychotherapeutischer Interventionen bei Patienten mit Posttraumatischer Belastungsstörung und komorbider Suchterkrankung</v>
      </c>
      <c r="R126" s="1" t="s">
        <v>52</v>
      </c>
      <c r="S126" s="1" t="s">
        <v>393</v>
      </c>
      <c r="T126" s="1" t="s">
        <v>394</v>
      </c>
      <c r="U126" s="1" t="s">
        <v>1141</v>
      </c>
      <c r="V126" s="1" t="s">
        <v>2744</v>
      </c>
      <c r="W126" s="1" t="s">
        <v>68</v>
      </c>
      <c r="Y126" s="1" t="s">
        <v>1142</v>
      </c>
      <c r="Z126" s="1" t="s">
        <v>1143</v>
      </c>
      <c r="AA126" s="1" t="s">
        <v>2002</v>
      </c>
      <c r="AB126" s="1" t="s">
        <v>495</v>
      </c>
      <c r="AC126" s="1" t="s">
        <v>1144</v>
      </c>
      <c r="AD126" s="1" t="s">
        <v>2026</v>
      </c>
      <c r="AE126" s="1" t="s">
        <v>63</v>
      </c>
      <c r="AF126" s="1">
        <v>0</v>
      </c>
      <c r="AG126" s="1" t="s">
        <v>68</v>
      </c>
      <c r="AH126" s="1" t="s">
        <v>1145</v>
      </c>
      <c r="AI126" s="1" t="s">
        <v>1028</v>
      </c>
      <c r="AJ126" s="1" t="s">
        <v>1029</v>
      </c>
      <c r="AK126" s="1" t="str">
        <f t="shared" si="11"/>
        <v>A</v>
      </c>
      <c r="AL126" s="1" t="str">
        <f t="shared" si="12"/>
        <v>Lotzin A</v>
      </c>
      <c r="AM126" s="1" t="s">
        <v>1146</v>
      </c>
      <c r="AN126" s="1" t="s">
        <v>1147</v>
      </c>
      <c r="AO126" s="1" t="s">
        <v>63</v>
      </c>
      <c r="AP126" s="1">
        <v>0</v>
      </c>
      <c r="AQ126" s="1" t="s">
        <v>58</v>
      </c>
      <c r="AR126" s="1" t="s">
        <v>611</v>
      </c>
      <c r="AS126" s="1" t="s">
        <v>1148</v>
      </c>
      <c r="AT126" s="1" t="s">
        <v>1126</v>
      </c>
      <c r="AU126" s="1" t="str">
        <f t="shared" si="13"/>
        <v>I</v>
      </c>
      <c r="AV126" s="1" t="str">
        <f t="shared" si="14"/>
        <v>Schäfer I</v>
      </c>
      <c r="AW126" s="1" t="s">
        <v>1146</v>
      </c>
      <c r="AX126" s="1" t="s">
        <v>1149</v>
      </c>
      <c r="AY126" s="1" t="s">
        <v>63</v>
      </c>
      <c r="AZ126" s="1">
        <v>0</v>
      </c>
      <c r="BA126" s="1" t="s">
        <v>68</v>
      </c>
      <c r="BB126" s="1">
        <v>0</v>
      </c>
      <c r="BC126" s="1">
        <v>0</v>
      </c>
      <c r="BD126" s="1">
        <v>0</v>
      </c>
      <c r="BE126" s="1" t="str">
        <f t="shared" si="15"/>
        <v>0</v>
      </c>
      <c r="BG126" s="1">
        <v>0</v>
      </c>
      <c r="BH126" s="1">
        <v>0</v>
      </c>
      <c r="BI126" s="1">
        <v>0</v>
      </c>
      <c r="BJ126" s="1">
        <v>0</v>
      </c>
      <c r="BK126" s="1" t="s">
        <v>68</v>
      </c>
      <c r="BL126" s="1">
        <v>0</v>
      </c>
      <c r="BM126" s="1">
        <v>0</v>
      </c>
      <c r="BN126" s="1">
        <v>0</v>
      </c>
      <c r="BO126" s="1" t="str">
        <f t="shared" si="16"/>
        <v>0</v>
      </c>
      <c r="BQ126" s="1">
        <v>0</v>
      </c>
      <c r="BR126" s="1">
        <v>0</v>
      </c>
      <c r="BS126" s="1">
        <v>0</v>
      </c>
      <c r="BT126" s="1">
        <v>0</v>
      </c>
      <c r="BW126" s="1">
        <v>0</v>
      </c>
      <c r="BX126" s="1">
        <v>0</v>
      </c>
      <c r="BY126" s="1">
        <v>0</v>
      </c>
      <c r="BZ126" s="8">
        <v>1.65</v>
      </c>
      <c r="CA126" s="1" t="s">
        <v>52</v>
      </c>
      <c r="CB126" s="1" t="s">
        <v>1877</v>
      </c>
    </row>
    <row r="127" spans="1:80" s="1" customFormat="1" x14ac:dyDescent="0.3">
      <c r="A127" s="1" t="s">
        <v>1963</v>
      </c>
      <c r="B127" s="1" t="s">
        <v>958</v>
      </c>
      <c r="C127" s="1" t="s">
        <v>1910</v>
      </c>
      <c r="D127" s="18">
        <v>42997</v>
      </c>
      <c r="E127" s="1">
        <v>19</v>
      </c>
      <c r="F127" s="1">
        <v>1700</v>
      </c>
      <c r="G127" s="1" t="s">
        <v>2428</v>
      </c>
      <c r="H127" s="6" t="s">
        <v>957</v>
      </c>
      <c r="J127" s="20">
        <v>0.70833333333333337</v>
      </c>
      <c r="K127" s="21">
        <v>23</v>
      </c>
      <c r="L127" s="20">
        <f t="shared" si="19"/>
        <v>0.72430555555555565</v>
      </c>
      <c r="M127" s="1" t="s">
        <v>959</v>
      </c>
      <c r="N127" s="1" t="s">
        <v>2524</v>
      </c>
      <c r="O127" s="1" t="s">
        <v>2540</v>
      </c>
      <c r="P127" s="1" t="e">
        <f>CONCATENATE(A127,": ",B127," (Chairs: ",#REF!,")")</f>
        <v>#REF!</v>
      </c>
      <c r="Q127" s="1" t="str">
        <f>CONCATENATE(,M127)</f>
        <v>Höhere Alkoholvulnerabilität bei Frauen - ein klassisches Simpson-Artefakt?</v>
      </c>
      <c r="R127" s="6" t="s">
        <v>52</v>
      </c>
      <c r="S127" s="1" t="s">
        <v>346</v>
      </c>
      <c r="T127" s="1" t="s">
        <v>347</v>
      </c>
      <c r="U127" s="1" t="s">
        <v>960</v>
      </c>
      <c r="V127" s="1" t="s">
        <v>1849</v>
      </c>
      <c r="W127" s="1" t="s">
        <v>58</v>
      </c>
      <c r="X127" s="1" t="s">
        <v>64</v>
      </c>
      <c r="Y127" s="1" t="s">
        <v>594</v>
      </c>
      <c r="Z127" s="1" t="s">
        <v>595</v>
      </c>
      <c r="AA127" s="1" t="s">
        <v>1978</v>
      </c>
      <c r="AB127" s="1" t="s">
        <v>961</v>
      </c>
      <c r="AC127" s="1" t="s">
        <v>597</v>
      </c>
      <c r="AD127" s="1" t="s">
        <v>2037</v>
      </c>
      <c r="AE127" s="1" t="s">
        <v>63</v>
      </c>
      <c r="AF127" s="1">
        <v>0</v>
      </c>
      <c r="AG127" s="1" t="s">
        <v>68</v>
      </c>
      <c r="AH127" s="1">
        <v>0</v>
      </c>
      <c r="AI127" s="1">
        <v>0</v>
      </c>
      <c r="AJ127" s="1">
        <v>0</v>
      </c>
      <c r="AK127" s="1" t="str">
        <f t="shared" si="11"/>
        <v>0</v>
      </c>
      <c r="AM127" s="1">
        <v>0</v>
      </c>
      <c r="AN127" s="1">
        <v>0</v>
      </c>
      <c r="AO127" s="1">
        <v>0</v>
      </c>
      <c r="AP127" s="1">
        <v>0</v>
      </c>
      <c r="AQ127" s="1" t="s">
        <v>68</v>
      </c>
      <c r="AR127" s="1">
        <v>0</v>
      </c>
      <c r="AS127" s="1">
        <v>0</v>
      </c>
      <c r="AT127" s="1">
        <v>0</v>
      </c>
      <c r="AU127" s="1" t="str">
        <f t="shared" si="13"/>
        <v>0</v>
      </c>
      <c r="AW127" s="1">
        <v>0</v>
      </c>
      <c r="AX127" s="1">
        <v>0</v>
      </c>
      <c r="AY127" s="1">
        <v>0</v>
      </c>
      <c r="AZ127" s="1">
        <v>0</v>
      </c>
      <c r="BA127" s="1" t="s">
        <v>68</v>
      </c>
      <c r="BB127" s="1">
        <v>0</v>
      </c>
      <c r="BC127" s="1">
        <v>0</v>
      </c>
      <c r="BD127" s="1">
        <v>0</v>
      </c>
      <c r="BE127" s="1" t="str">
        <f t="shared" si="15"/>
        <v>0</v>
      </c>
      <c r="BG127" s="1">
        <v>0</v>
      </c>
      <c r="BH127" s="1">
        <v>0</v>
      </c>
      <c r="BI127" s="1">
        <v>0</v>
      </c>
      <c r="BJ127" s="1">
        <v>0</v>
      </c>
      <c r="BK127" s="1" t="s">
        <v>68</v>
      </c>
      <c r="BL127" s="1">
        <v>0</v>
      </c>
      <c r="BM127" s="1">
        <v>0</v>
      </c>
      <c r="BN127" s="1">
        <v>0</v>
      </c>
      <c r="BO127" s="1" t="str">
        <f t="shared" si="16"/>
        <v>0</v>
      </c>
      <c r="BQ127" s="1">
        <v>0</v>
      </c>
      <c r="BR127" s="1">
        <v>0</v>
      </c>
      <c r="BS127" s="1">
        <v>0</v>
      </c>
      <c r="BT127" s="1">
        <v>0</v>
      </c>
      <c r="BW127" s="1">
        <v>0</v>
      </c>
      <c r="BX127" s="1">
        <v>0</v>
      </c>
      <c r="BY127" s="1">
        <v>0</v>
      </c>
      <c r="BZ127" s="8">
        <v>1.9999999999999998</v>
      </c>
      <c r="CA127" s="1" t="s">
        <v>52</v>
      </c>
      <c r="CB127" s="1" t="s">
        <v>1877</v>
      </c>
    </row>
    <row r="128" spans="1:80" s="1" customFormat="1" x14ac:dyDescent="0.3">
      <c r="A128" s="1" t="s">
        <v>1963</v>
      </c>
      <c r="B128" s="1" t="s">
        <v>958</v>
      </c>
      <c r="C128" s="1" t="s">
        <v>1910</v>
      </c>
      <c r="D128" s="18">
        <v>42997</v>
      </c>
      <c r="E128" s="1">
        <v>19</v>
      </c>
      <c r="F128" s="1">
        <v>1700</v>
      </c>
      <c r="G128" s="1" t="s">
        <v>2429</v>
      </c>
      <c r="H128" s="6" t="s">
        <v>962</v>
      </c>
      <c r="J128" s="20">
        <v>0.72430555555555565</v>
      </c>
      <c r="K128" s="21">
        <v>22</v>
      </c>
      <c r="L128" s="20">
        <f t="shared" si="19"/>
        <v>0.73958333333333337</v>
      </c>
      <c r="M128" s="1" t="s">
        <v>963</v>
      </c>
      <c r="N128" s="1" t="s">
        <v>2142</v>
      </c>
      <c r="O128" s="1" t="s">
        <v>2540</v>
      </c>
      <c r="P128" s="1" t="e">
        <f>CONCATENATE(A128,": ",B128," (Chairs: ",#REF!,")")</f>
        <v>#REF!</v>
      </c>
      <c r="Q128" s="1" t="str">
        <f>CONCATENATE(,M128)</f>
        <v>"Rubik´s Cube": Differentielle Wirksamkeit der Alkoholismusbehandlung</v>
      </c>
      <c r="R128" s="6" t="s">
        <v>52</v>
      </c>
      <c r="S128" s="1" t="s">
        <v>346</v>
      </c>
      <c r="T128" s="1" t="s">
        <v>347</v>
      </c>
      <c r="U128" s="1" t="s">
        <v>964</v>
      </c>
      <c r="V128" s="1" t="s">
        <v>2745</v>
      </c>
      <c r="W128" s="1" t="s">
        <v>68</v>
      </c>
      <c r="X128" s="1" t="s">
        <v>965</v>
      </c>
      <c r="Y128" s="1" t="s">
        <v>378</v>
      </c>
      <c r="Z128" s="1" t="s">
        <v>379</v>
      </c>
      <c r="AA128" s="1" t="s">
        <v>1995</v>
      </c>
      <c r="AB128" s="1" t="s">
        <v>966</v>
      </c>
      <c r="AC128" s="1" t="s">
        <v>967</v>
      </c>
      <c r="AD128" s="1" t="s">
        <v>2015</v>
      </c>
      <c r="AE128" s="1" t="s">
        <v>63</v>
      </c>
      <c r="AF128" s="1">
        <v>0</v>
      </c>
      <c r="AG128" s="1" t="s">
        <v>68</v>
      </c>
      <c r="AH128" s="1">
        <v>0</v>
      </c>
      <c r="AI128" s="1">
        <v>0</v>
      </c>
      <c r="AJ128" s="1">
        <v>0</v>
      </c>
      <c r="AK128" s="1" t="str">
        <f t="shared" si="11"/>
        <v>0</v>
      </c>
      <c r="AM128" s="1">
        <v>0</v>
      </c>
      <c r="AN128" s="1">
        <v>0</v>
      </c>
      <c r="AO128" s="1">
        <v>0</v>
      </c>
      <c r="AP128" s="1">
        <v>0</v>
      </c>
      <c r="AQ128" s="1" t="s">
        <v>68</v>
      </c>
      <c r="AR128" s="1">
        <v>0</v>
      </c>
      <c r="AS128" s="1">
        <v>0</v>
      </c>
      <c r="AT128" s="1">
        <v>0</v>
      </c>
      <c r="AU128" s="1" t="str">
        <f t="shared" si="13"/>
        <v>0</v>
      </c>
      <c r="AW128" s="1">
        <v>0</v>
      </c>
      <c r="AX128" s="1">
        <v>0</v>
      </c>
      <c r="AY128" s="1">
        <v>0</v>
      </c>
      <c r="AZ128" s="1">
        <v>0</v>
      </c>
      <c r="BA128" s="1" t="s">
        <v>68</v>
      </c>
      <c r="BB128" s="1">
        <v>0</v>
      </c>
      <c r="BC128" s="1">
        <v>0</v>
      </c>
      <c r="BD128" s="1">
        <v>0</v>
      </c>
      <c r="BE128" s="1" t="str">
        <f t="shared" si="15"/>
        <v>0</v>
      </c>
      <c r="BG128" s="1">
        <v>0</v>
      </c>
      <c r="BH128" s="1">
        <v>0</v>
      </c>
      <c r="BI128" s="1">
        <v>0</v>
      </c>
      <c r="BJ128" s="1">
        <v>0</v>
      </c>
      <c r="BK128" s="1" t="s">
        <v>68</v>
      </c>
      <c r="BL128" s="1">
        <v>0</v>
      </c>
      <c r="BM128" s="1">
        <v>0</v>
      </c>
      <c r="BN128" s="1">
        <v>0</v>
      </c>
      <c r="BO128" s="1" t="str">
        <f t="shared" si="16"/>
        <v>0</v>
      </c>
      <c r="BQ128" s="1">
        <v>0</v>
      </c>
      <c r="BR128" s="1">
        <v>0</v>
      </c>
      <c r="BS128" s="1">
        <v>0</v>
      </c>
      <c r="BT128" s="1">
        <v>0</v>
      </c>
      <c r="BW128" s="1">
        <v>0</v>
      </c>
      <c r="BX128" s="1">
        <v>0</v>
      </c>
      <c r="BY128" s="1">
        <v>0</v>
      </c>
      <c r="BZ128" s="8">
        <v>2.375</v>
      </c>
      <c r="CA128" s="1" t="s">
        <v>52</v>
      </c>
      <c r="CB128" s="1" t="s">
        <v>1877</v>
      </c>
    </row>
    <row r="129" spans="1:80" s="1" customFormat="1" x14ac:dyDescent="0.3">
      <c r="A129" s="1" t="s">
        <v>1963</v>
      </c>
      <c r="B129" s="1" t="s">
        <v>958</v>
      </c>
      <c r="C129" s="1" t="s">
        <v>1910</v>
      </c>
      <c r="D129" s="18">
        <v>42997</v>
      </c>
      <c r="E129" s="1">
        <v>19</v>
      </c>
      <c r="F129" s="1">
        <v>1700</v>
      </c>
      <c r="G129" s="1" t="s">
        <v>2430</v>
      </c>
      <c r="H129" s="6" t="s">
        <v>968</v>
      </c>
      <c r="J129" s="20">
        <v>0.73958333333333337</v>
      </c>
      <c r="K129" s="21">
        <v>23</v>
      </c>
      <c r="L129" s="20">
        <f t="shared" si="19"/>
        <v>0.75555555555555565</v>
      </c>
      <c r="M129" s="1" t="s">
        <v>2789</v>
      </c>
      <c r="N129" s="1" t="s">
        <v>2143</v>
      </c>
      <c r="O129" s="1" t="s">
        <v>2562</v>
      </c>
      <c r="P129" s="1" t="e">
        <f>CONCATENATE(A129,": ",B129," (Chairs: ",#REF!,")")</f>
        <v>#REF!</v>
      </c>
      <c r="Q129" s="1" t="str">
        <f>CONCATENATE(,M129)</f>
        <v>Dranbleiben! Erste Ergebnisse einer Implementationsstudie zur telefonischen Nachsorge nach Alkoholentwöhnung.</v>
      </c>
      <c r="R129" s="6" t="s">
        <v>52</v>
      </c>
      <c r="S129" s="1" t="s">
        <v>346</v>
      </c>
      <c r="T129" s="1" t="s">
        <v>347</v>
      </c>
      <c r="U129" s="1" t="s">
        <v>969</v>
      </c>
      <c r="V129" s="1" t="s">
        <v>2746</v>
      </c>
      <c r="W129" s="1" t="s">
        <v>58</v>
      </c>
      <c r="X129" s="1" t="s">
        <v>970</v>
      </c>
      <c r="Y129" s="1" t="s">
        <v>971</v>
      </c>
      <c r="Z129" s="1" t="s">
        <v>972</v>
      </c>
      <c r="AA129" s="1" t="s">
        <v>1990</v>
      </c>
      <c r="AB129" s="1" t="s">
        <v>2038</v>
      </c>
      <c r="AC129" s="1" t="s">
        <v>974</v>
      </c>
      <c r="AD129" s="1" t="s">
        <v>2014</v>
      </c>
      <c r="AE129" s="1" t="s">
        <v>63</v>
      </c>
      <c r="AF129" s="1">
        <v>0</v>
      </c>
      <c r="AG129" s="1" t="s">
        <v>58</v>
      </c>
      <c r="AH129" s="1" t="s">
        <v>384</v>
      </c>
      <c r="AI129" s="1" t="s">
        <v>385</v>
      </c>
      <c r="AJ129" s="1" t="s">
        <v>386</v>
      </c>
      <c r="AK129" s="1" t="str">
        <f t="shared" si="11"/>
        <v>T</v>
      </c>
      <c r="AL129" s="1" t="str">
        <f t="shared" si="12"/>
        <v>Krüger T</v>
      </c>
      <c r="AM129" s="1" t="s">
        <v>973</v>
      </c>
      <c r="AN129" s="1" t="s">
        <v>388</v>
      </c>
      <c r="AO129" s="1" t="s">
        <v>63</v>
      </c>
      <c r="AP129" s="1">
        <v>0</v>
      </c>
      <c r="AQ129" s="1" t="s">
        <v>58</v>
      </c>
      <c r="AR129" s="1" t="s">
        <v>97</v>
      </c>
      <c r="AS129" s="1" t="s">
        <v>322</v>
      </c>
      <c r="AT129" s="1" t="s">
        <v>351</v>
      </c>
      <c r="AU129" s="1" t="str">
        <f t="shared" si="13"/>
        <v>P</v>
      </c>
      <c r="AV129" s="1" t="str">
        <f t="shared" si="14"/>
        <v>Missel P</v>
      </c>
      <c r="AW129" s="1" t="s">
        <v>975</v>
      </c>
      <c r="AX129" s="1" t="s">
        <v>353</v>
      </c>
      <c r="AY129" s="1" t="s">
        <v>63</v>
      </c>
      <c r="AZ129" s="1">
        <v>0</v>
      </c>
      <c r="BA129" s="1" t="s">
        <v>68</v>
      </c>
      <c r="BB129" s="1" t="s">
        <v>119</v>
      </c>
      <c r="BC129" s="1" t="s">
        <v>369</v>
      </c>
      <c r="BD129" s="1" t="s">
        <v>370</v>
      </c>
      <c r="BE129" s="1" t="str">
        <f t="shared" si="15"/>
        <v>K</v>
      </c>
      <c r="BF129" s="1" t="str">
        <f t="shared" si="17"/>
        <v>Spyra K</v>
      </c>
      <c r="BG129" s="1" t="s">
        <v>973</v>
      </c>
      <c r="BH129" s="1" t="s">
        <v>371</v>
      </c>
      <c r="BI129" s="1" t="s">
        <v>63</v>
      </c>
      <c r="BJ129" s="1">
        <v>0</v>
      </c>
      <c r="BK129" s="1" t="s">
        <v>68</v>
      </c>
      <c r="BL129" s="1">
        <v>0</v>
      </c>
      <c r="BM129" s="1">
        <v>0</v>
      </c>
      <c r="BN129" s="1">
        <v>0</v>
      </c>
      <c r="BO129" s="1" t="str">
        <f t="shared" si="16"/>
        <v>0</v>
      </c>
      <c r="BQ129" s="1">
        <v>0</v>
      </c>
      <c r="BR129" s="1">
        <v>0</v>
      </c>
      <c r="BS129" s="1">
        <v>0</v>
      </c>
      <c r="BT129" s="1">
        <v>0</v>
      </c>
      <c r="BW129" s="1">
        <v>0</v>
      </c>
      <c r="BX129" s="1">
        <v>0</v>
      </c>
      <c r="BY129" s="1">
        <v>0</v>
      </c>
      <c r="BZ129" s="8">
        <v>1.425</v>
      </c>
      <c r="CA129" s="1" t="s">
        <v>52</v>
      </c>
      <c r="CB129" s="1" t="s">
        <v>1877</v>
      </c>
    </row>
    <row r="130" spans="1:80" s="1" customFormat="1" x14ac:dyDescent="0.3">
      <c r="A130" s="1" t="s">
        <v>1963</v>
      </c>
      <c r="B130" s="1" t="s">
        <v>958</v>
      </c>
      <c r="C130" s="1" t="s">
        <v>1910</v>
      </c>
      <c r="D130" s="18">
        <v>42997</v>
      </c>
      <c r="E130" s="1">
        <v>19</v>
      </c>
      <c r="F130" s="1">
        <v>1700</v>
      </c>
      <c r="G130" s="1" t="s">
        <v>2431</v>
      </c>
      <c r="H130" s="6" t="s">
        <v>976</v>
      </c>
      <c r="J130" s="20">
        <v>0.75555555555555565</v>
      </c>
      <c r="K130" s="21">
        <v>22</v>
      </c>
      <c r="L130" s="20">
        <f t="shared" si="19"/>
        <v>0.77083333333333337</v>
      </c>
      <c r="M130" s="1" t="s">
        <v>977</v>
      </c>
      <c r="N130" s="1" t="s">
        <v>2144</v>
      </c>
      <c r="O130" s="1" t="s">
        <v>2540</v>
      </c>
      <c r="P130" s="1" t="e">
        <f>CONCATENATE(A130,": ",B130," (Chairs: ",#REF!,")")</f>
        <v>#REF!</v>
      </c>
      <c r="Q130" s="1" t="str">
        <f>CONCATENATE(,M130)</f>
        <v>Reha-Abklärung - eine schnelle und erfolgreiche Vermittlung in der Rehabilitation Alkoholabhängiger?</v>
      </c>
      <c r="R130" s="6" t="s">
        <v>52</v>
      </c>
      <c r="S130" s="1" t="s">
        <v>346</v>
      </c>
      <c r="T130" s="1" t="s">
        <v>347</v>
      </c>
      <c r="U130" s="1" t="s">
        <v>978</v>
      </c>
      <c r="V130" s="1" t="s">
        <v>1845</v>
      </c>
      <c r="W130" s="1" t="s">
        <v>58</v>
      </c>
      <c r="Y130" s="1" t="s">
        <v>723</v>
      </c>
      <c r="Z130" s="1" t="s">
        <v>724</v>
      </c>
      <c r="AA130" s="1" t="s">
        <v>1985</v>
      </c>
      <c r="AB130" s="1" t="s">
        <v>738</v>
      </c>
      <c r="AC130" s="1" t="s">
        <v>739</v>
      </c>
      <c r="AD130" s="1" t="s">
        <v>2052</v>
      </c>
      <c r="AE130" s="1" t="s">
        <v>63</v>
      </c>
      <c r="AF130" s="1">
        <v>0</v>
      </c>
      <c r="AG130" s="1" t="s">
        <v>68</v>
      </c>
      <c r="AH130" s="1">
        <v>0</v>
      </c>
      <c r="AI130" s="1">
        <v>0</v>
      </c>
      <c r="AJ130" s="1">
        <v>0</v>
      </c>
      <c r="AK130" s="1" t="str">
        <f t="shared" si="11"/>
        <v>0</v>
      </c>
      <c r="AM130" s="1">
        <v>0</v>
      </c>
      <c r="AN130" s="1">
        <v>0</v>
      </c>
      <c r="AO130" s="1">
        <v>0</v>
      </c>
      <c r="AP130" s="1">
        <v>0</v>
      </c>
      <c r="AQ130" s="1" t="s">
        <v>68</v>
      </c>
      <c r="AR130" s="1">
        <v>0</v>
      </c>
      <c r="AS130" s="1">
        <v>0</v>
      </c>
      <c r="AT130" s="1">
        <v>0</v>
      </c>
      <c r="AU130" s="1" t="str">
        <f t="shared" si="13"/>
        <v>0</v>
      </c>
      <c r="AW130" s="1">
        <v>0</v>
      </c>
      <c r="AX130" s="1">
        <v>0</v>
      </c>
      <c r="AY130" s="1">
        <v>0</v>
      </c>
      <c r="AZ130" s="1">
        <v>0</v>
      </c>
      <c r="BA130" s="1" t="s">
        <v>68</v>
      </c>
      <c r="BB130" s="1">
        <v>0</v>
      </c>
      <c r="BC130" s="1">
        <v>0</v>
      </c>
      <c r="BD130" s="1">
        <v>0</v>
      </c>
      <c r="BE130" s="1" t="str">
        <f t="shared" si="15"/>
        <v>0</v>
      </c>
      <c r="BG130" s="1">
        <v>0</v>
      </c>
      <c r="BH130" s="1">
        <v>0</v>
      </c>
      <c r="BI130" s="1">
        <v>0</v>
      </c>
      <c r="BJ130" s="1">
        <v>0</v>
      </c>
      <c r="BK130" s="1" t="s">
        <v>68</v>
      </c>
      <c r="BL130" s="1">
        <v>0</v>
      </c>
      <c r="BM130" s="1">
        <v>0</v>
      </c>
      <c r="BN130" s="1">
        <v>0</v>
      </c>
      <c r="BO130" s="1" t="str">
        <f t="shared" si="16"/>
        <v>0</v>
      </c>
      <c r="BQ130" s="1">
        <v>0</v>
      </c>
      <c r="BR130" s="1">
        <v>0</v>
      </c>
      <c r="BS130" s="1">
        <v>0</v>
      </c>
      <c r="BT130" s="1">
        <v>0</v>
      </c>
      <c r="BW130" s="1">
        <v>0</v>
      </c>
      <c r="BX130" s="1">
        <v>0</v>
      </c>
      <c r="BY130" s="1">
        <v>0</v>
      </c>
      <c r="BZ130" s="8">
        <v>2.5499999999999998</v>
      </c>
      <c r="CA130" s="1" t="s">
        <v>52</v>
      </c>
      <c r="CB130" s="1" t="s">
        <v>1877</v>
      </c>
    </row>
    <row r="131" spans="1:80" s="1" customFormat="1" x14ac:dyDescent="0.3">
      <c r="A131" s="1" t="s">
        <v>1964</v>
      </c>
      <c r="B131" s="1" t="s">
        <v>1905</v>
      </c>
      <c r="C131" s="1" t="s">
        <v>1924</v>
      </c>
      <c r="D131" s="18">
        <v>42997</v>
      </c>
      <c r="E131" s="1">
        <v>19</v>
      </c>
      <c r="F131" s="1">
        <v>1700</v>
      </c>
      <c r="G131" s="1" t="s">
        <v>2432</v>
      </c>
      <c r="H131" s="1" t="s">
        <v>1652</v>
      </c>
      <c r="J131" s="20">
        <v>0.70833333333333337</v>
      </c>
      <c r="K131" s="21">
        <v>23</v>
      </c>
      <c r="L131" s="20">
        <f t="shared" si="19"/>
        <v>0.72430555555555565</v>
      </c>
      <c r="M131" s="1" t="s">
        <v>1653</v>
      </c>
      <c r="N131" s="1" t="s">
        <v>2145</v>
      </c>
      <c r="O131" s="1" t="s">
        <v>2563</v>
      </c>
      <c r="P131" s="1" t="e">
        <f>CONCATENATE(A131,": ",B131," (Chairs: ",#REF!,")")</f>
        <v>#REF!</v>
      </c>
      <c r="Q131" s="1" t="str">
        <f>CONCATENATE(,M131)</f>
        <v>Der Gebrauch von amphetaminartigen Stimulanzien – das Verständnis von Konsumverläufen in unterschiedlichen Lebensphasen (ATTUNE)</v>
      </c>
      <c r="R131" s="1" t="s">
        <v>52</v>
      </c>
      <c r="S131" s="1" t="s">
        <v>1616</v>
      </c>
      <c r="T131" s="1" t="s">
        <v>1617</v>
      </c>
      <c r="U131" s="1" t="s">
        <v>1654</v>
      </c>
      <c r="V131" s="1" t="s">
        <v>2747</v>
      </c>
      <c r="W131" s="1" t="s">
        <v>58</v>
      </c>
      <c r="X131" s="1" t="s">
        <v>97</v>
      </c>
      <c r="Y131" s="1" t="s">
        <v>98</v>
      </c>
      <c r="Z131" s="1" t="s">
        <v>99</v>
      </c>
      <c r="AA131" s="1" t="s">
        <v>2006</v>
      </c>
      <c r="AB131" s="1" t="s">
        <v>100</v>
      </c>
      <c r="AC131" s="1" t="s">
        <v>101</v>
      </c>
      <c r="AD131" s="1" t="s">
        <v>2026</v>
      </c>
      <c r="AE131" s="1" t="s">
        <v>63</v>
      </c>
      <c r="AF131" s="1">
        <v>0</v>
      </c>
      <c r="AG131" s="1" t="s">
        <v>68</v>
      </c>
      <c r="AH131" s="1" t="s">
        <v>1655</v>
      </c>
      <c r="AI131" s="1" t="s">
        <v>90</v>
      </c>
      <c r="AJ131" s="1" t="s">
        <v>91</v>
      </c>
      <c r="AK131" s="1" t="str">
        <f t="shared" si="11"/>
        <v>H</v>
      </c>
      <c r="AL131" s="1" t="str">
        <f t="shared" si="12"/>
        <v>Zurhold H</v>
      </c>
      <c r="AM131" s="1" t="s">
        <v>100</v>
      </c>
      <c r="AN131" s="1" t="s">
        <v>93</v>
      </c>
      <c r="AO131" s="1" t="s">
        <v>63</v>
      </c>
      <c r="AP131" s="1">
        <v>0</v>
      </c>
      <c r="AQ131" s="1" t="s">
        <v>58</v>
      </c>
      <c r="AR131" s="1" t="s">
        <v>1656</v>
      </c>
      <c r="AS131" s="1" t="s">
        <v>557</v>
      </c>
      <c r="AT131" s="1" t="s">
        <v>1657</v>
      </c>
      <c r="AU131" s="1" t="str">
        <f t="shared" si="13"/>
        <v>M</v>
      </c>
      <c r="AV131" s="1" t="str">
        <f t="shared" si="14"/>
        <v>Rosenkranz M</v>
      </c>
      <c r="AW131" s="1" t="s">
        <v>100</v>
      </c>
      <c r="AX131" s="1" t="s">
        <v>1658</v>
      </c>
      <c r="AY131" s="1" t="s">
        <v>63</v>
      </c>
      <c r="AZ131" s="1">
        <v>0</v>
      </c>
      <c r="BA131" s="1" t="s">
        <v>58</v>
      </c>
      <c r="BB131" s="1" t="s">
        <v>114</v>
      </c>
      <c r="BC131" s="1" t="s">
        <v>509</v>
      </c>
      <c r="BD131" s="1" t="s">
        <v>510</v>
      </c>
      <c r="BE131" s="1" t="str">
        <f t="shared" si="15"/>
        <v>U</v>
      </c>
      <c r="BF131" s="1" t="str">
        <f t="shared" si="17"/>
        <v>Verthein U</v>
      </c>
      <c r="BG131" s="1" t="s">
        <v>100</v>
      </c>
      <c r="BH131" s="1" t="s">
        <v>1659</v>
      </c>
      <c r="BI131" s="1" t="s">
        <v>63</v>
      </c>
      <c r="BJ131" s="1">
        <v>0</v>
      </c>
      <c r="BK131" s="1" t="s">
        <v>68</v>
      </c>
      <c r="BL131" s="1">
        <v>0</v>
      </c>
      <c r="BM131" s="1">
        <v>0</v>
      </c>
      <c r="BN131" s="1">
        <v>0</v>
      </c>
      <c r="BO131" s="1" t="str">
        <f t="shared" si="16"/>
        <v>0</v>
      </c>
      <c r="BQ131" s="1">
        <v>0</v>
      </c>
      <c r="BR131" s="1">
        <v>0</v>
      </c>
      <c r="BS131" s="1">
        <v>0</v>
      </c>
      <c r="BT131" s="1">
        <v>0</v>
      </c>
      <c r="BW131" s="1">
        <v>0</v>
      </c>
      <c r="BX131" s="1">
        <v>0</v>
      </c>
      <c r="BY131" s="1">
        <v>0</v>
      </c>
      <c r="BZ131" s="8">
        <v>1.5499999999999998</v>
      </c>
      <c r="CA131" s="1" t="s">
        <v>52</v>
      </c>
      <c r="CB131" s="1" t="s">
        <v>1877</v>
      </c>
    </row>
    <row r="132" spans="1:80" s="1" customFormat="1" x14ac:dyDescent="0.3">
      <c r="A132" s="1" t="s">
        <v>1964</v>
      </c>
      <c r="B132" s="1" t="s">
        <v>1905</v>
      </c>
      <c r="C132" s="1" t="s">
        <v>1924</v>
      </c>
      <c r="D132" s="18">
        <v>42997</v>
      </c>
      <c r="E132" s="1">
        <v>19</v>
      </c>
      <c r="F132" s="1">
        <v>1700</v>
      </c>
      <c r="G132" s="1" t="s">
        <v>2433</v>
      </c>
      <c r="H132" s="6" t="s">
        <v>1375</v>
      </c>
      <c r="J132" s="20">
        <v>0.72430555555555565</v>
      </c>
      <c r="K132" s="21">
        <v>22</v>
      </c>
      <c r="L132" s="20">
        <f t="shared" ref="L132:L161" si="20">J132+TIME(0,K132,0)</f>
        <v>0.73958333333333337</v>
      </c>
      <c r="M132" s="1" t="s">
        <v>1376</v>
      </c>
      <c r="N132" s="1" t="s">
        <v>2111</v>
      </c>
      <c r="O132" s="1" t="s">
        <v>2525</v>
      </c>
      <c r="P132" s="1" t="e">
        <f>CONCATENATE(A132,": ",B132," (Chairs: ",#REF!,")")</f>
        <v>#REF!</v>
      </c>
      <c r="Q132" s="1" t="str">
        <f>CONCATENATE(,M132)</f>
        <v>Pränatale Methamphetamin Exposition (PME) – Auswirkungen auf die kindliche Entwicklung: ein systematischer Review</v>
      </c>
      <c r="R132" s="6" t="s">
        <v>52</v>
      </c>
      <c r="S132" s="1" t="s">
        <v>53</v>
      </c>
      <c r="T132" s="1" t="s">
        <v>54</v>
      </c>
      <c r="U132" s="1" t="s">
        <v>1377</v>
      </c>
      <c r="V132" s="1" t="s">
        <v>2706</v>
      </c>
      <c r="W132" s="1" t="s">
        <v>58</v>
      </c>
      <c r="X132" s="1" t="s">
        <v>64</v>
      </c>
      <c r="Y132" s="1" t="s">
        <v>1358</v>
      </c>
      <c r="Z132" s="1" t="s">
        <v>1359</v>
      </c>
      <c r="AA132" s="1" t="s">
        <v>1989</v>
      </c>
      <c r="AB132" s="1" t="s">
        <v>1360</v>
      </c>
      <c r="AC132" s="1" t="s">
        <v>1361</v>
      </c>
      <c r="AD132" s="1" t="s">
        <v>2016</v>
      </c>
      <c r="AE132" s="1" t="s">
        <v>63</v>
      </c>
      <c r="AF132" s="1">
        <v>0</v>
      </c>
      <c r="AG132" s="1" t="s">
        <v>58</v>
      </c>
      <c r="AH132" s="1" t="s">
        <v>119</v>
      </c>
      <c r="AI132" s="1" t="s">
        <v>1362</v>
      </c>
      <c r="AJ132" s="1" t="s">
        <v>1363</v>
      </c>
      <c r="AK132" s="1" t="str">
        <f t="shared" si="11"/>
        <v>M</v>
      </c>
      <c r="AL132" s="1" t="str">
        <f t="shared" si="12"/>
        <v>Rüdiger M</v>
      </c>
      <c r="AM132" s="1" t="s">
        <v>1364</v>
      </c>
      <c r="AN132" s="1" t="s">
        <v>1365</v>
      </c>
      <c r="AO132" s="1" t="s">
        <v>63</v>
      </c>
      <c r="AP132" s="1">
        <v>0</v>
      </c>
      <c r="AQ132" s="1" t="s">
        <v>58</v>
      </c>
      <c r="AR132" s="1" t="s">
        <v>114</v>
      </c>
      <c r="AS132" s="1" t="s">
        <v>1378</v>
      </c>
      <c r="AT132" s="1" t="s">
        <v>1379</v>
      </c>
      <c r="AU132" s="1" t="str">
        <f t="shared" si="13"/>
        <v>J</v>
      </c>
      <c r="AV132" s="1" t="str">
        <f t="shared" si="14"/>
        <v>Dinger J</v>
      </c>
      <c r="AW132" s="1" t="s">
        <v>1364</v>
      </c>
      <c r="AX132" s="1" t="s">
        <v>1380</v>
      </c>
      <c r="AY132" s="1" t="s">
        <v>63</v>
      </c>
      <c r="AZ132" s="1">
        <v>0</v>
      </c>
      <c r="BA132" s="1" t="s">
        <v>58</v>
      </c>
      <c r="BB132" s="1" t="s">
        <v>114</v>
      </c>
      <c r="BC132" s="1" t="s">
        <v>206</v>
      </c>
      <c r="BD132" s="1" t="s">
        <v>1366</v>
      </c>
      <c r="BE132" s="1" t="str">
        <f t="shared" si="15"/>
        <v>J</v>
      </c>
      <c r="BF132" s="1" t="str">
        <f t="shared" si="17"/>
        <v>Reichert J</v>
      </c>
      <c r="BG132" s="1" t="s">
        <v>1364</v>
      </c>
      <c r="BH132" s="1" t="s">
        <v>1381</v>
      </c>
      <c r="BI132" s="1" t="s">
        <v>63</v>
      </c>
      <c r="BJ132" s="1">
        <v>0</v>
      </c>
      <c r="BK132" s="1" t="s">
        <v>58</v>
      </c>
      <c r="BL132" s="1" t="s">
        <v>119</v>
      </c>
      <c r="BM132" s="1" t="s">
        <v>1382</v>
      </c>
      <c r="BN132" s="1" t="s">
        <v>1383</v>
      </c>
      <c r="BO132" s="1" t="str">
        <f t="shared" si="16"/>
        <v>J</v>
      </c>
      <c r="BP132" s="1" t="str">
        <f t="shared" si="18"/>
        <v>Schmitt J</v>
      </c>
      <c r="BQ132" s="1" t="s">
        <v>1360</v>
      </c>
      <c r="BR132" s="1" t="s">
        <v>1384</v>
      </c>
      <c r="BS132" s="1" t="s">
        <v>63</v>
      </c>
      <c r="BT132" s="1">
        <v>0</v>
      </c>
      <c r="BU132" s="1" t="s">
        <v>2251</v>
      </c>
      <c r="BV132" s="1" t="s">
        <v>1385</v>
      </c>
      <c r="BW132" s="1" t="s">
        <v>63</v>
      </c>
      <c r="BX132" s="1">
        <v>0</v>
      </c>
      <c r="BY132" s="1">
        <v>0</v>
      </c>
      <c r="BZ132" s="8">
        <v>2.2249999999999996</v>
      </c>
      <c r="CA132" s="1" t="s">
        <v>52</v>
      </c>
      <c r="CB132" s="1" t="s">
        <v>1877</v>
      </c>
    </row>
    <row r="133" spans="1:80" s="1" customFormat="1" x14ac:dyDescent="0.3">
      <c r="A133" s="1" t="s">
        <v>1964</v>
      </c>
      <c r="B133" s="1" t="s">
        <v>1905</v>
      </c>
      <c r="C133" s="1" t="s">
        <v>1924</v>
      </c>
      <c r="D133" s="18">
        <v>42997</v>
      </c>
      <c r="E133" s="1">
        <v>19</v>
      </c>
      <c r="F133" s="1">
        <v>1700</v>
      </c>
      <c r="G133" s="1" t="s">
        <v>2434</v>
      </c>
      <c r="H133" s="1" t="s">
        <v>1660</v>
      </c>
      <c r="J133" s="20">
        <v>0.73958333333333337</v>
      </c>
      <c r="K133" s="21">
        <v>23</v>
      </c>
      <c r="L133" s="20">
        <f t="shared" si="20"/>
        <v>0.75555555555555565</v>
      </c>
      <c r="M133" s="1" t="s">
        <v>1661</v>
      </c>
      <c r="N133" s="1" t="s">
        <v>2146</v>
      </c>
      <c r="O133" s="1" t="s">
        <v>2948</v>
      </c>
      <c r="P133" s="1" t="e">
        <f>CONCATENATE(A133,": ",B133," (Chairs: ",#REF!,")")</f>
        <v>#REF!</v>
      </c>
      <c r="Q133" s="1" t="str">
        <f>CONCATENATE(,M133)</f>
        <v>Chemsex, Syndemie-Produktion und Minderheitenstress: Aktuelle Befunde zum
Drogenkonsum bei Männern, die Sex mit Männern haben.</v>
      </c>
      <c r="R133" s="1" t="s">
        <v>52</v>
      </c>
      <c r="S133" s="1" t="s">
        <v>53</v>
      </c>
      <c r="T133" s="1" t="s">
        <v>54</v>
      </c>
      <c r="U133" s="1" t="s">
        <v>1662</v>
      </c>
      <c r="V133" s="1" t="s">
        <v>2748</v>
      </c>
      <c r="W133" s="1" t="s">
        <v>58</v>
      </c>
      <c r="X133" s="1" t="s">
        <v>119</v>
      </c>
      <c r="Y133" s="1" t="s">
        <v>1663</v>
      </c>
      <c r="Z133" s="1" t="s">
        <v>1664</v>
      </c>
      <c r="AA133" s="1" t="s">
        <v>1998</v>
      </c>
      <c r="AB133" s="1" t="s">
        <v>1665</v>
      </c>
      <c r="AC133" s="1" t="s">
        <v>1666</v>
      </c>
      <c r="AD133" s="1" t="s">
        <v>2061</v>
      </c>
      <c r="AE133" s="1" t="s">
        <v>63</v>
      </c>
      <c r="AF133" s="1">
        <v>0</v>
      </c>
      <c r="AG133" s="1" t="s">
        <v>58</v>
      </c>
      <c r="AH133" s="1" t="s">
        <v>119</v>
      </c>
      <c r="AI133" s="1" t="s">
        <v>1154</v>
      </c>
      <c r="AJ133" s="1" t="s">
        <v>1155</v>
      </c>
      <c r="AK133" s="1" t="str">
        <f t="shared" si="11"/>
        <v>H</v>
      </c>
      <c r="AL133" s="1" t="str">
        <f t="shared" si="12"/>
        <v>Stöver H</v>
      </c>
      <c r="AM133" s="1" t="s">
        <v>1667</v>
      </c>
      <c r="AN133" s="1" t="s">
        <v>1668</v>
      </c>
      <c r="AO133" s="1" t="s">
        <v>63</v>
      </c>
      <c r="AP133" s="1">
        <v>0</v>
      </c>
      <c r="AQ133" s="1" t="s">
        <v>68</v>
      </c>
      <c r="AR133" s="1" t="s">
        <v>1669</v>
      </c>
      <c r="AS133" s="1" t="s">
        <v>634</v>
      </c>
      <c r="AT133" s="1" t="s">
        <v>1670</v>
      </c>
      <c r="AU133" s="1" t="str">
        <f t="shared" si="13"/>
        <v>A</v>
      </c>
      <c r="AV133" s="1" t="str">
        <f t="shared" si="14"/>
        <v>Dichtl A</v>
      </c>
      <c r="AW133" s="1" t="s">
        <v>1667</v>
      </c>
      <c r="AX133" s="1" t="s">
        <v>1671</v>
      </c>
      <c r="AY133" s="1" t="s">
        <v>63</v>
      </c>
      <c r="AZ133" s="1">
        <v>0</v>
      </c>
      <c r="BA133" s="1" t="s">
        <v>68</v>
      </c>
      <c r="BB133" s="1" t="s">
        <v>119</v>
      </c>
      <c r="BC133" s="1" t="s">
        <v>1672</v>
      </c>
      <c r="BD133" s="1" t="s">
        <v>1673</v>
      </c>
      <c r="BE133" s="1" t="str">
        <f t="shared" si="15"/>
        <v>S</v>
      </c>
      <c r="BF133" s="1" t="str">
        <f t="shared" si="17"/>
        <v>Hößelbarth S</v>
      </c>
      <c r="BG133" s="1" t="s">
        <v>1674</v>
      </c>
      <c r="BH133" s="1" t="s">
        <v>1675</v>
      </c>
      <c r="BI133" s="1" t="s">
        <v>63</v>
      </c>
      <c r="BJ133" s="1">
        <v>0</v>
      </c>
      <c r="BK133" s="1" t="s">
        <v>58</v>
      </c>
      <c r="BL133" s="1" t="s">
        <v>1676</v>
      </c>
      <c r="BM133" s="1" t="s">
        <v>1677</v>
      </c>
      <c r="BN133" s="1" t="s">
        <v>1678</v>
      </c>
      <c r="BO133" s="1" t="str">
        <f t="shared" si="16"/>
        <v>N</v>
      </c>
      <c r="BP133" s="1" t="str">
        <f t="shared" si="18"/>
        <v>Graf N</v>
      </c>
      <c r="BQ133" s="1" t="s">
        <v>1667</v>
      </c>
      <c r="BR133" s="1" t="s">
        <v>1679</v>
      </c>
      <c r="BS133" s="1" t="s">
        <v>63</v>
      </c>
      <c r="BT133" s="1">
        <v>0</v>
      </c>
      <c r="BW133" s="1">
        <v>0</v>
      </c>
      <c r="BX133" s="1">
        <v>0</v>
      </c>
      <c r="BY133" s="1">
        <v>0</v>
      </c>
      <c r="BZ133" s="8">
        <v>1.5</v>
      </c>
      <c r="CA133" s="1" t="s">
        <v>52</v>
      </c>
      <c r="CB133" s="1" t="s">
        <v>1877</v>
      </c>
    </row>
    <row r="134" spans="1:80" s="1" customFormat="1" x14ac:dyDescent="0.3">
      <c r="A134" s="1" t="s">
        <v>1964</v>
      </c>
      <c r="B134" s="1" t="s">
        <v>1905</v>
      </c>
      <c r="C134" s="1" t="s">
        <v>1924</v>
      </c>
      <c r="D134" s="18">
        <v>42997</v>
      </c>
      <c r="E134" s="1">
        <v>19</v>
      </c>
      <c r="F134" s="1">
        <v>1700</v>
      </c>
      <c r="G134" s="1" t="s">
        <v>2435</v>
      </c>
      <c r="H134" s="6" t="s">
        <v>1699</v>
      </c>
      <c r="J134" s="20">
        <v>0.75555555555555565</v>
      </c>
      <c r="K134" s="21">
        <v>22</v>
      </c>
      <c r="L134" s="20">
        <f t="shared" si="20"/>
        <v>0.77083333333333337</v>
      </c>
      <c r="M134" s="1" t="s">
        <v>1700</v>
      </c>
      <c r="N134" s="1" t="s">
        <v>2147</v>
      </c>
      <c r="O134" s="1" t="s">
        <v>3028</v>
      </c>
      <c r="P134" s="1" t="e">
        <f>CONCATENATE(A134,": ",B134," (Chairs: ",#REF!,")")</f>
        <v>#REF!</v>
      </c>
      <c r="Q134" s="1" t="str">
        <f>CONCATENATE(,M134)</f>
        <v>Crystal Meth unter sächsischen Strafgefangenen. Eine epidemiologische Untersuchung von Klientenmerkmalen der externen Suchtberatung der JVA Dresden.</v>
      </c>
      <c r="R134" s="6" t="s">
        <v>52</v>
      </c>
      <c r="S134" s="1" t="s">
        <v>1616</v>
      </c>
      <c r="T134" s="1" t="s">
        <v>1617</v>
      </c>
      <c r="U134" s="1" t="s">
        <v>1701</v>
      </c>
      <c r="V134" s="1" t="s">
        <v>2749</v>
      </c>
      <c r="W134" s="1" t="s">
        <v>58</v>
      </c>
      <c r="Y134" s="1" t="s">
        <v>653</v>
      </c>
      <c r="Z134" s="1" t="s">
        <v>1702</v>
      </c>
      <c r="AA134" s="1" t="s">
        <v>1997</v>
      </c>
      <c r="AB134" s="1" t="s">
        <v>1683</v>
      </c>
      <c r="AC134" s="1" t="s">
        <v>1703</v>
      </c>
      <c r="AD134" s="1" t="s">
        <v>2020</v>
      </c>
      <c r="AE134" s="1" t="s">
        <v>63</v>
      </c>
      <c r="AF134" s="1">
        <v>0</v>
      </c>
      <c r="AG134" s="1" t="s">
        <v>68</v>
      </c>
      <c r="AH134" s="1">
        <v>0</v>
      </c>
      <c r="AI134" s="1" t="s">
        <v>1704</v>
      </c>
      <c r="AJ134" s="1" t="s">
        <v>1705</v>
      </c>
      <c r="AK134" s="1" t="str">
        <f t="shared" si="11"/>
        <v>J</v>
      </c>
      <c r="AL134" s="1" t="str">
        <f t="shared" si="12"/>
        <v>Paulick J</v>
      </c>
      <c r="AM134" s="1" t="s">
        <v>1683</v>
      </c>
      <c r="AN134" s="1" t="s">
        <v>1706</v>
      </c>
      <c r="AO134" s="1" t="s">
        <v>63</v>
      </c>
      <c r="AP134" s="1">
        <v>0</v>
      </c>
      <c r="AQ134" s="1" t="s">
        <v>58</v>
      </c>
      <c r="AR134" s="1" t="s">
        <v>119</v>
      </c>
      <c r="AS134" s="1" t="s">
        <v>401</v>
      </c>
      <c r="AT134" s="1" t="s">
        <v>772</v>
      </c>
      <c r="AU134" s="1" t="str">
        <f t="shared" si="13"/>
        <v>S</v>
      </c>
      <c r="AV134" s="1" t="str">
        <f t="shared" si="14"/>
        <v>Mühlig S</v>
      </c>
      <c r="AW134" s="1" t="s">
        <v>1683</v>
      </c>
      <c r="AX134" s="1" t="s">
        <v>774</v>
      </c>
      <c r="AY134" s="1" t="s">
        <v>526</v>
      </c>
      <c r="AZ134" s="1" t="s">
        <v>1707</v>
      </c>
      <c r="BA134" s="1" t="s">
        <v>68</v>
      </c>
      <c r="BB134" s="1">
        <v>0</v>
      </c>
      <c r="BC134" s="1">
        <v>0</v>
      </c>
      <c r="BD134" s="1">
        <v>0</v>
      </c>
      <c r="BE134" s="1" t="str">
        <f t="shared" si="15"/>
        <v>0</v>
      </c>
      <c r="BG134" s="1">
        <v>0</v>
      </c>
      <c r="BH134" s="1">
        <v>0</v>
      </c>
      <c r="BI134" s="1">
        <v>0</v>
      </c>
      <c r="BJ134" s="1">
        <v>0</v>
      </c>
      <c r="BK134" s="1" t="s">
        <v>68</v>
      </c>
      <c r="BL134" s="1">
        <v>0</v>
      </c>
      <c r="BM134" s="1">
        <v>0</v>
      </c>
      <c r="BN134" s="1">
        <v>0</v>
      </c>
      <c r="BO134" s="1" t="str">
        <f t="shared" si="16"/>
        <v>0</v>
      </c>
      <c r="BQ134" s="1">
        <v>0</v>
      </c>
      <c r="BR134" s="1">
        <v>0</v>
      </c>
      <c r="BS134" s="1">
        <v>0</v>
      </c>
      <c r="BT134" s="1">
        <v>0</v>
      </c>
      <c r="BW134" s="1">
        <v>0</v>
      </c>
      <c r="BX134" s="1">
        <v>0</v>
      </c>
      <c r="BY134" s="1">
        <v>0</v>
      </c>
      <c r="BZ134" s="8">
        <v>2</v>
      </c>
      <c r="CA134" s="1" t="s">
        <v>52</v>
      </c>
      <c r="CB134" s="1" t="s">
        <v>1877</v>
      </c>
    </row>
    <row r="135" spans="1:80" s="1" customFormat="1" x14ac:dyDescent="0.3">
      <c r="A135" s="1" t="s">
        <v>1965</v>
      </c>
      <c r="B135" s="1" t="s">
        <v>107</v>
      </c>
      <c r="C135" s="1" t="s">
        <v>1915</v>
      </c>
      <c r="D135" s="18">
        <v>42997</v>
      </c>
      <c r="E135" s="1">
        <v>19</v>
      </c>
      <c r="F135" s="1">
        <v>1700</v>
      </c>
      <c r="G135" s="1" t="s">
        <v>2436</v>
      </c>
      <c r="H135" s="1" t="s">
        <v>106</v>
      </c>
      <c r="J135" s="20">
        <v>0.70833333333333337</v>
      </c>
      <c r="K135" s="21">
        <v>23</v>
      </c>
      <c r="L135" s="20">
        <f t="shared" si="20"/>
        <v>0.72430555555555565</v>
      </c>
      <c r="M135" s="1" t="s">
        <v>108</v>
      </c>
      <c r="N135" s="1" t="s">
        <v>2134</v>
      </c>
      <c r="O135" s="1" t="s">
        <v>3029</v>
      </c>
      <c r="P135" s="1" t="e">
        <f>CONCATENATE(A135,": ",B135," (Chairs: ",#REF!,")")</f>
        <v>#REF!</v>
      </c>
      <c r="Q135" s="1" t="str">
        <f>CONCATENATE(,M135)</f>
        <v>Prävalenz von problematischem Internetgebrauch im Jugendalter aus Sicht der Erziehungsberechtigten: Ergebnisse der Befragung einer repräsentativen Elternstichprobe</v>
      </c>
      <c r="R135" s="1" t="s">
        <v>52</v>
      </c>
      <c r="S135" s="1" t="s">
        <v>53</v>
      </c>
      <c r="T135" s="1" t="s">
        <v>54</v>
      </c>
      <c r="U135" s="1" t="s">
        <v>109</v>
      </c>
      <c r="V135" s="1" t="s">
        <v>2734</v>
      </c>
      <c r="W135" s="1" t="s">
        <v>58</v>
      </c>
      <c r="X135" s="1" t="s">
        <v>64</v>
      </c>
      <c r="Y135" s="1" t="s">
        <v>110</v>
      </c>
      <c r="Z135" s="1" t="s">
        <v>111</v>
      </c>
      <c r="AA135" s="1" t="s">
        <v>1994</v>
      </c>
      <c r="AB135" s="1" t="s">
        <v>112</v>
      </c>
      <c r="AC135" s="1" t="s">
        <v>113</v>
      </c>
      <c r="AD135" s="1" t="s">
        <v>2026</v>
      </c>
      <c r="AE135" s="1" t="s">
        <v>63</v>
      </c>
      <c r="AF135" s="1">
        <v>0</v>
      </c>
      <c r="AG135" s="1" t="s">
        <v>58</v>
      </c>
      <c r="AH135" s="1" t="s">
        <v>114</v>
      </c>
      <c r="AI135" s="1" t="s">
        <v>115</v>
      </c>
      <c r="AJ135" s="1" t="s">
        <v>116</v>
      </c>
      <c r="AK135" s="1" t="str">
        <f t="shared" si="11"/>
        <v>L</v>
      </c>
      <c r="AL135" s="1" t="str">
        <f t="shared" si="12"/>
        <v>Kriston L</v>
      </c>
      <c r="AM135" s="1" t="s">
        <v>117</v>
      </c>
      <c r="AN135" s="1" t="s">
        <v>118</v>
      </c>
      <c r="AO135" s="1" t="s">
        <v>63</v>
      </c>
      <c r="AP135" s="1">
        <v>0</v>
      </c>
      <c r="AQ135" s="1" t="s">
        <v>58</v>
      </c>
      <c r="AR135" s="1" t="s">
        <v>119</v>
      </c>
      <c r="AS135" s="1" t="s">
        <v>120</v>
      </c>
      <c r="AT135" s="1" t="s">
        <v>121</v>
      </c>
      <c r="AU135" s="1" t="str">
        <f t="shared" si="13"/>
        <v>R</v>
      </c>
      <c r="AV135" s="1" t="str">
        <f t="shared" si="14"/>
        <v>Thomasius R</v>
      </c>
      <c r="AW135" s="1" t="s">
        <v>112</v>
      </c>
      <c r="AX135" s="1" t="s">
        <v>122</v>
      </c>
      <c r="AY135" s="1" t="s">
        <v>63</v>
      </c>
      <c r="AZ135" s="1">
        <v>0</v>
      </c>
      <c r="BA135" s="1" t="s">
        <v>68</v>
      </c>
      <c r="BB135" s="1">
        <v>0</v>
      </c>
      <c r="BC135" s="1">
        <v>0</v>
      </c>
      <c r="BD135" s="1">
        <v>0</v>
      </c>
      <c r="BE135" s="1" t="str">
        <f t="shared" si="15"/>
        <v>0</v>
      </c>
      <c r="BG135" s="1">
        <v>0</v>
      </c>
      <c r="BH135" s="1">
        <v>0</v>
      </c>
      <c r="BI135" s="1">
        <v>0</v>
      </c>
      <c r="BJ135" s="1">
        <v>0</v>
      </c>
      <c r="BK135" s="1" t="s">
        <v>68</v>
      </c>
      <c r="BL135" s="1">
        <v>0</v>
      </c>
      <c r="BM135" s="1">
        <v>0</v>
      </c>
      <c r="BN135" s="1">
        <v>0</v>
      </c>
      <c r="BO135" s="1" t="str">
        <f t="shared" si="16"/>
        <v>0</v>
      </c>
      <c r="BQ135" s="1">
        <v>0</v>
      </c>
      <c r="BR135" s="1">
        <v>0</v>
      </c>
      <c r="BS135" s="1">
        <v>0</v>
      </c>
      <c r="BT135" s="1">
        <v>0</v>
      </c>
      <c r="BW135" s="1">
        <v>0</v>
      </c>
      <c r="BX135" s="1">
        <v>0</v>
      </c>
      <c r="BY135" s="1">
        <v>0</v>
      </c>
      <c r="BZ135" s="8">
        <v>1.5750000000000002</v>
      </c>
      <c r="CA135" s="1" t="s">
        <v>52</v>
      </c>
      <c r="CB135" s="1" t="s">
        <v>1877</v>
      </c>
    </row>
    <row r="136" spans="1:80" s="1" customFormat="1" x14ac:dyDescent="0.3">
      <c r="A136" s="1" t="s">
        <v>1965</v>
      </c>
      <c r="B136" s="1" t="s">
        <v>107</v>
      </c>
      <c r="C136" s="1" t="s">
        <v>1915</v>
      </c>
      <c r="D136" s="18">
        <v>42997</v>
      </c>
      <c r="E136" s="1">
        <v>19</v>
      </c>
      <c r="F136" s="1">
        <v>1700</v>
      </c>
      <c r="G136" s="1" t="s">
        <v>2437</v>
      </c>
      <c r="H136" s="1" t="s">
        <v>123</v>
      </c>
      <c r="J136" s="20">
        <v>0.72430555555555565</v>
      </c>
      <c r="K136" s="21">
        <v>22</v>
      </c>
      <c r="L136" s="20">
        <f t="shared" si="20"/>
        <v>0.73958333333333337</v>
      </c>
      <c r="M136" s="1" t="s">
        <v>124</v>
      </c>
      <c r="N136" s="1" t="s">
        <v>2094</v>
      </c>
      <c r="O136" s="1" t="s">
        <v>2952</v>
      </c>
      <c r="P136" s="1" t="e">
        <f>CONCATENATE(A136,": ",B136," (Chairs: ",#REF!,")")</f>
        <v>#REF!</v>
      </c>
      <c r="Q136" s="1" t="str">
        <f>CONCATENATE(,M136)</f>
        <v>Zusammenhänge zwischen Anpassungsstörungen und internetbezogenen Störungen im Jugendalter: Ergebnisse einer Längsschnittuntersuchung</v>
      </c>
      <c r="R136" s="1" t="s">
        <v>52</v>
      </c>
      <c r="S136" s="1" t="s">
        <v>53</v>
      </c>
      <c r="T136" s="1" t="s">
        <v>54</v>
      </c>
      <c r="U136" s="1" t="s">
        <v>125</v>
      </c>
      <c r="V136" s="1" t="s">
        <v>2686</v>
      </c>
      <c r="W136" s="1" t="s">
        <v>58</v>
      </c>
      <c r="X136" s="1" t="s">
        <v>64</v>
      </c>
      <c r="Y136" s="1" t="s">
        <v>126</v>
      </c>
      <c r="Z136" s="1" t="s">
        <v>127</v>
      </c>
      <c r="AA136" s="22" t="s">
        <v>2001</v>
      </c>
      <c r="AB136" s="1" t="s">
        <v>128</v>
      </c>
      <c r="AC136" s="1" t="s">
        <v>129</v>
      </c>
      <c r="AD136" s="1" t="s">
        <v>2018</v>
      </c>
      <c r="AE136" s="1" t="s">
        <v>63</v>
      </c>
      <c r="AF136" s="1">
        <v>0</v>
      </c>
      <c r="AG136" s="1" t="s">
        <v>58</v>
      </c>
      <c r="AH136" s="1" t="s">
        <v>130</v>
      </c>
      <c r="AI136" s="1" t="s">
        <v>131</v>
      </c>
      <c r="AJ136" s="1" t="s">
        <v>132</v>
      </c>
      <c r="AK136" s="1" t="str">
        <f t="shared" si="11"/>
        <v>M</v>
      </c>
      <c r="AL136" s="1" t="str">
        <f t="shared" si="12"/>
        <v>Beutel M</v>
      </c>
      <c r="AM136" s="1" t="s">
        <v>128</v>
      </c>
      <c r="AN136" s="1" t="s">
        <v>133</v>
      </c>
      <c r="AO136" s="1" t="s">
        <v>63</v>
      </c>
      <c r="AP136" s="1">
        <v>0</v>
      </c>
      <c r="AQ136" s="1" t="s">
        <v>58</v>
      </c>
      <c r="AR136" s="1" t="s">
        <v>64</v>
      </c>
      <c r="AS136" s="1" t="s">
        <v>134</v>
      </c>
      <c r="AT136" s="1" t="s">
        <v>135</v>
      </c>
      <c r="AU136" s="1" t="str">
        <f t="shared" si="13"/>
        <v>L</v>
      </c>
      <c r="AV136" s="1" t="str">
        <f t="shared" si="14"/>
        <v>Reinecke L</v>
      </c>
      <c r="AW136" s="1" t="s">
        <v>136</v>
      </c>
      <c r="AX136" s="1" t="s">
        <v>137</v>
      </c>
      <c r="AY136" s="1" t="s">
        <v>63</v>
      </c>
      <c r="AZ136" s="1">
        <v>0</v>
      </c>
      <c r="BA136" s="1" t="s">
        <v>68</v>
      </c>
      <c r="BB136" s="1" t="s">
        <v>130</v>
      </c>
      <c r="BC136" s="1" t="s">
        <v>138</v>
      </c>
      <c r="BD136" s="1" t="s">
        <v>139</v>
      </c>
      <c r="BE136" s="1" t="str">
        <f t="shared" si="15"/>
        <v>B</v>
      </c>
      <c r="BF136" s="1" t="str">
        <f t="shared" si="17"/>
        <v>Stark B</v>
      </c>
      <c r="BG136" s="1" t="s">
        <v>136</v>
      </c>
      <c r="BH136" s="1" t="s">
        <v>140</v>
      </c>
      <c r="BI136" s="1" t="s">
        <v>63</v>
      </c>
      <c r="BJ136" s="1">
        <v>0</v>
      </c>
      <c r="BK136" s="1" t="s">
        <v>58</v>
      </c>
      <c r="BL136" s="1" t="s">
        <v>64</v>
      </c>
      <c r="BM136" s="1" t="s">
        <v>141</v>
      </c>
      <c r="BN136" s="1" t="s">
        <v>142</v>
      </c>
      <c r="BO136" s="1" t="str">
        <f t="shared" si="16"/>
        <v>K</v>
      </c>
      <c r="BP136" s="1" t="str">
        <f t="shared" si="18"/>
        <v>Wölfling K</v>
      </c>
      <c r="BQ136" s="1" t="s">
        <v>143</v>
      </c>
      <c r="BR136" s="1" t="s">
        <v>144</v>
      </c>
      <c r="BS136" s="1" t="s">
        <v>63</v>
      </c>
      <c r="BT136" s="1">
        <v>0</v>
      </c>
      <c r="BW136" s="1">
        <v>0</v>
      </c>
      <c r="BX136" s="1">
        <v>0</v>
      </c>
      <c r="BY136" s="1">
        <v>0</v>
      </c>
      <c r="BZ136" s="8">
        <v>1.4750000000000001</v>
      </c>
      <c r="CA136" s="1" t="s">
        <v>52</v>
      </c>
      <c r="CB136" s="1" t="s">
        <v>1877</v>
      </c>
    </row>
    <row r="137" spans="1:80" s="1" customFormat="1" x14ac:dyDescent="0.3">
      <c r="A137" s="1" t="s">
        <v>1965</v>
      </c>
      <c r="B137" s="1" t="s">
        <v>107</v>
      </c>
      <c r="C137" s="1" t="s">
        <v>1915</v>
      </c>
      <c r="D137" s="18">
        <v>42997</v>
      </c>
      <c r="E137" s="1">
        <v>19</v>
      </c>
      <c r="F137" s="1">
        <v>1700</v>
      </c>
      <c r="G137" s="1" t="s">
        <v>2438</v>
      </c>
      <c r="H137" s="1" t="s">
        <v>145</v>
      </c>
      <c r="J137" s="20">
        <v>0.73958333333333337</v>
      </c>
      <c r="K137" s="21">
        <v>23</v>
      </c>
      <c r="L137" s="20">
        <f t="shared" si="20"/>
        <v>0.75555555555555565</v>
      </c>
      <c r="M137" s="1" t="s">
        <v>146</v>
      </c>
      <c r="N137" s="1" t="s">
        <v>2148</v>
      </c>
      <c r="O137" s="1" t="s">
        <v>3030</v>
      </c>
      <c r="P137" s="1" t="e">
        <f>CONCATENATE(A137,": ",B137," (Chairs: ",#REF!,")")</f>
        <v>#REF!</v>
      </c>
      <c r="Q137" s="1" t="str">
        <f>CONCATENATE(,M137)</f>
        <v>Internetnutzungskompetenz als Determinante einer Internetsucht bei Jugendlichen und jungen Erwachsenen</v>
      </c>
      <c r="R137" s="1" t="s">
        <v>52</v>
      </c>
      <c r="S137" s="1" t="s">
        <v>53</v>
      </c>
      <c r="T137" s="1" t="s">
        <v>54</v>
      </c>
      <c r="U137" s="1" t="s">
        <v>147</v>
      </c>
      <c r="V137" s="1" t="s">
        <v>2750</v>
      </c>
      <c r="W137" s="1" t="s">
        <v>58</v>
      </c>
      <c r="X137" s="1" t="s">
        <v>148</v>
      </c>
      <c r="Y137" s="1" t="s">
        <v>149</v>
      </c>
      <c r="Z137" s="1" t="s">
        <v>150</v>
      </c>
      <c r="AA137" s="1" t="s">
        <v>1988</v>
      </c>
      <c r="AB137" s="1" t="s">
        <v>151</v>
      </c>
      <c r="AC137" s="1" t="s">
        <v>152</v>
      </c>
      <c r="AD137" s="1" t="s">
        <v>2033</v>
      </c>
      <c r="AE137" s="1" t="s">
        <v>63</v>
      </c>
      <c r="AF137" s="1">
        <v>0</v>
      </c>
      <c r="AG137" s="1" t="s">
        <v>68</v>
      </c>
      <c r="AH137" s="1" t="s">
        <v>148</v>
      </c>
      <c r="AI137" s="1" t="s">
        <v>153</v>
      </c>
      <c r="AJ137" s="1" t="s">
        <v>154</v>
      </c>
      <c r="AK137" s="1" t="str">
        <f t="shared" ref="AK137:AK177" si="21">LEFT(AI137,1)</f>
        <v>E</v>
      </c>
      <c r="AL137" s="1" t="str">
        <f t="shared" ref="AL137:AL177" si="22">CONCATENATE(AJ137," ",AK137)</f>
        <v>Wegmann E</v>
      </c>
      <c r="AM137" s="1" t="s">
        <v>151</v>
      </c>
      <c r="AN137" s="1" t="s">
        <v>155</v>
      </c>
      <c r="AO137" s="1" t="s">
        <v>63</v>
      </c>
      <c r="AP137" s="1">
        <v>0</v>
      </c>
      <c r="AQ137" s="1" t="s">
        <v>58</v>
      </c>
      <c r="AR137" s="1" t="s">
        <v>119</v>
      </c>
      <c r="AS137" s="1" t="s">
        <v>156</v>
      </c>
      <c r="AT137" s="1" t="s">
        <v>157</v>
      </c>
      <c r="AU137" s="1" t="str">
        <f t="shared" ref="AU137:AU177" si="23">LEFT(AS137,1)</f>
        <v>M</v>
      </c>
      <c r="AV137" s="1" t="str">
        <f t="shared" ref="AV137:AV177" si="24">CONCATENATE(AT137," ",AU137)</f>
        <v>Brand M</v>
      </c>
      <c r="AW137" s="1" t="s">
        <v>158</v>
      </c>
      <c r="AX137" s="1" t="s">
        <v>159</v>
      </c>
      <c r="AY137" s="1" t="s">
        <v>63</v>
      </c>
      <c r="AZ137" s="1">
        <v>0</v>
      </c>
      <c r="BA137" s="1" t="s">
        <v>68</v>
      </c>
      <c r="BB137" s="1">
        <v>0</v>
      </c>
      <c r="BC137" s="1">
        <v>0</v>
      </c>
      <c r="BD137" s="1">
        <v>0</v>
      </c>
      <c r="BE137" s="1" t="str">
        <f t="shared" ref="BE137:BE177" si="25">LEFT(BC137,1)</f>
        <v>0</v>
      </c>
      <c r="BG137" s="1">
        <v>0</v>
      </c>
      <c r="BH137" s="1">
        <v>0</v>
      </c>
      <c r="BI137" s="1">
        <v>0</v>
      </c>
      <c r="BJ137" s="1">
        <v>0</v>
      </c>
      <c r="BK137" s="1" t="s">
        <v>68</v>
      </c>
      <c r="BL137" s="1">
        <v>0</v>
      </c>
      <c r="BM137" s="1">
        <v>0</v>
      </c>
      <c r="BN137" s="1">
        <v>0</v>
      </c>
      <c r="BO137" s="1" t="str">
        <f t="shared" ref="BO137:BO177" si="26">LEFT(BM137,1)</f>
        <v>0</v>
      </c>
      <c r="BQ137" s="1">
        <v>0</v>
      </c>
      <c r="BR137" s="1">
        <v>0</v>
      </c>
      <c r="BS137" s="1">
        <v>0</v>
      </c>
      <c r="BT137" s="1">
        <v>0</v>
      </c>
      <c r="BW137" s="1">
        <v>0</v>
      </c>
      <c r="BX137" s="1">
        <v>0</v>
      </c>
      <c r="BY137" s="1">
        <v>0</v>
      </c>
      <c r="BZ137" s="8">
        <v>2.7</v>
      </c>
      <c r="CA137" s="1" t="s">
        <v>52</v>
      </c>
      <c r="CB137" s="1" t="s">
        <v>1877</v>
      </c>
    </row>
    <row r="138" spans="1:80" s="1" customFormat="1" x14ac:dyDescent="0.3">
      <c r="A138" s="1" t="s">
        <v>1965</v>
      </c>
      <c r="B138" s="1" t="s">
        <v>107</v>
      </c>
      <c r="C138" s="1" t="s">
        <v>1915</v>
      </c>
      <c r="D138" s="18">
        <v>42997</v>
      </c>
      <c r="E138" s="1">
        <v>19</v>
      </c>
      <c r="F138" s="1">
        <v>1700</v>
      </c>
      <c r="G138" s="1" t="s">
        <v>2439</v>
      </c>
      <c r="H138" s="16" t="s">
        <v>160</v>
      </c>
      <c r="J138" s="20">
        <v>0.75555555555555565</v>
      </c>
      <c r="K138" s="21">
        <v>22</v>
      </c>
      <c r="L138" s="20">
        <f t="shared" si="20"/>
        <v>0.77083333333333337</v>
      </c>
      <c r="M138" s="1" t="s">
        <v>161</v>
      </c>
      <c r="N138" s="1" t="s">
        <v>2149</v>
      </c>
      <c r="O138" s="1" t="s">
        <v>3031</v>
      </c>
      <c r="P138" s="1" t="e">
        <f>CONCATENATE(A138,": ",B138," (Chairs: ",#REF!,")")</f>
        <v>#REF!</v>
      </c>
      <c r="Q138" s="1" t="str">
        <f>CONCATENATE(,M138)</f>
        <v>Indizierte Prävention von Computerspiel- und Internetabhängigkeit im Schulsetting: 4-Monats Follow-Up einer randomisierten Wirksamkeitsstudie</v>
      </c>
      <c r="R138" s="16" t="s">
        <v>52</v>
      </c>
      <c r="S138" s="1" t="s">
        <v>53</v>
      </c>
      <c r="T138" s="1" t="s">
        <v>54</v>
      </c>
      <c r="U138" s="1" t="s">
        <v>162</v>
      </c>
      <c r="V138" s="1" t="s">
        <v>2751</v>
      </c>
      <c r="W138" s="1" t="s">
        <v>68</v>
      </c>
      <c r="X138" s="1" t="s">
        <v>163</v>
      </c>
      <c r="Y138" s="1" t="s">
        <v>164</v>
      </c>
      <c r="Z138" s="1" t="s">
        <v>165</v>
      </c>
      <c r="AA138" s="1" t="s">
        <v>1996</v>
      </c>
      <c r="AB138" s="1" t="s">
        <v>166</v>
      </c>
      <c r="AC138" s="1" t="s">
        <v>167</v>
      </c>
      <c r="AD138" s="1" t="s">
        <v>2050</v>
      </c>
      <c r="AE138" s="1" t="s">
        <v>63</v>
      </c>
      <c r="AF138" s="1">
        <v>0</v>
      </c>
      <c r="AG138" s="1" t="s">
        <v>68</v>
      </c>
      <c r="AH138" s="1">
        <v>0</v>
      </c>
      <c r="AI138" s="1" t="s">
        <v>169</v>
      </c>
      <c r="AJ138" s="1" t="s">
        <v>168</v>
      </c>
      <c r="AK138" s="1" t="str">
        <f>LEFT(AJ138,1)</f>
        <v>S</v>
      </c>
      <c r="AL138" s="1" t="str">
        <f>CONCATENATE(AI138," ",AK138)</f>
        <v>Sophie S</v>
      </c>
      <c r="AM138" s="1" t="s">
        <v>166</v>
      </c>
      <c r="AN138" s="1" t="s">
        <v>170</v>
      </c>
      <c r="AO138" s="1" t="s">
        <v>63</v>
      </c>
      <c r="AP138" s="1">
        <v>0</v>
      </c>
      <c r="AQ138" s="1" t="s">
        <v>68</v>
      </c>
      <c r="AR138" s="1">
        <v>0</v>
      </c>
      <c r="AS138" s="1" t="s">
        <v>171</v>
      </c>
      <c r="AT138" s="1" t="s">
        <v>172</v>
      </c>
      <c r="AU138" s="1" t="str">
        <f t="shared" si="23"/>
        <v>H</v>
      </c>
      <c r="AV138" s="1" t="str">
        <f t="shared" si="24"/>
        <v>Katharina H</v>
      </c>
      <c r="AW138" s="1" t="s">
        <v>166</v>
      </c>
      <c r="AX138" s="1" t="s">
        <v>173</v>
      </c>
      <c r="AY138" s="1" t="s">
        <v>63</v>
      </c>
      <c r="AZ138" s="1">
        <v>0</v>
      </c>
      <c r="BA138" s="1" t="s">
        <v>68</v>
      </c>
      <c r="BB138" s="1">
        <v>0</v>
      </c>
      <c r="BC138" s="1">
        <v>0</v>
      </c>
      <c r="BD138" s="1">
        <v>0</v>
      </c>
      <c r="BE138" s="1" t="str">
        <f t="shared" si="25"/>
        <v>0</v>
      </c>
      <c r="BG138" s="1">
        <v>0</v>
      </c>
      <c r="BH138" s="1">
        <v>0</v>
      </c>
      <c r="BI138" s="1">
        <v>0</v>
      </c>
      <c r="BJ138" s="1">
        <v>0</v>
      </c>
      <c r="BK138" s="1">
        <v>0</v>
      </c>
      <c r="BL138" s="1">
        <v>0</v>
      </c>
      <c r="BM138" s="1">
        <v>0</v>
      </c>
      <c r="BN138" s="1">
        <v>0</v>
      </c>
      <c r="BO138" s="1" t="str">
        <f t="shared" si="26"/>
        <v>0</v>
      </c>
      <c r="BQ138" s="1">
        <v>0</v>
      </c>
      <c r="BR138" s="1">
        <v>0</v>
      </c>
      <c r="BS138" s="1">
        <v>0</v>
      </c>
      <c r="BT138" s="1">
        <v>0</v>
      </c>
      <c r="BW138" s="1">
        <v>0</v>
      </c>
      <c r="BX138" s="1">
        <v>0</v>
      </c>
      <c r="BY138" s="1">
        <v>0</v>
      </c>
      <c r="BZ138" s="8">
        <v>1.7749999999999999</v>
      </c>
      <c r="CA138" s="1" t="s">
        <v>52</v>
      </c>
      <c r="CB138" s="1" t="s">
        <v>1877</v>
      </c>
    </row>
    <row r="139" spans="1:80" s="1" customFormat="1" x14ac:dyDescent="0.3">
      <c r="A139" s="1" t="s">
        <v>1888</v>
      </c>
      <c r="B139" s="1" t="s">
        <v>1888</v>
      </c>
      <c r="D139" s="18">
        <v>42997</v>
      </c>
      <c r="E139" s="1">
        <v>19</v>
      </c>
      <c r="F139" s="1">
        <v>1900</v>
      </c>
      <c r="J139" s="20">
        <v>0.79166666666666663</v>
      </c>
      <c r="K139" s="21">
        <v>180</v>
      </c>
      <c r="L139" s="20">
        <f t="shared" si="20"/>
        <v>0.91666666666666663</v>
      </c>
      <c r="N139" s="1" t="s">
        <v>2846</v>
      </c>
      <c r="O139" s="1" t="e">
        <v>#REF!</v>
      </c>
      <c r="P139" s="1" t="e">
        <f>CONCATENATE(A139,": ",B139," (Chairs: ",#REF!,")")</f>
        <v>#REF!</v>
      </c>
      <c r="Q139" s="1" t="str">
        <f>CONCATENATE(,M139)</f>
        <v/>
      </c>
      <c r="V139" s="1" t="s">
        <v>2654</v>
      </c>
      <c r="AA139" s="1" t="s">
        <v>2009</v>
      </c>
      <c r="AK139" s="1" t="e">
        <f>LEFT(#REF!,1)</f>
        <v>#REF!</v>
      </c>
      <c r="AL139" s="1" t="e">
        <f t="shared" si="22"/>
        <v>#REF!</v>
      </c>
      <c r="AU139" s="1" t="str">
        <f t="shared" si="23"/>
        <v/>
      </c>
      <c r="AV139" s="1" t="str">
        <f t="shared" si="24"/>
        <v xml:space="preserve"> </v>
      </c>
      <c r="BE139" s="1" t="str">
        <f t="shared" si="25"/>
        <v/>
      </c>
      <c r="BF139" s="1" t="str">
        <f t="shared" ref="BF139:BF177" si="27">CONCATENATE(BD139," ",BE139)</f>
        <v xml:space="preserve"> </v>
      </c>
      <c r="BO139" s="1" t="str">
        <f t="shared" si="26"/>
        <v/>
      </c>
      <c r="BP139" s="1" t="str">
        <f t="shared" ref="BP139:BP177" si="28">CONCATENATE(BN139," ",BO139)</f>
        <v xml:space="preserve"> </v>
      </c>
      <c r="BZ139" s="8"/>
    </row>
    <row r="140" spans="1:80" s="1" customFormat="1" x14ac:dyDescent="0.3">
      <c r="A140" s="1" t="s">
        <v>1968</v>
      </c>
      <c r="B140" s="1" t="s">
        <v>706</v>
      </c>
      <c r="C140" s="1" t="s">
        <v>1921</v>
      </c>
      <c r="D140" s="18">
        <v>42998</v>
      </c>
      <c r="E140" s="1">
        <v>20</v>
      </c>
      <c r="F140" s="1">
        <v>900</v>
      </c>
      <c r="G140" s="1" t="s">
        <v>2440</v>
      </c>
      <c r="H140" s="1" t="s">
        <v>705</v>
      </c>
      <c r="J140" s="20">
        <v>0.375</v>
      </c>
      <c r="K140" s="21">
        <v>18</v>
      </c>
      <c r="L140" s="20">
        <f t="shared" si="20"/>
        <v>0.38750000000000001</v>
      </c>
      <c r="M140" s="1" t="s">
        <v>707</v>
      </c>
      <c r="N140" s="1" t="s">
        <v>2076</v>
      </c>
      <c r="O140" s="1" t="s">
        <v>2540</v>
      </c>
      <c r="P140" s="1" t="e">
        <f>CONCATENATE(A140,": ",B140," (Chairs: ",#REF!,")")</f>
        <v>#REF!</v>
      </c>
      <c r="Q140" s="1" t="str">
        <f>CONCATENATE(,M140)</f>
        <v>Zur Arbeit des Dachverbands der Suchtfachgesellschaften Deutschlands</v>
      </c>
      <c r="R140" s="1" t="s">
        <v>52</v>
      </c>
      <c r="S140" s="1" t="s">
        <v>276</v>
      </c>
      <c r="T140" s="1" t="s">
        <v>277</v>
      </c>
      <c r="U140" s="1" t="s">
        <v>708</v>
      </c>
      <c r="V140" s="1" t="s">
        <v>2655</v>
      </c>
      <c r="W140" s="1" t="s">
        <v>58</v>
      </c>
      <c r="X140" s="1" t="s">
        <v>119</v>
      </c>
      <c r="Y140" s="1" t="s">
        <v>709</v>
      </c>
      <c r="Z140" s="1" t="s">
        <v>710</v>
      </c>
      <c r="AA140" s="1" t="s">
        <v>1978</v>
      </c>
      <c r="AB140" s="1" t="s">
        <v>711</v>
      </c>
      <c r="AC140" s="1" t="s">
        <v>712</v>
      </c>
      <c r="AD140" s="1" t="s">
        <v>2025</v>
      </c>
      <c r="AE140" s="1" t="s">
        <v>526</v>
      </c>
      <c r="AF140" s="1" t="s">
        <v>713</v>
      </c>
      <c r="AG140" s="1" t="s">
        <v>68</v>
      </c>
      <c r="AH140" s="1">
        <v>0</v>
      </c>
      <c r="AI140" s="1">
        <v>0</v>
      </c>
      <c r="AJ140" s="1">
        <v>0</v>
      </c>
      <c r="AK140" s="1" t="str">
        <f t="shared" si="21"/>
        <v>0</v>
      </c>
      <c r="AM140" s="1">
        <v>0</v>
      </c>
      <c r="AN140" s="1">
        <v>0</v>
      </c>
      <c r="AO140" s="1">
        <v>0</v>
      </c>
      <c r="AP140" s="1">
        <v>0</v>
      </c>
      <c r="AQ140" s="1" t="s">
        <v>68</v>
      </c>
      <c r="AR140" s="1">
        <v>0</v>
      </c>
      <c r="AS140" s="1">
        <v>0</v>
      </c>
      <c r="AT140" s="1">
        <v>0</v>
      </c>
      <c r="AU140" s="1" t="str">
        <f t="shared" si="23"/>
        <v>0</v>
      </c>
      <c r="AW140" s="1">
        <v>0</v>
      </c>
      <c r="AX140" s="1">
        <v>0</v>
      </c>
      <c r="AY140" s="1">
        <v>0</v>
      </c>
      <c r="AZ140" s="1">
        <v>0</v>
      </c>
      <c r="BA140" s="1" t="s">
        <v>68</v>
      </c>
      <c r="BB140" s="1">
        <v>0</v>
      </c>
      <c r="BC140" s="1">
        <v>0</v>
      </c>
      <c r="BD140" s="1">
        <v>0</v>
      </c>
      <c r="BE140" s="1" t="str">
        <f t="shared" si="25"/>
        <v>0</v>
      </c>
      <c r="BG140" s="1">
        <v>0</v>
      </c>
      <c r="BH140" s="1">
        <v>0</v>
      </c>
      <c r="BI140" s="1">
        <v>0</v>
      </c>
      <c r="BJ140" s="1">
        <v>0</v>
      </c>
      <c r="BK140" s="1" t="s">
        <v>68</v>
      </c>
      <c r="BL140" s="1">
        <v>0</v>
      </c>
      <c r="BM140" s="1">
        <v>0</v>
      </c>
      <c r="BN140" s="1">
        <v>0</v>
      </c>
      <c r="BO140" s="1" t="str">
        <f t="shared" si="26"/>
        <v>0</v>
      </c>
      <c r="BQ140" s="1">
        <v>0</v>
      </c>
      <c r="BR140" s="1">
        <v>0</v>
      </c>
      <c r="BS140" s="1">
        <v>0</v>
      </c>
      <c r="BT140" s="1">
        <v>0</v>
      </c>
      <c r="BW140" s="1">
        <v>0</v>
      </c>
      <c r="BX140" s="1">
        <v>0</v>
      </c>
      <c r="BY140" s="1">
        <v>0</v>
      </c>
      <c r="BZ140" s="8">
        <v>2.1</v>
      </c>
      <c r="CA140" s="1" t="s">
        <v>52</v>
      </c>
      <c r="CB140" s="1" t="s">
        <v>1877</v>
      </c>
    </row>
    <row r="141" spans="1:80" s="1" customFormat="1" x14ac:dyDescent="0.3">
      <c r="A141" s="1" t="s">
        <v>1968</v>
      </c>
      <c r="B141" s="1" t="s">
        <v>706</v>
      </c>
      <c r="C141" s="1" t="s">
        <v>1921</v>
      </c>
      <c r="D141" s="18">
        <v>42998</v>
      </c>
      <c r="E141" s="1">
        <v>20</v>
      </c>
      <c r="F141" s="1">
        <v>900</v>
      </c>
      <c r="G141" s="1" t="s">
        <v>2441</v>
      </c>
      <c r="H141" s="1" t="s">
        <v>714</v>
      </c>
      <c r="J141" s="20">
        <v>0.38750000000000001</v>
      </c>
      <c r="K141" s="21">
        <v>18</v>
      </c>
      <c r="L141" s="20">
        <f t="shared" si="20"/>
        <v>0.4</v>
      </c>
      <c r="M141" s="1" t="s">
        <v>715</v>
      </c>
      <c r="N141" s="1" t="s">
        <v>2150</v>
      </c>
      <c r="O141" s="1" t="s">
        <v>2564</v>
      </c>
      <c r="P141" s="1" t="e">
        <f>CONCATENATE(A141,": ",B141," (Chairs: ",#REF!,")")</f>
        <v>#REF!</v>
      </c>
      <c r="Q141" s="1" t="str">
        <f>CONCATENATE(,M141)</f>
        <v>Positionspapier der Dachgesellschaft: Reduziertes Trinken</v>
      </c>
      <c r="R141" s="1" t="s">
        <v>52</v>
      </c>
      <c r="S141" s="1" t="s">
        <v>276</v>
      </c>
      <c r="T141" s="1" t="s">
        <v>277</v>
      </c>
      <c r="U141" s="1" t="s">
        <v>716</v>
      </c>
      <c r="V141" s="1" t="s">
        <v>2695</v>
      </c>
      <c r="W141" s="1" t="s">
        <v>58</v>
      </c>
      <c r="X141" s="1" t="s">
        <v>252</v>
      </c>
      <c r="Y141" s="1" t="s">
        <v>717</v>
      </c>
      <c r="Z141" s="1" t="s">
        <v>1295</v>
      </c>
      <c r="AA141" s="1" t="s">
        <v>2008</v>
      </c>
      <c r="AB141" s="1" t="s">
        <v>718</v>
      </c>
      <c r="AC141" s="1" t="s">
        <v>719</v>
      </c>
      <c r="AD141" s="1" t="s">
        <v>2059</v>
      </c>
      <c r="AE141" s="1" t="s">
        <v>63</v>
      </c>
      <c r="AF141" s="1">
        <v>0</v>
      </c>
      <c r="AG141" s="1" t="s">
        <v>58</v>
      </c>
      <c r="AH141" s="1" t="s">
        <v>720</v>
      </c>
      <c r="AI141" s="1" t="s">
        <v>223</v>
      </c>
      <c r="AJ141" s="1" t="s">
        <v>224</v>
      </c>
      <c r="AK141" s="1" t="str">
        <f t="shared" si="21"/>
        <v>G</v>
      </c>
      <c r="AL141" s="1" t="str">
        <f t="shared" si="22"/>
        <v>Bischof G</v>
      </c>
      <c r="AM141" s="1" t="s">
        <v>721</v>
      </c>
      <c r="AN141" s="1" t="s">
        <v>673</v>
      </c>
      <c r="AO141" s="1">
        <v>0</v>
      </c>
      <c r="AP141" s="1">
        <v>0</v>
      </c>
      <c r="AQ141" s="1" t="s">
        <v>58</v>
      </c>
      <c r="AR141" s="1" t="s">
        <v>722</v>
      </c>
      <c r="AS141" s="1" t="s">
        <v>723</v>
      </c>
      <c r="AT141" s="1" t="s">
        <v>724</v>
      </c>
      <c r="AU141" s="1" t="str">
        <f t="shared" si="23"/>
        <v>N</v>
      </c>
      <c r="AV141" s="1" t="str">
        <f t="shared" si="24"/>
        <v>Lange N</v>
      </c>
      <c r="AW141" s="1" t="s">
        <v>725</v>
      </c>
      <c r="AX141" s="1" t="s">
        <v>726</v>
      </c>
      <c r="AY141" s="1">
        <v>0</v>
      </c>
      <c r="AZ141" s="1">
        <v>0</v>
      </c>
      <c r="BA141" s="1" t="s">
        <v>58</v>
      </c>
      <c r="BB141" s="1" t="s">
        <v>119</v>
      </c>
      <c r="BC141" s="1" t="s">
        <v>235</v>
      </c>
      <c r="BD141" s="1" t="s">
        <v>236</v>
      </c>
      <c r="BE141" s="1" t="s">
        <v>1982</v>
      </c>
      <c r="BF141" s="1" t="str">
        <f t="shared" si="27"/>
        <v>Rumpf HJ</v>
      </c>
      <c r="BG141" s="1" t="s">
        <v>721</v>
      </c>
      <c r="BH141" s="1" t="s">
        <v>727</v>
      </c>
      <c r="BI141" s="1">
        <v>0</v>
      </c>
      <c r="BJ141" s="1">
        <v>0</v>
      </c>
      <c r="BK141" s="1" t="s">
        <v>68</v>
      </c>
      <c r="BL141" s="1">
        <v>0</v>
      </c>
      <c r="BM141" s="1">
        <v>0</v>
      </c>
      <c r="BN141" s="1">
        <v>0</v>
      </c>
      <c r="BO141" s="1" t="str">
        <f t="shared" si="26"/>
        <v>0</v>
      </c>
      <c r="BQ141" s="1">
        <v>0</v>
      </c>
      <c r="BR141" s="1">
        <v>0</v>
      </c>
      <c r="BS141" s="1">
        <v>0</v>
      </c>
      <c r="BT141" s="1">
        <v>0</v>
      </c>
      <c r="BW141" s="1">
        <v>0</v>
      </c>
      <c r="BX141" s="1">
        <v>0</v>
      </c>
      <c r="BY141" s="1">
        <v>0</v>
      </c>
      <c r="BZ141" s="8">
        <v>1.55</v>
      </c>
      <c r="CA141" s="1" t="s">
        <v>52</v>
      </c>
      <c r="CB141" s="1" t="s">
        <v>1877</v>
      </c>
    </row>
    <row r="142" spans="1:80" s="1" customFormat="1" x14ac:dyDescent="0.3">
      <c r="A142" s="1" t="s">
        <v>1968</v>
      </c>
      <c r="B142" s="1" t="s">
        <v>706</v>
      </c>
      <c r="C142" s="1" t="s">
        <v>1921</v>
      </c>
      <c r="D142" s="18">
        <v>42998</v>
      </c>
      <c r="E142" s="1">
        <v>20</v>
      </c>
      <c r="F142" s="1">
        <v>900</v>
      </c>
      <c r="G142" s="1" t="s">
        <v>2442</v>
      </c>
      <c r="H142" s="16" t="s">
        <v>728</v>
      </c>
      <c r="J142" s="20">
        <v>0.4</v>
      </c>
      <c r="K142" s="21">
        <v>18</v>
      </c>
      <c r="L142" s="20">
        <f t="shared" si="20"/>
        <v>0.41250000000000003</v>
      </c>
      <c r="M142" s="1" t="s">
        <v>729</v>
      </c>
      <c r="N142" s="1" t="s">
        <v>2115</v>
      </c>
      <c r="O142" s="1" t="s">
        <v>2565</v>
      </c>
      <c r="P142" s="1" t="e">
        <f>CONCATENATE(A142,": ",B142," (Chairs: ",#REF!,")")</f>
        <v>#REF!</v>
      </c>
      <c r="Q142" s="1" t="str">
        <f>CONCATENATE(,M142)</f>
        <v>Lübecker Memorandum zur Zukunft der Suchtkrankenversorgung</v>
      </c>
      <c r="R142" s="16" t="s">
        <v>52</v>
      </c>
      <c r="S142" s="1" t="s">
        <v>276</v>
      </c>
      <c r="T142" s="1" t="s">
        <v>277</v>
      </c>
      <c r="U142" s="1" t="s">
        <v>730</v>
      </c>
      <c r="V142" s="1" t="s">
        <v>2752</v>
      </c>
      <c r="W142" s="1" t="s">
        <v>58</v>
      </c>
      <c r="X142" s="1" t="s">
        <v>114</v>
      </c>
      <c r="Y142" s="1" t="s">
        <v>235</v>
      </c>
      <c r="Z142" s="1" t="s">
        <v>236</v>
      </c>
      <c r="AA142" s="1" t="s">
        <v>1982</v>
      </c>
      <c r="AB142" s="1" t="s">
        <v>698</v>
      </c>
      <c r="AC142" s="1" t="s">
        <v>237</v>
      </c>
      <c r="AD142" s="1" t="s">
        <v>2032</v>
      </c>
      <c r="AE142" s="1" t="s">
        <v>63</v>
      </c>
      <c r="AF142" s="1">
        <v>0</v>
      </c>
      <c r="AG142" s="1" t="s">
        <v>58</v>
      </c>
      <c r="AH142" s="1" t="s">
        <v>64</v>
      </c>
      <c r="AI142" s="1" t="s">
        <v>223</v>
      </c>
      <c r="AJ142" s="1" t="s">
        <v>224</v>
      </c>
      <c r="AK142" s="1" t="str">
        <f t="shared" si="21"/>
        <v>G</v>
      </c>
      <c r="AL142" s="1" t="str">
        <f t="shared" si="22"/>
        <v>Bischof G</v>
      </c>
      <c r="AM142" s="1" t="s">
        <v>698</v>
      </c>
      <c r="AN142" s="1" t="s">
        <v>226</v>
      </c>
      <c r="AO142" s="1" t="s">
        <v>63</v>
      </c>
      <c r="AP142" s="1">
        <v>0</v>
      </c>
      <c r="AQ142" s="1" t="s">
        <v>68</v>
      </c>
      <c r="AR142" s="1" t="s">
        <v>64</v>
      </c>
      <c r="AS142" s="1" t="s">
        <v>230</v>
      </c>
      <c r="AT142" s="1" t="s">
        <v>224</v>
      </c>
      <c r="AU142" s="1" t="str">
        <f t="shared" si="23"/>
        <v>A</v>
      </c>
      <c r="AV142" s="1" t="str">
        <f t="shared" si="24"/>
        <v>Bischof A</v>
      </c>
      <c r="AW142" s="1" t="s">
        <v>698</v>
      </c>
      <c r="AX142" s="1" t="s">
        <v>231</v>
      </c>
      <c r="AY142" s="1" t="s">
        <v>63</v>
      </c>
      <c r="AZ142" s="1">
        <v>0</v>
      </c>
      <c r="BA142" s="1" t="s">
        <v>68</v>
      </c>
      <c r="BB142" s="1" t="s">
        <v>114</v>
      </c>
      <c r="BC142" s="1" t="s">
        <v>731</v>
      </c>
      <c r="BD142" s="1" t="s">
        <v>732</v>
      </c>
      <c r="BE142" s="1" t="str">
        <f t="shared" si="25"/>
        <v>E</v>
      </c>
      <c r="BF142" s="1" t="str">
        <f t="shared" si="27"/>
        <v>Hoch E</v>
      </c>
      <c r="BG142" s="1" t="s">
        <v>733</v>
      </c>
      <c r="BH142" s="1" t="s">
        <v>734</v>
      </c>
      <c r="BI142" s="1" t="s">
        <v>63</v>
      </c>
      <c r="BJ142" s="1">
        <v>0</v>
      </c>
      <c r="BK142" s="1" t="s">
        <v>68</v>
      </c>
      <c r="BL142" s="1">
        <v>0</v>
      </c>
      <c r="BM142" s="1">
        <v>0</v>
      </c>
      <c r="BN142" s="1">
        <v>0</v>
      </c>
      <c r="BO142" s="1" t="str">
        <f t="shared" si="26"/>
        <v>0</v>
      </c>
      <c r="BQ142" s="1">
        <v>0</v>
      </c>
      <c r="BR142" s="1">
        <v>0</v>
      </c>
      <c r="BS142" s="1">
        <v>0</v>
      </c>
      <c r="BT142" s="1">
        <v>0</v>
      </c>
      <c r="BW142" s="1">
        <v>0</v>
      </c>
      <c r="BX142" s="1">
        <v>0</v>
      </c>
      <c r="BY142" s="1">
        <v>0</v>
      </c>
      <c r="BZ142" s="8">
        <v>1.5</v>
      </c>
      <c r="CA142" s="1" t="s">
        <v>52</v>
      </c>
      <c r="CB142" s="1" t="s">
        <v>1877</v>
      </c>
    </row>
    <row r="143" spans="1:80" s="1" customFormat="1" x14ac:dyDescent="0.3">
      <c r="A143" s="1" t="s">
        <v>1968</v>
      </c>
      <c r="B143" s="1" t="s">
        <v>706</v>
      </c>
      <c r="C143" s="1" t="s">
        <v>1921</v>
      </c>
      <c r="D143" s="18">
        <v>42998</v>
      </c>
      <c r="E143" s="1">
        <v>20</v>
      </c>
      <c r="F143" s="1">
        <v>900</v>
      </c>
      <c r="G143" s="1" t="s">
        <v>2443</v>
      </c>
      <c r="H143" s="1" t="s">
        <v>735</v>
      </c>
      <c r="J143" s="20">
        <v>0.41250000000000003</v>
      </c>
      <c r="K143" s="21">
        <v>18</v>
      </c>
      <c r="L143" s="20">
        <f t="shared" si="20"/>
        <v>0.42500000000000004</v>
      </c>
      <c r="M143" s="1" t="s">
        <v>736</v>
      </c>
      <c r="N143" s="1" t="s">
        <v>2151</v>
      </c>
      <c r="O143" s="1" t="s">
        <v>3032</v>
      </c>
      <c r="P143" s="1" t="e">
        <f>CONCATENATE(A143,": ",B143," (Chairs: ",#REF!,")")</f>
        <v>#REF!</v>
      </c>
      <c r="Q143" s="1" t="str">
        <f>CONCATENATE(,M143)</f>
        <v>Effektivität der Suchtbehandlung unter Berücksichtigung des Behandlungssettings - Ergebnisse einer Einjahreskatamnese</v>
      </c>
      <c r="R143" s="1" t="s">
        <v>52</v>
      </c>
      <c r="S143" s="1" t="s">
        <v>276</v>
      </c>
      <c r="T143" s="1" t="s">
        <v>277</v>
      </c>
      <c r="U143" s="1" t="s">
        <v>737</v>
      </c>
      <c r="V143" s="1" t="s">
        <v>2753</v>
      </c>
      <c r="W143" s="1" t="s">
        <v>58</v>
      </c>
      <c r="Y143" s="1" t="s">
        <v>724</v>
      </c>
      <c r="Z143" s="1" t="s">
        <v>723</v>
      </c>
      <c r="AA143" s="1" t="s">
        <v>1994</v>
      </c>
      <c r="AB143" s="1" t="s">
        <v>738</v>
      </c>
      <c r="AC143" s="1" t="s">
        <v>739</v>
      </c>
      <c r="AD143" s="1" t="s">
        <v>2052</v>
      </c>
      <c r="AE143" s="1" t="s">
        <v>63</v>
      </c>
      <c r="AF143" s="1">
        <v>0</v>
      </c>
      <c r="AG143" s="1" t="s">
        <v>58</v>
      </c>
      <c r="AH143" s="1">
        <v>0</v>
      </c>
      <c r="AI143" s="1" t="s">
        <v>740</v>
      </c>
      <c r="AJ143" s="1" t="s">
        <v>741</v>
      </c>
      <c r="AK143" s="1" t="str">
        <f t="shared" si="21"/>
        <v>R</v>
      </c>
      <c r="AL143" s="1" t="str">
        <f t="shared" si="22"/>
        <v>Bachmeier R</v>
      </c>
      <c r="AM143" s="1" t="s">
        <v>742</v>
      </c>
      <c r="AN143" s="1" t="s">
        <v>743</v>
      </c>
      <c r="AO143" s="1" t="s">
        <v>63</v>
      </c>
      <c r="AP143" s="1">
        <v>0</v>
      </c>
      <c r="AQ143" s="1" t="s">
        <v>58</v>
      </c>
      <c r="AR143" s="1" t="s">
        <v>64</v>
      </c>
      <c r="AS143" s="1" t="s">
        <v>522</v>
      </c>
      <c r="AT143" s="1" t="s">
        <v>744</v>
      </c>
      <c r="AU143" s="1" t="str">
        <f t="shared" si="23"/>
        <v>B</v>
      </c>
      <c r="AV143" s="1" t="str">
        <f t="shared" si="24"/>
        <v>Schneider B</v>
      </c>
      <c r="AW143" s="1" t="s">
        <v>745</v>
      </c>
      <c r="AX143" s="1" t="s">
        <v>746</v>
      </c>
      <c r="AY143" s="1" t="s">
        <v>63</v>
      </c>
      <c r="AZ143" s="1">
        <v>0</v>
      </c>
      <c r="BA143" s="1" t="s">
        <v>68</v>
      </c>
      <c r="BB143" s="1">
        <v>0</v>
      </c>
      <c r="BC143" s="1">
        <v>0</v>
      </c>
      <c r="BD143" s="1">
        <v>0</v>
      </c>
      <c r="BE143" s="1" t="str">
        <f t="shared" si="25"/>
        <v>0</v>
      </c>
      <c r="BG143" s="1">
        <v>0</v>
      </c>
      <c r="BH143" s="1">
        <v>0</v>
      </c>
      <c r="BI143" s="1">
        <v>0</v>
      </c>
      <c r="BJ143" s="1">
        <v>0</v>
      </c>
      <c r="BK143" s="1" t="s">
        <v>68</v>
      </c>
      <c r="BL143" s="1">
        <v>0</v>
      </c>
      <c r="BM143" s="1">
        <v>0</v>
      </c>
      <c r="BN143" s="1">
        <v>0</v>
      </c>
      <c r="BO143" s="1" t="str">
        <f t="shared" si="26"/>
        <v>0</v>
      </c>
      <c r="BQ143" s="1">
        <v>0</v>
      </c>
      <c r="BR143" s="1">
        <v>0</v>
      </c>
      <c r="BS143" s="1">
        <v>0</v>
      </c>
      <c r="BT143" s="1">
        <v>0</v>
      </c>
      <c r="BW143" s="1">
        <v>0</v>
      </c>
      <c r="BX143" s="1">
        <v>0</v>
      </c>
      <c r="BY143" s="1">
        <v>0</v>
      </c>
      <c r="BZ143" s="8">
        <v>1.9</v>
      </c>
      <c r="CA143" s="1" t="s">
        <v>52</v>
      </c>
      <c r="CB143" s="1" t="s">
        <v>1877</v>
      </c>
    </row>
    <row r="144" spans="1:80" s="1" customFormat="1" x14ac:dyDescent="0.3">
      <c r="A144" s="1" t="s">
        <v>1968</v>
      </c>
      <c r="B144" s="1" t="s">
        <v>706</v>
      </c>
      <c r="C144" s="1" t="s">
        <v>1921</v>
      </c>
      <c r="D144" s="18">
        <v>42998</v>
      </c>
      <c r="E144" s="1">
        <v>20</v>
      </c>
      <c r="F144" s="1">
        <v>900</v>
      </c>
      <c r="G144" s="1" t="s">
        <v>2444</v>
      </c>
      <c r="H144" s="16" t="s">
        <v>747</v>
      </c>
      <c r="J144" s="20">
        <v>0.42500000000000004</v>
      </c>
      <c r="K144" s="21">
        <v>18</v>
      </c>
      <c r="L144" s="20">
        <f t="shared" si="20"/>
        <v>0.43750000000000006</v>
      </c>
      <c r="M144" s="1" t="s">
        <v>1841</v>
      </c>
      <c r="N144" s="1" t="s">
        <v>2152</v>
      </c>
      <c r="O144" s="1" t="s">
        <v>2540</v>
      </c>
      <c r="P144" s="1" t="e">
        <f>CONCATENATE(A144,": ",B144," (Chairs: ",#REF!,")")</f>
        <v>#REF!</v>
      </c>
      <c r="Q144" s="1" t="str">
        <f>CONCATENATE(,M144)</f>
        <v>Positionspapier E-Zigaretten</v>
      </c>
      <c r="R144" s="16" t="s">
        <v>52</v>
      </c>
      <c r="S144" s="1" t="s">
        <v>276</v>
      </c>
      <c r="T144" s="1" t="s">
        <v>277</v>
      </c>
      <c r="U144" s="1" t="s">
        <v>1851</v>
      </c>
      <c r="V144" s="1" t="s">
        <v>1848</v>
      </c>
      <c r="W144" s="1" t="s">
        <v>58</v>
      </c>
      <c r="X144" s="1" t="s">
        <v>64</v>
      </c>
      <c r="Y144" s="1" t="s">
        <v>552</v>
      </c>
      <c r="Z144" s="1" t="s">
        <v>748</v>
      </c>
      <c r="AA144" s="1" t="s">
        <v>1984</v>
      </c>
      <c r="AB144" s="1" t="s">
        <v>1852</v>
      </c>
      <c r="AC144" s="1" t="s">
        <v>1853</v>
      </c>
      <c r="AD144" s="1" t="s">
        <v>2029</v>
      </c>
      <c r="AE144" s="1" t="s">
        <v>526</v>
      </c>
      <c r="AF144" s="1" t="s">
        <v>1854</v>
      </c>
      <c r="AG144" s="1" t="s">
        <v>68</v>
      </c>
      <c r="AH144" s="1">
        <v>0</v>
      </c>
      <c r="AI144" s="1">
        <v>0</v>
      </c>
      <c r="AJ144" s="1">
        <v>0</v>
      </c>
      <c r="AK144" s="1" t="str">
        <f t="shared" si="21"/>
        <v>0</v>
      </c>
      <c r="AM144" s="1">
        <v>0</v>
      </c>
      <c r="AN144" s="1">
        <v>0</v>
      </c>
      <c r="AO144" s="1">
        <v>0</v>
      </c>
      <c r="AP144" s="1">
        <v>0</v>
      </c>
      <c r="AQ144" s="1" t="s">
        <v>68</v>
      </c>
      <c r="AR144" s="1">
        <v>0</v>
      </c>
      <c r="AS144" s="1">
        <v>0</v>
      </c>
      <c r="AT144" s="1">
        <v>0</v>
      </c>
      <c r="AU144" s="1" t="str">
        <f t="shared" si="23"/>
        <v>0</v>
      </c>
      <c r="AW144" s="1">
        <v>0</v>
      </c>
      <c r="AX144" s="1">
        <v>0</v>
      </c>
      <c r="AY144" s="1">
        <v>0</v>
      </c>
      <c r="AZ144" s="1">
        <v>0</v>
      </c>
      <c r="BA144" s="1" t="s">
        <v>68</v>
      </c>
      <c r="BB144" s="1">
        <v>0</v>
      </c>
      <c r="BC144" s="1">
        <v>0</v>
      </c>
      <c r="BD144" s="1">
        <v>0</v>
      </c>
      <c r="BE144" s="1" t="str">
        <f t="shared" si="25"/>
        <v>0</v>
      </c>
      <c r="BG144" s="1">
        <v>0</v>
      </c>
      <c r="BH144" s="1">
        <v>0</v>
      </c>
      <c r="BI144" s="1">
        <v>0</v>
      </c>
      <c r="BJ144" s="1">
        <v>0</v>
      </c>
      <c r="BK144" s="1" t="s">
        <v>68</v>
      </c>
      <c r="BL144" s="1">
        <v>0</v>
      </c>
      <c r="BM144" s="1">
        <v>0</v>
      </c>
      <c r="BN144" s="1">
        <v>0</v>
      </c>
      <c r="BO144" s="1" t="str">
        <f t="shared" si="26"/>
        <v>0</v>
      </c>
      <c r="BQ144" s="1">
        <v>0</v>
      </c>
      <c r="BR144" s="1">
        <v>0</v>
      </c>
      <c r="BS144" s="1">
        <v>0</v>
      </c>
      <c r="BT144" s="1">
        <v>0</v>
      </c>
      <c r="BW144" s="1">
        <v>0</v>
      </c>
      <c r="BX144" s="1">
        <v>0</v>
      </c>
      <c r="BY144" s="1">
        <v>0</v>
      </c>
      <c r="BZ144" s="8">
        <v>2.1</v>
      </c>
      <c r="CA144" s="1" t="s">
        <v>52</v>
      </c>
      <c r="CB144" s="1" t="s">
        <v>1877</v>
      </c>
    </row>
    <row r="145" spans="1:80" s="1" customFormat="1" x14ac:dyDescent="0.3">
      <c r="A145" s="1" t="s">
        <v>1969</v>
      </c>
      <c r="B145" s="1" t="s">
        <v>1151</v>
      </c>
      <c r="C145" s="1" t="s">
        <v>1924</v>
      </c>
      <c r="D145" s="18">
        <v>42997</v>
      </c>
      <c r="E145" s="1">
        <v>20</v>
      </c>
      <c r="F145" s="1">
        <v>900</v>
      </c>
      <c r="G145" s="1" t="s">
        <v>2445</v>
      </c>
      <c r="H145" s="1" t="s">
        <v>1150</v>
      </c>
      <c r="J145" s="20">
        <v>0.375</v>
      </c>
      <c r="K145" s="21">
        <v>30</v>
      </c>
      <c r="L145" s="20">
        <f>J145+TIME(0,K145,0)</f>
        <v>0.39583333333333331</v>
      </c>
      <c r="M145" s="1" t="s">
        <v>1152</v>
      </c>
      <c r="N145" s="1" t="s">
        <v>2106</v>
      </c>
      <c r="O145" s="1" t="s">
        <v>3009</v>
      </c>
      <c r="P145" s="1" t="e">
        <f>CONCATENATE(A145,": ",B145," (Chairs: ",#REF!,")")</f>
        <v>#REF!</v>
      </c>
      <c r="Q145" s="1" t="str">
        <f>CONCATENATE(,M145)</f>
        <v>Gefängnissituation in Bezug auf Drogenkonsum und –abhängigkeit, HIV/Hep C Infektionen in Zentralasien - Umsetzung europäischer Standards für die Behandlung drogenabhängiger Gefängnisinsassen</v>
      </c>
      <c r="R145" s="1" t="s">
        <v>52</v>
      </c>
      <c r="S145" s="1" t="s">
        <v>276</v>
      </c>
      <c r="T145" s="1" t="s">
        <v>277</v>
      </c>
      <c r="U145" s="1" t="s">
        <v>1153</v>
      </c>
      <c r="V145" s="1" t="s">
        <v>2701</v>
      </c>
      <c r="W145" s="1" t="s">
        <v>58</v>
      </c>
      <c r="X145" s="1" t="s">
        <v>119</v>
      </c>
      <c r="Y145" s="1" t="s">
        <v>1154</v>
      </c>
      <c r="Z145" s="1" t="s">
        <v>1155</v>
      </c>
      <c r="AA145" s="1" t="s">
        <v>1992</v>
      </c>
      <c r="AB145" s="1" t="s">
        <v>1156</v>
      </c>
      <c r="AC145" s="1" t="s">
        <v>1157</v>
      </c>
      <c r="AD145" s="1" t="s">
        <v>2030</v>
      </c>
      <c r="AE145" s="1" t="s">
        <v>63</v>
      </c>
      <c r="AF145" s="1">
        <v>0</v>
      </c>
      <c r="AG145" s="1" t="s">
        <v>58</v>
      </c>
      <c r="AK145" s="1" t="str">
        <f>LEFT(AI145,1)</f>
        <v/>
      </c>
      <c r="AL145" s="1" t="str">
        <f>CONCATENATE(AJ145," ",AK145)</f>
        <v xml:space="preserve"> </v>
      </c>
      <c r="AP145" s="1">
        <v>0</v>
      </c>
      <c r="AQ145" s="1" t="s">
        <v>68</v>
      </c>
      <c r="AR145" s="1">
        <v>0</v>
      </c>
      <c r="AS145" s="1">
        <v>0</v>
      </c>
      <c r="AT145" s="1">
        <v>0</v>
      </c>
      <c r="AU145" s="1" t="str">
        <f>LEFT(AS145,1)</f>
        <v>0</v>
      </c>
      <c r="AW145" s="1">
        <v>0</v>
      </c>
      <c r="AX145" s="1">
        <v>0</v>
      </c>
      <c r="AY145" s="1">
        <v>0</v>
      </c>
      <c r="AZ145" s="1">
        <v>0</v>
      </c>
      <c r="BA145" s="1" t="s">
        <v>68</v>
      </c>
      <c r="BB145" s="1">
        <v>0</v>
      </c>
      <c r="BC145" s="1">
        <v>0</v>
      </c>
      <c r="BD145" s="1">
        <v>0</v>
      </c>
      <c r="BE145" s="1" t="str">
        <f>LEFT(BC145,1)</f>
        <v>0</v>
      </c>
      <c r="BG145" s="1">
        <v>0</v>
      </c>
      <c r="BH145" s="1">
        <v>0</v>
      </c>
      <c r="BI145" s="1">
        <v>0</v>
      </c>
      <c r="BJ145" s="1">
        <v>0</v>
      </c>
      <c r="BK145" s="1" t="s">
        <v>68</v>
      </c>
      <c r="BL145" s="1">
        <v>0</v>
      </c>
      <c r="BM145" s="1">
        <v>0</v>
      </c>
      <c r="BN145" s="1">
        <v>0</v>
      </c>
      <c r="BO145" s="1" t="str">
        <f>LEFT(BM145,1)</f>
        <v>0</v>
      </c>
      <c r="BQ145" s="1">
        <v>0</v>
      </c>
      <c r="BR145" s="1">
        <v>0</v>
      </c>
      <c r="BS145" s="1">
        <v>0</v>
      </c>
      <c r="BT145" s="1">
        <v>0</v>
      </c>
      <c r="BW145" s="1">
        <v>0</v>
      </c>
      <c r="BX145" s="1">
        <v>0</v>
      </c>
      <c r="BY145" s="1" t="s">
        <v>1158</v>
      </c>
      <c r="BZ145" s="8">
        <v>2.6749999999999998</v>
      </c>
      <c r="CA145" s="1" t="s">
        <v>52</v>
      </c>
      <c r="CB145" s="1" t="s">
        <v>1877</v>
      </c>
    </row>
    <row r="146" spans="1:80" s="1" customFormat="1" x14ac:dyDescent="0.3">
      <c r="A146" s="1" t="s">
        <v>1969</v>
      </c>
      <c r="B146" s="1" t="s">
        <v>1151</v>
      </c>
      <c r="C146" s="1" t="s">
        <v>1924</v>
      </c>
      <c r="D146" s="18">
        <v>42997</v>
      </c>
      <c r="E146" s="1">
        <v>20</v>
      </c>
      <c r="F146" s="1">
        <v>900</v>
      </c>
      <c r="G146" s="1" t="s">
        <v>2446</v>
      </c>
      <c r="H146" s="1" t="s">
        <v>1159</v>
      </c>
      <c r="J146" s="20">
        <v>0.39583333333333331</v>
      </c>
      <c r="K146" s="21">
        <v>30</v>
      </c>
      <c r="L146" s="20">
        <f>J146+TIME(0,K146,0)</f>
        <v>0.41666666666666663</v>
      </c>
      <c r="M146" s="1" t="s">
        <v>1160</v>
      </c>
      <c r="N146" s="1" t="s">
        <v>2107</v>
      </c>
      <c r="O146" s="1" t="s">
        <v>2540</v>
      </c>
      <c r="P146" s="1" t="e">
        <f>CONCATENATE(A146,": ",B146," (Chairs: ",#REF!,")")</f>
        <v>#REF!</v>
      </c>
      <c r="Q146" s="1" t="str">
        <f>CONCATENATE(,M146)</f>
        <v>Behandlung einer Drogenabhängigkeit in Zentralasien und Umsetzung der WHO/UNODC International Standards of Treatment of Drug Use Disorders</v>
      </c>
      <c r="R146" s="1" t="s">
        <v>52</v>
      </c>
      <c r="S146" s="1" t="s">
        <v>276</v>
      </c>
      <c r="T146" s="1" t="s">
        <v>277</v>
      </c>
      <c r="U146" s="1" t="s">
        <v>1161</v>
      </c>
      <c r="V146" s="1" t="s">
        <v>2702</v>
      </c>
      <c r="W146" s="1" t="s">
        <v>58</v>
      </c>
      <c r="X146" s="1" t="s">
        <v>64</v>
      </c>
      <c r="Y146" s="1" t="s">
        <v>1162</v>
      </c>
      <c r="Z146" s="1" t="s">
        <v>1163</v>
      </c>
      <c r="AA146" s="1" t="s">
        <v>2003</v>
      </c>
      <c r="AB146" s="1" t="s">
        <v>1164</v>
      </c>
      <c r="AC146" s="1" t="s">
        <v>1165</v>
      </c>
      <c r="AD146" s="1" t="s">
        <v>2030</v>
      </c>
      <c r="AE146" s="1" t="s">
        <v>63</v>
      </c>
      <c r="AF146" s="1">
        <v>0</v>
      </c>
      <c r="AG146" s="1" t="s">
        <v>68</v>
      </c>
      <c r="AH146" s="1">
        <v>0</v>
      </c>
      <c r="AI146" s="1">
        <v>0</v>
      </c>
      <c r="AJ146" s="1">
        <v>0</v>
      </c>
      <c r="AK146" s="1" t="str">
        <f>LEFT(AI146,1)</f>
        <v>0</v>
      </c>
      <c r="AM146" s="1">
        <v>0</v>
      </c>
      <c r="AN146" s="1">
        <v>0</v>
      </c>
      <c r="AO146" s="1">
        <v>0</v>
      </c>
      <c r="AP146" s="1">
        <v>0</v>
      </c>
      <c r="AQ146" s="1" t="s">
        <v>68</v>
      </c>
      <c r="AR146" s="1">
        <v>0</v>
      </c>
      <c r="AS146" s="1">
        <v>0</v>
      </c>
      <c r="AT146" s="1">
        <v>0</v>
      </c>
      <c r="AU146" s="1" t="str">
        <f>LEFT(AS146,1)</f>
        <v>0</v>
      </c>
      <c r="AW146" s="1">
        <v>0</v>
      </c>
      <c r="AX146" s="1">
        <v>0</v>
      </c>
      <c r="AY146" s="1">
        <v>0</v>
      </c>
      <c r="AZ146" s="1">
        <v>0</v>
      </c>
      <c r="BA146" s="1" t="s">
        <v>68</v>
      </c>
      <c r="BB146" s="1">
        <v>0</v>
      </c>
      <c r="BC146" s="1">
        <v>0</v>
      </c>
      <c r="BD146" s="1">
        <v>0</v>
      </c>
      <c r="BE146" s="1" t="str">
        <f>LEFT(BC146,1)</f>
        <v>0</v>
      </c>
      <c r="BG146" s="1">
        <v>0</v>
      </c>
      <c r="BH146" s="1">
        <v>0</v>
      </c>
      <c r="BI146" s="1">
        <v>0</v>
      </c>
      <c r="BJ146" s="1">
        <v>0</v>
      </c>
      <c r="BK146" s="1" t="s">
        <v>68</v>
      </c>
      <c r="BL146" s="1">
        <v>0</v>
      </c>
      <c r="BM146" s="1">
        <v>0</v>
      </c>
      <c r="BN146" s="1">
        <v>0</v>
      </c>
      <c r="BO146" s="1" t="str">
        <f>LEFT(BM146,1)</f>
        <v>0</v>
      </c>
      <c r="BQ146" s="1">
        <v>0</v>
      </c>
      <c r="BR146" s="1">
        <v>0</v>
      </c>
      <c r="BS146" s="1">
        <v>0</v>
      </c>
      <c r="BT146" s="1">
        <v>0</v>
      </c>
      <c r="BW146" s="1">
        <v>0</v>
      </c>
      <c r="BX146" s="1">
        <v>0</v>
      </c>
      <c r="BY146" s="1">
        <v>0</v>
      </c>
      <c r="BZ146" s="8">
        <v>2.375</v>
      </c>
      <c r="CA146" s="1" t="s">
        <v>52</v>
      </c>
      <c r="CB146" s="1" t="s">
        <v>1877</v>
      </c>
    </row>
    <row r="147" spans="1:80" s="1" customFormat="1" x14ac:dyDescent="0.3">
      <c r="A147" s="1" t="s">
        <v>1969</v>
      </c>
      <c r="B147" s="1" t="s">
        <v>1151</v>
      </c>
      <c r="C147" s="1" t="s">
        <v>1924</v>
      </c>
      <c r="D147" s="18">
        <v>42997</v>
      </c>
      <c r="E147" s="1">
        <v>20</v>
      </c>
      <c r="F147" s="1">
        <v>900</v>
      </c>
      <c r="G147" s="1" t="s">
        <v>2447</v>
      </c>
      <c r="H147" s="1" t="s">
        <v>1166</v>
      </c>
      <c r="J147" s="20">
        <v>0.41666666666666663</v>
      </c>
      <c r="K147" s="21">
        <v>30</v>
      </c>
      <c r="L147" s="20">
        <f>J147+TIME(0,K147,0)</f>
        <v>0.43749999999999994</v>
      </c>
      <c r="M147" s="1" t="s">
        <v>1167</v>
      </c>
      <c r="N147" s="1" t="s">
        <v>2108</v>
      </c>
      <c r="O147" s="1" t="s">
        <v>2540</v>
      </c>
      <c r="P147" s="1" t="e">
        <f>CONCATENATE(A147,": ",B147," (Chairs: ",#REF!,")")</f>
        <v>#REF!</v>
      </c>
      <c r="Q147" s="1" t="str">
        <f>CONCATENATE(,M147)</f>
        <v>„Atlantis“ und „“Clean Zones“ in Kirgistan, als Behandlungsoptionen für Drogenabhängige im Gefängnis - helfen internationale und europäische Erfahrungen?</v>
      </c>
      <c r="R147" s="1" t="s">
        <v>52</v>
      </c>
      <c r="S147" s="1" t="s">
        <v>276</v>
      </c>
      <c r="T147" s="1" t="s">
        <v>277</v>
      </c>
      <c r="U147" s="1" t="s">
        <v>1168</v>
      </c>
      <c r="V147" s="1" t="s">
        <v>2703</v>
      </c>
      <c r="W147" s="1" t="s">
        <v>68</v>
      </c>
      <c r="Y147" s="1" t="s">
        <v>1169</v>
      </c>
      <c r="Z147" s="1" t="s">
        <v>1170</v>
      </c>
      <c r="AA147" s="1" t="s">
        <v>1994</v>
      </c>
      <c r="AB147" s="1" t="s">
        <v>1171</v>
      </c>
      <c r="AC147" s="1" t="s">
        <v>1172</v>
      </c>
      <c r="AD147" s="1" t="s">
        <v>2060</v>
      </c>
      <c r="AE147" s="1" t="s">
        <v>63</v>
      </c>
      <c r="AF147" s="1">
        <v>0</v>
      </c>
      <c r="AG147" s="1" t="s">
        <v>68</v>
      </c>
      <c r="AH147" s="1">
        <v>0</v>
      </c>
      <c r="AI147" s="1">
        <v>0</v>
      </c>
      <c r="AJ147" s="1">
        <v>0</v>
      </c>
      <c r="AK147" s="1" t="str">
        <f>LEFT(AI147,1)</f>
        <v>0</v>
      </c>
      <c r="AM147" s="1">
        <v>0</v>
      </c>
      <c r="AN147" s="1">
        <v>0</v>
      </c>
      <c r="AO147" s="1">
        <v>0</v>
      </c>
      <c r="AP147" s="1">
        <v>0</v>
      </c>
      <c r="AQ147" s="1" t="s">
        <v>68</v>
      </c>
      <c r="AR147" s="1">
        <v>0</v>
      </c>
      <c r="AS147" s="1">
        <v>0</v>
      </c>
      <c r="AT147" s="1">
        <v>0</v>
      </c>
      <c r="AU147" s="1" t="str">
        <f>LEFT(AS147,1)</f>
        <v>0</v>
      </c>
      <c r="AW147" s="1">
        <v>0</v>
      </c>
      <c r="AX147" s="1">
        <v>0</v>
      </c>
      <c r="AY147" s="1">
        <v>0</v>
      </c>
      <c r="AZ147" s="1">
        <v>0</v>
      </c>
      <c r="BA147" s="1" t="s">
        <v>68</v>
      </c>
      <c r="BB147" s="1">
        <v>0</v>
      </c>
      <c r="BC147" s="1">
        <v>0</v>
      </c>
      <c r="BD147" s="1">
        <v>0</v>
      </c>
      <c r="BE147" s="1" t="str">
        <f>LEFT(BC147,1)</f>
        <v>0</v>
      </c>
      <c r="BG147" s="1">
        <v>0</v>
      </c>
      <c r="BH147" s="1">
        <v>0</v>
      </c>
      <c r="BI147" s="1">
        <v>0</v>
      </c>
      <c r="BJ147" s="1">
        <v>0</v>
      </c>
      <c r="BK147" s="1" t="s">
        <v>68</v>
      </c>
      <c r="BL147" s="1">
        <v>0</v>
      </c>
      <c r="BM147" s="1">
        <v>0</v>
      </c>
      <c r="BN147" s="1">
        <v>0</v>
      </c>
      <c r="BO147" s="1" t="str">
        <f>LEFT(BM147,1)</f>
        <v>0</v>
      </c>
      <c r="BQ147" s="1">
        <v>0</v>
      </c>
      <c r="BR147" s="1">
        <v>0</v>
      </c>
      <c r="BS147" s="1">
        <v>0</v>
      </c>
      <c r="BT147" s="1">
        <v>0</v>
      </c>
      <c r="BW147" s="1">
        <v>0</v>
      </c>
      <c r="BX147" s="1">
        <v>0</v>
      </c>
      <c r="BY147" s="1">
        <v>0</v>
      </c>
      <c r="BZ147" s="8">
        <v>2.75</v>
      </c>
      <c r="CA147" s="1" t="s">
        <v>52</v>
      </c>
      <c r="CB147" s="1" t="s">
        <v>1877</v>
      </c>
    </row>
    <row r="148" spans="1:80" s="1" customFormat="1" x14ac:dyDescent="0.3">
      <c r="A148" s="1" t="s">
        <v>1970</v>
      </c>
      <c r="B148" s="1" t="s">
        <v>1906</v>
      </c>
      <c r="C148" s="1" t="s">
        <v>1919</v>
      </c>
      <c r="D148" s="18">
        <v>42998</v>
      </c>
      <c r="E148" s="1">
        <v>20</v>
      </c>
      <c r="F148" s="1">
        <v>900</v>
      </c>
      <c r="G148" s="1" t="s">
        <v>2448</v>
      </c>
      <c r="H148" s="24" t="s">
        <v>1386</v>
      </c>
      <c r="J148" s="20">
        <v>0.39097222222222222</v>
      </c>
      <c r="K148" s="21">
        <v>22</v>
      </c>
      <c r="L148" s="20">
        <f>J148+TIME(0,K148,0)</f>
        <v>0.40625</v>
      </c>
      <c r="M148" s="1" t="s">
        <v>1389</v>
      </c>
      <c r="N148" s="1" t="s">
        <v>2157</v>
      </c>
      <c r="O148" s="1" t="s">
        <v>2961</v>
      </c>
      <c r="P148" s="1" t="e">
        <f>CONCATENATE(A148,": ",B148," (Chairs: ",#REF!,")")</f>
        <v>#REF!</v>
      </c>
      <c r="Q148" s="1" t="str">
        <f>CONCATENATE(,M148)</f>
        <v>Prävalenz und Behandlung des Erwachsenen-ADHS bei Alkoholabhängigen in der stationären Entwöhnung</v>
      </c>
      <c r="R148" s="15" t="s">
        <v>52</v>
      </c>
      <c r="S148" s="1" t="s">
        <v>1387</v>
      </c>
      <c r="T148" s="1" t="s">
        <v>1388</v>
      </c>
      <c r="U148" s="1" t="s">
        <v>1390</v>
      </c>
      <c r="V148" s="1" t="s">
        <v>2757</v>
      </c>
      <c r="W148" s="1" t="s">
        <v>58</v>
      </c>
      <c r="X148" s="1" t="s">
        <v>611</v>
      </c>
      <c r="Y148" s="1" t="s">
        <v>1391</v>
      </c>
      <c r="Z148" s="1" t="s">
        <v>1010</v>
      </c>
      <c r="AA148" s="1" t="s">
        <v>1984</v>
      </c>
      <c r="AB148" s="1" t="s">
        <v>1392</v>
      </c>
      <c r="AC148" s="1" t="s">
        <v>1393</v>
      </c>
      <c r="AD148" s="1" t="s">
        <v>2036</v>
      </c>
      <c r="AE148" s="1" t="s">
        <v>63</v>
      </c>
      <c r="AF148" s="1">
        <v>0</v>
      </c>
      <c r="AG148" s="1" t="s">
        <v>58</v>
      </c>
      <c r="AH148" s="1">
        <v>0</v>
      </c>
      <c r="AI148" s="1" t="s">
        <v>414</v>
      </c>
      <c r="AJ148" s="1" t="s">
        <v>1394</v>
      </c>
      <c r="AK148" s="1" t="str">
        <f>LEFT(AI148,1)</f>
        <v>C</v>
      </c>
      <c r="AL148" s="1" t="str">
        <f>CONCATENATE(AJ148," ",AK148)</f>
        <v>Sick C</v>
      </c>
      <c r="AM148" s="1" t="s">
        <v>1392</v>
      </c>
      <c r="AN148" s="1" t="s">
        <v>1395</v>
      </c>
      <c r="AO148" s="1" t="s">
        <v>63</v>
      </c>
      <c r="AP148" s="1">
        <v>0</v>
      </c>
      <c r="AQ148" s="1" t="s">
        <v>68</v>
      </c>
      <c r="AR148" s="1">
        <v>0</v>
      </c>
      <c r="AS148" s="1" t="s">
        <v>1396</v>
      </c>
      <c r="AT148" s="1" t="s">
        <v>1397</v>
      </c>
      <c r="AU148" s="1" t="str">
        <f>LEFT(AS148,1)</f>
        <v>N</v>
      </c>
      <c r="AV148" s="1" t="str">
        <f>CONCATENATE(AT148," ",AU148)</f>
        <v>Kaplan N</v>
      </c>
      <c r="AW148" s="1" t="s">
        <v>1392</v>
      </c>
      <c r="AX148" s="1" t="s">
        <v>1398</v>
      </c>
      <c r="AY148" s="1" t="s">
        <v>63</v>
      </c>
      <c r="AZ148" s="1">
        <v>0</v>
      </c>
      <c r="BA148" s="1" t="s">
        <v>68</v>
      </c>
      <c r="BB148" s="1">
        <v>0</v>
      </c>
      <c r="BC148" s="1" t="s">
        <v>1399</v>
      </c>
      <c r="BD148" s="1" t="s">
        <v>1400</v>
      </c>
      <c r="BE148" s="1" t="str">
        <f>LEFT(BC148,1)</f>
        <v>A</v>
      </c>
      <c r="BF148" s="1" t="str">
        <f>CONCATENATE(BD148," ",BE148)</f>
        <v>Richter A</v>
      </c>
      <c r="BG148" s="1" t="s">
        <v>1392</v>
      </c>
      <c r="BH148" s="1" t="s">
        <v>1401</v>
      </c>
      <c r="BI148" s="1" t="s">
        <v>63</v>
      </c>
      <c r="BJ148" s="1">
        <v>0</v>
      </c>
      <c r="BK148" s="1" t="s">
        <v>68</v>
      </c>
      <c r="BL148" s="1">
        <v>0</v>
      </c>
      <c r="BM148" s="1" t="s">
        <v>1402</v>
      </c>
      <c r="BN148" s="1" t="s">
        <v>1403</v>
      </c>
      <c r="BO148" s="1" t="str">
        <f>LEFT(BM148,1)</f>
        <v>I</v>
      </c>
      <c r="BP148" s="1" t="str">
        <f>CONCATENATE(BN148," ",BO148)</f>
        <v>Reinhard I</v>
      </c>
      <c r="BQ148" s="1" t="s">
        <v>1404</v>
      </c>
      <c r="BR148" s="1" t="s">
        <v>1405</v>
      </c>
      <c r="BS148" s="1" t="s">
        <v>63</v>
      </c>
      <c r="BT148" s="1">
        <v>0</v>
      </c>
      <c r="BU148" s="1" t="s">
        <v>2254</v>
      </c>
      <c r="BV148" s="1" t="s">
        <v>1406</v>
      </c>
      <c r="BW148" s="1" t="s">
        <v>63</v>
      </c>
      <c r="BX148" s="1">
        <v>0</v>
      </c>
      <c r="BY148" s="1">
        <v>0</v>
      </c>
      <c r="BZ148" s="8">
        <v>1.65</v>
      </c>
      <c r="CA148" s="1" t="s">
        <v>52</v>
      </c>
      <c r="CB148" s="1" t="s">
        <v>1877</v>
      </c>
    </row>
    <row r="149" spans="1:80" s="1" customFormat="1" x14ac:dyDescent="0.3">
      <c r="A149" s="1" t="s">
        <v>1970</v>
      </c>
      <c r="B149" s="1" t="s">
        <v>1906</v>
      </c>
      <c r="C149" s="1" t="s">
        <v>1919</v>
      </c>
      <c r="D149" s="18">
        <v>42998</v>
      </c>
      <c r="E149" s="1">
        <v>20</v>
      </c>
      <c r="F149" s="1">
        <v>900</v>
      </c>
      <c r="G149" s="1" t="s">
        <v>2449</v>
      </c>
      <c r="H149" s="23" t="s">
        <v>1584</v>
      </c>
      <c r="J149" s="20">
        <v>0.375</v>
      </c>
      <c r="K149" s="21">
        <v>23</v>
      </c>
      <c r="L149" s="20">
        <f>J149+TIME(0,K149,0)</f>
        <v>0.39097222222222222</v>
      </c>
      <c r="M149" s="1" t="s">
        <v>1585</v>
      </c>
      <c r="N149" s="1" t="s">
        <v>2156</v>
      </c>
      <c r="O149" s="1" t="s">
        <v>2962</v>
      </c>
      <c r="P149" s="1" t="e">
        <f>CONCATENATE(A149,": ",B149," (Chairs: ",#REF!,")")</f>
        <v>#REF!</v>
      </c>
      <c r="Q149" s="1" t="str">
        <f>CONCATENATE(,M149)</f>
        <v>Wo ist denn der Zappelphillipp? Screening und Diagnostik der Aufmerksamkeitsdefizit-/Hyperaktivität-Störung (ADHS) bei Alkoholabhängigen mit Hilfe von Fragebögen und computerbasierten Methoden</v>
      </c>
      <c r="R149" s="1" t="s">
        <v>52</v>
      </c>
      <c r="S149" s="1" t="s">
        <v>1387</v>
      </c>
      <c r="T149" s="1" t="s">
        <v>1388</v>
      </c>
      <c r="U149" s="1" t="s">
        <v>1586</v>
      </c>
      <c r="V149" s="1" t="s">
        <v>2758</v>
      </c>
      <c r="W149" s="1" t="s">
        <v>58</v>
      </c>
      <c r="Y149" s="1" t="s">
        <v>1000</v>
      </c>
      <c r="Z149" s="1" t="s">
        <v>1587</v>
      </c>
      <c r="AA149" s="1" t="s">
        <v>1987</v>
      </c>
      <c r="AB149" s="1" t="s">
        <v>1588</v>
      </c>
      <c r="AC149" s="1" t="s">
        <v>1589</v>
      </c>
      <c r="AD149" s="1" t="s">
        <v>2047</v>
      </c>
      <c r="AE149" s="1" t="s">
        <v>63</v>
      </c>
      <c r="AF149" s="1">
        <v>0</v>
      </c>
      <c r="AG149" s="1" t="s">
        <v>58</v>
      </c>
      <c r="AH149" s="1" t="s">
        <v>611</v>
      </c>
      <c r="AI149" s="1" t="s">
        <v>1391</v>
      </c>
      <c r="AJ149" s="1" t="s">
        <v>1010</v>
      </c>
      <c r="AK149" s="1" t="str">
        <f>LEFT(AI149,1)</f>
        <v>T</v>
      </c>
      <c r="AL149" s="1" t="str">
        <f>CONCATENATE(AJ149," ",AK149)</f>
        <v>Weber T</v>
      </c>
      <c r="AM149" s="1">
        <v>0</v>
      </c>
      <c r="AN149" s="1">
        <v>0</v>
      </c>
      <c r="AO149" s="1" t="s">
        <v>63</v>
      </c>
      <c r="AP149" s="1">
        <v>0</v>
      </c>
      <c r="AQ149" s="1" t="s">
        <v>68</v>
      </c>
      <c r="AR149" s="1" t="s">
        <v>130</v>
      </c>
      <c r="AS149" s="1" t="s">
        <v>1590</v>
      </c>
      <c r="AT149" s="1" t="s">
        <v>1591</v>
      </c>
      <c r="AU149" s="1" t="str">
        <f>LEFT(AS149,1)</f>
        <v>E</v>
      </c>
      <c r="AV149" s="1" t="str">
        <f>CONCATENATE(AT149," ",AU149)</f>
        <v>Sobanski E</v>
      </c>
      <c r="AW149" s="1">
        <v>0</v>
      </c>
      <c r="AX149" s="1">
        <v>0</v>
      </c>
      <c r="AY149" s="1" t="s">
        <v>63</v>
      </c>
      <c r="AZ149" s="1">
        <v>0</v>
      </c>
      <c r="BA149" s="1" t="s">
        <v>68</v>
      </c>
      <c r="BB149" s="1" t="s">
        <v>130</v>
      </c>
      <c r="BC149" s="1" t="s">
        <v>1114</v>
      </c>
      <c r="BD149" s="1" t="s">
        <v>1115</v>
      </c>
      <c r="BE149" s="1" t="str">
        <f>LEFT(BC149,1)</f>
        <v>S</v>
      </c>
      <c r="BF149" s="1" t="str">
        <f>CONCATENATE(BD149," ",BE149)</f>
        <v>Vollstädt-Klein S</v>
      </c>
      <c r="BG149" s="1">
        <v>0</v>
      </c>
      <c r="BH149" s="1">
        <v>0</v>
      </c>
      <c r="BI149" s="1" t="s">
        <v>63</v>
      </c>
      <c r="BJ149" s="1">
        <v>0</v>
      </c>
      <c r="BK149" s="1" t="s">
        <v>68</v>
      </c>
      <c r="BL149" s="1" t="s">
        <v>1592</v>
      </c>
      <c r="BM149" s="1" t="s">
        <v>360</v>
      </c>
      <c r="BN149" s="1" t="s">
        <v>1593</v>
      </c>
      <c r="BO149" s="1" t="str">
        <f>LEFT(BM149,1)</f>
        <v>S</v>
      </c>
      <c r="BP149" s="1" t="str">
        <f>CONCATENATE(BN149," ",BO149)</f>
        <v>Lis S</v>
      </c>
      <c r="BQ149" s="1">
        <v>0</v>
      </c>
      <c r="BR149" s="1">
        <v>0</v>
      </c>
      <c r="BS149" s="1" t="s">
        <v>63</v>
      </c>
      <c r="BT149" s="1">
        <v>0</v>
      </c>
      <c r="BU149" s="1" t="s">
        <v>2253</v>
      </c>
      <c r="BV149" s="1" t="s">
        <v>1594</v>
      </c>
      <c r="BW149" s="1" t="s">
        <v>63</v>
      </c>
      <c r="BX149" s="1">
        <v>0</v>
      </c>
      <c r="BY149" s="1">
        <v>0</v>
      </c>
      <c r="BZ149" s="8">
        <v>1.65</v>
      </c>
      <c r="CA149" s="1" t="s">
        <v>52</v>
      </c>
      <c r="CB149" s="1" t="s">
        <v>1877</v>
      </c>
    </row>
    <row r="150" spans="1:80" s="1" customFormat="1" x14ac:dyDescent="0.3">
      <c r="A150" s="1" t="s">
        <v>1970</v>
      </c>
      <c r="B150" s="1" t="s">
        <v>1906</v>
      </c>
      <c r="C150" s="1" t="s">
        <v>1919</v>
      </c>
      <c r="D150" s="18">
        <v>42998</v>
      </c>
      <c r="E150" s="1">
        <v>20</v>
      </c>
      <c r="F150" s="1">
        <v>900</v>
      </c>
      <c r="G150" s="1" t="s">
        <v>2450</v>
      </c>
      <c r="H150" s="23" t="s">
        <v>1625</v>
      </c>
      <c r="J150" s="20">
        <v>0.40625</v>
      </c>
      <c r="K150" s="21">
        <v>23</v>
      </c>
      <c r="L150" s="20">
        <f t="shared" si="20"/>
        <v>0.42222222222222222</v>
      </c>
      <c r="M150" s="1" t="s">
        <v>1626</v>
      </c>
      <c r="N150" s="1" t="s">
        <v>2158</v>
      </c>
      <c r="O150" s="1" t="s">
        <v>3033</v>
      </c>
      <c r="P150" s="1" t="e">
        <f>CONCATENATE(A150,": ",B150," (Chairs: ",#REF!,")")</f>
        <v>#REF!</v>
      </c>
      <c r="Q150" s="1" t="str">
        <f>CONCATENATE(,M150)</f>
        <v>Selbstmitgefühl und Selbstwert bei pathologischen Glücksspielern und Alkoholabhängigen</v>
      </c>
      <c r="R150" s="1" t="s">
        <v>52</v>
      </c>
      <c r="S150" s="1" t="s">
        <v>454</v>
      </c>
      <c r="T150" s="1" t="s">
        <v>455</v>
      </c>
      <c r="U150" s="1" t="s">
        <v>1627</v>
      </c>
      <c r="V150" s="1" t="s">
        <v>2759</v>
      </c>
      <c r="W150" s="1" t="s">
        <v>68</v>
      </c>
      <c r="X150" s="1" t="s">
        <v>487</v>
      </c>
      <c r="Y150" s="1" t="s">
        <v>1628</v>
      </c>
      <c r="Z150" s="1" t="s">
        <v>1629</v>
      </c>
      <c r="AA150" s="1" t="s">
        <v>1981</v>
      </c>
      <c r="AB150" s="1" t="s">
        <v>1630</v>
      </c>
      <c r="AC150" s="1" t="s">
        <v>1631</v>
      </c>
      <c r="AD150" s="1" t="s">
        <v>2056</v>
      </c>
      <c r="AE150" s="1" t="s">
        <v>63</v>
      </c>
      <c r="AF150" s="1">
        <v>0</v>
      </c>
      <c r="AG150" s="1" t="s">
        <v>68</v>
      </c>
      <c r="AH150" s="1" t="s">
        <v>97</v>
      </c>
      <c r="AI150" s="1" t="s">
        <v>1499</v>
      </c>
      <c r="AJ150" s="1" t="s">
        <v>1632</v>
      </c>
      <c r="AK150" s="1" t="str">
        <f t="shared" si="21"/>
        <v>I</v>
      </c>
      <c r="AL150" s="1" t="str">
        <f t="shared" si="22"/>
        <v>Bengesser I</v>
      </c>
      <c r="AM150" s="1" t="s">
        <v>1630</v>
      </c>
      <c r="AN150" s="1" t="s">
        <v>1633</v>
      </c>
      <c r="AO150" s="1" t="s">
        <v>63</v>
      </c>
      <c r="AP150" s="1">
        <v>0</v>
      </c>
      <c r="AQ150" s="1" t="s">
        <v>68</v>
      </c>
      <c r="AR150" s="1" t="s">
        <v>97</v>
      </c>
      <c r="AS150" s="1" t="s">
        <v>1634</v>
      </c>
      <c r="AT150" s="1" t="s">
        <v>1635</v>
      </c>
      <c r="AU150" s="1" t="str">
        <f t="shared" si="23"/>
        <v>N</v>
      </c>
      <c r="AV150" s="1" t="str">
        <f t="shared" si="24"/>
        <v>Tahmassebi N</v>
      </c>
      <c r="AW150" s="1" t="s">
        <v>1630</v>
      </c>
      <c r="AX150" s="1" t="s">
        <v>1636</v>
      </c>
      <c r="AY150" s="1" t="s">
        <v>63</v>
      </c>
      <c r="AZ150" s="1">
        <v>0</v>
      </c>
      <c r="BA150" s="1" t="s">
        <v>68</v>
      </c>
      <c r="BB150" s="1">
        <v>0</v>
      </c>
      <c r="BC150" s="1">
        <v>0</v>
      </c>
      <c r="BD150" s="1">
        <v>0</v>
      </c>
      <c r="BE150" s="1" t="str">
        <f t="shared" si="25"/>
        <v>0</v>
      </c>
      <c r="BG150" s="1">
        <v>0</v>
      </c>
      <c r="BH150" s="1">
        <v>0</v>
      </c>
      <c r="BI150" s="1">
        <v>0</v>
      </c>
      <c r="BJ150" s="1">
        <v>0</v>
      </c>
      <c r="BK150" s="1" t="s">
        <v>68</v>
      </c>
      <c r="BL150" s="1">
        <v>0</v>
      </c>
      <c r="BM150" s="1">
        <v>0</v>
      </c>
      <c r="BN150" s="1">
        <v>0</v>
      </c>
      <c r="BO150" s="1" t="str">
        <f t="shared" si="26"/>
        <v>0</v>
      </c>
      <c r="BQ150" s="1">
        <v>0</v>
      </c>
      <c r="BR150" s="1">
        <v>0</v>
      </c>
      <c r="BS150" s="1">
        <v>0</v>
      </c>
      <c r="BT150" s="1">
        <v>0</v>
      </c>
      <c r="BW150" s="1">
        <v>0</v>
      </c>
      <c r="BX150" s="1">
        <v>0</v>
      </c>
      <c r="BY150" s="1">
        <v>0</v>
      </c>
      <c r="BZ150" s="8">
        <v>1.325</v>
      </c>
      <c r="CA150" s="1" t="s">
        <v>52</v>
      </c>
      <c r="CB150" s="1" t="s">
        <v>1877</v>
      </c>
    </row>
    <row r="151" spans="1:80" s="1" customFormat="1" x14ac:dyDescent="0.3">
      <c r="A151" s="1" t="s">
        <v>1970</v>
      </c>
      <c r="B151" s="1" t="s">
        <v>1906</v>
      </c>
      <c r="C151" s="1" t="s">
        <v>1919</v>
      </c>
      <c r="D151" s="18">
        <v>42998</v>
      </c>
      <c r="E151" s="1">
        <v>20</v>
      </c>
      <c r="F151" s="1">
        <v>900</v>
      </c>
      <c r="G151" s="1" t="s">
        <v>2451</v>
      </c>
      <c r="H151" s="23" t="s">
        <v>1457</v>
      </c>
      <c r="J151" s="20">
        <v>0.42222222222222222</v>
      </c>
      <c r="K151" s="21">
        <v>22</v>
      </c>
      <c r="L151" s="20">
        <f t="shared" si="20"/>
        <v>0.4375</v>
      </c>
      <c r="M151" s="1" t="s">
        <v>1458</v>
      </c>
      <c r="N151" s="1" t="s">
        <v>2138</v>
      </c>
      <c r="O151" s="1" t="s">
        <v>2964</v>
      </c>
      <c r="P151" s="1" t="e">
        <f>CONCATENATE(A151,": ",B151," (Chairs: ",#REF!,")")</f>
        <v>#REF!</v>
      </c>
      <c r="Q151" s="1" t="str">
        <f>CONCATENATE(,M151)</f>
        <v>Der Kampf mit dem Gewicht: Cognitive Bias Modification bei Übergewichtigen</v>
      </c>
      <c r="R151" s="1" t="s">
        <v>52</v>
      </c>
      <c r="S151" s="1" t="s">
        <v>1387</v>
      </c>
      <c r="T151" s="1" t="s">
        <v>1388</v>
      </c>
      <c r="U151" s="1" t="s">
        <v>1459</v>
      </c>
      <c r="V151" s="1" t="s">
        <v>2740</v>
      </c>
      <c r="W151" s="1" t="s">
        <v>58</v>
      </c>
      <c r="X151" s="1" t="s">
        <v>119</v>
      </c>
      <c r="Y151" s="1" t="s">
        <v>227</v>
      </c>
      <c r="Z151" s="1" t="s">
        <v>1449</v>
      </c>
      <c r="AA151" s="1" t="s">
        <v>2002</v>
      </c>
      <c r="AB151" s="1" t="s">
        <v>1450</v>
      </c>
      <c r="AC151" s="1" t="s">
        <v>1451</v>
      </c>
      <c r="AD151" s="1" t="s">
        <v>2053</v>
      </c>
      <c r="AE151" s="1" t="s">
        <v>63</v>
      </c>
      <c r="AF151" s="1">
        <v>0</v>
      </c>
      <c r="AG151" s="1" t="s">
        <v>58</v>
      </c>
      <c r="AH151" s="1" t="s">
        <v>119</v>
      </c>
      <c r="AI151" s="1" t="s">
        <v>1460</v>
      </c>
      <c r="AJ151" s="1" t="s">
        <v>1461</v>
      </c>
      <c r="AK151" s="1" t="str">
        <f t="shared" si="21"/>
        <v>M</v>
      </c>
      <c r="AL151" s="1" t="str">
        <f t="shared" si="22"/>
        <v>Rinck M</v>
      </c>
      <c r="AM151" s="1" t="s">
        <v>1462</v>
      </c>
      <c r="AN151" s="1">
        <v>0</v>
      </c>
      <c r="AO151" s="1" t="s">
        <v>63</v>
      </c>
      <c r="AP151" s="1">
        <v>0</v>
      </c>
      <c r="AQ151" s="1" t="s">
        <v>68</v>
      </c>
      <c r="AR151" s="1">
        <v>0</v>
      </c>
      <c r="AS151" s="1" t="s">
        <v>1463</v>
      </c>
      <c r="AT151" s="1" t="s">
        <v>1464</v>
      </c>
      <c r="AU151" s="1" t="str">
        <f t="shared" si="23"/>
        <v>H</v>
      </c>
      <c r="AV151" s="1" t="str">
        <f t="shared" si="24"/>
        <v>Ferentzi H</v>
      </c>
      <c r="AW151" s="1" t="s">
        <v>1462</v>
      </c>
      <c r="AX151" s="1">
        <v>0</v>
      </c>
      <c r="AY151" s="1" t="s">
        <v>63</v>
      </c>
      <c r="AZ151" s="1">
        <v>0</v>
      </c>
      <c r="BA151" s="1" t="s">
        <v>68</v>
      </c>
      <c r="BB151" s="1">
        <v>0</v>
      </c>
      <c r="BC151" s="1" t="s">
        <v>1463</v>
      </c>
      <c r="BD151" s="1" t="s">
        <v>1465</v>
      </c>
      <c r="BE151" s="1" t="str">
        <f t="shared" si="25"/>
        <v>H</v>
      </c>
      <c r="BF151" s="1" t="str">
        <f t="shared" si="27"/>
        <v>Scheibner H</v>
      </c>
      <c r="BG151" s="1" t="s">
        <v>1466</v>
      </c>
      <c r="BH151" s="1">
        <v>0</v>
      </c>
      <c r="BI151" s="1" t="s">
        <v>63</v>
      </c>
      <c r="BJ151" s="1">
        <v>0</v>
      </c>
      <c r="BK151" s="1" t="s">
        <v>68</v>
      </c>
      <c r="BL151" s="1" t="s">
        <v>119</v>
      </c>
      <c r="BM151" s="1" t="s">
        <v>1467</v>
      </c>
      <c r="BN151" s="1" t="s">
        <v>1289</v>
      </c>
      <c r="BO151" s="1" t="str">
        <f t="shared" si="26"/>
        <v>E</v>
      </c>
      <c r="BP151" s="1" t="str">
        <f t="shared" si="28"/>
        <v>Becker E</v>
      </c>
      <c r="BQ151" s="1" t="s">
        <v>1462</v>
      </c>
      <c r="BR151" s="1">
        <v>0</v>
      </c>
      <c r="BS151" s="1" t="s">
        <v>63</v>
      </c>
      <c r="BT151" s="1">
        <v>0</v>
      </c>
      <c r="BU151" s="1" t="s">
        <v>2255</v>
      </c>
      <c r="BV151" s="1" t="s">
        <v>1468</v>
      </c>
      <c r="BW151" s="1" t="s">
        <v>63</v>
      </c>
      <c r="BX151" s="1">
        <v>0</v>
      </c>
      <c r="BY151" s="1">
        <v>0</v>
      </c>
      <c r="BZ151" s="8">
        <v>1.5</v>
      </c>
      <c r="CA151" s="1" t="s">
        <v>52</v>
      </c>
      <c r="CB151" s="1" t="s">
        <v>1877</v>
      </c>
    </row>
    <row r="152" spans="1:80" s="1" customFormat="1" x14ac:dyDescent="0.3">
      <c r="A152" s="1" t="s">
        <v>1971</v>
      </c>
      <c r="B152" s="1" t="s">
        <v>278</v>
      </c>
      <c r="C152" s="1" t="s">
        <v>1916</v>
      </c>
      <c r="D152" s="29">
        <v>42998</v>
      </c>
      <c r="E152" s="22">
        <v>20</v>
      </c>
      <c r="F152" s="22">
        <v>900</v>
      </c>
      <c r="G152" s="17" t="s">
        <v>2452</v>
      </c>
      <c r="H152" s="1" t="s">
        <v>275</v>
      </c>
      <c r="J152" s="20">
        <v>0.375</v>
      </c>
      <c r="K152" s="21">
        <v>23</v>
      </c>
      <c r="L152" s="20">
        <f>J152+TIME(0,K152,0)</f>
        <v>0.39097222222222222</v>
      </c>
      <c r="M152" s="1" t="s">
        <v>279</v>
      </c>
      <c r="N152" s="1" t="s">
        <v>2526</v>
      </c>
      <c r="O152" s="1" t="s">
        <v>3034</v>
      </c>
      <c r="P152" s="1" t="e">
        <f>CONCATENATE(A152,": ",B152," (Chairs: ",#REF!,")")</f>
        <v>#REF!</v>
      </c>
      <c r="Q152" s="1" t="str">
        <f>CONCATENATE(,M152)</f>
        <v>Erfolge in der Tabakprävention in Deutschland in den letzten 20 Jahren auf Grundlage aktueller Studienergebnisse der Bundeszentrale für gesundheitliche Aufklärung (BZgA)</v>
      </c>
      <c r="R152" s="1" t="s">
        <v>52</v>
      </c>
      <c r="S152" s="1" t="s">
        <v>276</v>
      </c>
      <c r="T152" s="1" t="s">
        <v>277</v>
      </c>
      <c r="U152" s="1" t="s">
        <v>280</v>
      </c>
      <c r="V152" s="1" t="s">
        <v>2760</v>
      </c>
      <c r="W152" s="1" t="s">
        <v>68</v>
      </c>
      <c r="Y152" s="1" t="s">
        <v>281</v>
      </c>
      <c r="Z152" s="1" t="s">
        <v>282</v>
      </c>
      <c r="AA152" s="1" t="s">
        <v>1987</v>
      </c>
      <c r="AB152" s="1" t="s">
        <v>283</v>
      </c>
      <c r="AC152" s="1" t="s">
        <v>284</v>
      </c>
      <c r="AD152" s="1" t="s">
        <v>2027</v>
      </c>
      <c r="AE152" s="1" t="s">
        <v>63</v>
      </c>
      <c r="AF152" s="1">
        <v>0</v>
      </c>
      <c r="AG152" s="1" t="s">
        <v>68</v>
      </c>
      <c r="AH152" s="1">
        <v>0</v>
      </c>
      <c r="AI152" s="1" t="s">
        <v>285</v>
      </c>
      <c r="AJ152" s="1" t="s">
        <v>286</v>
      </c>
      <c r="AK152" s="1" t="str">
        <f>LEFT(AI152,1)</f>
        <v>K</v>
      </c>
      <c r="AL152" s="1" t="str">
        <f>CONCATENATE(AJ152," ",AK152)</f>
        <v>Duhme K</v>
      </c>
      <c r="AM152" s="1" t="s">
        <v>283</v>
      </c>
      <c r="AN152" s="1" t="s">
        <v>287</v>
      </c>
      <c r="AO152" s="1" t="s">
        <v>63</v>
      </c>
      <c r="AP152" s="1">
        <v>0</v>
      </c>
      <c r="AQ152" s="1" t="s">
        <v>58</v>
      </c>
      <c r="AR152" s="1">
        <v>0</v>
      </c>
      <c r="AS152" s="1" t="s">
        <v>288</v>
      </c>
      <c r="AT152" s="1" t="s">
        <v>289</v>
      </c>
      <c r="AU152" s="1" t="str">
        <f>LEFT(AS152,1)</f>
        <v>B</v>
      </c>
      <c r="AV152" s="1" t="str">
        <f>CONCATENATE(AT152," ",AU152)</f>
        <v>Orth B</v>
      </c>
      <c r="AW152" s="1" t="s">
        <v>283</v>
      </c>
      <c r="AX152" s="1" t="s">
        <v>290</v>
      </c>
      <c r="AY152" s="1" t="s">
        <v>63</v>
      </c>
      <c r="AZ152" s="1">
        <v>0</v>
      </c>
      <c r="BA152" s="1" t="s">
        <v>68</v>
      </c>
      <c r="BB152" s="1">
        <v>0</v>
      </c>
      <c r="BC152" s="1">
        <v>0</v>
      </c>
      <c r="BD152" s="1">
        <v>0</v>
      </c>
      <c r="BE152" s="1" t="str">
        <f>LEFT(BC152,1)</f>
        <v>0</v>
      </c>
      <c r="BG152" s="1">
        <v>0</v>
      </c>
      <c r="BH152" s="1">
        <v>0</v>
      </c>
      <c r="BI152" s="1">
        <v>0</v>
      </c>
      <c r="BJ152" s="1">
        <v>0</v>
      </c>
      <c r="BK152" s="1" t="s">
        <v>68</v>
      </c>
      <c r="BL152" s="1">
        <v>0</v>
      </c>
      <c r="BM152" s="1">
        <v>0</v>
      </c>
      <c r="BN152" s="1">
        <v>0</v>
      </c>
      <c r="BO152" s="1" t="str">
        <f>LEFT(BM152,1)</f>
        <v>0</v>
      </c>
      <c r="BQ152" s="1">
        <v>0</v>
      </c>
      <c r="BR152" s="1">
        <v>0</v>
      </c>
      <c r="BS152" s="1">
        <v>0</v>
      </c>
      <c r="BT152" s="1">
        <v>0</v>
      </c>
      <c r="BW152" s="1">
        <v>0</v>
      </c>
      <c r="BX152" s="1">
        <v>0</v>
      </c>
      <c r="BY152" s="1">
        <v>0</v>
      </c>
      <c r="BZ152" s="8">
        <v>2.2000000000000002</v>
      </c>
      <c r="CA152" s="1" t="s">
        <v>52</v>
      </c>
      <c r="CB152" s="1" t="s">
        <v>1877</v>
      </c>
    </row>
    <row r="153" spans="1:80" s="1" customFormat="1" x14ac:dyDescent="0.3">
      <c r="A153" s="1" t="s">
        <v>1971</v>
      </c>
      <c r="B153" s="1" t="s">
        <v>278</v>
      </c>
      <c r="C153" s="1" t="s">
        <v>1916</v>
      </c>
      <c r="D153" s="29">
        <v>42998</v>
      </c>
      <c r="E153" s="22">
        <v>20</v>
      </c>
      <c r="F153" s="22">
        <v>900</v>
      </c>
      <c r="G153" s="17" t="s">
        <v>2453</v>
      </c>
      <c r="H153" s="1" t="s">
        <v>291</v>
      </c>
      <c r="J153" s="20">
        <f>L152</f>
        <v>0.39097222222222222</v>
      </c>
      <c r="K153" s="21">
        <v>22</v>
      </c>
      <c r="L153" s="20">
        <f>J153+TIME(0,K153,0)</f>
        <v>0.40625</v>
      </c>
      <c r="M153" s="1" t="s">
        <v>292</v>
      </c>
      <c r="N153" s="1" t="s">
        <v>2527</v>
      </c>
      <c r="O153" s="1" t="s">
        <v>2567</v>
      </c>
      <c r="P153" s="1" t="e">
        <f>CONCATENATE(A153,": ",B153," (Chairs: ",#REF!,")")</f>
        <v>#REF!</v>
      </c>
      <c r="Q153" s="1" t="str">
        <f>CONCATENATE(,M153)</f>
        <v>„Be Smart – Don’t Start“: Ergebnisse zur Evaluation eines Wettbewerbs für rauchfreie Schulklassen</v>
      </c>
      <c r="R153" s="1" t="s">
        <v>52</v>
      </c>
      <c r="S153" s="1" t="s">
        <v>276</v>
      </c>
      <c r="T153" s="1" t="s">
        <v>277</v>
      </c>
      <c r="U153" s="1" t="s">
        <v>293</v>
      </c>
      <c r="V153" s="1" t="s">
        <v>2761</v>
      </c>
      <c r="W153" s="1" t="s">
        <v>68</v>
      </c>
      <c r="X153" s="1" t="s">
        <v>64</v>
      </c>
      <c r="Y153" s="1" t="s">
        <v>260</v>
      </c>
      <c r="Z153" s="1" t="s">
        <v>261</v>
      </c>
      <c r="AA153" s="1" t="s">
        <v>1988</v>
      </c>
      <c r="AB153" s="1" t="s">
        <v>294</v>
      </c>
      <c r="AC153" s="1" t="s">
        <v>262</v>
      </c>
      <c r="AD153" s="1" t="s">
        <v>2064</v>
      </c>
      <c r="AE153" s="1" t="s">
        <v>63</v>
      </c>
      <c r="AF153" s="1">
        <v>0</v>
      </c>
      <c r="AG153" s="1" t="s">
        <v>58</v>
      </c>
      <c r="AH153" s="1" t="s">
        <v>119</v>
      </c>
      <c r="AI153" s="1" t="s">
        <v>263</v>
      </c>
      <c r="AJ153" s="1" t="s">
        <v>264</v>
      </c>
      <c r="AK153" s="1" t="str">
        <f>LEFT(AI153,1)</f>
        <v>R</v>
      </c>
      <c r="AL153" s="1" t="str">
        <f>CONCATENATE(AJ153," ",AK153)</f>
        <v>Hanewinkel R</v>
      </c>
      <c r="AM153" s="1" t="s">
        <v>294</v>
      </c>
      <c r="AN153" s="1" t="s">
        <v>265</v>
      </c>
      <c r="AO153" s="1" t="s">
        <v>63</v>
      </c>
      <c r="AP153" s="1">
        <v>0</v>
      </c>
      <c r="AQ153" s="1" t="s">
        <v>68</v>
      </c>
      <c r="AR153" s="1">
        <v>0</v>
      </c>
      <c r="AS153" s="1">
        <v>0</v>
      </c>
      <c r="AT153" s="1">
        <v>0</v>
      </c>
      <c r="AU153" s="1" t="str">
        <f>LEFT(AS153,1)</f>
        <v>0</v>
      </c>
      <c r="AW153" s="1">
        <v>0</v>
      </c>
      <c r="AX153" s="1">
        <v>0</v>
      </c>
      <c r="AY153" s="1">
        <v>0</v>
      </c>
      <c r="AZ153" s="1">
        <v>0</v>
      </c>
      <c r="BA153" s="1" t="s">
        <v>68</v>
      </c>
      <c r="BB153" s="1">
        <v>0</v>
      </c>
      <c r="BC153" s="1">
        <v>0</v>
      </c>
      <c r="BD153" s="1">
        <v>0</v>
      </c>
      <c r="BE153" s="1" t="str">
        <f>LEFT(BC153,1)</f>
        <v>0</v>
      </c>
      <c r="BG153" s="1">
        <v>0</v>
      </c>
      <c r="BH153" s="1">
        <v>0</v>
      </c>
      <c r="BI153" s="1">
        <v>0</v>
      </c>
      <c r="BJ153" s="1">
        <v>0</v>
      </c>
      <c r="BK153" s="1" t="s">
        <v>68</v>
      </c>
      <c r="BL153" s="1">
        <v>0</v>
      </c>
      <c r="BM153" s="1">
        <v>0</v>
      </c>
      <c r="BN153" s="1">
        <v>0</v>
      </c>
      <c r="BO153" s="1" t="str">
        <f>LEFT(BM153,1)</f>
        <v>0</v>
      </c>
      <c r="BQ153" s="1">
        <v>0</v>
      </c>
      <c r="BR153" s="1">
        <v>0</v>
      </c>
      <c r="BS153" s="1">
        <v>0</v>
      </c>
      <c r="BT153" s="1">
        <v>0</v>
      </c>
      <c r="BW153" s="1">
        <v>0</v>
      </c>
      <c r="BX153" s="1">
        <v>0</v>
      </c>
      <c r="BY153" s="1">
        <v>0</v>
      </c>
      <c r="BZ153" s="8">
        <v>1.2250000000000001</v>
      </c>
      <c r="CA153" s="1" t="s">
        <v>52</v>
      </c>
      <c r="CB153" s="1" t="s">
        <v>1877</v>
      </c>
    </row>
    <row r="154" spans="1:80" s="1" customFormat="1" x14ac:dyDescent="0.3">
      <c r="A154" s="1" t="s">
        <v>1971</v>
      </c>
      <c r="B154" s="1" t="s">
        <v>278</v>
      </c>
      <c r="C154" s="1" t="s">
        <v>1916</v>
      </c>
      <c r="D154" s="29">
        <v>42998</v>
      </c>
      <c r="E154" s="22">
        <v>20</v>
      </c>
      <c r="F154" s="22">
        <v>900</v>
      </c>
      <c r="G154" s="17" t="s">
        <v>2454</v>
      </c>
      <c r="H154" s="1" t="s">
        <v>295</v>
      </c>
      <c r="J154" s="20">
        <f t="shared" ref="J154:J155" si="29">L153</f>
        <v>0.40625</v>
      </c>
      <c r="K154" s="21">
        <v>23</v>
      </c>
      <c r="L154" s="20">
        <f>J154+TIME(0,K154,0)</f>
        <v>0.42222222222222222</v>
      </c>
      <c r="M154" s="1" t="s">
        <v>296</v>
      </c>
      <c r="N154" s="1" t="s">
        <v>2528</v>
      </c>
      <c r="O154" s="1" t="s">
        <v>3035</v>
      </c>
      <c r="P154" s="1" t="e">
        <f>CONCATENATE(A154,": ",B154," (Chairs: ",#REF!,")")</f>
        <v>#REF!</v>
      </c>
      <c r="Q154" s="1" t="str">
        <f>CONCATENATE(,M154)</f>
        <v>„Be Smart – Don’t Start“: Langfristige Effekte</v>
      </c>
      <c r="R154" s="1" t="s">
        <v>52</v>
      </c>
      <c r="S154" s="1" t="s">
        <v>276</v>
      </c>
      <c r="T154" s="1" t="s">
        <v>277</v>
      </c>
      <c r="U154" s="1" t="s">
        <v>297</v>
      </c>
      <c r="V154" s="1" t="s">
        <v>2762</v>
      </c>
      <c r="W154" s="1" t="s">
        <v>58</v>
      </c>
      <c r="X154" s="1" t="s">
        <v>119</v>
      </c>
      <c r="Y154" s="1" t="s">
        <v>263</v>
      </c>
      <c r="Z154" s="1" t="s">
        <v>264</v>
      </c>
      <c r="AA154" s="1" t="s">
        <v>1983</v>
      </c>
      <c r="AB154" s="1" t="s">
        <v>298</v>
      </c>
      <c r="AC154" s="1" t="s">
        <v>265</v>
      </c>
      <c r="AD154" s="1" t="s">
        <v>2064</v>
      </c>
      <c r="AE154" s="1" t="s">
        <v>63</v>
      </c>
      <c r="AF154" s="1">
        <v>0</v>
      </c>
      <c r="AG154" s="1" t="s">
        <v>68</v>
      </c>
      <c r="AH154" s="1" t="s">
        <v>64</v>
      </c>
      <c r="AI154" s="1" t="s">
        <v>260</v>
      </c>
      <c r="AJ154" s="1" t="s">
        <v>261</v>
      </c>
      <c r="AK154" s="1" t="str">
        <f>LEFT(AI154,1)</f>
        <v>B</v>
      </c>
      <c r="AL154" s="1" t="str">
        <f>CONCATENATE(AJ154," ",AK154)</f>
        <v>Isensee B</v>
      </c>
      <c r="AM154" s="1" t="s">
        <v>298</v>
      </c>
      <c r="AN154" s="1" t="s">
        <v>262</v>
      </c>
      <c r="AO154" s="1" t="s">
        <v>63</v>
      </c>
      <c r="AP154" s="1">
        <v>0</v>
      </c>
      <c r="AQ154" s="1" t="s">
        <v>58</v>
      </c>
      <c r="AR154" s="1" t="s">
        <v>114</v>
      </c>
      <c r="AS154" s="1" t="s">
        <v>299</v>
      </c>
      <c r="AT154" s="1" t="s">
        <v>300</v>
      </c>
      <c r="AU154" s="1" t="str">
        <f>LEFT(AS154,1)</f>
        <v>M</v>
      </c>
      <c r="AV154" s="1" t="str">
        <f>CONCATENATE(AT154," ",AU154)</f>
        <v>Morgenstern M</v>
      </c>
      <c r="AW154" s="1" t="s">
        <v>298</v>
      </c>
      <c r="AX154" s="1" t="s">
        <v>301</v>
      </c>
      <c r="AY154" s="1" t="s">
        <v>63</v>
      </c>
      <c r="AZ154" s="1">
        <v>0</v>
      </c>
      <c r="BA154" s="1" t="s">
        <v>68</v>
      </c>
      <c r="BB154" s="1">
        <v>0</v>
      </c>
      <c r="BC154" s="1">
        <v>0</v>
      </c>
      <c r="BD154" s="1">
        <v>0</v>
      </c>
      <c r="BE154" s="1" t="str">
        <f>LEFT(BC154,1)</f>
        <v>0</v>
      </c>
      <c r="BG154" s="1">
        <v>0</v>
      </c>
      <c r="BH154" s="1">
        <v>0</v>
      </c>
      <c r="BI154" s="1">
        <v>0</v>
      </c>
      <c r="BJ154" s="1">
        <v>0</v>
      </c>
      <c r="BK154" s="1" t="s">
        <v>68</v>
      </c>
      <c r="BL154" s="1">
        <v>0</v>
      </c>
      <c r="BM154" s="1">
        <v>0</v>
      </c>
      <c r="BN154" s="1">
        <v>0</v>
      </c>
      <c r="BO154" s="1" t="str">
        <f>LEFT(BM154,1)</f>
        <v>0</v>
      </c>
      <c r="BQ154" s="1">
        <v>0</v>
      </c>
      <c r="BR154" s="1">
        <v>0</v>
      </c>
      <c r="BS154" s="1">
        <v>0</v>
      </c>
      <c r="BT154" s="1">
        <v>0</v>
      </c>
      <c r="BW154" s="1">
        <v>0</v>
      </c>
      <c r="BX154" s="1">
        <v>0</v>
      </c>
      <c r="BY154" s="1">
        <v>0</v>
      </c>
      <c r="BZ154" s="8">
        <v>1.85</v>
      </c>
      <c r="CA154" s="1" t="s">
        <v>52</v>
      </c>
      <c r="CB154" s="1" t="s">
        <v>1877</v>
      </c>
    </row>
    <row r="155" spans="1:80" s="1" customFormat="1" x14ac:dyDescent="0.3">
      <c r="A155" s="1" t="s">
        <v>1971</v>
      </c>
      <c r="B155" s="1" t="s">
        <v>278</v>
      </c>
      <c r="C155" s="1" t="s">
        <v>1916</v>
      </c>
      <c r="D155" s="29">
        <v>42998</v>
      </c>
      <c r="E155" s="22">
        <v>20</v>
      </c>
      <c r="F155" s="22">
        <v>900</v>
      </c>
      <c r="G155" s="17" t="s">
        <v>2455</v>
      </c>
      <c r="H155" s="1" t="s">
        <v>302</v>
      </c>
      <c r="J155" s="20">
        <f t="shared" si="29"/>
        <v>0.42222222222222222</v>
      </c>
      <c r="K155" s="21">
        <v>22</v>
      </c>
      <c r="L155" s="20">
        <f>J155+TIME(0,K155,0)</f>
        <v>0.4375</v>
      </c>
      <c r="M155" s="1" t="s">
        <v>303</v>
      </c>
      <c r="N155" s="1" t="s">
        <v>2529</v>
      </c>
      <c r="O155" s="1" t="s">
        <v>3036</v>
      </c>
      <c r="P155" s="1" t="e">
        <f>CONCATENATE(A155,": ",B155," (Chairs: ",#REF!,")")</f>
        <v>#REF!</v>
      </c>
      <c r="Q155" s="1" t="str">
        <f>CONCATENATE(,M155)</f>
        <v>,Experiment Nichtrauchen‘: Ergebnisse zweier in der Schweiz durchgeführter Studien zum Rauchstatus und den Einstellungen gegenüber präventiven, strukturellen Massnahmen</v>
      </c>
      <c r="R155" s="1" t="s">
        <v>52</v>
      </c>
      <c r="S155" s="1" t="s">
        <v>276</v>
      </c>
      <c r="T155" s="1" t="s">
        <v>277</v>
      </c>
      <c r="U155" s="1" t="s">
        <v>304</v>
      </c>
      <c r="V155" s="1" t="s">
        <v>2763</v>
      </c>
      <c r="W155" s="1" t="s">
        <v>68</v>
      </c>
      <c r="Y155" s="1" t="s">
        <v>305</v>
      </c>
      <c r="Z155" s="1" t="s">
        <v>306</v>
      </c>
      <c r="AA155" s="1" t="s">
        <v>1981</v>
      </c>
      <c r="AB155" s="1" t="s">
        <v>307</v>
      </c>
      <c r="AC155" s="1" t="s">
        <v>308</v>
      </c>
      <c r="AD155" s="1" t="s">
        <v>2229</v>
      </c>
      <c r="AE155" s="1" t="s">
        <v>63</v>
      </c>
      <c r="AF155" s="1">
        <v>0</v>
      </c>
      <c r="AG155" s="1" t="s">
        <v>68</v>
      </c>
      <c r="AH155" s="1">
        <v>0</v>
      </c>
      <c r="AI155" s="1" t="s">
        <v>309</v>
      </c>
      <c r="AJ155" s="1" t="s">
        <v>310</v>
      </c>
      <c r="AK155" s="1" t="str">
        <f>LEFT(AI155,1)</f>
        <v>A</v>
      </c>
      <c r="AL155" s="1" t="str">
        <f>CONCATENATE(AJ155," ",AK155)</f>
        <v>Archimi A</v>
      </c>
      <c r="AM155" s="1" t="s">
        <v>311</v>
      </c>
      <c r="AN155" s="1" t="s">
        <v>312</v>
      </c>
      <c r="AO155" s="1" t="s">
        <v>63</v>
      </c>
      <c r="AP155" s="1">
        <v>0</v>
      </c>
      <c r="AQ155" s="1" t="s">
        <v>68</v>
      </c>
      <c r="AR155" s="1">
        <v>0</v>
      </c>
      <c r="AS155" s="1" t="s">
        <v>313</v>
      </c>
      <c r="AT155" s="1" t="s">
        <v>314</v>
      </c>
      <c r="AU155" s="1" t="str">
        <f>LEFT(AS155,1)</f>
        <v>S</v>
      </c>
      <c r="AV155" s="1" t="str">
        <f>CONCATENATE(AT155," ",AU155)</f>
        <v>Kuntsche S</v>
      </c>
      <c r="AW155" s="1" t="s">
        <v>307</v>
      </c>
      <c r="AX155" s="1" t="s">
        <v>315</v>
      </c>
      <c r="AY155" s="1" t="s">
        <v>63</v>
      </c>
      <c r="AZ155" s="1">
        <v>0</v>
      </c>
      <c r="BA155" s="1" t="s">
        <v>68</v>
      </c>
      <c r="BB155" s="1">
        <v>0</v>
      </c>
      <c r="BC155" s="1">
        <v>0</v>
      </c>
      <c r="BD155" s="1">
        <v>0</v>
      </c>
      <c r="BE155" s="1" t="str">
        <f>LEFT(BC155,1)</f>
        <v>0</v>
      </c>
      <c r="BG155" s="1">
        <v>0</v>
      </c>
      <c r="BH155" s="1">
        <v>0</v>
      </c>
      <c r="BI155" s="1">
        <v>0</v>
      </c>
      <c r="BJ155" s="1">
        <v>0</v>
      </c>
      <c r="BK155" s="1" t="s">
        <v>68</v>
      </c>
      <c r="BL155" s="1">
        <v>0</v>
      </c>
      <c r="BM155" s="1">
        <v>0</v>
      </c>
      <c r="BN155" s="1">
        <v>0</v>
      </c>
      <c r="BO155" s="1" t="str">
        <f>LEFT(BM155,1)</f>
        <v>0</v>
      </c>
      <c r="BQ155" s="1">
        <v>0</v>
      </c>
      <c r="BR155" s="1">
        <v>0</v>
      </c>
      <c r="BS155" s="1">
        <v>0</v>
      </c>
      <c r="BT155" s="1">
        <v>0</v>
      </c>
      <c r="BW155" s="1">
        <v>0</v>
      </c>
      <c r="BX155" s="1">
        <v>0</v>
      </c>
      <c r="BY155" s="1">
        <v>0</v>
      </c>
      <c r="BZ155" s="8">
        <v>1.4</v>
      </c>
      <c r="CA155" s="1" t="s">
        <v>52</v>
      </c>
      <c r="CB155" s="1" t="s">
        <v>1877</v>
      </c>
    </row>
    <row r="156" spans="1:80" s="1" customFormat="1" x14ac:dyDescent="0.3">
      <c r="A156" s="1" t="s">
        <v>1887</v>
      </c>
      <c r="B156" s="1" t="s">
        <v>1887</v>
      </c>
      <c r="D156" s="18">
        <v>42998</v>
      </c>
      <c r="E156" s="1">
        <v>20</v>
      </c>
      <c r="F156" s="1">
        <v>1030</v>
      </c>
      <c r="I156" s="1" t="s">
        <v>1897</v>
      </c>
      <c r="J156" s="20">
        <v>0.4375</v>
      </c>
      <c r="K156" s="21">
        <v>30</v>
      </c>
      <c r="L156" s="20">
        <f t="shared" si="20"/>
        <v>0.45833333333333331</v>
      </c>
      <c r="N156" s="1" t="s">
        <v>2846</v>
      </c>
      <c r="O156" s="1" t="s">
        <v>2863</v>
      </c>
      <c r="P156" s="1" t="e">
        <f>CONCATENATE(A156,": ",B156," (Chairs: ",#REF!,")")</f>
        <v>#REF!</v>
      </c>
      <c r="Q156" s="1" t="str">
        <f>CONCATENATE(,M156)</f>
        <v/>
      </c>
      <c r="V156" s="1" t="s">
        <v>2654</v>
      </c>
      <c r="AA156" s="1" t="s">
        <v>2009</v>
      </c>
      <c r="AK156" s="1" t="str">
        <f t="shared" si="21"/>
        <v/>
      </c>
      <c r="AL156" s="1" t="str">
        <f t="shared" si="22"/>
        <v xml:space="preserve"> </v>
      </c>
      <c r="AU156" s="1" t="str">
        <f t="shared" si="23"/>
        <v/>
      </c>
      <c r="AV156" s="1" t="str">
        <f t="shared" si="24"/>
        <v xml:space="preserve"> </v>
      </c>
      <c r="BE156" s="1" t="str">
        <f t="shared" si="25"/>
        <v/>
      </c>
      <c r="BF156" s="1" t="str">
        <f t="shared" si="27"/>
        <v xml:space="preserve"> </v>
      </c>
      <c r="BO156" s="1" t="str">
        <f t="shared" si="26"/>
        <v/>
      </c>
      <c r="BP156" s="1" t="str">
        <f t="shared" si="28"/>
        <v xml:space="preserve"> </v>
      </c>
      <c r="BZ156" s="8"/>
    </row>
    <row r="157" spans="1:80" s="1" customFormat="1" x14ac:dyDescent="0.3">
      <c r="A157" s="1" t="s">
        <v>1972</v>
      </c>
      <c r="B157" s="1" t="s">
        <v>1200</v>
      </c>
      <c r="C157" s="1" t="s">
        <v>1924</v>
      </c>
      <c r="D157" s="18">
        <v>42998</v>
      </c>
      <c r="E157" s="1">
        <v>20</v>
      </c>
      <c r="F157" s="1">
        <v>1100</v>
      </c>
      <c r="G157" s="1" t="s">
        <v>2456</v>
      </c>
      <c r="H157" s="13" t="s">
        <v>2269</v>
      </c>
      <c r="J157" s="20">
        <v>0.45833333333333331</v>
      </c>
      <c r="K157" s="21">
        <v>23</v>
      </c>
      <c r="L157" s="20">
        <f t="shared" si="20"/>
        <v>0.47430555555555554</v>
      </c>
      <c r="M157" s="1" t="s">
        <v>1201</v>
      </c>
      <c r="N157" s="1" t="s">
        <v>2103</v>
      </c>
      <c r="O157" s="1" t="s">
        <v>2540</v>
      </c>
      <c r="P157" s="1" t="e">
        <f>CONCATENATE(A157,": ",B157," (Chairs: ",#REF!,")")</f>
        <v>#REF!</v>
      </c>
      <c r="Q157" s="1" t="str">
        <f>CONCATENATE(,M157)</f>
        <v>Quo vadis BtMVV und Richtlinien der Bundesärztekammer für die Substitutionsbehandlung opioidabhängiger Patienten</v>
      </c>
      <c r="R157" s="1" t="s">
        <v>52</v>
      </c>
      <c r="S157" s="1" t="s">
        <v>317</v>
      </c>
      <c r="T157" s="1" t="s">
        <v>318</v>
      </c>
      <c r="U157" s="5" t="s">
        <v>2270</v>
      </c>
      <c r="V157" s="1" t="s">
        <v>2672</v>
      </c>
      <c r="W157" s="1" t="s">
        <v>58</v>
      </c>
      <c r="X157" s="1" t="s">
        <v>252</v>
      </c>
      <c r="Y157" s="1" t="s">
        <v>202</v>
      </c>
      <c r="Z157" s="1" t="s">
        <v>203</v>
      </c>
      <c r="AA157" s="1" t="s">
        <v>1985</v>
      </c>
      <c r="AB157" s="1" t="s">
        <v>628</v>
      </c>
      <c r="AC157" s="12" t="s">
        <v>629</v>
      </c>
      <c r="AD157" s="1" t="s">
        <v>2040</v>
      </c>
      <c r="AE157" s="1" t="s">
        <v>63</v>
      </c>
      <c r="AF157" s="1">
        <v>0</v>
      </c>
      <c r="AG157" s="1" t="s">
        <v>68</v>
      </c>
      <c r="AH157" s="1">
        <v>0</v>
      </c>
      <c r="AI157" s="1">
        <v>0</v>
      </c>
      <c r="AJ157" s="1">
        <v>0</v>
      </c>
      <c r="AK157" s="1" t="str">
        <f t="shared" si="21"/>
        <v>0</v>
      </c>
      <c r="AM157" s="1">
        <v>0</v>
      </c>
      <c r="AN157" s="1">
        <v>0</v>
      </c>
      <c r="AO157" s="1">
        <v>0</v>
      </c>
      <c r="AP157" s="1">
        <v>0</v>
      </c>
      <c r="AQ157" s="1" t="s">
        <v>68</v>
      </c>
      <c r="AR157" s="1">
        <v>0</v>
      </c>
      <c r="AS157" s="1">
        <v>0</v>
      </c>
      <c r="AT157" s="1">
        <v>0</v>
      </c>
      <c r="AU157" s="1" t="str">
        <f t="shared" si="23"/>
        <v>0</v>
      </c>
      <c r="AW157" s="1">
        <v>0</v>
      </c>
      <c r="AX157" s="1">
        <v>0</v>
      </c>
      <c r="AY157" s="1">
        <v>0</v>
      </c>
      <c r="AZ157" s="1">
        <v>0</v>
      </c>
      <c r="BA157" s="1" t="s">
        <v>68</v>
      </c>
      <c r="BB157" s="1">
        <v>0</v>
      </c>
      <c r="BC157" s="1">
        <v>0</v>
      </c>
      <c r="BD157" s="1">
        <v>0</v>
      </c>
      <c r="BE157" s="1" t="str">
        <f t="shared" si="25"/>
        <v>0</v>
      </c>
      <c r="BG157" s="1">
        <v>0</v>
      </c>
      <c r="BH157" s="1">
        <v>0</v>
      </c>
      <c r="BI157" s="1">
        <v>0</v>
      </c>
      <c r="BJ157" s="1">
        <v>0</v>
      </c>
      <c r="BK157" s="1" t="s">
        <v>68</v>
      </c>
      <c r="BL157" s="1">
        <v>0</v>
      </c>
      <c r="BM157" s="1">
        <v>0</v>
      </c>
      <c r="BN157" s="1">
        <v>0</v>
      </c>
      <c r="BO157" s="1" t="str">
        <f t="shared" si="26"/>
        <v>0</v>
      </c>
      <c r="BQ157" s="1">
        <v>0</v>
      </c>
      <c r="BR157" s="1">
        <v>0</v>
      </c>
      <c r="BS157" s="1">
        <v>0</v>
      </c>
      <c r="BT157" s="1">
        <v>0</v>
      </c>
      <c r="BW157" s="1">
        <v>0</v>
      </c>
      <c r="BX157" s="1">
        <v>0</v>
      </c>
      <c r="BY157" s="1">
        <v>0</v>
      </c>
      <c r="BZ157" s="8">
        <v>2.8</v>
      </c>
      <c r="CA157" s="1" t="s">
        <v>52</v>
      </c>
      <c r="CB157" s="1" t="s">
        <v>1878</v>
      </c>
    </row>
    <row r="158" spans="1:80" s="1" customFormat="1" x14ac:dyDescent="0.3">
      <c r="A158" s="1" t="s">
        <v>1972</v>
      </c>
      <c r="B158" s="1" t="s">
        <v>1200</v>
      </c>
      <c r="C158" s="1" t="s">
        <v>1924</v>
      </c>
      <c r="D158" s="18">
        <v>42998</v>
      </c>
      <c r="E158" s="1">
        <v>20</v>
      </c>
      <c r="F158" s="1">
        <v>1100</v>
      </c>
      <c r="G158" s="1" t="s">
        <v>2457</v>
      </c>
      <c r="H158" s="1" t="s">
        <v>1202</v>
      </c>
      <c r="J158" s="20">
        <v>0.47430555555555554</v>
      </c>
      <c r="K158" s="21">
        <v>22</v>
      </c>
      <c r="L158" s="20">
        <f t="shared" si="20"/>
        <v>0.48958333333333331</v>
      </c>
      <c r="M158" s="1" t="s">
        <v>1203</v>
      </c>
      <c r="N158" s="1" t="s">
        <v>2162</v>
      </c>
      <c r="O158" s="1" t="s">
        <v>2540</v>
      </c>
      <c r="P158" s="1" t="e">
        <f>CONCATENATE(A158,": ",B158," (Chairs: ",#REF!,")")</f>
        <v>#REF!</v>
      </c>
      <c r="Q158" s="1" t="str">
        <f>CONCATENATE(,M158)</f>
        <v>Was bedeuten die neue BtMVV und die Richtlinien der Bundesärztekammer für den niedergelassenen substituierenden Arzt?</v>
      </c>
      <c r="R158" s="1" t="s">
        <v>52</v>
      </c>
      <c r="S158" s="1" t="s">
        <v>317</v>
      </c>
      <c r="T158" s="1" t="s">
        <v>318</v>
      </c>
      <c r="U158" s="1" t="s">
        <v>1204</v>
      </c>
      <c r="V158" s="1" t="s">
        <v>2764</v>
      </c>
      <c r="W158" s="1" t="s">
        <v>58</v>
      </c>
      <c r="X158" s="1" t="s">
        <v>551</v>
      </c>
      <c r="Y158" s="1" t="s">
        <v>761</v>
      </c>
      <c r="Z158" s="1" t="s">
        <v>1205</v>
      </c>
      <c r="AA158" s="1" t="s">
        <v>2002</v>
      </c>
      <c r="AB158" s="1" t="s">
        <v>1206</v>
      </c>
      <c r="AC158" s="1" t="s">
        <v>1207</v>
      </c>
      <c r="AD158" s="1" t="s">
        <v>2043</v>
      </c>
      <c r="AE158" s="1" t="s">
        <v>63</v>
      </c>
      <c r="AF158" s="1">
        <v>0</v>
      </c>
      <c r="AG158" s="1" t="s">
        <v>68</v>
      </c>
      <c r="AH158" s="1">
        <v>0</v>
      </c>
      <c r="AI158" s="1">
        <v>0</v>
      </c>
      <c r="AJ158" s="1">
        <v>0</v>
      </c>
      <c r="AK158" s="1" t="str">
        <f t="shared" si="21"/>
        <v>0</v>
      </c>
      <c r="AM158" s="1">
        <v>0</v>
      </c>
      <c r="AN158" s="1">
        <v>0</v>
      </c>
      <c r="AO158" s="1">
        <v>0</v>
      </c>
      <c r="AP158" s="1">
        <v>0</v>
      </c>
      <c r="AQ158" s="1" t="s">
        <v>68</v>
      </c>
      <c r="AR158" s="1">
        <v>0</v>
      </c>
      <c r="AS158" s="1">
        <v>0</v>
      </c>
      <c r="AT158" s="1">
        <v>0</v>
      </c>
      <c r="AU158" s="1" t="str">
        <f t="shared" si="23"/>
        <v>0</v>
      </c>
      <c r="AW158" s="1">
        <v>0</v>
      </c>
      <c r="AX158" s="1">
        <v>0</v>
      </c>
      <c r="AY158" s="1">
        <v>0</v>
      </c>
      <c r="AZ158" s="1">
        <v>0</v>
      </c>
      <c r="BA158" s="1" t="s">
        <v>68</v>
      </c>
      <c r="BB158" s="1">
        <v>0</v>
      </c>
      <c r="BC158" s="1">
        <v>0</v>
      </c>
      <c r="BD158" s="1">
        <v>0</v>
      </c>
      <c r="BE158" s="1" t="str">
        <f t="shared" si="25"/>
        <v>0</v>
      </c>
      <c r="BG158" s="1">
        <v>0</v>
      </c>
      <c r="BH158" s="1">
        <v>0</v>
      </c>
      <c r="BI158" s="1">
        <v>0</v>
      </c>
      <c r="BJ158" s="1">
        <v>0</v>
      </c>
      <c r="BK158" s="1" t="s">
        <v>68</v>
      </c>
      <c r="BL158" s="1">
        <v>0</v>
      </c>
      <c r="BM158" s="1">
        <v>0</v>
      </c>
      <c r="BN158" s="1">
        <v>0</v>
      </c>
      <c r="BO158" s="1" t="str">
        <f t="shared" si="26"/>
        <v>0</v>
      </c>
      <c r="BQ158" s="1">
        <v>0</v>
      </c>
      <c r="BR158" s="1">
        <v>0</v>
      </c>
      <c r="BS158" s="1">
        <v>0</v>
      </c>
      <c r="BT158" s="1">
        <v>0</v>
      </c>
      <c r="BW158" s="1">
        <v>0</v>
      </c>
      <c r="BX158" s="1">
        <v>0</v>
      </c>
      <c r="BY158" s="1" t="s">
        <v>1208</v>
      </c>
      <c r="BZ158" s="8">
        <v>2.7749999999999999</v>
      </c>
      <c r="CA158" s="1" t="s">
        <v>52</v>
      </c>
      <c r="CB158" s="1" t="s">
        <v>1877</v>
      </c>
    </row>
    <row r="159" spans="1:80" s="1" customFormat="1" x14ac:dyDescent="0.3">
      <c r="A159" s="1" t="s">
        <v>1972</v>
      </c>
      <c r="B159" s="1" t="s">
        <v>1200</v>
      </c>
      <c r="C159" s="1" t="s">
        <v>1924</v>
      </c>
      <c r="D159" s="18">
        <v>42998</v>
      </c>
      <c r="E159" s="1">
        <v>20</v>
      </c>
      <c r="F159" s="1">
        <v>1100</v>
      </c>
      <c r="G159" s="1" t="s">
        <v>2458</v>
      </c>
      <c r="H159" s="1" t="s">
        <v>1209</v>
      </c>
      <c r="J159" s="20">
        <v>0.48958333333333331</v>
      </c>
      <c r="K159" s="21">
        <v>23</v>
      </c>
      <c r="L159" s="20">
        <f t="shared" si="20"/>
        <v>0.50555555555555554</v>
      </c>
      <c r="M159" s="1" t="s">
        <v>1210</v>
      </c>
      <c r="N159" s="1" t="s">
        <v>2163</v>
      </c>
      <c r="O159" s="1" t="s">
        <v>2540</v>
      </c>
      <c r="P159" s="1" t="e">
        <f>CONCATENATE(A159,": ",B159," (Chairs: ",#REF!,")")</f>
        <v>#REF!</v>
      </c>
      <c r="Q159" s="1" t="str">
        <f>CONCATENATE(,M159)</f>
        <v>Cannabiskonsum und Medizinalhanf: zur Gesetzeslage und ihrer Bedeutung</v>
      </c>
      <c r="R159" s="1" t="s">
        <v>52</v>
      </c>
      <c r="S159" s="1" t="s">
        <v>317</v>
      </c>
      <c r="T159" s="1" t="s">
        <v>318</v>
      </c>
      <c r="U159" s="1" t="s">
        <v>1211</v>
      </c>
      <c r="V159" s="1" t="s">
        <v>1875</v>
      </c>
      <c r="W159" s="1" t="s">
        <v>68</v>
      </c>
      <c r="X159" s="1" t="s">
        <v>130</v>
      </c>
      <c r="Y159" s="1" t="s">
        <v>1177</v>
      </c>
      <c r="Z159" s="1" t="s">
        <v>1212</v>
      </c>
      <c r="AA159" s="1" t="s">
        <v>2000</v>
      </c>
      <c r="AB159" s="1" t="s">
        <v>1213</v>
      </c>
      <c r="AC159" s="1" t="s">
        <v>1214</v>
      </c>
      <c r="AD159" s="1" t="s">
        <v>2048</v>
      </c>
      <c r="AE159" s="1" t="s">
        <v>63</v>
      </c>
      <c r="AF159" s="1">
        <v>0</v>
      </c>
      <c r="AG159" s="1" t="s">
        <v>68</v>
      </c>
      <c r="AH159" s="1">
        <v>0</v>
      </c>
      <c r="AI159" s="1">
        <v>0</v>
      </c>
      <c r="AJ159" s="1">
        <v>0</v>
      </c>
      <c r="AK159" s="1" t="str">
        <f t="shared" si="21"/>
        <v>0</v>
      </c>
      <c r="AM159" s="1">
        <v>0</v>
      </c>
      <c r="AN159" s="1">
        <v>0</v>
      </c>
      <c r="AO159" s="1">
        <v>0</v>
      </c>
      <c r="AP159" s="1">
        <v>0</v>
      </c>
      <c r="AQ159" s="1" t="s">
        <v>68</v>
      </c>
      <c r="AR159" s="1">
        <v>0</v>
      </c>
      <c r="AS159" s="1">
        <v>0</v>
      </c>
      <c r="AT159" s="1">
        <v>0</v>
      </c>
      <c r="AU159" s="1" t="str">
        <f t="shared" si="23"/>
        <v>0</v>
      </c>
      <c r="AW159" s="1">
        <v>0</v>
      </c>
      <c r="AX159" s="1">
        <v>0</v>
      </c>
      <c r="AY159" s="1">
        <v>0</v>
      </c>
      <c r="AZ159" s="1">
        <v>0</v>
      </c>
      <c r="BA159" s="1" t="s">
        <v>68</v>
      </c>
      <c r="BB159" s="1">
        <v>0</v>
      </c>
      <c r="BC159" s="1">
        <v>0</v>
      </c>
      <c r="BD159" s="1">
        <v>0</v>
      </c>
      <c r="BE159" s="1" t="str">
        <f t="shared" si="25"/>
        <v>0</v>
      </c>
      <c r="BG159" s="1">
        <v>0</v>
      </c>
      <c r="BH159" s="1">
        <v>0</v>
      </c>
      <c r="BI159" s="1">
        <v>0</v>
      </c>
      <c r="BJ159" s="1">
        <v>0</v>
      </c>
      <c r="BK159" s="1" t="s">
        <v>68</v>
      </c>
      <c r="BL159" s="1">
        <v>0</v>
      </c>
      <c r="BM159" s="1">
        <v>0</v>
      </c>
      <c r="BN159" s="1">
        <v>0</v>
      </c>
      <c r="BO159" s="1" t="str">
        <f t="shared" si="26"/>
        <v>0</v>
      </c>
      <c r="BQ159" s="1">
        <v>0</v>
      </c>
      <c r="BR159" s="1">
        <v>0</v>
      </c>
      <c r="BS159" s="1">
        <v>0</v>
      </c>
      <c r="BT159" s="1">
        <v>0</v>
      </c>
      <c r="BW159" s="1">
        <v>0</v>
      </c>
      <c r="BX159" s="1">
        <v>0</v>
      </c>
      <c r="BY159" s="1">
        <v>0</v>
      </c>
      <c r="BZ159" s="8">
        <v>2.9</v>
      </c>
      <c r="CA159" s="1" t="s">
        <v>52</v>
      </c>
      <c r="CB159" s="1" t="s">
        <v>1877</v>
      </c>
    </row>
    <row r="160" spans="1:80" s="1" customFormat="1" x14ac:dyDescent="0.3">
      <c r="A160" s="1" t="s">
        <v>1972</v>
      </c>
      <c r="B160" s="1" t="s">
        <v>1200</v>
      </c>
      <c r="C160" s="1" t="s">
        <v>1924</v>
      </c>
      <c r="D160" s="18">
        <v>42998</v>
      </c>
      <c r="E160" s="1">
        <v>20</v>
      </c>
      <c r="F160" s="1">
        <v>1100</v>
      </c>
      <c r="G160" s="1" t="s">
        <v>2459</v>
      </c>
      <c r="H160" s="1" t="s">
        <v>1215</v>
      </c>
      <c r="J160" s="20">
        <v>0.50555555555555554</v>
      </c>
      <c r="K160" s="21">
        <v>22</v>
      </c>
      <c r="L160" s="20">
        <f t="shared" si="20"/>
        <v>0.52083333333333326</v>
      </c>
      <c r="M160" s="1" t="s">
        <v>1216</v>
      </c>
      <c r="N160" s="1" t="s">
        <v>2076</v>
      </c>
      <c r="O160" s="1" t="s">
        <v>2540</v>
      </c>
      <c r="P160" s="1" t="e">
        <f>CONCATENATE(A160,": ",B160," (Chairs: ",#REF!,")")</f>
        <v>#REF!</v>
      </c>
      <c r="Q160" s="1" t="str">
        <f>CONCATENATE(,M160)</f>
        <v>Leitlinien in der Suchttherapie - Aktueller Stand und Aufgaben</v>
      </c>
      <c r="R160" s="1" t="s">
        <v>52</v>
      </c>
      <c r="S160" s="1" t="s">
        <v>317</v>
      </c>
      <c r="T160" s="1" t="s">
        <v>318</v>
      </c>
      <c r="U160" s="1" t="s">
        <v>1217</v>
      </c>
      <c r="V160" s="1" t="s">
        <v>2655</v>
      </c>
      <c r="W160" s="1" t="s">
        <v>58</v>
      </c>
      <c r="X160" s="1" t="s">
        <v>119</v>
      </c>
      <c r="Y160" s="1" t="s">
        <v>709</v>
      </c>
      <c r="Z160" s="1" t="s">
        <v>710</v>
      </c>
      <c r="AA160" s="1" t="s">
        <v>1978</v>
      </c>
      <c r="AB160" s="1" t="s">
        <v>1218</v>
      </c>
      <c r="AC160" s="1" t="s">
        <v>712</v>
      </c>
      <c r="AD160" s="1" t="s">
        <v>2025</v>
      </c>
      <c r="AE160" s="1" t="s">
        <v>526</v>
      </c>
      <c r="AF160" s="1" t="s">
        <v>792</v>
      </c>
      <c r="AG160" s="1" t="s">
        <v>68</v>
      </c>
      <c r="AH160" s="1">
        <v>0</v>
      </c>
      <c r="AI160" s="1">
        <v>0</v>
      </c>
      <c r="AJ160" s="1">
        <v>0</v>
      </c>
      <c r="AK160" s="1" t="str">
        <f t="shared" si="21"/>
        <v>0</v>
      </c>
      <c r="AM160" s="1">
        <v>0</v>
      </c>
      <c r="AN160" s="1">
        <v>0</v>
      </c>
      <c r="AO160" s="1">
        <v>0</v>
      </c>
      <c r="AP160" s="1">
        <v>0</v>
      </c>
      <c r="AQ160" s="1" t="s">
        <v>68</v>
      </c>
      <c r="AR160" s="1">
        <v>0</v>
      </c>
      <c r="AS160" s="1">
        <v>0</v>
      </c>
      <c r="AT160" s="1">
        <v>0</v>
      </c>
      <c r="AU160" s="1" t="str">
        <f t="shared" si="23"/>
        <v>0</v>
      </c>
      <c r="AW160" s="1">
        <v>0</v>
      </c>
      <c r="AX160" s="1">
        <v>0</v>
      </c>
      <c r="AY160" s="1">
        <v>0</v>
      </c>
      <c r="AZ160" s="1">
        <v>0</v>
      </c>
      <c r="BA160" s="1" t="s">
        <v>68</v>
      </c>
      <c r="BB160" s="1">
        <v>0</v>
      </c>
      <c r="BC160" s="1">
        <v>0</v>
      </c>
      <c r="BD160" s="1">
        <v>0</v>
      </c>
      <c r="BE160" s="1" t="str">
        <f t="shared" si="25"/>
        <v>0</v>
      </c>
      <c r="BG160" s="1">
        <v>0</v>
      </c>
      <c r="BH160" s="1">
        <v>0</v>
      </c>
      <c r="BI160" s="1">
        <v>0</v>
      </c>
      <c r="BJ160" s="1">
        <v>0</v>
      </c>
      <c r="BK160" s="1" t="s">
        <v>68</v>
      </c>
      <c r="BL160" s="1">
        <v>0</v>
      </c>
      <c r="BM160" s="1">
        <v>0</v>
      </c>
      <c r="BN160" s="1">
        <v>0</v>
      </c>
      <c r="BO160" s="1" t="str">
        <f t="shared" si="26"/>
        <v>0</v>
      </c>
      <c r="BQ160" s="1">
        <v>0</v>
      </c>
      <c r="BR160" s="1">
        <v>0</v>
      </c>
      <c r="BS160" s="1">
        <v>0</v>
      </c>
      <c r="BT160" s="1">
        <v>0</v>
      </c>
      <c r="BW160" s="1">
        <v>0</v>
      </c>
      <c r="BX160" s="1">
        <v>0</v>
      </c>
      <c r="BY160" s="1">
        <v>0</v>
      </c>
      <c r="BZ160" s="8">
        <v>2.0250000000000004</v>
      </c>
      <c r="CA160" s="1" t="s">
        <v>52</v>
      </c>
      <c r="CB160" s="1" t="s">
        <v>1877</v>
      </c>
    </row>
    <row r="161" spans="1:80" s="1" customFormat="1" x14ac:dyDescent="0.3">
      <c r="A161" s="1" t="s">
        <v>1973</v>
      </c>
      <c r="B161" s="1" t="s">
        <v>490</v>
      </c>
      <c r="C161" s="1" t="s">
        <v>1917</v>
      </c>
      <c r="D161" s="18">
        <v>42998</v>
      </c>
      <c r="E161" s="1">
        <v>20</v>
      </c>
      <c r="F161" s="1">
        <v>1100</v>
      </c>
      <c r="G161" s="1" t="s">
        <v>2460</v>
      </c>
      <c r="H161" s="1" t="s">
        <v>489</v>
      </c>
      <c r="J161" s="20">
        <v>0.45833333333333331</v>
      </c>
      <c r="K161" s="21">
        <v>23</v>
      </c>
      <c r="L161" s="20">
        <f t="shared" si="20"/>
        <v>0.47430555555555554</v>
      </c>
      <c r="M161" s="1" t="s">
        <v>491</v>
      </c>
      <c r="N161" s="1" t="s">
        <v>2164</v>
      </c>
      <c r="O161" s="1" t="s">
        <v>2568</v>
      </c>
      <c r="P161" s="1" t="e">
        <f>CONCATENATE(A161,": ",B161," (Chairs: ",#REF!,")")</f>
        <v>#REF!</v>
      </c>
      <c r="Q161" s="1" t="str">
        <f>CONCATENATE(,M161)</f>
        <v>Wirkt sich das Ausmaß an Beteiligung an der Behandlungsentscheidung auf die Annahme einer Weiterbehandlung nach dem qualifizierten Entzug aus?</v>
      </c>
      <c r="R161" s="1" t="s">
        <v>52</v>
      </c>
      <c r="S161" s="1" t="s">
        <v>317</v>
      </c>
      <c r="T161" s="1" t="s">
        <v>318</v>
      </c>
      <c r="U161" s="1" t="s">
        <v>492</v>
      </c>
      <c r="V161" s="1" t="s">
        <v>2765</v>
      </c>
      <c r="W161" s="1" t="s">
        <v>68</v>
      </c>
      <c r="Y161" s="1" t="s">
        <v>493</v>
      </c>
      <c r="Z161" s="1" t="s">
        <v>494</v>
      </c>
      <c r="AA161" s="1" t="s">
        <v>1978</v>
      </c>
      <c r="AB161" s="1" t="s">
        <v>495</v>
      </c>
      <c r="AC161" s="1" t="s">
        <v>496</v>
      </c>
      <c r="AD161" s="1" t="s">
        <v>2026</v>
      </c>
      <c r="AE161" s="1" t="s">
        <v>63</v>
      </c>
      <c r="AF161" s="1">
        <v>0</v>
      </c>
      <c r="AG161" s="1" t="s">
        <v>68</v>
      </c>
      <c r="AH161" s="1" t="s">
        <v>64</v>
      </c>
      <c r="AI161" s="1" t="s">
        <v>497</v>
      </c>
      <c r="AJ161" s="1" t="s">
        <v>498</v>
      </c>
      <c r="AK161" s="1" t="str">
        <f t="shared" si="21"/>
        <v>A</v>
      </c>
      <c r="AL161" s="1" t="str">
        <f t="shared" si="22"/>
        <v>Buchholz A</v>
      </c>
      <c r="AM161" s="1" t="s">
        <v>495</v>
      </c>
      <c r="AN161" s="1" t="s">
        <v>499</v>
      </c>
      <c r="AO161" s="1" t="s">
        <v>63</v>
      </c>
      <c r="AP161" s="1">
        <v>0</v>
      </c>
      <c r="AQ161" s="1" t="s">
        <v>68</v>
      </c>
      <c r="AR161" s="1">
        <v>0</v>
      </c>
      <c r="AS161" s="1">
        <v>0</v>
      </c>
      <c r="AT161" s="1">
        <v>0</v>
      </c>
      <c r="AU161" s="1" t="str">
        <f t="shared" si="23"/>
        <v>0</v>
      </c>
      <c r="AW161" s="1">
        <v>0</v>
      </c>
      <c r="AX161" s="1">
        <v>0</v>
      </c>
      <c r="AY161" s="1">
        <v>0</v>
      </c>
      <c r="AZ161" s="1">
        <v>0</v>
      </c>
      <c r="BA161" s="1" t="s">
        <v>68</v>
      </c>
      <c r="BB161" s="1">
        <v>0</v>
      </c>
      <c r="BC161" s="1">
        <v>0</v>
      </c>
      <c r="BD161" s="1">
        <v>0</v>
      </c>
      <c r="BE161" s="1" t="str">
        <f t="shared" si="25"/>
        <v>0</v>
      </c>
      <c r="BG161" s="1">
        <v>0</v>
      </c>
      <c r="BH161" s="1">
        <v>0</v>
      </c>
      <c r="BI161" s="1">
        <v>0</v>
      </c>
      <c r="BJ161" s="1">
        <v>0</v>
      </c>
      <c r="BK161" s="1" t="s">
        <v>68</v>
      </c>
      <c r="BL161" s="1">
        <v>0</v>
      </c>
      <c r="BM161" s="1">
        <v>0</v>
      </c>
      <c r="BN161" s="1">
        <v>0</v>
      </c>
      <c r="BO161" s="1" t="str">
        <f t="shared" si="26"/>
        <v>0</v>
      </c>
      <c r="BQ161" s="1">
        <v>0</v>
      </c>
      <c r="BR161" s="1">
        <v>0</v>
      </c>
      <c r="BS161" s="1">
        <v>0</v>
      </c>
      <c r="BT161" s="1">
        <v>0</v>
      </c>
      <c r="BW161" s="1">
        <v>0</v>
      </c>
      <c r="BX161" s="1">
        <v>0</v>
      </c>
      <c r="BY161" s="1">
        <v>0</v>
      </c>
      <c r="BZ161" s="8">
        <v>1.5</v>
      </c>
      <c r="CA161" s="1" t="s">
        <v>52</v>
      </c>
      <c r="CB161" s="1" t="s">
        <v>1877</v>
      </c>
    </row>
    <row r="162" spans="1:80" s="1" customFormat="1" x14ac:dyDescent="0.3">
      <c r="A162" s="1" t="s">
        <v>1973</v>
      </c>
      <c r="B162" s="1" t="s">
        <v>490</v>
      </c>
      <c r="C162" s="1" t="s">
        <v>1917</v>
      </c>
      <c r="D162" s="18">
        <v>42998</v>
      </c>
      <c r="E162" s="1">
        <v>20</v>
      </c>
      <c r="F162" s="1">
        <v>1100</v>
      </c>
      <c r="G162" s="1" t="s">
        <v>2461</v>
      </c>
      <c r="H162" s="1" t="s">
        <v>500</v>
      </c>
      <c r="J162" s="20">
        <v>0.47430555555555554</v>
      </c>
      <c r="K162" s="21">
        <v>22</v>
      </c>
      <c r="L162" s="20">
        <f t="shared" ref="L162:L177" si="30">J162+TIME(0,K162,0)</f>
        <v>0.48958333333333331</v>
      </c>
      <c r="M162" s="1" t="s">
        <v>501</v>
      </c>
      <c r="N162" s="1" t="s">
        <v>2165</v>
      </c>
      <c r="O162" s="1" t="s">
        <v>2973</v>
      </c>
      <c r="P162" s="1" t="e">
        <f>CONCATENATE(A162,": ",B162," (Chairs: ",#REF!,")")</f>
        <v>#REF!</v>
      </c>
      <c r="Q162" s="1" t="str">
        <f>CONCATENATE(,M162)</f>
        <v>Benzodiazepine und Z-Substanzen im Alter- Entwicklung eines Konzepts zur Risikoreduktion beim Langzeitkonsum auf Basis der Partizipativen Entscheidungsfindung</v>
      </c>
      <c r="R162" s="1" t="s">
        <v>52</v>
      </c>
      <c r="S162" s="1" t="s">
        <v>317</v>
      </c>
      <c r="T162" s="1" t="s">
        <v>318</v>
      </c>
      <c r="U162" s="1" t="s">
        <v>502</v>
      </c>
      <c r="V162" s="1" t="s">
        <v>2766</v>
      </c>
      <c r="W162" s="1" t="s">
        <v>68</v>
      </c>
      <c r="X162" s="1" t="s">
        <v>148</v>
      </c>
      <c r="Y162" s="1" t="s">
        <v>503</v>
      </c>
      <c r="Z162" s="1" t="s">
        <v>504</v>
      </c>
      <c r="AA162" s="1" t="s">
        <v>1978</v>
      </c>
      <c r="AB162" s="1" t="s">
        <v>505</v>
      </c>
      <c r="AC162" s="1" t="s">
        <v>506</v>
      </c>
      <c r="AD162" s="1" t="s">
        <v>2026</v>
      </c>
      <c r="AE162" s="1" t="s">
        <v>63</v>
      </c>
      <c r="AF162" s="1">
        <v>0</v>
      </c>
      <c r="AG162" s="1" t="s">
        <v>58</v>
      </c>
      <c r="AH162" s="1" t="s">
        <v>64</v>
      </c>
      <c r="AI162" s="1" t="s">
        <v>206</v>
      </c>
      <c r="AJ162" s="1" t="s">
        <v>507</v>
      </c>
      <c r="AK162" s="1" t="str">
        <f t="shared" si="21"/>
        <v>J</v>
      </c>
      <c r="AL162" s="1" t="str">
        <f t="shared" si="22"/>
        <v>Dirmaier J</v>
      </c>
      <c r="AM162" s="1" t="s">
        <v>505</v>
      </c>
      <c r="AN162" s="1">
        <v>0</v>
      </c>
      <c r="AO162" s="1">
        <v>0</v>
      </c>
      <c r="AP162" s="1">
        <v>0</v>
      </c>
      <c r="AQ162" s="1" t="s">
        <v>58</v>
      </c>
      <c r="AR162" s="1" t="s">
        <v>441</v>
      </c>
      <c r="AS162" s="1" t="s">
        <v>83</v>
      </c>
      <c r="AT162" s="1" t="s">
        <v>508</v>
      </c>
      <c r="AU162" s="1" t="str">
        <f t="shared" si="23"/>
        <v>M</v>
      </c>
      <c r="AV162" s="1" t="str">
        <f t="shared" si="24"/>
        <v>Härter M</v>
      </c>
      <c r="AW162" s="1" t="s">
        <v>505</v>
      </c>
      <c r="AX162" s="1">
        <v>0</v>
      </c>
      <c r="AY162" s="1">
        <v>0</v>
      </c>
      <c r="AZ162" s="1">
        <v>0</v>
      </c>
      <c r="BA162" s="1" t="s">
        <v>58</v>
      </c>
      <c r="BB162" s="1" t="s">
        <v>64</v>
      </c>
      <c r="BC162" s="1" t="s">
        <v>509</v>
      </c>
      <c r="BD162" s="1" t="s">
        <v>510</v>
      </c>
      <c r="BE162" s="1" t="str">
        <f t="shared" si="25"/>
        <v>U</v>
      </c>
      <c r="BF162" s="1" t="str">
        <f t="shared" si="27"/>
        <v>Verthein U</v>
      </c>
      <c r="BG162" s="1" t="s">
        <v>511</v>
      </c>
      <c r="BH162" s="1">
        <v>0</v>
      </c>
      <c r="BI162" s="1">
        <v>0</v>
      </c>
      <c r="BJ162" s="1">
        <v>0</v>
      </c>
      <c r="BK162" s="1" t="s">
        <v>68</v>
      </c>
      <c r="BL162" s="1" t="s">
        <v>64</v>
      </c>
      <c r="BM162" s="1" t="s">
        <v>269</v>
      </c>
      <c r="BN162" s="1" t="s">
        <v>512</v>
      </c>
      <c r="BO162" s="1" t="str">
        <f t="shared" si="26"/>
        <v>S</v>
      </c>
      <c r="BP162" s="1" t="str">
        <f t="shared" si="28"/>
        <v>Kuhn S</v>
      </c>
      <c r="BQ162" s="1" t="s">
        <v>511</v>
      </c>
      <c r="BR162" s="1">
        <v>0</v>
      </c>
      <c r="BS162" s="1">
        <v>0</v>
      </c>
      <c r="BT162" s="1">
        <v>0</v>
      </c>
      <c r="BW162" s="1">
        <v>0</v>
      </c>
      <c r="BX162" s="1">
        <v>0</v>
      </c>
      <c r="BY162" s="1">
        <v>0</v>
      </c>
      <c r="BZ162" s="8">
        <v>2.0249999999999999</v>
      </c>
      <c r="CA162" s="1" t="s">
        <v>52</v>
      </c>
      <c r="CB162" s="1" t="s">
        <v>1877</v>
      </c>
    </row>
    <row r="163" spans="1:80" s="1" customFormat="1" x14ac:dyDescent="0.3">
      <c r="A163" s="1" t="s">
        <v>1973</v>
      </c>
      <c r="B163" s="1" t="s">
        <v>490</v>
      </c>
      <c r="C163" s="1" t="s">
        <v>1917</v>
      </c>
      <c r="D163" s="18">
        <v>42998</v>
      </c>
      <c r="E163" s="1">
        <v>20</v>
      </c>
      <c r="F163" s="1">
        <v>1100</v>
      </c>
      <c r="G163" s="1" t="s">
        <v>2462</v>
      </c>
      <c r="H163" s="1" t="s">
        <v>513</v>
      </c>
      <c r="J163" s="20">
        <v>0.48958333333333331</v>
      </c>
      <c r="K163" s="21">
        <v>23</v>
      </c>
      <c r="L163" s="20">
        <f t="shared" si="30"/>
        <v>0.50555555555555554</v>
      </c>
      <c r="M163" s="1" t="s">
        <v>514</v>
      </c>
      <c r="N163" s="1" t="s">
        <v>2165</v>
      </c>
      <c r="O163" s="1" t="s">
        <v>2569</v>
      </c>
      <c r="P163" s="1" t="e">
        <f>CONCATENATE(A163,": ",B163," (Chairs: ",#REF!,")")</f>
        <v>#REF!</v>
      </c>
      <c r="Q163" s="1" t="str">
        <f>CONCATENATE(,M163)</f>
        <v>Patientenzentrierte Interventionen zur Verringerung der inadäquaten Einnahme und Verschreibung von Benzodiazepinen: eine systematische Übersichtsarbeit</v>
      </c>
      <c r="R163" s="1" t="s">
        <v>52</v>
      </c>
      <c r="S163" s="1" t="s">
        <v>317</v>
      </c>
      <c r="T163" s="1" t="s">
        <v>318</v>
      </c>
      <c r="U163" s="1" t="s">
        <v>515</v>
      </c>
      <c r="V163" s="1" t="s">
        <v>2766</v>
      </c>
      <c r="W163" s="1" t="s">
        <v>68</v>
      </c>
      <c r="X163" s="1" t="s">
        <v>148</v>
      </c>
      <c r="Y163" s="1" t="s">
        <v>503</v>
      </c>
      <c r="Z163" s="1" t="s">
        <v>504</v>
      </c>
      <c r="AA163" s="1" t="s">
        <v>1978</v>
      </c>
      <c r="AB163" s="1" t="s">
        <v>505</v>
      </c>
      <c r="AC163" s="1" t="s">
        <v>506</v>
      </c>
      <c r="AD163" s="1" t="s">
        <v>2026</v>
      </c>
      <c r="AE163" s="1" t="s">
        <v>63</v>
      </c>
      <c r="AF163" s="1">
        <v>0</v>
      </c>
      <c r="AG163" s="1" t="s">
        <v>68</v>
      </c>
      <c r="AH163" s="1" t="s">
        <v>148</v>
      </c>
      <c r="AI163" s="1" t="s">
        <v>516</v>
      </c>
      <c r="AJ163" s="1" t="s">
        <v>517</v>
      </c>
      <c r="AK163" s="1" t="str">
        <f t="shared" si="21"/>
        <v>J</v>
      </c>
      <c r="AL163" s="1" t="str">
        <f t="shared" si="22"/>
        <v>Topp J</v>
      </c>
      <c r="AM163" s="1" t="s">
        <v>518</v>
      </c>
      <c r="AN163" s="1">
        <v>0</v>
      </c>
      <c r="AO163" s="1">
        <v>0</v>
      </c>
      <c r="AP163" s="1">
        <v>0</v>
      </c>
      <c r="AQ163" s="1" t="s">
        <v>58</v>
      </c>
      <c r="AR163" s="1" t="s">
        <v>441</v>
      </c>
      <c r="AS163" s="1" t="s">
        <v>83</v>
      </c>
      <c r="AT163" s="1" t="s">
        <v>508</v>
      </c>
      <c r="AU163" s="1" t="str">
        <f t="shared" si="23"/>
        <v>M</v>
      </c>
      <c r="AV163" s="1" t="str">
        <f t="shared" si="24"/>
        <v>Härter M</v>
      </c>
      <c r="AW163" s="1" t="s">
        <v>505</v>
      </c>
      <c r="AX163" s="1">
        <v>0</v>
      </c>
      <c r="AY163" s="1">
        <v>0</v>
      </c>
      <c r="AZ163" s="1">
        <v>0</v>
      </c>
      <c r="BA163" s="1" t="s">
        <v>58</v>
      </c>
      <c r="BB163" s="1" t="s">
        <v>64</v>
      </c>
      <c r="BC163" s="1" t="s">
        <v>206</v>
      </c>
      <c r="BD163" s="1" t="s">
        <v>507</v>
      </c>
      <c r="BE163" s="1" t="str">
        <f t="shared" si="25"/>
        <v>J</v>
      </c>
      <c r="BF163" s="1" t="str">
        <f t="shared" si="27"/>
        <v>Dirmaier J</v>
      </c>
      <c r="BG163" s="1" t="s">
        <v>505</v>
      </c>
      <c r="BH163" s="1">
        <v>0</v>
      </c>
      <c r="BI163" s="1">
        <v>0</v>
      </c>
      <c r="BJ163" s="1">
        <v>0</v>
      </c>
      <c r="BK163" s="1" t="s">
        <v>68</v>
      </c>
      <c r="BL163" s="1">
        <v>0</v>
      </c>
      <c r="BM163" s="1">
        <v>0</v>
      </c>
      <c r="BN163" s="1">
        <v>0</v>
      </c>
      <c r="BO163" s="1" t="str">
        <f t="shared" si="26"/>
        <v>0</v>
      </c>
      <c r="BQ163" s="1">
        <v>0</v>
      </c>
      <c r="BR163" s="1">
        <v>0</v>
      </c>
      <c r="BS163" s="1">
        <v>0</v>
      </c>
      <c r="BT163" s="1">
        <v>0</v>
      </c>
      <c r="BW163" s="1">
        <v>0</v>
      </c>
      <c r="BX163" s="1">
        <v>0</v>
      </c>
      <c r="BY163" s="1">
        <v>0</v>
      </c>
      <c r="BZ163" s="8">
        <v>1.65</v>
      </c>
      <c r="CA163" s="1" t="s">
        <v>52</v>
      </c>
      <c r="CB163" s="1" t="s">
        <v>1877</v>
      </c>
    </row>
    <row r="164" spans="1:80" s="1" customFormat="1" x14ac:dyDescent="0.3">
      <c r="A164" s="1" t="s">
        <v>1973</v>
      </c>
      <c r="B164" s="1" t="s">
        <v>490</v>
      </c>
      <c r="C164" s="1" t="s">
        <v>1917</v>
      </c>
      <c r="D164" s="18">
        <v>42998</v>
      </c>
      <c r="E164" s="1">
        <v>20</v>
      </c>
      <c r="F164" s="1">
        <v>1100</v>
      </c>
      <c r="G164" s="1" t="s">
        <v>2463</v>
      </c>
      <c r="H164" s="6" t="s">
        <v>519</v>
      </c>
      <c r="J164" s="20">
        <v>0.50555555555555554</v>
      </c>
      <c r="K164" s="21">
        <v>22</v>
      </c>
      <c r="L164" s="20">
        <f t="shared" si="30"/>
        <v>0.52083333333333326</v>
      </c>
      <c r="M164" s="1" t="s">
        <v>520</v>
      </c>
      <c r="N164" s="1" t="s">
        <v>2166</v>
      </c>
      <c r="O164" s="1" t="s">
        <v>2570</v>
      </c>
      <c r="P164" s="1" t="e">
        <f>CONCATENATE(A164,": ",B164," (Chairs: ",#REF!,")")</f>
        <v>#REF!</v>
      </c>
      <c r="Q164" s="1" t="str">
        <f>CONCATENATE(,M164)</f>
        <v>Die gesundheitsbezogene Lebensqualität von Opiatsubstituierten: Ergebnisse der bundesweiten ECHO-Studie</v>
      </c>
      <c r="R164" s="6" t="s">
        <v>52</v>
      </c>
      <c r="S164" s="1" t="s">
        <v>317</v>
      </c>
      <c r="T164" s="1" t="s">
        <v>318</v>
      </c>
      <c r="U164" s="1" t="s">
        <v>521</v>
      </c>
      <c r="V164" s="1" t="s">
        <v>2767</v>
      </c>
      <c r="W164" s="1" t="s">
        <v>58</v>
      </c>
      <c r="Y164" s="1" t="s">
        <v>522</v>
      </c>
      <c r="Z164" s="1" t="s">
        <v>523</v>
      </c>
      <c r="AA164" s="1" t="s">
        <v>1988</v>
      </c>
      <c r="AB164" s="1" t="s">
        <v>524</v>
      </c>
      <c r="AC164" s="1" t="s">
        <v>525</v>
      </c>
      <c r="AD164" s="1" t="s">
        <v>2026</v>
      </c>
      <c r="AE164" s="1" t="s">
        <v>526</v>
      </c>
      <c r="AF164" s="1" t="s">
        <v>527</v>
      </c>
      <c r="AG164" s="1" t="s">
        <v>68</v>
      </c>
      <c r="AH164" s="1">
        <v>0</v>
      </c>
      <c r="AI164" s="1" t="s">
        <v>528</v>
      </c>
      <c r="AJ164" s="1" t="s">
        <v>529</v>
      </c>
      <c r="AK164" s="1" t="str">
        <f t="shared" si="21"/>
        <v>L</v>
      </c>
      <c r="AL164" s="1" t="str">
        <f t="shared" si="22"/>
        <v>Strada L</v>
      </c>
      <c r="AM164" s="1" t="s">
        <v>524</v>
      </c>
      <c r="AN164" s="1" t="s">
        <v>530</v>
      </c>
      <c r="AO164" s="1" t="s">
        <v>63</v>
      </c>
      <c r="AP164" s="1">
        <v>0</v>
      </c>
      <c r="AQ164" s="1" t="s">
        <v>68</v>
      </c>
      <c r="AR164" s="1">
        <v>0</v>
      </c>
      <c r="AS164" s="1" t="s">
        <v>245</v>
      </c>
      <c r="AT164" s="1" t="s">
        <v>531</v>
      </c>
      <c r="AU164" s="1" t="str">
        <f t="shared" si="23"/>
        <v>C</v>
      </c>
      <c r="AV164" s="1" t="str">
        <f t="shared" si="24"/>
        <v>Schmidt C</v>
      </c>
      <c r="AW164" s="1" t="s">
        <v>524</v>
      </c>
      <c r="AX164" s="1" t="s">
        <v>532</v>
      </c>
      <c r="AY164" s="1" t="s">
        <v>63</v>
      </c>
      <c r="AZ164" s="1">
        <v>0</v>
      </c>
      <c r="BA164" s="1" t="s">
        <v>58</v>
      </c>
      <c r="BB164" s="1" t="s">
        <v>533</v>
      </c>
      <c r="BC164" s="1" t="s">
        <v>65</v>
      </c>
      <c r="BD164" s="1" t="s">
        <v>534</v>
      </c>
      <c r="BE164" s="1" t="str">
        <f t="shared" si="25"/>
        <v>J</v>
      </c>
      <c r="BF164" s="1" t="str">
        <f t="shared" si="27"/>
        <v>Reimer J</v>
      </c>
      <c r="BG164" s="1" t="s">
        <v>524</v>
      </c>
      <c r="BH164" s="1" t="s">
        <v>535</v>
      </c>
      <c r="BI164" s="1" t="s">
        <v>63</v>
      </c>
      <c r="BJ164" s="1">
        <v>0</v>
      </c>
      <c r="BK164" s="1" t="s">
        <v>68</v>
      </c>
      <c r="BL164" s="1">
        <v>0</v>
      </c>
      <c r="BM164" s="1">
        <v>0</v>
      </c>
      <c r="BN164" s="1">
        <v>0</v>
      </c>
      <c r="BO164" s="1" t="str">
        <f t="shared" si="26"/>
        <v>0</v>
      </c>
      <c r="BQ164" s="1">
        <v>0</v>
      </c>
      <c r="BR164" s="1">
        <v>0</v>
      </c>
      <c r="BS164" s="1">
        <v>0</v>
      </c>
      <c r="BT164" s="1">
        <v>0</v>
      </c>
      <c r="BW164" s="1">
        <v>0</v>
      </c>
      <c r="BX164" s="1">
        <v>0</v>
      </c>
      <c r="BY164" s="1">
        <v>0</v>
      </c>
      <c r="BZ164" s="8">
        <v>1.1749999999999998</v>
      </c>
      <c r="CA164" s="1" t="s">
        <v>52</v>
      </c>
      <c r="CB164" s="1" t="s">
        <v>1877</v>
      </c>
    </row>
    <row r="165" spans="1:80" s="1" customFormat="1" x14ac:dyDescent="0.3">
      <c r="A165" s="1" t="s">
        <v>1974</v>
      </c>
      <c r="B165" s="1" t="s">
        <v>1907</v>
      </c>
      <c r="C165" s="1" t="s">
        <v>1910</v>
      </c>
      <c r="D165" s="18">
        <v>42998</v>
      </c>
      <c r="E165" s="1">
        <v>20</v>
      </c>
      <c r="F165" s="1">
        <v>1100</v>
      </c>
      <c r="G165" s="1" t="s">
        <v>2464</v>
      </c>
      <c r="H165" s="1" t="s">
        <v>1793</v>
      </c>
      <c r="J165" s="20">
        <v>0.45833333333333331</v>
      </c>
      <c r="K165" s="21">
        <v>23</v>
      </c>
      <c r="L165" s="20">
        <f t="shared" si="30"/>
        <v>0.47430555555555554</v>
      </c>
      <c r="M165" s="1" t="s">
        <v>1794</v>
      </c>
      <c r="N165" s="1" t="s">
        <v>2079</v>
      </c>
      <c r="O165" s="1" t="s">
        <v>2530</v>
      </c>
      <c r="P165" s="1" t="e">
        <f>CONCATENATE(A165,": ",B165," (Chairs: ",#REF!,")")</f>
        <v>#REF!</v>
      </c>
      <c r="Q165" s="1" t="str">
        <f>CONCATENATE(,M165)</f>
        <v>Normativer Einfluss des klassenspezifischen Alkoholkonsums bei Auszubildenden</v>
      </c>
      <c r="R165" s="1" t="s">
        <v>52</v>
      </c>
      <c r="S165" s="1" t="s">
        <v>393</v>
      </c>
      <c r="T165" s="1" t="s">
        <v>394</v>
      </c>
      <c r="U165" s="1" t="s">
        <v>1795</v>
      </c>
      <c r="V165" s="1" t="s">
        <v>2657</v>
      </c>
      <c r="W165" s="1" t="s">
        <v>58</v>
      </c>
      <c r="X165" s="1" t="s">
        <v>119</v>
      </c>
      <c r="Y165" s="1" t="s">
        <v>414</v>
      </c>
      <c r="Z165" s="1" t="s">
        <v>547</v>
      </c>
      <c r="AA165" s="1" t="s">
        <v>1997</v>
      </c>
      <c r="AB165" s="1" t="s">
        <v>942</v>
      </c>
      <c r="AC165" s="1" t="s">
        <v>759</v>
      </c>
      <c r="AD165" s="1" t="s">
        <v>2024</v>
      </c>
      <c r="AE165" s="1" t="s">
        <v>63</v>
      </c>
      <c r="AF165" s="1">
        <v>0</v>
      </c>
      <c r="AG165" s="1" t="s">
        <v>68</v>
      </c>
      <c r="AH165" s="1">
        <v>0</v>
      </c>
      <c r="AI165" s="1" t="s">
        <v>360</v>
      </c>
      <c r="AJ165" s="1" t="s">
        <v>1796</v>
      </c>
      <c r="AK165" s="1" t="str">
        <f t="shared" si="21"/>
        <v>S</v>
      </c>
      <c r="AL165" s="1" t="str">
        <f t="shared" si="22"/>
        <v>Golletz S</v>
      </c>
      <c r="AM165" s="1" t="s">
        <v>942</v>
      </c>
      <c r="AN165" s="1" t="s">
        <v>1797</v>
      </c>
      <c r="AO165" s="1" t="s">
        <v>63</v>
      </c>
      <c r="AP165" s="1">
        <v>0</v>
      </c>
      <c r="AQ165" s="1" t="s">
        <v>68</v>
      </c>
      <c r="AR165" s="1" t="s">
        <v>64</v>
      </c>
      <c r="AS165" s="1" t="s">
        <v>169</v>
      </c>
      <c r="AT165" s="1" t="s">
        <v>757</v>
      </c>
      <c r="AU165" s="1" t="str">
        <f t="shared" si="23"/>
        <v>S</v>
      </c>
      <c r="AV165" s="1" t="str">
        <f t="shared" si="24"/>
        <v>Baumann S</v>
      </c>
      <c r="AW165" s="1" t="s">
        <v>942</v>
      </c>
      <c r="AX165" s="1">
        <v>0</v>
      </c>
      <c r="AY165" s="1" t="s">
        <v>63</v>
      </c>
      <c r="AZ165" s="1">
        <v>0</v>
      </c>
      <c r="BA165" s="1" t="s">
        <v>68</v>
      </c>
      <c r="BB165" s="1" t="s">
        <v>114</v>
      </c>
      <c r="BC165" s="1" t="s">
        <v>753</v>
      </c>
      <c r="BD165" s="1" t="s">
        <v>754</v>
      </c>
      <c r="BE165" s="1" t="str">
        <f t="shared" si="25"/>
        <v>S</v>
      </c>
      <c r="BF165" s="1" t="str">
        <f t="shared" si="27"/>
        <v>Ulbricht S</v>
      </c>
      <c r="BG165" s="1" t="s">
        <v>942</v>
      </c>
      <c r="BH165" s="1">
        <v>0</v>
      </c>
      <c r="BI165" s="1" t="s">
        <v>63</v>
      </c>
      <c r="BJ165" s="1">
        <v>0</v>
      </c>
      <c r="BK165" s="1" t="s">
        <v>68</v>
      </c>
      <c r="BL165" s="1" t="s">
        <v>1472</v>
      </c>
      <c r="BM165" s="1" t="s">
        <v>926</v>
      </c>
      <c r="BN165" s="1" t="s">
        <v>927</v>
      </c>
      <c r="BO165" s="1" t="str">
        <f t="shared" si="26"/>
        <v>J</v>
      </c>
      <c r="BP165" s="1" t="str">
        <f t="shared" si="28"/>
        <v>Freyer-Adam J</v>
      </c>
      <c r="BQ165" s="1" t="s">
        <v>942</v>
      </c>
      <c r="BR165" s="1">
        <v>0</v>
      </c>
      <c r="BS165" s="1" t="s">
        <v>63</v>
      </c>
      <c r="BT165" s="1">
        <v>0</v>
      </c>
      <c r="BU165" s="1" t="s">
        <v>2256</v>
      </c>
      <c r="BV165" s="1" t="s">
        <v>1798</v>
      </c>
      <c r="BW165" s="1" t="s">
        <v>63</v>
      </c>
      <c r="BX165" s="1">
        <v>0</v>
      </c>
      <c r="BY165" s="1">
        <v>0</v>
      </c>
      <c r="BZ165" s="8">
        <v>1.7000000000000002</v>
      </c>
      <c r="CA165" s="1" t="s">
        <v>52</v>
      </c>
      <c r="CB165" s="1" t="s">
        <v>1877</v>
      </c>
    </row>
    <row r="166" spans="1:80" s="1" customFormat="1" x14ac:dyDescent="0.3">
      <c r="A166" s="1" t="s">
        <v>1974</v>
      </c>
      <c r="B166" s="1" t="s">
        <v>1907</v>
      </c>
      <c r="C166" s="1" t="s">
        <v>1910</v>
      </c>
      <c r="D166" s="18">
        <v>42998</v>
      </c>
      <c r="E166" s="1">
        <v>20</v>
      </c>
      <c r="F166" s="1">
        <v>1100</v>
      </c>
      <c r="G166" s="1" t="s">
        <v>2465</v>
      </c>
      <c r="H166" s="6" t="s">
        <v>1505</v>
      </c>
      <c r="J166" s="20">
        <v>0.47430555555555554</v>
      </c>
      <c r="K166" s="21">
        <v>22</v>
      </c>
      <c r="L166" s="20">
        <f t="shared" si="30"/>
        <v>0.48958333333333331</v>
      </c>
      <c r="M166" s="1" t="s">
        <v>1506</v>
      </c>
      <c r="N166" s="1" t="s">
        <v>2531</v>
      </c>
      <c r="O166" s="1" t="s">
        <v>2532</v>
      </c>
      <c r="P166" s="1" t="e">
        <f>CONCATENATE(A166,": ",B166," (Chairs: ",#REF!,")")</f>
        <v>#REF!</v>
      </c>
      <c r="Q166" s="1" t="str">
        <f>CONCATENATE(,M166)</f>
        <v>Alkoholabhängigkeit und Gender: Therapieverlauf und geschlechtsspezifische Unterschiede</v>
      </c>
      <c r="R166" s="6" t="s">
        <v>52</v>
      </c>
      <c r="S166" s="1" t="s">
        <v>53</v>
      </c>
      <c r="T166" s="1" t="s">
        <v>54</v>
      </c>
      <c r="U166" s="1" t="s">
        <v>1507</v>
      </c>
      <c r="V166" s="1" t="s">
        <v>2768</v>
      </c>
      <c r="W166" s="1" t="s">
        <v>68</v>
      </c>
      <c r="X166" s="1" t="s">
        <v>1488</v>
      </c>
      <c r="Y166" s="1" t="s">
        <v>1489</v>
      </c>
      <c r="Z166" s="1" t="s">
        <v>1490</v>
      </c>
      <c r="AA166" s="1" t="s">
        <v>1998</v>
      </c>
      <c r="AB166" s="1" t="s">
        <v>1491</v>
      </c>
      <c r="AC166" s="1" t="s">
        <v>1492</v>
      </c>
      <c r="AD166" s="1" t="s">
        <v>2226</v>
      </c>
      <c r="AE166" s="1" t="s">
        <v>63</v>
      </c>
      <c r="AF166" s="1">
        <v>0</v>
      </c>
      <c r="AG166" s="1" t="s">
        <v>68</v>
      </c>
      <c r="AH166" s="1" t="s">
        <v>97</v>
      </c>
      <c r="AI166" s="1" t="s">
        <v>1480</v>
      </c>
      <c r="AJ166" s="1" t="s">
        <v>1496</v>
      </c>
      <c r="AK166" s="1" t="str">
        <f t="shared" si="21"/>
        <v>C</v>
      </c>
      <c r="AL166" s="1" t="str">
        <f t="shared" si="22"/>
        <v>Rüping C</v>
      </c>
      <c r="AM166" s="1" t="s">
        <v>1491</v>
      </c>
      <c r="AN166" s="1" t="s">
        <v>1497</v>
      </c>
      <c r="AO166" s="1" t="s">
        <v>63</v>
      </c>
      <c r="AP166" s="1">
        <v>0</v>
      </c>
      <c r="AQ166" s="1" t="s">
        <v>68</v>
      </c>
      <c r="AR166" s="1">
        <v>0</v>
      </c>
      <c r="AS166" s="1" t="s">
        <v>1114</v>
      </c>
      <c r="AT166" s="1" t="s">
        <v>1508</v>
      </c>
      <c r="AU166" s="1" t="str">
        <f t="shared" si="23"/>
        <v>S</v>
      </c>
      <c r="AV166" s="1" t="str">
        <f t="shared" si="24"/>
        <v>Lottermoser S</v>
      </c>
      <c r="AW166" s="1" t="s">
        <v>1491</v>
      </c>
      <c r="AX166" s="1" t="s">
        <v>1509</v>
      </c>
      <c r="AY166" s="1" t="s">
        <v>63</v>
      </c>
      <c r="AZ166" s="1">
        <v>0</v>
      </c>
      <c r="BA166" s="1" t="s">
        <v>68</v>
      </c>
      <c r="BB166" s="1" t="s">
        <v>1498</v>
      </c>
      <c r="BC166" s="1" t="s">
        <v>1499</v>
      </c>
      <c r="BD166" s="1" t="s">
        <v>1500</v>
      </c>
      <c r="BE166" s="1" t="str">
        <f t="shared" si="25"/>
        <v>I</v>
      </c>
      <c r="BF166" s="1" t="str">
        <f t="shared" si="27"/>
        <v>Englert I</v>
      </c>
      <c r="BG166" s="1" t="s">
        <v>1491</v>
      </c>
      <c r="BH166" s="1" t="s">
        <v>1501</v>
      </c>
      <c r="BI166" s="1" t="s">
        <v>63</v>
      </c>
      <c r="BJ166" s="1">
        <v>0</v>
      </c>
      <c r="BK166" s="1" t="s">
        <v>68</v>
      </c>
      <c r="BL166" s="1" t="s">
        <v>97</v>
      </c>
      <c r="BM166" s="1" t="s">
        <v>1114</v>
      </c>
      <c r="BN166" s="1" t="s">
        <v>1510</v>
      </c>
      <c r="BO166" s="1" t="str">
        <f t="shared" si="26"/>
        <v>S</v>
      </c>
      <c r="BP166" s="1" t="str">
        <f t="shared" si="28"/>
        <v>Zentner S</v>
      </c>
      <c r="BQ166" s="1" t="s">
        <v>1491</v>
      </c>
      <c r="BR166" s="1" t="s">
        <v>1511</v>
      </c>
      <c r="BS166" s="1" t="s">
        <v>63</v>
      </c>
      <c r="BT166" s="1">
        <v>0</v>
      </c>
      <c r="BU166" s="1" t="s">
        <v>2257</v>
      </c>
      <c r="BV166" s="1" t="s">
        <v>1512</v>
      </c>
      <c r="BW166" s="1" t="s">
        <v>63</v>
      </c>
      <c r="BX166" s="1">
        <v>0</v>
      </c>
      <c r="BY166" s="1">
        <v>0</v>
      </c>
      <c r="BZ166" s="8">
        <v>2.7250000000000001</v>
      </c>
      <c r="CA166" s="1" t="s">
        <v>52</v>
      </c>
      <c r="CB166" s="1" t="s">
        <v>1877</v>
      </c>
    </row>
    <row r="167" spans="1:80" s="1" customFormat="1" x14ac:dyDescent="0.3">
      <c r="A167" s="1" t="s">
        <v>1974</v>
      </c>
      <c r="B167" s="1" t="s">
        <v>1907</v>
      </c>
      <c r="C167" s="1" t="s">
        <v>1910</v>
      </c>
      <c r="D167" s="18">
        <v>42998</v>
      </c>
      <c r="E167" s="1">
        <v>20</v>
      </c>
      <c r="F167" s="1">
        <v>1100</v>
      </c>
      <c r="G167" s="1" t="s">
        <v>2466</v>
      </c>
      <c r="H167" s="1" t="s">
        <v>1828</v>
      </c>
      <c r="J167" s="20">
        <v>0.48958333333333331</v>
      </c>
      <c r="K167" s="21">
        <v>23</v>
      </c>
      <c r="L167" s="20">
        <f t="shared" si="30"/>
        <v>0.50555555555555554</v>
      </c>
      <c r="M167" s="1" t="s">
        <v>1829</v>
      </c>
      <c r="N167" s="1" t="s">
        <v>2533</v>
      </c>
      <c r="O167" s="1" t="s">
        <v>2571</v>
      </c>
      <c r="P167" s="1" t="e">
        <f>CONCATENATE(A167,": ",B167," (Chairs: ",#REF!,")")</f>
        <v>#REF!</v>
      </c>
      <c r="Q167" s="1" t="str">
        <f>CONCATENATE(,M167)</f>
        <v>Berufliche Situation und berufliche Motivation in der stationären Rehabilitation</v>
      </c>
      <c r="R167" s="1" t="s">
        <v>52</v>
      </c>
      <c r="S167" s="1" t="s">
        <v>53</v>
      </c>
      <c r="T167" s="1" t="s">
        <v>54</v>
      </c>
      <c r="U167" s="1" t="s">
        <v>1830</v>
      </c>
      <c r="V167" s="1" t="s">
        <v>2710</v>
      </c>
      <c r="W167" s="1" t="s">
        <v>58</v>
      </c>
      <c r="X167" s="1" t="s">
        <v>469</v>
      </c>
      <c r="Y167" s="1" t="s">
        <v>1623</v>
      </c>
      <c r="Z167" s="1" t="s">
        <v>744</v>
      </c>
      <c r="AA167" s="1" t="s">
        <v>1998</v>
      </c>
      <c r="AB167" s="1" t="s">
        <v>1831</v>
      </c>
      <c r="AC167" s="1" t="s">
        <v>1340</v>
      </c>
      <c r="AD167" s="1" t="s">
        <v>2225</v>
      </c>
      <c r="AE167" s="1" t="s">
        <v>526</v>
      </c>
      <c r="AF167" s="1">
        <v>0</v>
      </c>
      <c r="AG167" s="1" t="s">
        <v>58</v>
      </c>
      <c r="AH167" s="1" t="s">
        <v>1832</v>
      </c>
      <c r="AI167" s="1" t="s">
        <v>408</v>
      </c>
      <c r="AJ167" s="1" t="s">
        <v>1833</v>
      </c>
      <c r="AK167" s="1" t="str">
        <f t="shared" si="21"/>
        <v>U</v>
      </c>
      <c r="AL167" s="1" t="str">
        <f t="shared" si="22"/>
        <v>Claussen U</v>
      </c>
      <c r="AM167" s="1" t="s">
        <v>1831</v>
      </c>
      <c r="AN167" s="1">
        <v>0</v>
      </c>
      <c r="AO167" s="1" t="s">
        <v>526</v>
      </c>
      <c r="AP167" s="1">
        <v>0</v>
      </c>
      <c r="AQ167" s="1" t="s">
        <v>68</v>
      </c>
      <c r="AR167" s="1">
        <v>0</v>
      </c>
      <c r="AS167" s="1">
        <v>0</v>
      </c>
      <c r="AT167" s="1">
        <v>0</v>
      </c>
      <c r="AU167" s="1" t="str">
        <f t="shared" si="23"/>
        <v>0</v>
      </c>
      <c r="AW167" s="1">
        <v>0</v>
      </c>
      <c r="AX167" s="1">
        <v>0</v>
      </c>
      <c r="AY167" s="1">
        <v>0</v>
      </c>
      <c r="AZ167" s="1">
        <v>0</v>
      </c>
      <c r="BA167" s="1" t="s">
        <v>68</v>
      </c>
      <c r="BB167" s="1">
        <v>0</v>
      </c>
      <c r="BC167" s="1">
        <v>0</v>
      </c>
      <c r="BD167" s="1">
        <v>0</v>
      </c>
      <c r="BE167" s="1" t="str">
        <f t="shared" si="25"/>
        <v>0</v>
      </c>
      <c r="BG167" s="1">
        <v>0</v>
      </c>
      <c r="BH167" s="1">
        <v>0</v>
      </c>
      <c r="BI167" s="1">
        <v>0</v>
      </c>
      <c r="BJ167" s="1">
        <v>0</v>
      </c>
      <c r="BK167" s="1" t="s">
        <v>68</v>
      </c>
      <c r="BL167" s="1">
        <v>0</v>
      </c>
      <c r="BM167" s="1">
        <v>0</v>
      </c>
      <c r="BN167" s="1">
        <v>0</v>
      </c>
      <c r="BO167" s="1" t="str">
        <f t="shared" si="26"/>
        <v>0</v>
      </c>
      <c r="BQ167" s="1">
        <v>0</v>
      </c>
      <c r="BR167" s="1">
        <v>0</v>
      </c>
      <c r="BS167" s="1">
        <v>0</v>
      </c>
      <c r="BT167" s="1">
        <v>0</v>
      </c>
      <c r="BW167" s="1">
        <v>0</v>
      </c>
      <c r="BX167" s="1">
        <v>0</v>
      </c>
      <c r="BY167" s="1">
        <v>0</v>
      </c>
      <c r="BZ167" s="8">
        <v>2.4500000000000002</v>
      </c>
      <c r="CA167" s="1" t="s">
        <v>52</v>
      </c>
      <c r="CB167" s="1" t="s">
        <v>1877</v>
      </c>
    </row>
    <row r="168" spans="1:80" s="1" customFormat="1" x14ac:dyDescent="0.3">
      <c r="A168" s="1" t="s">
        <v>1974</v>
      </c>
      <c r="B168" s="1" t="s">
        <v>1907</v>
      </c>
      <c r="C168" s="1" t="s">
        <v>1910</v>
      </c>
      <c r="D168" s="18">
        <v>42998</v>
      </c>
      <c r="E168" s="1">
        <v>20</v>
      </c>
      <c r="F168" s="1">
        <v>1100</v>
      </c>
      <c r="G168" s="1" t="s">
        <v>2467</v>
      </c>
      <c r="H168" s="1" t="s">
        <v>1750</v>
      </c>
      <c r="J168" s="20">
        <v>0.50555555555555554</v>
      </c>
      <c r="K168" s="21">
        <v>22</v>
      </c>
      <c r="L168" s="20">
        <f t="shared" si="30"/>
        <v>0.52083333333333326</v>
      </c>
      <c r="M168" s="1" t="s">
        <v>1751</v>
      </c>
      <c r="N168" s="1" t="s">
        <v>2167</v>
      </c>
      <c r="O168" s="1" t="s">
        <v>3037</v>
      </c>
      <c r="P168" s="1" t="e">
        <f>CONCATENATE(A168,": ",B168," (Chairs: ",#REF!,")")</f>
        <v>#REF!</v>
      </c>
      <c r="Q168" s="1" t="str">
        <f>CONCATENATE(,M168)</f>
        <v>Alkoholkonsum während einer Langzeittherapie</v>
      </c>
      <c r="R168" s="1" t="s">
        <v>52</v>
      </c>
      <c r="S168" s="1" t="s">
        <v>346</v>
      </c>
      <c r="T168" s="1" t="s">
        <v>347</v>
      </c>
      <c r="U168" s="1" t="s">
        <v>1752</v>
      </c>
      <c r="V168" s="1" t="s">
        <v>2769</v>
      </c>
      <c r="W168" s="1" t="s">
        <v>58</v>
      </c>
      <c r="X168" s="1" t="s">
        <v>119</v>
      </c>
      <c r="Y168" s="1" t="s">
        <v>1753</v>
      </c>
      <c r="Z168" s="1" t="s">
        <v>1754</v>
      </c>
      <c r="AA168" s="1" t="s">
        <v>1984</v>
      </c>
      <c r="AB168" s="1" t="s">
        <v>1755</v>
      </c>
      <c r="AC168" s="1" t="s">
        <v>1756</v>
      </c>
      <c r="AD168" s="1" t="s">
        <v>2014</v>
      </c>
      <c r="AE168" s="1" t="s">
        <v>63</v>
      </c>
      <c r="AF168" s="1">
        <v>0</v>
      </c>
      <c r="AG168" s="1" t="s">
        <v>58</v>
      </c>
      <c r="AH168" s="1" t="s">
        <v>64</v>
      </c>
      <c r="AI168" s="1" t="s">
        <v>1757</v>
      </c>
      <c r="AJ168" s="1" t="s">
        <v>1758</v>
      </c>
      <c r="AK168" s="1" t="str">
        <f t="shared" si="21"/>
        <v>L</v>
      </c>
      <c r="AL168" s="1" t="str">
        <f t="shared" si="22"/>
        <v>Dibbelt L</v>
      </c>
      <c r="AM168" s="1" t="s">
        <v>1759</v>
      </c>
      <c r="AN168" s="1" t="s">
        <v>1760</v>
      </c>
      <c r="AO168" s="1" t="s">
        <v>63</v>
      </c>
      <c r="AP168" s="1">
        <v>0</v>
      </c>
      <c r="AQ168" s="1" t="s">
        <v>58</v>
      </c>
      <c r="AR168" s="1" t="s">
        <v>119</v>
      </c>
      <c r="AS168" s="1" t="s">
        <v>141</v>
      </c>
      <c r="AT168" s="1" t="s">
        <v>1761</v>
      </c>
      <c r="AU168" s="1" t="str">
        <f t="shared" si="23"/>
        <v>K</v>
      </c>
      <c r="AV168" s="1" t="str">
        <f t="shared" si="24"/>
        <v>Junghanns K</v>
      </c>
      <c r="AW168" s="1" t="s">
        <v>1762</v>
      </c>
      <c r="AX168" s="1" t="s">
        <v>1763</v>
      </c>
      <c r="AY168" s="1" t="s">
        <v>63</v>
      </c>
      <c r="AZ168" s="1">
        <v>0</v>
      </c>
      <c r="BA168" s="1" t="s">
        <v>68</v>
      </c>
      <c r="BB168" s="1">
        <v>0</v>
      </c>
      <c r="BC168" s="1">
        <v>0</v>
      </c>
      <c r="BD168" s="1">
        <v>0</v>
      </c>
      <c r="BE168" s="1" t="str">
        <f t="shared" si="25"/>
        <v>0</v>
      </c>
      <c r="BG168" s="1">
        <v>0</v>
      </c>
      <c r="BH168" s="1">
        <v>0</v>
      </c>
      <c r="BI168" s="1">
        <v>0</v>
      </c>
      <c r="BJ168" s="1">
        <v>0</v>
      </c>
      <c r="BK168" s="1" t="s">
        <v>68</v>
      </c>
      <c r="BL168" s="1">
        <v>0</v>
      </c>
      <c r="BM168" s="1">
        <v>0</v>
      </c>
      <c r="BN168" s="1">
        <v>0</v>
      </c>
      <c r="BO168" s="1" t="str">
        <f t="shared" si="26"/>
        <v>0</v>
      </c>
      <c r="BQ168" s="1">
        <v>0</v>
      </c>
      <c r="BR168" s="1">
        <v>0</v>
      </c>
      <c r="BS168" s="1">
        <v>0</v>
      </c>
      <c r="BT168" s="1">
        <v>0</v>
      </c>
      <c r="BW168" s="1">
        <v>0</v>
      </c>
      <c r="BX168" s="1">
        <v>0</v>
      </c>
      <c r="BY168" s="1">
        <v>0</v>
      </c>
      <c r="BZ168" s="8">
        <v>2.1749999999999998</v>
      </c>
      <c r="CA168" s="1" t="s">
        <v>52</v>
      </c>
      <c r="CB168" s="1" t="s">
        <v>1877</v>
      </c>
    </row>
    <row r="169" spans="1:80" s="1" customFormat="1" x14ac:dyDescent="0.3">
      <c r="A169" s="1" t="s">
        <v>1975</v>
      </c>
      <c r="B169" s="1" t="s">
        <v>563</v>
      </c>
      <c r="C169" s="1" t="s">
        <v>1920</v>
      </c>
      <c r="D169" s="18">
        <v>42998</v>
      </c>
      <c r="E169" s="1">
        <v>20</v>
      </c>
      <c r="F169" s="1">
        <v>1100</v>
      </c>
      <c r="G169" s="1" t="s">
        <v>2468</v>
      </c>
      <c r="H169" s="1" t="s">
        <v>562</v>
      </c>
      <c r="J169" s="20">
        <v>0.45833333333333331</v>
      </c>
      <c r="K169" s="21">
        <v>18</v>
      </c>
      <c r="L169" s="20">
        <f t="shared" si="30"/>
        <v>0.47083333333333333</v>
      </c>
      <c r="M169" s="1" t="s">
        <v>564</v>
      </c>
      <c r="N169" s="1" t="s">
        <v>2168</v>
      </c>
      <c r="O169" s="1" t="s">
        <v>2980</v>
      </c>
      <c r="P169" s="1" t="e">
        <f>CONCATENATE(A169,": ",B169," (Chairs: ",#REF!,")")</f>
        <v>#REF!</v>
      </c>
      <c r="Q169" s="1" t="str">
        <f>CONCATENATE(,M169)</f>
        <v>Messinstrumente zur Verlaufsbeurteilung Pathologischen PC-/Internet- Gebrauchs</v>
      </c>
      <c r="R169" s="1" t="s">
        <v>52</v>
      </c>
      <c r="S169" s="1" t="s">
        <v>454</v>
      </c>
      <c r="T169" s="1" t="s">
        <v>455</v>
      </c>
      <c r="U169" s="1" t="s">
        <v>565</v>
      </c>
      <c r="V169" s="1" t="s">
        <v>2770</v>
      </c>
      <c r="W169" s="1" t="s">
        <v>58</v>
      </c>
      <c r="Y169" s="1" t="s">
        <v>522</v>
      </c>
      <c r="Z169" s="1" t="s">
        <v>566</v>
      </c>
      <c r="AA169" s="1" t="s">
        <v>1988</v>
      </c>
      <c r="AB169" s="1" t="s">
        <v>567</v>
      </c>
      <c r="AC169" s="1" t="s">
        <v>568</v>
      </c>
      <c r="AD169" s="1" t="s">
        <v>2035</v>
      </c>
      <c r="AE169" s="1" t="s">
        <v>63</v>
      </c>
      <c r="AF169" s="1">
        <v>0</v>
      </c>
      <c r="AG169" s="1" t="s">
        <v>58</v>
      </c>
      <c r="AH169" s="1">
        <v>0</v>
      </c>
      <c r="AI169" s="1" t="s">
        <v>569</v>
      </c>
      <c r="AJ169" s="1" t="s">
        <v>570</v>
      </c>
      <c r="AK169" s="1" t="str">
        <f t="shared" si="21"/>
        <v>H</v>
      </c>
      <c r="AL169" s="1" t="str">
        <f t="shared" si="22"/>
        <v>Feindel H</v>
      </c>
      <c r="AM169" s="1" t="s">
        <v>571</v>
      </c>
      <c r="AN169" s="1" t="s">
        <v>572</v>
      </c>
      <c r="AO169" s="1" t="s">
        <v>63</v>
      </c>
      <c r="AP169" s="1">
        <v>0</v>
      </c>
      <c r="AQ169" s="1" t="s">
        <v>68</v>
      </c>
      <c r="AR169" s="1" t="s">
        <v>64</v>
      </c>
      <c r="AS169" s="1" t="s">
        <v>230</v>
      </c>
      <c r="AT169" s="1" t="s">
        <v>573</v>
      </c>
      <c r="AU169" s="1" t="str">
        <f t="shared" si="23"/>
        <v>A</v>
      </c>
      <c r="AV169" s="1" t="str">
        <f t="shared" si="24"/>
        <v>Meinke A</v>
      </c>
      <c r="AW169" s="1" t="s">
        <v>567</v>
      </c>
      <c r="AX169" s="1" t="s">
        <v>574</v>
      </c>
      <c r="AY169" s="1" t="s">
        <v>63</v>
      </c>
      <c r="AZ169" s="1">
        <v>0</v>
      </c>
      <c r="BA169" s="1" t="s">
        <v>68</v>
      </c>
      <c r="BB169" s="1" t="s">
        <v>64</v>
      </c>
      <c r="BC169" s="1" t="s">
        <v>575</v>
      </c>
      <c r="BD169" s="1" t="s">
        <v>576</v>
      </c>
      <c r="BE169" s="1" t="str">
        <f t="shared" si="25"/>
        <v>M</v>
      </c>
      <c r="BF169" s="1" t="str">
        <f t="shared" si="27"/>
        <v>Vogelgesang M</v>
      </c>
      <c r="BG169" s="1" t="s">
        <v>571</v>
      </c>
      <c r="BH169" s="1" t="s">
        <v>577</v>
      </c>
      <c r="BI169" s="1" t="s">
        <v>63</v>
      </c>
      <c r="BJ169" s="1">
        <v>0</v>
      </c>
      <c r="BK169" s="1" t="s">
        <v>58</v>
      </c>
      <c r="BL169" s="1" t="s">
        <v>64</v>
      </c>
      <c r="BM169" s="1" t="s">
        <v>578</v>
      </c>
      <c r="BN169" s="1" t="s">
        <v>579</v>
      </c>
      <c r="BO169" s="1" t="str">
        <f t="shared" si="26"/>
        <v>T</v>
      </c>
      <c r="BP169" s="1" t="str">
        <f t="shared" si="28"/>
        <v>Fischer T</v>
      </c>
      <c r="BQ169" s="1" t="s">
        <v>567</v>
      </c>
      <c r="BR169" s="1" t="s">
        <v>580</v>
      </c>
      <c r="BS169" s="1" t="s">
        <v>63</v>
      </c>
      <c r="BT169" s="1">
        <v>0</v>
      </c>
      <c r="BW169" s="1">
        <v>0</v>
      </c>
      <c r="BX169" s="1">
        <v>0</v>
      </c>
      <c r="BY169" s="1">
        <v>0</v>
      </c>
      <c r="BZ169" s="8">
        <v>2.0499999999999998</v>
      </c>
      <c r="CA169" s="1" t="s">
        <v>52</v>
      </c>
      <c r="CB169" s="1" t="s">
        <v>1877</v>
      </c>
    </row>
    <row r="170" spans="1:80" s="1" customFormat="1" x14ac:dyDescent="0.3">
      <c r="A170" s="1" t="s">
        <v>1975</v>
      </c>
      <c r="B170" s="1" t="s">
        <v>563</v>
      </c>
      <c r="C170" s="1" t="s">
        <v>1920</v>
      </c>
      <c r="D170" s="18">
        <v>42998</v>
      </c>
      <c r="E170" s="1">
        <v>20</v>
      </c>
      <c r="F170" s="1">
        <v>1100</v>
      </c>
      <c r="G170" s="1" t="s">
        <v>2469</v>
      </c>
      <c r="H170" s="1" t="s">
        <v>581</v>
      </c>
      <c r="J170" s="20">
        <v>0.47083333333333333</v>
      </c>
      <c r="K170" s="21">
        <v>18</v>
      </c>
      <c r="L170" s="20">
        <f t="shared" si="30"/>
        <v>0.48333333333333334</v>
      </c>
      <c r="M170" s="1" t="s">
        <v>582</v>
      </c>
      <c r="N170" s="1" t="s">
        <v>2169</v>
      </c>
      <c r="O170" s="1" t="s">
        <v>2540</v>
      </c>
      <c r="P170" s="1" t="e">
        <f>CONCATENATE(A170,": ",B170," (Chairs: ",#REF!,")")</f>
        <v>#REF!</v>
      </c>
      <c r="Q170" s="1" t="str">
        <f>CONCATENATE(,M170)</f>
        <v>Ich will doch nur spielen! Zwischen digitalen Spielewelten und problematischem Glücksspiel</v>
      </c>
      <c r="R170" s="1" t="s">
        <v>52</v>
      </c>
      <c r="S170" s="1" t="s">
        <v>454</v>
      </c>
      <c r="T170" s="1" t="s">
        <v>455</v>
      </c>
      <c r="U170" s="1" t="s">
        <v>583</v>
      </c>
      <c r="V170" s="1" t="s">
        <v>2771</v>
      </c>
      <c r="W170" s="1" t="s">
        <v>68</v>
      </c>
      <c r="Y170" s="1" t="s">
        <v>584</v>
      </c>
      <c r="Z170" s="1" t="s">
        <v>585</v>
      </c>
      <c r="AA170" s="1" t="s">
        <v>1997</v>
      </c>
      <c r="AB170" s="1" t="s">
        <v>586</v>
      </c>
      <c r="AC170" s="1" t="s">
        <v>587</v>
      </c>
      <c r="AD170" s="1" t="s">
        <v>2026</v>
      </c>
      <c r="AE170" s="1" t="s">
        <v>63</v>
      </c>
      <c r="AF170" s="1">
        <v>0</v>
      </c>
      <c r="AG170" s="1" t="s">
        <v>68</v>
      </c>
      <c r="AH170" s="1">
        <v>0</v>
      </c>
      <c r="AI170" s="1">
        <v>0</v>
      </c>
      <c r="AJ170" s="1">
        <v>0</v>
      </c>
      <c r="AK170" s="1" t="str">
        <f t="shared" si="21"/>
        <v>0</v>
      </c>
      <c r="AM170" s="1">
        <v>0</v>
      </c>
      <c r="AN170" s="1">
        <v>0</v>
      </c>
      <c r="AO170" s="1">
        <v>0</v>
      </c>
      <c r="AP170" s="1">
        <v>0</v>
      </c>
      <c r="AQ170" s="1" t="s">
        <v>68</v>
      </c>
      <c r="AR170" s="1">
        <v>0</v>
      </c>
      <c r="AS170" s="1">
        <v>0</v>
      </c>
      <c r="AT170" s="1">
        <v>0</v>
      </c>
      <c r="AU170" s="1" t="str">
        <f t="shared" si="23"/>
        <v>0</v>
      </c>
      <c r="AW170" s="1">
        <v>0</v>
      </c>
      <c r="AX170" s="1">
        <v>0</v>
      </c>
      <c r="AY170" s="1">
        <v>0</v>
      </c>
      <c r="AZ170" s="1">
        <v>0</v>
      </c>
      <c r="BA170" s="1" t="s">
        <v>68</v>
      </c>
      <c r="BB170" s="1">
        <v>0</v>
      </c>
      <c r="BC170" s="1">
        <v>0</v>
      </c>
      <c r="BD170" s="1">
        <v>0</v>
      </c>
      <c r="BE170" s="1" t="str">
        <f t="shared" si="25"/>
        <v>0</v>
      </c>
      <c r="BG170" s="1">
        <v>0</v>
      </c>
      <c r="BH170" s="1">
        <v>0</v>
      </c>
      <c r="BI170" s="1">
        <v>0</v>
      </c>
      <c r="BJ170" s="1">
        <v>0</v>
      </c>
      <c r="BK170" s="1" t="s">
        <v>68</v>
      </c>
      <c r="BL170" s="1">
        <v>0</v>
      </c>
      <c r="BM170" s="1">
        <v>0</v>
      </c>
      <c r="BN170" s="1">
        <v>0</v>
      </c>
      <c r="BO170" s="1" t="str">
        <f t="shared" si="26"/>
        <v>0</v>
      </c>
      <c r="BQ170" s="1">
        <v>0</v>
      </c>
      <c r="BR170" s="1">
        <v>0</v>
      </c>
      <c r="BS170" s="1">
        <v>0</v>
      </c>
      <c r="BT170" s="1">
        <v>0</v>
      </c>
      <c r="BW170" s="1">
        <v>0</v>
      </c>
      <c r="BX170" s="1">
        <v>0</v>
      </c>
      <c r="BY170" s="1">
        <v>0</v>
      </c>
      <c r="BZ170" s="8">
        <v>2.3250000000000002</v>
      </c>
      <c r="CA170" s="1" t="s">
        <v>52</v>
      </c>
      <c r="CB170" s="1" t="s">
        <v>1877</v>
      </c>
    </row>
    <row r="171" spans="1:80" s="1" customFormat="1" x14ac:dyDescent="0.3">
      <c r="A171" s="1" t="s">
        <v>1975</v>
      </c>
      <c r="B171" s="1" t="s">
        <v>563</v>
      </c>
      <c r="C171" s="1" t="s">
        <v>1920</v>
      </c>
      <c r="D171" s="18">
        <v>42998</v>
      </c>
      <c r="E171" s="1">
        <v>20</v>
      </c>
      <c r="F171" s="1">
        <v>1100</v>
      </c>
      <c r="G171" s="1" t="s">
        <v>2470</v>
      </c>
      <c r="H171" s="1" t="s">
        <v>588</v>
      </c>
      <c r="J171" s="20">
        <v>0.48333333333333334</v>
      </c>
      <c r="K171" s="21">
        <v>18</v>
      </c>
      <c r="L171" s="20">
        <f t="shared" si="30"/>
        <v>0.49583333333333335</v>
      </c>
      <c r="M171" s="1" t="s">
        <v>589</v>
      </c>
      <c r="N171" s="1" t="s">
        <v>2095</v>
      </c>
      <c r="O171" s="1" t="s">
        <v>2572</v>
      </c>
      <c r="P171" s="1" t="e">
        <f>CONCATENATE(A171,": ",B171," (Chairs: ",#REF!,")")</f>
        <v>#REF!</v>
      </c>
      <c r="Q171" s="1" t="str">
        <f>CONCATENATE(,M171)</f>
        <v>Erscheinungsbild, Entstehungsmerkmale und Risiken der „Onlineglücksspielsucht“ in Adoleszenz und Erwachsenenalter</v>
      </c>
      <c r="R171" s="1" t="s">
        <v>52</v>
      </c>
      <c r="S171" s="1" t="s">
        <v>454</v>
      </c>
      <c r="T171" s="1" t="s">
        <v>455</v>
      </c>
      <c r="U171" s="1" t="s">
        <v>590</v>
      </c>
      <c r="V171" s="1" t="s">
        <v>2687</v>
      </c>
      <c r="W171" s="1" t="s">
        <v>58</v>
      </c>
      <c r="X171" s="1" t="s">
        <v>64</v>
      </c>
      <c r="Y171" s="1" t="s">
        <v>141</v>
      </c>
      <c r="Z171" s="1" t="s">
        <v>142</v>
      </c>
      <c r="AA171" s="1" t="s">
        <v>1996</v>
      </c>
      <c r="AB171" s="1" t="s">
        <v>128</v>
      </c>
      <c r="AC171" s="1" t="s">
        <v>144</v>
      </c>
      <c r="AD171" s="1" t="s">
        <v>2018</v>
      </c>
      <c r="AE171" s="1" t="s">
        <v>63</v>
      </c>
      <c r="AF171" s="1">
        <v>0</v>
      </c>
      <c r="AG171" s="1" t="s">
        <v>58</v>
      </c>
      <c r="AH171" s="1" t="s">
        <v>469</v>
      </c>
      <c r="AI171" s="1" t="s">
        <v>397</v>
      </c>
      <c r="AJ171" s="1" t="s">
        <v>470</v>
      </c>
      <c r="AK171" s="1" t="str">
        <f t="shared" si="21"/>
        <v>M</v>
      </c>
      <c r="AL171" s="1" t="str">
        <f t="shared" si="22"/>
        <v>Dreier M</v>
      </c>
      <c r="AM171" s="1" t="s">
        <v>128</v>
      </c>
      <c r="AN171" s="1" t="s">
        <v>471</v>
      </c>
      <c r="AO171" s="1">
        <v>0</v>
      </c>
      <c r="AP171" s="1">
        <v>0</v>
      </c>
      <c r="AQ171" s="1" t="s">
        <v>58</v>
      </c>
      <c r="AR171" s="1" t="s">
        <v>64</v>
      </c>
      <c r="AS171" s="1" t="s">
        <v>126</v>
      </c>
      <c r="AT171" s="1" t="s">
        <v>127</v>
      </c>
      <c r="AU171" s="1" t="str">
        <f t="shared" si="23"/>
        <v>K</v>
      </c>
      <c r="AV171" s="1" t="str">
        <f t="shared" si="24"/>
        <v>Müller K</v>
      </c>
      <c r="AW171" s="1" t="s">
        <v>128</v>
      </c>
      <c r="AX171" s="1" t="s">
        <v>129</v>
      </c>
      <c r="AY171" s="1" t="s">
        <v>63</v>
      </c>
      <c r="AZ171" s="1">
        <v>0</v>
      </c>
      <c r="BA171" s="1" t="s">
        <v>58</v>
      </c>
      <c r="BB171" s="1" t="s">
        <v>119</v>
      </c>
      <c r="BC171" s="1" t="s">
        <v>131</v>
      </c>
      <c r="BD171" s="1" t="s">
        <v>132</v>
      </c>
      <c r="BE171" s="1" t="str">
        <f t="shared" si="25"/>
        <v>M</v>
      </c>
      <c r="BF171" s="1" t="str">
        <f t="shared" si="27"/>
        <v>Beutel M</v>
      </c>
      <c r="BG171" s="1" t="s">
        <v>472</v>
      </c>
      <c r="BH171" s="1" t="s">
        <v>473</v>
      </c>
      <c r="BI171" s="1" t="s">
        <v>63</v>
      </c>
      <c r="BJ171" s="1">
        <v>0</v>
      </c>
      <c r="BK171" s="1" t="s">
        <v>68</v>
      </c>
      <c r="BL171" s="1">
        <v>0</v>
      </c>
      <c r="BM171" s="1">
        <v>0</v>
      </c>
      <c r="BN171" s="1">
        <v>0</v>
      </c>
      <c r="BO171" s="1" t="str">
        <f t="shared" si="26"/>
        <v>0</v>
      </c>
      <c r="BQ171" s="1">
        <v>0</v>
      </c>
      <c r="BR171" s="1">
        <v>0</v>
      </c>
      <c r="BS171" s="1">
        <v>0</v>
      </c>
      <c r="BT171" s="1">
        <v>0</v>
      </c>
      <c r="BW171" s="1">
        <v>0</v>
      </c>
      <c r="BX171" s="1">
        <v>0</v>
      </c>
      <c r="BY171" s="1">
        <v>0</v>
      </c>
      <c r="BZ171" s="8">
        <v>1.5500000000000003</v>
      </c>
      <c r="CA171" s="1" t="s">
        <v>52</v>
      </c>
      <c r="CB171" s="1" t="s">
        <v>1877</v>
      </c>
    </row>
    <row r="172" spans="1:80" s="1" customFormat="1" x14ac:dyDescent="0.3">
      <c r="A172" s="1" t="s">
        <v>1975</v>
      </c>
      <c r="B172" s="1" t="s">
        <v>563</v>
      </c>
      <c r="C172" s="1" t="s">
        <v>1920</v>
      </c>
      <c r="D172" s="18">
        <v>42998</v>
      </c>
      <c r="E172" s="1">
        <v>20</v>
      </c>
      <c r="F172" s="1">
        <v>1100</v>
      </c>
      <c r="G172" s="1" t="s">
        <v>2471</v>
      </c>
      <c r="H172" s="1" t="s">
        <v>591</v>
      </c>
      <c r="J172" s="20">
        <v>0.49583333333333335</v>
      </c>
      <c r="K172" s="21">
        <v>18</v>
      </c>
      <c r="L172" s="20">
        <f t="shared" si="30"/>
        <v>0.5083333333333333</v>
      </c>
      <c r="M172" s="1" t="s">
        <v>592</v>
      </c>
      <c r="N172" s="1" t="s">
        <v>2524</v>
      </c>
      <c r="O172" s="1" t="s">
        <v>2573</v>
      </c>
      <c r="P172" s="1" t="e">
        <f>CONCATENATE(A172,": ",B172," (Chairs: ",#REF!,")")</f>
        <v>#REF!</v>
      </c>
      <c r="Q172" s="1" t="str">
        <f>CONCATENATE(,M172)</f>
        <v>Ist Glücksspiel als Unterhaltung vereinbar mit der Idee des ‚informierten Spielers‘?</v>
      </c>
      <c r="R172" s="1" t="s">
        <v>52</v>
      </c>
      <c r="S172" s="1" t="s">
        <v>454</v>
      </c>
      <c r="T172" s="1" t="s">
        <v>455</v>
      </c>
      <c r="U172" s="1" t="s">
        <v>593</v>
      </c>
      <c r="V172" s="1" t="s">
        <v>1849</v>
      </c>
      <c r="W172" s="1" t="s">
        <v>58</v>
      </c>
      <c r="X172" s="1" t="s">
        <v>64</v>
      </c>
      <c r="Y172" s="1" t="s">
        <v>594</v>
      </c>
      <c r="Z172" s="1" t="s">
        <v>595</v>
      </c>
      <c r="AA172" s="1" t="s">
        <v>1978</v>
      </c>
      <c r="AB172" s="1" t="s">
        <v>596</v>
      </c>
      <c r="AC172" s="1" t="s">
        <v>597</v>
      </c>
      <c r="AD172" s="1" t="s">
        <v>2037</v>
      </c>
      <c r="AE172" s="1" t="s">
        <v>63</v>
      </c>
      <c r="AF172" s="1">
        <v>0</v>
      </c>
      <c r="AG172" s="1" t="s">
        <v>68</v>
      </c>
      <c r="AH172" s="1" t="s">
        <v>64</v>
      </c>
      <c r="AI172" s="1" t="s">
        <v>598</v>
      </c>
      <c r="AJ172" s="1" t="s">
        <v>599</v>
      </c>
      <c r="AK172" s="1" t="str">
        <f t="shared" si="21"/>
        <v>A</v>
      </c>
      <c r="AL172" s="1" t="str">
        <f t="shared" si="22"/>
        <v>Puhm A</v>
      </c>
      <c r="AM172" s="1" t="s">
        <v>596</v>
      </c>
      <c r="AN172" s="1" t="s">
        <v>600</v>
      </c>
      <c r="AO172" s="1" t="s">
        <v>63</v>
      </c>
      <c r="AP172" s="1">
        <v>0</v>
      </c>
      <c r="AQ172" s="1" t="s">
        <v>68</v>
      </c>
      <c r="AR172" s="1">
        <v>0</v>
      </c>
      <c r="AS172" s="1">
        <v>0</v>
      </c>
      <c r="AT172" s="1">
        <v>0</v>
      </c>
      <c r="AU172" s="1" t="str">
        <f t="shared" si="23"/>
        <v>0</v>
      </c>
      <c r="AW172" s="1">
        <v>0</v>
      </c>
      <c r="AX172" s="1">
        <v>0</v>
      </c>
      <c r="AY172" s="1">
        <v>0</v>
      </c>
      <c r="AZ172" s="1">
        <v>0</v>
      </c>
      <c r="BA172" s="1">
        <v>0</v>
      </c>
      <c r="BB172" s="1">
        <v>0</v>
      </c>
      <c r="BC172" s="1">
        <v>0</v>
      </c>
      <c r="BD172" s="1">
        <v>0</v>
      </c>
      <c r="BE172" s="1" t="str">
        <f t="shared" si="25"/>
        <v>0</v>
      </c>
      <c r="BG172" s="1">
        <v>0</v>
      </c>
      <c r="BH172" s="1">
        <v>0</v>
      </c>
      <c r="BI172" s="1">
        <v>0</v>
      </c>
      <c r="BJ172" s="1">
        <v>0</v>
      </c>
      <c r="BK172" s="1">
        <v>0</v>
      </c>
      <c r="BL172" s="1">
        <v>0</v>
      </c>
      <c r="BM172" s="1">
        <v>0</v>
      </c>
      <c r="BN172" s="1">
        <v>0</v>
      </c>
      <c r="BO172" s="1" t="str">
        <f t="shared" si="26"/>
        <v>0</v>
      </c>
      <c r="BQ172" s="1">
        <v>0</v>
      </c>
      <c r="BR172" s="1">
        <v>0</v>
      </c>
      <c r="BS172" s="1">
        <v>0</v>
      </c>
      <c r="BT172" s="1">
        <v>0</v>
      </c>
      <c r="BW172" s="1">
        <v>0</v>
      </c>
      <c r="BX172" s="1">
        <v>0</v>
      </c>
      <c r="BY172" s="1">
        <v>0</v>
      </c>
      <c r="BZ172" s="8">
        <v>2.7750000000000004</v>
      </c>
      <c r="CA172" s="1" t="s">
        <v>52</v>
      </c>
      <c r="CB172" s="1" t="s">
        <v>1877</v>
      </c>
    </row>
    <row r="173" spans="1:80" s="1" customFormat="1" x14ac:dyDescent="0.3">
      <c r="A173" s="1" t="s">
        <v>1975</v>
      </c>
      <c r="B173" s="1" t="s">
        <v>563</v>
      </c>
      <c r="C173" s="1" t="s">
        <v>1920</v>
      </c>
      <c r="D173" s="18">
        <v>42998</v>
      </c>
      <c r="E173" s="1">
        <v>20</v>
      </c>
      <c r="F173" s="1">
        <v>1100</v>
      </c>
      <c r="G173" s="1" t="s">
        <v>2472</v>
      </c>
      <c r="H173" s="1" t="s">
        <v>601</v>
      </c>
      <c r="J173" s="20">
        <v>0.5083333333333333</v>
      </c>
      <c r="K173" s="21">
        <v>18</v>
      </c>
      <c r="L173" s="20">
        <f t="shared" si="30"/>
        <v>0.52083333333333326</v>
      </c>
      <c r="M173" s="1" t="s">
        <v>602</v>
      </c>
      <c r="N173" s="1" t="s">
        <v>2087</v>
      </c>
      <c r="O173" s="1" t="s">
        <v>2574</v>
      </c>
      <c r="P173" s="1" t="e">
        <f>CONCATENATE(A173,": ",B173," (Chairs: ",#REF!,")")</f>
        <v>#REF!</v>
      </c>
      <c r="Q173" s="1" t="str">
        <f>CONCATENATE(,M173)</f>
        <v>Zur Differenzierung der Behandlungsangebote in der stationären Rehabilitation pathologischer Glücksspieler</v>
      </c>
      <c r="R173" s="1" t="s">
        <v>52</v>
      </c>
      <c r="S173" s="1" t="s">
        <v>454</v>
      </c>
      <c r="T173" s="1" t="s">
        <v>455</v>
      </c>
      <c r="U173" s="1" t="s">
        <v>603</v>
      </c>
      <c r="V173" s="1" t="s">
        <v>1846</v>
      </c>
      <c r="W173" s="1" t="s">
        <v>58</v>
      </c>
      <c r="Y173" s="1" t="s">
        <v>322</v>
      </c>
      <c r="Z173" s="1" t="s">
        <v>351</v>
      </c>
      <c r="AA173" s="1" t="s">
        <v>1991</v>
      </c>
      <c r="AB173" s="1" t="s">
        <v>352</v>
      </c>
      <c r="AC173" s="1" t="s">
        <v>353</v>
      </c>
      <c r="AD173" s="1" t="s">
        <v>2034</v>
      </c>
      <c r="AE173" s="1" t="s">
        <v>63</v>
      </c>
      <c r="AF173" s="1">
        <v>0</v>
      </c>
      <c r="AG173" s="1" t="s">
        <v>58</v>
      </c>
      <c r="AH173" s="1">
        <v>0</v>
      </c>
      <c r="AI173" s="1" t="s">
        <v>604</v>
      </c>
      <c r="AJ173" s="1" t="s">
        <v>605</v>
      </c>
      <c r="AK173" s="1" t="str">
        <f t="shared" si="21"/>
        <v>D</v>
      </c>
      <c r="AL173" s="1" t="str">
        <f t="shared" si="22"/>
        <v>Bingel-Schmitz D</v>
      </c>
      <c r="AM173" s="1" t="s">
        <v>352</v>
      </c>
      <c r="AN173" s="1" t="s">
        <v>606</v>
      </c>
      <c r="AO173" s="1" t="s">
        <v>63</v>
      </c>
      <c r="AP173" s="1">
        <v>0</v>
      </c>
      <c r="AQ173" s="1" t="s">
        <v>68</v>
      </c>
      <c r="AR173" s="1">
        <v>0</v>
      </c>
      <c r="AS173" s="1">
        <v>0</v>
      </c>
      <c r="AT173" s="1">
        <v>0</v>
      </c>
      <c r="AU173" s="1" t="str">
        <f t="shared" si="23"/>
        <v>0</v>
      </c>
      <c r="AW173" s="1">
        <v>0</v>
      </c>
      <c r="AX173" s="1">
        <v>0</v>
      </c>
      <c r="AY173" s="1">
        <v>0</v>
      </c>
      <c r="AZ173" s="1">
        <v>0</v>
      </c>
      <c r="BA173" s="1" t="s">
        <v>68</v>
      </c>
      <c r="BB173" s="1">
        <v>0</v>
      </c>
      <c r="BC173" s="1">
        <v>0</v>
      </c>
      <c r="BD173" s="1">
        <v>0</v>
      </c>
      <c r="BE173" s="1" t="str">
        <f t="shared" si="25"/>
        <v>0</v>
      </c>
      <c r="BG173" s="1">
        <v>0</v>
      </c>
      <c r="BH173" s="1">
        <v>0</v>
      </c>
      <c r="BI173" s="1">
        <v>0</v>
      </c>
      <c r="BJ173" s="1">
        <v>0</v>
      </c>
      <c r="BK173" s="1" t="s">
        <v>68</v>
      </c>
      <c r="BL173" s="1">
        <v>0</v>
      </c>
      <c r="BM173" s="1">
        <v>0</v>
      </c>
      <c r="BN173" s="1">
        <v>0</v>
      </c>
      <c r="BO173" s="1" t="str">
        <f t="shared" si="26"/>
        <v>0</v>
      </c>
      <c r="BQ173" s="1">
        <v>0</v>
      </c>
      <c r="BR173" s="1">
        <v>0</v>
      </c>
      <c r="BS173" s="1">
        <v>0</v>
      </c>
      <c r="BT173" s="1">
        <v>0</v>
      </c>
      <c r="BW173" s="1">
        <v>0</v>
      </c>
      <c r="BX173" s="1">
        <v>0</v>
      </c>
      <c r="BY173" s="1">
        <v>0</v>
      </c>
      <c r="BZ173" s="8">
        <v>2.125</v>
      </c>
      <c r="CA173" s="1" t="s">
        <v>52</v>
      </c>
      <c r="CB173" s="1" t="s">
        <v>1877</v>
      </c>
    </row>
    <row r="174" spans="1:80" s="1" customFormat="1" x14ac:dyDescent="0.3">
      <c r="A174" s="1" t="s">
        <v>2189</v>
      </c>
      <c r="B174" s="1" t="s">
        <v>1898</v>
      </c>
      <c r="D174" s="18">
        <v>42998</v>
      </c>
      <c r="E174" s="1">
        <v>20</v>
      </c>
      <c r="F174" s="1">
        <v>1230</v>
      </c>
      <c r="I174" s="1" t="s">
        <v>1897</v>
      </c>
      <c r="J174" s="20">
        <v>0.52083333333333337</v>
      </c>
      <c r="K174" s="21">
        <v>60</v>
      </c>
      <c r="L174" s="20">
        <f t="shared" si="30"/>
        <v>0.5625</v>
      </c>
      <c r="N174" s="1" t="s">
        <v>2846</v>
      </c>
      <c r="O174" s="1" t="s">
        <v>2863</v>
      </c>
      <c r="P174" s="1" t="e">
        <f>CONCATENATE(A174,": ",B174," (Chairs: ",#REF!,")")</f>
        <v>#REF!</v>
      </c>
      <c r="Q174" s="1" t="str">
        <f>CONCATENATE(,M174)</f>
        <v/>
      </c>
      <c r="V174" s="1" t="s">
        <v>2654</v>
      </c>
      <c r="AA174" s="1" t="s">
        <v>2009</v>
      </c>
      <c r="AK174" s="1" t="str">
        <f t="shared" si="21"/>
        <v/>
      </c>
      <c r="AL174" s="1" t="str">
        <f t="shared" si="22"/>
        <v xml:space="preserve"> </v>
      </c>
      <c r="AU174" s="1" t="str">
        <f t="shared" si="23"/>
        <v/>
      </c>
      <c r="AV174" s="1" t="str">
        <f t="shared" si="24"/>
        <v xml:space="preserve"> </v>
      </c>
      <c r="BE174" s="1" t="str">
        <f t="shared" si="25"/>
        <v/>
      </c>
      <c r="BF174" s="1" t="str">
        <f t="shared" si="27"/>
        <v xml:space="preserve"> </v>
      </c>
      <c r="BO174" s="1" t="str">
        <f t="shared" si="26"/>
        <v/>
      </c>
      <c r="BP174" s="1" t="str">
        <f t="shared" si="28"/>
        <v xml:space="preserve"> </v>
      </c>
      <c r="BZ174" s="8"/>
    </row>
    <row r="175" spans="1:80" s="1" customFormat="1" ht="14.25" customHeight="1" x14ac:dyDescent="0.3">
      <c r="A175" s="1" t="s">
        <v>1966</v>
      </c>
      <c r="B175" s="1" t="s">
        <v>1892</v>
      </c>
      <c r="D175" s="18">
        <v>42998</v>
      </c>
      <c r="E175" s="1">
        <v>20</v>
      </c>
      <c r="F175" s="1">
        <v>1330</v>
      </c>
      <c r="G175" s="1" t="s">
        <v>1966</v>
      </c>
      <c r="I175" s="1" t="s">
        <v>1893</v>
      </c>
      <c r="J175" s="20">
        <v>0.5625</v>
      </c>
      <c r="K175" s="21">
        <v>45</v>
      </c>
      <c r="L175" s="20">
        <f t="shared" si="30"/>
        <v>0.59375</v>
      </c>
      <c r="M175" s="1" t="s">
        <v>2206</v>
      </c>
      <c r="N175" s="1" t="s">
        <v>2208</v>
      </c>
      <c r="O175" s="1" t="s">
        <v>2863</v>
      </c>
      <c r="P175" s="1" t="e">
        <f>CONCATENATE(A175,": ",B175," (Chairs: ",#REF!,")")</f>
        <v>#REF!</v>
      </c>
      <c r="Q175" s="1" t="str">
        <f>CONCATENATE(,M175)</f>
        <v>Evidenzbasierte Suchtprävention in Deutschland: derzeitiger Stand und zukünftige Herausforderungen</v>
      </c>
      <c r="V175" s="1" t="s">
        <v>2772</v>
      </c>
      <c r="W175" s="1" t="s">
        <v>68</v>
      </c>
      <c r="X175" s="1" t="s">
        <v>119</v>
      </c>
      <c r="Y175" s="1" t="s">
        <v>1056</v>
      </c>
      <c r="Z175" s="1" t="s">
        <v>1057</v>
      </c>
      <c r="AA175" s="1" t="s">
        <v>1978</v>
      </c>
      <c r="AB175" s="28" t="s">
        <v>2221</v>
      </c>
      <c r="AD175" s="1" t="s">
        <v>2222</v>
      </c>
      <c r="AK175" s="1" t="str">
        <f t="shared" si="21"/>
        <v/>
      </c>
      <c r="AL175" s="1" t="str">
        <f t="shared" si="22"/>
        <v xml:space="preserve"> </v>
      </c>
      <c r="AU175" s="1" t="str">
        <f t="shared" si="23"/>
        <v/>
      </c>
      <c r="AV175" s="1" t="str">
        <f t="shared" si="24"/>
        <v xml:space="preserve"> </v>
      </c>
      <c r="BE175" s="1" t="str">
        <f t="shared" si="25"/>
        <v/>
      </c>
      <c r="BF175" s="1" t="str">
        <f t="shared" si="27"/>
        <v xml:space="preserve"> </v>
      </c>
      <c r="BO175" s="1" t="str">
        <f t="shared" si="26"/>
        <v/>
      </c>
      <c r="BP175" s="1" t="str">
        <f t="shared" si="28"/>
        <v xml:space="preserve"> </v>
      </c>
      <c r="BZ175" s="8"/>
    </row>
    <row r="176" spans="1:80" s="1" customFormat="1" x14ac:dyDescent="0.3">
      <c r="A176" s="1" t="s">
        <v>1967</v>
      </c>
      <c r="B176" s="1" t="s">
        <v>1892</v>
      </c>
      <c r="D176" s="18">
        <v>42998</v>
      </c>
      <c r="E176" s="1">
        <v>20</v>
      </c>
      <c r="F176" s="1">
        <v>1415</v>
      </c>
      <c r="G176" s="1" t="s">
        <v>1967</v>
      </c>
      <c r="I176" s="1" t="s">
        <v>1893</v>
      </c>
      <c r="J176" s="20">
        <v>0.59375</v>
      </c>
      <c r="K176" s="21">
        <v>45</v>
      </c>
      <c r="L176" s="20">
        <f t="shared" si="30"/>
        <v>0.625</v>
      </c>
      <c r="M176" s="1" t="s">
        <v>2207</v>
      </c>
      <c r="N176" s="1" t="s">
        <v>2209</v>
      </c>
      <c r="O176" s="1" t="s">
        <v>2863</v>
      </c>
      <c r="P176" s="1" t="e">
        <f>CONCATENATE(A176,": ",B176," (Chairs: ",#REF!,")")</f>
        <v>#REF!</v>
      </c>
      <c r="Q176" s="1" t="str">
        <f>CONCATENATE(,M176)</f>
        <v>Persönlichkeitsstörungen und Sucht</v>
      </c>
      <c r="V176" s="1" t="s">
        <v>2773</v>
      </c>
      <c r="W176" s="1" t="s">
        <v>58</v>
      </c>
      <c r="X176" s="1" t="s">
        <v>119</v>
      </c>
      <c r="Y176" s="1" t="s">
        <v>1741</v>
      </c>
      <c r="Z176" s="1" t="s">
        <v>2220</v>
      </c>
      <c r="AA176" s="1" t="s">
        <v>1984</v>
      </c>
      <c r="AB176" s="28" t="s">
        <v>1872</v>
      </c>
      <c r="AD176" s="1" t="s">
        <v>2026</v>
      </c>
      <c r="AK176" s="1" t="str">
        <f t="shared" si="21"/>
        <v/>
      </c>
      <c r="AL176" s="1" t="str">
        <f t="shared" si="22"/>
        <v xml:space="preserve"> </v>
      </c>
      <c r="AU176" s="1" t="str">
        <f t="shared" si="23"/>
        <v/>
      </c>
      <c r="AV176" s="1" t="str">
        <f t="shared" si="24"/>
        <v xml:space="preserve"> </v>
      </c>
      <c r="BE176" s="1" t="str">
        <f t="shared" si="25"/>
        <v/>
      </c>
      <c r="BF176" s="1" t="str">
        <f t="shared" si="27"/>
        <v xml:space="preserve"> </v>
      </c>
      <c r="BO176" s="1" t="str">
        <f t="shared" si="26"/>
        <v/>
      </c>
      <c r="BP176" s="1" t="str">
        <f t="shared" si="28"/>
        <v xml:space="preserve"> </v>
      </c>
      <c r="BZ176" s="8"/>
    </row>
    <row r="177" spans="1:80" s="1" customFormat="1" x14ac:dyDescent="0.3">
      <c r="A177" s="1" t="s">
        <v>1895</v>
      </c>
      <c r="B177" s="1" t="s">
        <v>1895</v>
      </c>
      <c r="D177" s="18">
        <v>42998</v>
      </c>
      <c r="E177" s="1">
        <v>20</v>
      </c>
      <c r="F177" s="1">
        <v>1500</v>
      </c>
      <c r="I177" s="1" t="s">
        <v>1893</v>
      </c>
      <c r="J177" s="20">
        <v>0.625</v>
      </c>
      <c r="K177" s="21">
        <v>45</v>
      </c>
      <c r="L177" s="20">
        <f t="shared" si="30"/>
        <v>0.65625</v>
      </c>
      <c r="N177" s="1" t="s">
        <v>2846</v>
      </c>
      <c r="O177" s="1" t="s">
        <v>2863</v>
      </c>
      <c r="P177" s="1" t="e">
        <f>CONCATENATE(A177,": ",B177," (Chairs: ",#REF!,")")</f>
        <v>#REF!</v>
      </c>
      <c r="Q177" s="1" t="str">
        <f>CONCATENATE(,M177)</f>
        <v/>
      </c>
      <c r="V177" s="1" t="s">
        <v>2654</v>
      </c>
      <c r="AA177" s="1" t="s">
        <v>2009</v>
      </c>
      <c r="AB177" s="28"/>
      <c r="AK177" s="1" t="str">
        <f t="shared" si="21"/>
        <v/>
      </c>
      <c r="AL177" s="1" t="str">
        <f t="shared" si="22"/>
        <v xml:space="preserve"> </v>
      </c>
      <c r="AU177" s="1" t="str">
        <f t="shared" si="23"/>
        <v/>
      </c>
      <c r="AV177" s="1" t="str">
        <f t="shared" si="24"/>
        <v xml:space="preserve"> </v>
      </c>
      <c r="BE177" s="1" t="str">
        <f t="shared" si="25"/>
        <v/>
      </c>
      <c r="BF177" s="1" t="str">
        <f t="shared" si="27"/>
        <v xml:space="preserve"> </v>
      </c>
      <c r="BO177" s="1" t="str">
        <f t="shared" si="26"/>
        <v/>
      </c>
      <c r="BP177" s="1" t="str">
        <f t="shared" si="28"/>
        <v xml:space="preserve"> </v>
      </c>
      <c r="BZ177" s="8"/>
    </row>
    <row r="178" spans="1:80" s="1" customFormat="1" x14ac:dyDescent="0.3">
      <c r="A178" s="1" t="s">
        <v>1408</v>
      </c>
      <c r="B178" s="1" t="s">
        <v>2293</v>
      </c>
      <c r="E178" s="1">
        <v>20</v>
      </c>
      <c r="F178" s="1">
        <v>1230</v>
      </c>
      <c r="G178" s="1" t="s">
        <v>2275</v>
      </c>
      <c r="H178" s="1" t="s">
        <v>1680</v>
      </c>
      <c r="J178" s="21"/>
      <c r="K178" s="21"/>
      <c r="L178" s="21"/>
      <c r="M178" s="1" t="s">
        <v>1681</v>
      </c>
      <c r="N178" s="1" t="s">
        <v>2177</v>
      </c>
      <c r="O178" s="1" t="s">
        <v>2646</v>
      </c>
      <c r="P178" s="1" t="e">
        <f>CONCATENATE(A178,": ",B178," (Chairs: ",#REF!,")")</f>
        <v>#REF!</v>
      </c>
      <c r="Q178" s="1" t="str">
        <f>CONCATENATE(,M178)</f>
        <v>Modellprojekt zur Tabakentwöhnung bei COPD-Patienten (ATEMM-Studie): Zusammenhang von chronisch obstruktiver Lungenerkrankung, psychischer Komorbidität und Tabakentwöhnungserfolg</v>
      </c>
      <c r="R178" s="1" t="s">
        <v>1408</v>
      </c>
      <c r="S178" s="1" t="s">
        <v>1616</v>
      </c>
      <c r="T178" s="1" t="s">
        <v>1617</v>
      </c>
      <c r="U178" s="1" t="s">
        <v>1682</v>
      </c>
      <c r="V178" s="1" t="s">
        <v>2774</v>
      </c>
      <c r="W178" s="1" t="s">
        <v>68</v>
      </c>
      <c r="Y178" s="1" t="s">
        <v>783</v>
      </c>
      <c r="Z178" s="1" t="s">
        <v>784</v>
      </c>
      <c r="AA178" s="1" t="s">
        <v>1989</v>
      </c>
      <c r="AB178" s="1" t="s">
        <v>1683</v>
      </c>
      <c r="AC178" s="1" t="s">
        <v>1684</v>
      </c>
      <c r="AD178" s="1" t="s">
        <v>2020</v>
      </c>
      <c r="AE178" s="1" t="s">
        <v>526</v>
      </c>
      <c r="AF178" s="1" t="s">
        <v>1685</v>
      </c>
      <c r="AG178" s="1" t="s">
        <v>68</v>
      </c>
      <c r="AH178" s="1">
        <v>0</v>
      </c>
      <c r="AI178" s="1" t="s">
        <v>1088</v>
      </c>
      <c r="AJ178" s="1" t="s">
        <v>1686</v>
      </c>
      <c r="AK178" s="1" t="str">
        <f t="shared" ref="AK178:AK198" si="31">LEFT(AI178,1)</f>
        <v>S</v>
      </c>
      <c r="AL178" s="1" t="str">
        <f t="shared" ref="AL178:AL184" si="32">CONCATENATE(AJ178," ",AK178)</f>
        <v>Schälicke S</v>
      </c>
      <c r="AM178" s="1" t="s">
        <v>1683</v>
      </c>
      <c r="AN178" s="1" t="s">
        <v>1687</v>
      </c>
      <c r="AO178" s="1" t="s">
        <v>63</v>
      </c>
      <c r="AP178" s="1">
        <v>0</v>
      </c>
      <c r="AQ178" s="1" t="s">
        <v>68</v>
      </c>
      <c r="AR178" s="1">
        <v>0</v>
      </c>
      <c r="AS178" s="1" t="s">
        <v>1688</v>
      </c>
      <c r="AT178" s="1" t="s">
        <v>1689</v>
      </c>
      <c r="AU178" s="1" t="str">
        <f t="shared" ref="AU178:AU198" si="33">LEFT(AS178,1)</f>
        <v>M</v>
      </c>
      <c r="AV178" s="1" t="str">
        <f t="shared" ref="AV178:AV184" si="34">CONCATENATE(AT178," ",AU178)</f>
        <v>Hagelauer M</v>
      </c>
      <c r="AW178" s="1" t="s">
        <v>1683</v>
      </c>
      <c r="AX178" s="1" t="s">
        <v>1690</v>
      </c>
      <c r="AY178" s="1" t="s">
        <v>63</v>
      </c>
      <c r="AZ178" s="1">
        <v>0</v>
      </c>
      <c r="BA178" s="1" t="s">
        <v>68</v>
      </c>
      <c r="BB178" s="1">
        <v>0</v>
      </c>
      <c r="BC178" s="1" t="s">
        <v>1691</v>
      </c>
      <c r="BD178" s="1" t="s">
        <v>1692</v>
      </c>
      <c r="BE178" s="1" t="str">
        <f t="shared" ref="BE178:BE191" si="35">LEFT(BC178,1)</f>
        <v>J</v>
      </c>
      <c r="BF178" s="1" t="str">
        <f t="shared" ref="BF178:BF183" si="36">CONCATENATE(BD178," ",BE178)</f>
        <v>Mackert J</v>
      </c>
      <c r="BG178" s="1" t="s">
        <v>1683</v>
      </c>
      <c r="BH178" s="1" t="s">
        <v>1693</v>
      </c>
      <c r="BI178" s="1" t="s">
        <v>63</v>
      </c>
      <c r="BJ178" s="1">
        <v>0</v>
      </c>
      <c r="BK178" s="1" t="s">
        <v>58</v>
      </c>
      <c r="BL178" s="1" t="s">
        <v>64</v>
      </c>
      <c r="BM178" s="1" t="s">
        <v>878</v>
      </c>
      <c r="BN178" s="1" t="s">
        <v>1694</v>
      </c>
      <c r="BO178" s="1" t="str">
        <f t="shared" ref="BO178:BO198" si="37">LEFT(BM178,1)</f>
        <v>J</v>
      </c>
      <c r="BP178" s="1" t="str">
        <f>CONCATENATE(BN178," ",BO178)</f>
        <v>Bickhardt J</v>
      </c>
      <c r="BQ178" s="1" t="s">
        <v>1695</v>
      </c>
      <c r="BR178" s="1" t="s">
        <v>1684</v>
      </c>
      <c r="BS178" s="1" t="s">
        <v>526</v>
      </c>
      <c r="BT178" s="1" t="s">
        <v>1696</v>
      </c>
      <c r="BU178" s="1" t="s">
        <v>2261</v>
      </c>
      <c r="BV178" s="1" t="s">
        <v>1697</v>
      </c>
      <c r="BW178" s="1">
        <v>0</v>
      </c>
      <c r="BX178" s="1" t="s">
        <v>1698</v>
      </c>
      <c r="BY178" s="1">
        <v>0</v>
      </c>
      <c r="BZ178" s="8">
        <v>2.8000000000000003</v>
      </c>
      <c r="CA178" s="1" t="s">
        <v>1408</v>
      </c>
      <c r="CB178" s="1" t="s">
        <v>1877</v>
      </c>
    </row>
    <row r="179" spans="1:80" s="1" customFormat="1" x14ac:dyDescent="0.3">
      <c r="A179" s="1" t="s">
        <v>1408</v>
      </c>
      <c r="B179" s="1" t="s">
        <v>2293</v>
      </c>
      <c r="E179" s="1">
        <v>20</v>
      </c>
      <c r="F179" s="1">
        <v>1230</v>
      </c>
      <c r="G179" s="1" t="s">
        <v>2276</v>
      </c>
      <c r="H179" s="1" t="s">
        <v>1725</v>
      </c>
      <c r="J179" s="21"/>
      <c r="K179" s="21"/>
      <c r="L179" s="21"/>
      <c r="M179" s="1" t="s">
        <v>1726</v>
      </c>
      <c r="N179" s="1" t="s">
        <v>2177</v>
      </c>
      <c r="O179" s="1" t="s">
        <v>2575</v>
      </c>
      <c r="P179" s="1" t="e">
        <f>CONCATENATE(A179,": ",B179," (Chairs: ",#REF!,")")</f>
        <v>#REF!</v>
      </c>
      <c r="Q179" s="1" t="str">
        <f>CONCATENATE(,M179)</f>
        <v>Modellprojekt zur Tabakentwöhnung bei COPD-Patienten (ATEMM-Studie): Auswertung eines Studiencenters</v>
      </c>
      <c r="R179" s="1" t="s">
        <v>1408</v>
      </c>
      <c r="S179" s="1" t="s">
        <v>346</v>
      </c>
      <c r="T179" s="1" t="s">
        <v>347</v>
      </c>
      <c r="U179" s="1" t="s">
        <v>1727</v>
      </c>
      <c r="V179" s="1" t="s">
        <v>2774</v>
      </c>
      <c r="W179" s="1" t="s">
        <v>68</v>
      </c>
      <c r="Y179" s="1" t="s">
        <v>783</v>
      </c>
      <c r="Z179" s="1" t="s">
        <v>784</v>
      </c>
      <c r="AA179" s="1" t="s">
        <v>1989</v>
      </c>
      <c r="AB179" s="1" t="s">
        <v>1683</v>
      </c>
      <c r="AC179" s="1" t="s">
        <v>1684</v>
      </c>
      <c r="AD179" s="1" t="s">
        <v>2020</v>
      </c>
      <c r="AE179" s="1" t="s">
        <v>526</v>
      </c>
      <c r="AF179" s="1" t="s">
        <v>1685</v>
      </c>
      <c r="AG179" s="1" t="s">
        <v>58</v>
      </c>
      <c r="AH179" s="1" t="s">
        <v>64</v>
      </c>
      <c r="AI179" s="1" t="s">
        <v>878</v>
      </c>
      <c r="AJ179" s="1" t="s">
        <v>1694</v>
      </c>
      <c r="AK179" s="1" t="str">
        <f t="shared" si="31"/>
        <v>J</v>
      </c>
      <c r="AL179" s="1" t="str">
        <f t="shared" si="32"/>
        <v>Bickhardt J</v>
      </c>
      <c r="AM179" s="1" t="s">
        <v>1695</v>
      </c>
      <c r="AN179" s="1" t="s">
        <v>1684</v>
      </c>
      <c r="AO179" s="1" t="s">
        <v>526</v>
      </c>
      <c r="AP179" s="1" t="s">
        <v>1696</v>
      </c>
      <c r="AQ179" s="1" t="s">
        <v>58</v>
      </c>
      <c r="AR179" s="1" t="s">
        <v>64</v>
      </c>
      <c r="AS179" s="1" t="s">
        <v>578</v>
      </c>
      <c r="AT179" s="1" t="s">
        <v>1728</v>
      </c>
      <c r="AU179" s="1" t="str">
        <f t="shared" si="33"/>
        <v>T</v>
      </c>
      <c r="AV179" s="1" t="str">
        <f t="shared" si="34"/>
        <v>Heindl T</v>
      </c>
      <c r="AW179" s="1" t="s">
        <v>1695</v>
      </c>
      <c r="AX179" s="1" t="s">
        <v>1684</v>
      </c>
      <c r="AY179" s="1" t="s">
        <v>526</v>
      </c>
      <c r="AZ179" s="1" t="s">
        <v>1724</v>
      </c>
      <c r="BA179" s="1" t="s">
        <v>58</v>
      </c>
      <c r="BB179" s="1" t="s">
        <v>119</v>
      </c>
      <c r="BC179" s="1" t="s">
        <v>401</v>
      </c>
      <c r="BD179" s="1" t="s">
        <v>772</v>
      </c>
      <c r="BE179" s="1" t="str">
        <f t="shared" si="35"/>
        <v>S</v>
      </c>
      <c r="BF179" s="1" t="str">
        <f t="shared" si="36"/>
        <v>Mühlig S</v>
      </c>
      <c r="BG179" s="1" t="s">
        <v>1683</v>
      </c>
      <c r="BH179" s="1" t="s">
        <v>1684</v>
      </c>
      <c r="BI179" s="1" t="s">
        <v>526</v>
      </c>
      <c r="BJ179" s="1" t="s">
        <v>1707</v>
      </c>
      <c r="BK179" s="1" t="s">
        <v>68</v>
      </c>
      <c r="BL179" s="1">
        <v>0</v>
      </c>
      <c r="BM179" s="1">
        <v>0</v>
      </c>
      <c r="BN179" s="1">
        <v>0</v>
      </c>
      <c r="BO179" s="1" t="str">
        <f t="shared" si="37"/>
        <v>0</v>
      </c>
      <c r="BQ179" s="1">
        <v>0</v>
      </c>
      <c r="BR179" s="1">
        <v>0</v>
      </c>
      <c r="BS179" s="1">
        <v>0</v>
      </c>
      <c r="BT179" s="1">
        <v>0</v>
      </c>
      <c r="BW179" s="1">
        <v>0</v>
      </c>
      <c r="BX179" s="1">
        <v>0</v>
      </c>
      <c r="BY179" s="1">
        <v>0</v>
      </c>
      <c r="BZ179" s="8">
        <v>2.1</v>
      </c>
      <c r="CA179" s="1" t="s">
        <v>1408</v>
      </c>
      <c r="CB179" s="1" t="s">
        <v>1877</v>
      </c>
    </row>
    <row r="180" spans="1:80" s="1" customFormat="1" x14ac:dyDescent="0.3">
      <c r="A180" s="1" t="s">
        <v>1408</v>
      </c>
      <c r="B180" s="1" t="s">
        <v>2293</v>
      </c>
      <c r="E180" s="1">
        <v>20</v>
      </c>
      <c r="F180" s="1">
        <v>1230</v>
      </c>
      <c r="G180" s="1" t="s">
        <v>2277</v>
      </c>
      <c r="H180" s="1" t="s">
        <v>1729</v>
      </c>
      <c r="J180" s="21"/>
      <c r="K180" s="21"/>
      <c r="L180" s="21"/>
      <c r="M180" s="1" t="s">
        <v>1730</v>
      </c>
      <c r="N180" s="1" t="s">
        <v>2179</v>
      </c>
      <c r="O180" s="1" t="s">
        <v>2989</v>
      </c>
      <c r="P180" s="1" t="e">
        <f>CONCATENATE(A180,": ",B180," (Chairs: ",#REF!,")")</f>
        <v>#REF!</v>
      </c>
      <c r="Q180" s="1" t="str">
        <f>CONCATENATE(,M180)</f>
        <v>Explorative multizentrische Untersuchung eines Modellprojekts zur Tabakentwöhnung bei COPD-Patienten (ATEMM-Studie) anhand eines Mehrebenenmodells</v>
      </c>
      <c r="R180" s="1" t="s">
        <v>1408</v>
      </c>
      <c r="S180" s="1" t="s">
        <v>317</v>
      </c>
      <c r="T180" s="1" t="s">
        <v>318</v>
      </c>
      <c r="U180" s="1" t="s">
        <v>1731</v>
      </c>
      <c r="V180" s="1" t="s">
        <v>2775</v>
      </c>
      <c r="W180" s="1" t="s">
        <v>58</v>
      </c>
      <c r="Y180" s="1" t="s">
        <v>786</v>
      </c>
      <c r="Z180" s="1" t="s">
        <v>787</v>
      </c>
      <c r="AA180" s="1" t="s">
        <v>1987</v>
      </c>
      <c r="AB180" s="1" t="s">
        <v>1683</v>
      </c>
      <c r="AC180" s="1" t="s">
        <v>785</v>
      </c>
      <c r="AD180" s="1" t="s">
        <v>2020</v>
      </c>
      <c r="AE180" s="1" t="s">
        <v>526</v>
      </c>
      <c r="AF180" s="1" t="s">
        <v>1724</v>
      </c>
      <c r="AG180" s="1" t="s">
        <v>68</v>
      </c>
      <c r="AH180" s="1">
        <v>0</v>
      </c>
      <c r="AI180" s="1" t="s">
        <v>783</v>
      </c>
      <c r="AJ180" s="1" t="s">
        <v>784</v>
      </c>
      <c r="AK180" s="1" t="str">
        <f t="shared" si="31"/>
        <v>F</v>
      </c>
      <c r="AL180" s="1" t="str">
        <f t="shared" si="32"/>
        <v>Loth F</v>
      </c>
      <c r="AM180" s="1" t="s">
        <v>1683</v>
      </c>
      <c r="AN180" s="1" t="s">
        <v>1684</v>
      </c>
      <c r="AO180" s="1" t="s">
        <v>526</v>
      </c>
      <c r="AP180" s="1" t="s">
        <v>1685</v>
      </c>
      <c r="AQ180" s="1" t="s">
        <v>58</v>
      </c>
      <c r="AR180" s="1" t="s">
        <v>64</v>
      </c>
      <c r="AS180" s="1" t="s">
        <v>878</v>
      </c>
      <c r="AT180" s="1" t="s">
        <v>1694</v>
      </c>
      <c r="AU180" s="1" t="str">
        <f t="shared" si="33"/>
        <v>J</v>
      </c>
      <c r="AV180" s="1" t="str">
        <f t="shared" si="34"/>
        <v>Bickhardt J</v>
      </c>
      <c r="AW180" s="1" t="s">
        <v>1695</v>
      </c>
      <c r="AX180" s="1" t="s">
        <v>1684</v>
      </c>
      <c r="AY180" s="1" t="s">
        <v>526</v>
      </c>
      <c r="AZ180" s="1" t="s">
        <v>1732</v>
      </c>
      <c r="BA180" s="1" t="s">
        <v>58</v>
      </c>
      <c r="BB180" s="1" t="s">
        <v>64</v>
      </c>
      <c r="BC180" s="1" t="s">
        <v>578</v>
      </c>
      <c r="BD180" s="1" t="s">
        <v>1728</v>
      </c>
      <c r="BE180" s="1" t="str">
        <f t="shared" si="35"/>
        <v>T</v>
      </c>
      <c r="BF180" s="1" t="str">
        <f t="shared" si="36"/>
        <v>Heindl T</v>
      </c>
      <c r="BG180" s="1" t="s">
        <v>1695</v>
      </c>
      <c r="BH180" s="1" t="s">
        <v>1684</v>
      </c>
      <c r="BI180" s="1" t="s">
        <v>526</v>
      </c>
      <c r="BJ180" s="1" t="s">
        <v>1724</v>
      </c>
      <c r="BK180" s="1" t="s">
        <v>58</v>
      </c>
      <c r="BL180" s="1" t="s">
        <v>119</v>
      </c>
      <c r="BM180" s="1" t="s">
        <v>401</v>
      </c>
      <c r="BN180" s="1" t="s">
        <v>772</v>
      </c>
      <c r="BO180" s="1" t="str">
        <f t="shared" si="37"/>
        <v>S</v>
      </c>
      <c r="BP180" s="1" t="str">
        <f>CONCATENATE(BN180," ",BO180)</f>
        <v>Mühlig S</v>
      </c>
      <c r="BQ180" s="1" t="s">
        <v>1683</v>
      </c>
      <c r="BR180" s="1" t="s">
        <v>774</v>
      </c>
      <c r="BS180" s="1" t="s">
        <v>526</v>
      </c>
      <c r="BT180" s="1" t="s">
        <v>1707</v>
      </c>
      <c r="BW180" s="1">
        <v>0</v>
      </c>
      <c r="BX180" s="1">
        <v>0</v>
      </c>
      <c r="BY180" s="1" t="s">
        <v>1733</v>
      </c>
      <c r="BZ180" s="8">
        <v>1.6749999999999998</v>
      </c>
      <c r="CA180" s="1" t="s">
        <v>1408</v>
      </c>
      <c r="CB180" s="1" t="s">
        <v>1877</v>
      </c>
    </row>
    <row r="181" spans="1:80" s="1" customFormat="1" x14ac:dyDescent="0.3">
      <c r="A181" s="1" t="s">
        <v>1408</v>
      </c>
      <c r="B181" s="1" t="s">
        <v>2293</v>
      </c>
      <c r="E181" s="1">
        <v>20</v>
      </c>
      <c r="F181" s="1">
        <v>1230</v>
      </c>
      <c r="G181" s="1" t="s">
        <v>2278</v>
      </c>
      <c r="H181" s="1" t="s">
        <v>1717</v>
      </c>
      <c r="J181" s="21"/>
      <c r="K181" s="21"/>
      <c r="L181" s="21"/>
      <c r="M181" s="1" t="s">
        <v>1718</v>
      </c>
      <c r="N181" s="1" t="s">
        <v>2092</v>
      </c>
      <c r="O181" s="1" t="s">
        <v>2990</v>
      </c>
      <c r="P181" s="1" t="e">
        <f>CONCATENATE(A181,": ",B181," (Chairs: ",#REF!,")")</f>
        <v>#REF!</v>
      </c>
      <c r="Q181" s="1" t="str">
        <f>CONCATENATE(,M181)</f>
        <v>Rückfallfaktoren bei Rauchern. Subanalyse innerhalb eines Modellprojekts zur Tabakentwöhnung bei COPD.</v>
      </c>
      <c r="R181" s="1" t="s">
        <v>1408</v>
      </c>
      <c r="S181" s="1" t="s">
        <v>1616</v>
      </c>
      <c r="T181" s="1" t="s">
        <v>1617</v>
      </c>
      <c r="U181" s="1" t="s">
        <v>1719</v>
      </c>
      <c r="V181" s="1" t="s">
        <v>2685</v>
      </c>
      <c r="W181" s="1" t="s">
        <v>58</v>
      </c>
      <c r="X181" s="1" t="s">
        <v>119</v>
      </c>
      <c r="Y181" s="1" t="s">
        <v>401</v>
      </c>
      <c r="Z181" s="1" t="s">
        <v>772</v>
      </c>
      <c r="AA181" s="1" t="s">
        <v>1981</v>
      </c>
      <c r="AB181" s="1" t="s">
        <v>1683</v>
      </c>
      <c r="AC181" s="1" t="s">
        <v>774</v>
      </c>
      <c r="AD181" s="1" t="s">
        <v>2020</v>
      </c>
      <c r="AE181" s="1" t="s">
        <v>526</v>
      </c>
      <c r="AF181" s="1" t="s">
        <v>1707</v>
      </c>
      <c r="AG181" s="1" t="s">
        <v>68</v>
      </c>
      <c r="AH181" s="1">
        <v>0</v>
      </c>
      <c r="AI181" s="1" t="s">
        <v>783</v>
      </c>
      <c r="AJ181" s="1" t="s">
        <v>784</v>
      </c>
      <c r="AK181" s="1" t="str">
        <f t="shared" si="31"/>
        <v>F</v>
      </c>
      <c r="AL181" s="1" t="str">
        <f t="shared" si="32"/>
        <v>Loth F</v>
      </c>
      <c r="AM181" s="1" t="s">
        <v>1683</v>
      </c>
      <c r="AN181" s="1" t="s">
        <v>1684</v>
      </c>
      <c r="AO181" s="1" t="s">
        <v>526</v>
      </c>
      <c r="AP181" s="1" t="s">
        <v>1685</v>
      </c>
      <c r="AQ181" s="1" t="s">
        <v>58</v>
      </c>
      <c r="AR181" s="1">
        <v>0</v>
      </c>
      <c r="AS181" s="1" t="s">
        <v>1720</v>
      </c>
      <c r="AT181" s="1" t="s">
        <v>1721</v>
      </c>
      <c r="AU181" s="1" t="str">
        <f t="shared" si="33"/>
        <v>M</v>
      </c>
      <c r="AV181" s="1" t="str">
        <f t="shared" si="34"/>
        <v>Vorbeck M</v>
      </c>
      <c r="AW181" s="1" t="s">
        <v>1683</v>
      </c>
      <c r="AX181" s="1" t="s">
        <v>1722</v>
      </c>
      <c r="AY181" s="1" t="s">
        <v>63</v>
      </c>
      <c r="AZ181" s="1">
        <v>0</v>
      </c>
      <c r="BA181" s="1" t="s">
        <v>68</v>
      </c>
      <c r="BB181" s="1">
        <v>0</v>
      </c>
      <c r="BC181" s="1" t="s">
        <v>1704</v>
      </c>
      <c r="BD181" s="1" t="s">
        <v>1705</v>
      </c>
      <c r="BE181" s="1" t="str">
        <f t="shared" si="35"/>
        <v>J</v>
      </c>
      <c r="BF181" s="1" t="str">
        <f t="shared" si="36"/>
        <v>Paulick J</v>
      </c>
      <c r="BG181" s="1" t="s">
        <v>1683</v>
      </c>
      <c r="BH181" s="1" t="s">
        <v>1706</v>
      </c>
      <c r="BI181" s="1" t="s">
        <v>63</v>
      </c>
      <c r="BJ181" s="1">
        <v>0</v>
      </c>
      <c r="BK181" s="1" t="s">
        <v>58</v>
      </c>
      <c r="BL181" s="1" t="s">
        <v>64</v>
      </c>
      <c r="BM181" s="1" t="s">
        <v>878</v>
      </c>
      <c r="BN181" s="1" t="s">
        <v>1694</v>
      </c>
      <c r="BO181" s="1" t="str">
        <f t="shared" si="37"/>
        <v>J</v>
      </c>
      <c r="BP181" s="1" t="str">
        <f>CONCATENATE(BN181," ",BO181)</f>
        <v>Bickhardt J</v>
      </c>
      <c r="BQ181" s="1" t="s">
        <v>1695</v>
      </c>
      <c r="BR181" s="1" t="s">
        <v>1684</v>
      </c>
      <c r="BS181" s="1" t="s">
        <v>526</v>
      </c>
      <c r="BT181" s="1" t="s">
        <v>1696</v>
      </c>
      <c r="BU181" s="1" t="s">
        <v>2260</v>
      </c>
      <c r="BV181" s="1" t="s">
        <v>1723</v>
      </c>
      <c r="BW181" s="1" t="s">
        <v>526</v>
      </c>
      <c r="BX181" s="1" t="s">
        <v>1724</v>
      </c>
      <c r="BY181" s="1">
        <v>0</v>
      </c>
      <c r="BZ181" s="8">
        <v>2.0499999999999998</v>
      </c>
      <c r="CA181" s="1" t="s">
        <v>1408</v>
      </c>
      <c r="CB181" s="1" t="s">
        <v>1877</v>
      </c>
    </row>
    <row r="182" spans="1:80" s="1" customFormat="1" x14ac:dyDescent="0.3">
      <c r="A182" s="1" t="s">
        <v>1408</v>
      </c>
      <c r="B182" s="1" t="s">
        <v>2293</v>
      </c>
      <c r="E182" s="1">
        <v>20</v>
      </c>
      <c r="F182" s="1">
        <v>1230</v>
      </c>
      <c r="G182" s="1" t="s">
        <v>2279</v>
      </c>
      <c r="H182" s="30" t="s">
        <v>1568</v>
      </c>
      <c r="J182" s="21"/>
      <c r="K182" s="21"/>
      <c r="L182" s="21"/>
      <c r="M182" s="1" t="s">
        <v>1569</v>
      </c>
      <c r="N182" s="1" t="s">
        <v>2534</v>
      </c>
      <c r="O182" s="1" t="s">
        <v>2576</v>
      </c>
      <c r="P182" s="1" t="e">
        <f>CONCATENATE(A182,": ",B182," (Chairs: ",#REF!,")")</f>
        <v>#REF!</v>
      </c>
      <c r="Q182" s="1" t="str">
        <f>CONCATENATE(,M182)</f>
        <v>Implementierung des Konzepts des Global Network for Tobacco Free Healthcare Services 2017 – Agenda einer GOLD-Zertifizierung</v>
      </c>
      <c r="R182" s="9" t="s">
        <v>1408</v>
      </c>
      <c r="S182" s="1" t="s">
        <v>346</v>
      </c>
      <c r="T182" s="1" t="s">
        <v>347</v>
      </c>
      <c r="U182" s="1" t="s">
        <v>1570</v>
      </c>
      <c r="V182" s="1" t="s">
        <v>2776</v>
      </c>
      <c r="W182" s="1" t="s">
        <v>58</v>
      </c>
      <c r="X182" s="1" t="s">
        <v>1571</v>
      </c>
      <c r="Y182" s="1" t="s">
        <v>1572</v>
      </c>
      <c r="Z182" s="1" t="s">
        <v>1573</v>
      </c>
      <c r="AA182" s="1" t="s">
        <v>1987</v>
      </c>
      <c r="AB182" s="1" t="s">
        <v>1574</v>
      </c>
      <c r="AC182" s="12" t="s">
        <v>1575</v>
      </c>
      <c r="AD182" s="28" t="s">
        <v>2228</v>
      </c>
      <c r="AE182" s="1" t="s">
        <v>63</v>
      </c>
      <c r="AF182" s="1">
        <v>0</v>
      </c>
      <c r="AG182" s="1" t="s">
        <v>68</v>
      </c>
      <c r="AH182" s="1">
        <v>0</v>
      </c>
      <c r="AI182" s="1" t="s">
        <v>230</v>
      </c>
      <c r="AJ182" s="1" t="s">
        <v>1576</v>
      </c>
      <c r="AK182" s="1" t="str">
        <f t="shared" si="31"/>
        <v>A</v>
      </c>
      <c r="AL182" s="1" t="str">
        <f t="shared" si="32"/>
        <v>Przeradzki A</v>
      </c>
      <c r="AM182" s="1" t="s">
        <v>1574</v>
      </c>
      <c r="AN182" s="1">
        <v>0</v>
      </c>
      <c r="AO182" s="1" t="s">
        <v>63</v>
      </c>
      <c r="AP182" s="1">
        <v>0</v>
      </c>
      <c r="AQ182" s="1" t="s">
        <v>68</v>
      </c>
      <c r="AR182" s="1" t="s">
        <v>722</v>
      </c>
      <c r="AS182" s="1" t="s">
        <v>1577</v>
      </c>
      <c r="AT182" s="1" t="s">
        <v>1578</v>
      </c>
      <c r="AU182" s="1" t="str">
        <f t="shared" si="33"/>
        <v>G</v>
      </c>
      <c r="AV182" s="1" t="str">
        <f t="shared" si="34"/>
        <v>Urland G</v>
      </c>
      <c r="AW182" s="1" t="s">
        <v>1574</v>
      </c>
      <c r="AX182" s="1">
        <v>0</v>
      </c>
      <c r="AY182" s="1" t="s">
        <v>63</v>
      </c>
      <c r="AZ182" s="1">
        <v>0</v>
      </c>
      <c r="BA182" s="1" t="s">
        <v>68</v>
      </c>
      <c r="BB182" s="1" t="s">
        <v>1579</v>
      </c>
      <c r="BC182" s="1" t="s">
        <v>1063</v>
      </c>
      <c r="BD182" s="1" t="s">
        <v>1064</v>
      </c>
      <c r="BE182" s="1" t="str">
        <f t="shared" si="35"/>
        <v>C</v>
      </c>
      <c r="BF182" s="1" t="str">
        <f t="shared" si="36"/>
        <v>Rustler C</v>
      </c>
      <c r="BG182" s="1" t="s">
        <v>1580</v>
      </c>
      <c r="BH182" s="1">
        <v>0</v>
      </c>
      <c r="BI182" s="1" t="s">
        <v>63</v>
      </c>
      <c r="BJ182" s="1">
        <v>0</v>
      </c>
      <c r="BK182" s="1" t="s">
        <v>68</v>
      </c>
      <c r="BL182" s="1">
        <v>0</v>
      </c>
      <c r="BM182" s="1">
        <v>0</v>
      </c>
      <c r="BN182" s="1">
        <v>0</v>
      </c>
      <c r="BO182" s="1" t="str">
        <f t="shared" si="37"/>
        <v>0</v>
      </c>
      <c r="BQ182" s="1">
        <v>0</v>
      </c>
      <c r="BR182" s="1">
        <v>0</v>
      </c>
      <c r="BS182" s="1">
        <v>0</v>
      </c>
      <c r="BT182" s="1">
        <v>0</v>
      </c>
      <c r="BW182" s="1">
        <v>0</v>
      </c>
      <c r="BX182" s="1">
        <v>0</v>
      </c>
      <c r="BY182" s="1">
        <v>0</v>
      </c>
      <c r="BZ182" s="8">
        <v>2.375</v>
      </c>
      <c r="CA182" s="9" t="s">
        <v>52</v>
      </c>
      <c r="CB182" s="1" t="s">
        <v>1862</v>
      </c>
    </row>
    <row r="183" spans="1:80" s="1" customFormat="1" x14ac:dyDescent="0.3">
      <c r="A183" s="1" t="s">
        <v>1408</v>
      </c>
      <c r="B183" s="1" t="s">
        <v>2291</v>
      </c>
      <c r="D183" s="18"/>
      <c r="E183" s="1">
        <v>20</v>
      </c>
      <c r="F183" s="1">
        <v>1230</v>
      </c>
      <c r="G183" s="1" t="s">
        <v>2268</v>
      </c>
      <c r="H183" s="6" t="s">
        <v>1708</v>
      </c>
      <c r="J183" s="21"/>
      <c r="K183" s="21"/>
      <c r="L183" s="21"/>
      <c r="M183" s="1" t="s">
        <v>1709</v>
      </c>
      <c r="N183" s="1" t="s">
        <v>2178</v>
      </c>
      <c r="O183" s="1" t="s">
        <v>2577</v>
      </c>
      <c r="P183" s="1" t="e">
        <f>CONCATENATE(A183,": ",B183," (Chairs: ",#REF!,")")</f>
        <v>#REF!</v>
      </c>
      <c r="Q183" s="1" t="str">
        <f>CONCATENATE(,M183)</f>
        <v>Prädiktive Faktoren auf den Therapieabbruch von Suchtpatienten</v>
      </c>
      <c r="R183" s="6" t="s">
        <v>1408</v>
      </c>
      <c r="S183" s="1" t="s">
        <v>346</v>
      </c>
      <c r="T183" s="1" t="s">
        <v>347</v>
      </c>
      <c r="U183" s="1" t="s">
        <v>1710</v>
      </c>
      <c r="V183" s="1" t="s">
        <v>2777</v>
      </c>
      <c r="W183" s="1" t="s">
        <v>68</v>
      </c>
      <c r="Y183" s="1" t="s">
        <v>1711</v>
      </c>
      <c r="Z183" s="1" t="s">
        <v>1712</v>
      </c>
      <c r="AA183" s="1" t="s">
        <v>1994</v>
      </c>
      <c r="AB183" s="1" t="s">
        <v>1683</v>
      </c>
      <c r="AC183" s="1" t="s">
        <v>1713</v>
      </c>
      <c r="AD183" s="1" t="s">
        <v>2020</v>
      </c>
      <c r="AE183" s="1" t="s">
        <v>63</v>
      </c>
      <c r="AF183" s="1">
        <v>0</v>
      </c>
      <c r="AG183" s="1" t="s">
        <v>58</v>
      </c>
      <c r="AH183" s="1" t="s">
        <v>64</v>
      </c>
      <c r="AI183" s="1" t="s">
        <v>120</v>
      </c>
      <c r="AJ183" s="1" t="s">
        <v>802</v>
      </c>
      <c r="AK183" s="1" t="str">
        <f t="shared" si="31"/>
        <v>R</v>
      </c>
      <c r="AL183" s="1" t="str">
        <f t="shared" si="32"/>
        <v>Petersen R</v>
      </c>
      <c r="AM183" s="1" t="s">
        <v>1714</v>
      </c>
      <c r="AN183" s="1" t="s">
        <v>1715</v>
      </c>
      <c r="AO183" s="1" t="s">
        <v>63</v>
      </c>
      <c r="AP183" s="1">
        <v>0</v>
      </c>
      <c r="AQ183" s="1" t="s">
        <v>68</v>
      </c>
      <c r="AR183" s="1">
        <v>0</v>
      </c>
      <c r="AS183" s="1" t="s">
        <v>1716</v>
      </c>
      <c r="AT183" s="1" t="s">
        <v>784</v>
      </c>
      <c r="AU183" s="1" t="str">
        <f t="shared" si="33"/>
        <v>F</v>
      </c>
      <c r="AV183" s="1" t="str">
        <f t="shared" si="34"/>
        <v>Loth F</v>
      </c>
      <c r="AW183" s="1" t="s">
        <v>1683</v>
      </c>
      <c r="AX183" s="1" t="s">
        <v>1684</v>
      </c>
      <c r="AY183" s="1" t="s">
        <v>526</v>
      </c>
      <c r="AZ183" s="1" t="s">
        <v>1685</v>
      </c>
      <c r="BA183" s="1" t="s">
        <v>58</v>
      </c>
      <c r="BB183" s="1" t="s">
        <v>119</v>
      </c>
      <c r="BC183" s="1" t="s">
        <v>401</v>
      </c>
      <c r="BD183" s="1" t="s">
        <v>772</v>
      </c>
      <c r="BE183" s="1" t="str">
        <f t="shared" si="35"/>
        <v>S</v>
      </c>
      <c r="BF183" s="1" t="str">
        <f t="shared" si="36"/>
        <v>Mühlig S</v>
      </c>
      <c r="BG183" s="1" t="s">
        <v>1683</v>
      </c>
      <c r="BH183" s="1" t="s">
        <v>774</v>
      </c>
      <c r="BI183" s="1" t="s">
        <v>526</v>
      </c>
      <c r="BJ183" s="1" t="s">
        <v>1707</v>
      </c>
      <c r="BK183" s="1" t="s">
        <v>68</v>
      </c>
      <c r="BL183" s="1">
        <v>0</v>
      </c>
      <c r="BM183" s="1">
        <v>0</v>
      </c>
      <c r="BN183" s="1">
        <v>0</v>
      </c>
      <c r="BO183" s="1" t="str">
        <f t="shared" si="37"/>
        <v>0</v>
      </c>
      <c r="BQ183" s="1">
        <v>0</v>
      </c>
      <c r="BR183" s="1">
        <v>0</v>
      </c>
      <c r="BS183" s="1">
        <v>0</v>
      </c>
      <c r="BT183" s="1">
        <v>0</v>
      </c>
      <c r="BW183" s="1">
        <v>0</v>
      </c>
      <c r="BX183" s="1">
        <v>0</v>
      </c>
      <c r="BY183" s="1">
        <v>0</v>
      </c>
      <c r="BZ183" s="8">
        <v>3.0000000000000004</v>
      </c>
      <c r="CA183" s="1" t="s">
        <v>1408</v>
      </c>
      <c r="CB183" s="1" t="s">
        <v>1877</v>
      </c>
    </row>
    <row r="184" spans="1:80" s="1" customFormat="1" x14ac:dyDescent="0.3">
      <c r="A184" s="1" t="s">
        <v>1408</v>
      </c>
      <c r="B184" s="1" t="s">
        <v>2291</v>
      </c>
      <c r="E184" s="1">
        <v>20</v>
      </c>
      <c r="F184" s="1">
        <v>1230</v>
      </c>
      <c r="G184" s="1" t="s">
        <v>2267</v>
      </c>
      <c r="H184" s="1" t="s">
        <v>1643</v>
      </c>
      <c r="J184" s="21"/>
      <c r="K184" s="21"/>
      <c r="L184" s="21"/>
      <c r="M184" s="1" t="s">
        <v>1644</v>
      </c>
      <c r="N184" s="1" t="s">
        <v>2176</v>
      </c>
      <c r="O184" s="1" t="s">
        <v>3038</v>
      </c>
      <c r="P184" s="1" t="e">
        <f>CONCATENATE(A184,": ",B184," (Chairs: ",#REF!,")")</f>
        <v>#REF!</v>
      </c>
      <c r="Q184" s="1" t="str">
        <f>CONCATENATE(,M184)</f>
        <v>Prädiktoren der funktionalen Gesundheit bei alkoholabhängigen Patienten zu Beginn einer stationären Entzugsbehandlung und nach sechs Monaten</v>
      </c>
      <c r="R184" s="1" t="s">
        <v>1408</v>
      </c>
      <c r="S184" s="1" t="s">
        <v>393</v>
      </c>
      <c r="T184" s="1" t="s">
        <v>394</v>
      </c>
      <c r="U184" s="1" t="s">
        <v>1645</v>
      </c>
      <c r="V184" s="1" t="s">
        <v>2778</v>
      </c>
      <c r="W184" s="1" t="s">
        <v>68</v>
      </c>
      <c r="Y184" s="1" t="s">
        <v>634</v>
      </c>
      <c r="Z184" s="1" t="s">
        <v>1646</v>
      </c>
      <c r="AA184" s="1" t="s">
        <v>1978</v>
      </c>
      <c r="AB184" s="1" t="s">
        <v>1647</v>
      </c>
      <c r="AC184" s="1" t="s">
        <v>1648</v>
      </c>
      <c r="AD184" s="1" t="s">
        <v>2049</v>
      </c>
      <c r="AE184" s="1" t="s">
        <v>63</v>
      </c>
      <c r="AF184" s="1">
        <v>0</v>
      </c>
      <c r="AG184" s="1" t="s">
        <v>68</v>
      </c>
      <c r="AH184" s="1" t="s">
        <v>64</v>
      </c>
      <c r="AI184" s="1" t="s">
        <v>497</v>
      </c>
      <c r="AJ184" s="1" t="s">
        <v>498</v>
      </c>
      <c r="AK184" s="1" t="str">
        <f t="shared" si="31"/>
        <v>A</v>
      </c>
      <c r="AL184" s="1" t="str">
        <f t="shared" si="32"/>
        <v>Buchholz A</v>
      </c>
      <c r="AM184" s="1" t="s">
        <v>1649</v>
      </c>
      <c r="AN184" s="1" t="s">
        <v>499</v>
      </c>
      <c r="AO184" s="1" t="s">
        <v>63</v>
      </c>
      <c r="AP184" s="1">
        <v>0</v>
      </c>
      <c r="AQ184" s="1" t="s">
        <v>58</v>
      </c>
      <c r="AR184" s="1" t="s">
        <v>119</v>
      </c>
      <c r="AS184" s="1" t="s">
        <v>202</v>
      </c>
      <c r="AT184" s="1" t="s">
        <v>1650</v>
      </c>
      <c r="AU184" s="1" t="str">
        <f t="shared" si="33"/>
        <v>N</v>
      </c>
      <c r="AV184" s="1" t="str">
        <f t="shared" si="34"/>
        <v>Scherbaum N</v>
      </c>
      <c r="AW184" s="1" t="s">
        <v>1647</v>
      </c>
      <c r="AX184" s="1" t="s">
        <v>1651</v>
      </c>
      <c r="AY184" s="1" t="s">
        <v>63</v>
      </c>
      <c r="AZ184" s="1">
        <v>0</v>
      </c>
      <c r="BA184" s="1" t="s">
        <v>68</v>
      </c>
      <c r="BB184" s="1">
        <v>0</v>
      </c>
      <c r="BC184" s="1">
        <v>0</v>
      </c>
      <c r="BD184" s="1">
        <v>0</v>
      </c>
      <c r="BE184" s="1" t="str">
        <f t="shared" si="35"/>
        <v>0</v>
      </c>
      <c r="BG184" s="1">
        <v>0</v>
      </c>
      <c r="BH184" s="1">
        <v>0</v>
      </c>
      <c r="BI184" s="1">
        <v>0</v>
      </c>
      <c r="BJ184" s="1">
        <v>0</v>
      </c>
      <c r="BK184" s="1" t="s">
        <v>68</v>
      </c>
      <c r="BL184" s="1">
        <v>0</v>
      </c>
      <c r="BM184" s="1">
        <v>0</v>
      </c>
      <c r="BN184" s="1">
        <v>0</v>
      </c>
      <c r="BO184" s="1" t="str">
        <f t="shared" si="37"/>
        <v>0</v>
      </c>
      <c r="BQ184" s="1">
        <v>0</v>
      </c>
      <c r="BR184" s="1">
        <v>0</v>
      </c>
      <c r="BS184" s="1">
        <v>0</v>
      </c>
      <c r="BT184" s="1">
        <v>0</v>
      </c>
      <c r="BW184" s="1">
        <v>0</v>
      </c>
      <c r="BX184" s="1">
        <v>0</v>
      </c>
      <c r="BY184" s="1">
        <v>0</v>
      </c>
      <c r="BZ184" s="8">
        <v>2</v>
      </c>
      <c r="CA184" s="1" t="s">
        <v>1408</v>
      </c>
      <c r="CB184" s="1" t="s">
        <v>1877</v>
      </c>
    </row>
    <row r="185" spans="1:80" s="1" customFormat="1" x14ac:dyDescent="0.3">
      <c r="A185" s="1" t="s">
        <v>1408</v>
      </c>
      <c r="B185" s="1" t="s">
        <v>2291</v>
      </c>
      <c r="D185" s="18"/>
      <c r="E185" s="1">
        <v>20</v>
      </c>
      <c r="F185" s="1">
        <v>1230</v>
      </c>
      <c r="G185" s="1" t="s">
        <v>2266</v>
      </c>
      <c r="H185" s="9" t="s">
        <v>1609</v>
      </c>
      <c r="J185" s="21"/>
      <c r="K185" s="21"/>
      <c r="L185" s="21"/>
      <c r="M185" s="1" t="s">
        <v>1610</v>
      </c>
      <c r="N185" s="1" t="s">
        <v>2175</v>
      </c>
      <c r="O185" s="1" t="s">
        <v>2540</v>
      </c>
      <c r="P185" s="1" t="e">
        <f>CONCATENATE(A185,": ",B185," (Chairs: ",#REF!,")")</f>
        <v>#REF!</v>
      </c>
      <c r="Q185" s="1" t="str">
        <f>CONCATENATE(,M185)</f>
        <v>U.r.o.n., Evaluation eines suchtpräventiven Projektes zur Förderung der Medienkompetenz von Schüler/innen</v>
      </c>
      <c r="R185" s="10" t="s">
        <v>1408</v>
      </c>
      <c r="S185" s="1" t="s">
        <v>454</v>
      </c>
      <c r="T185" s="1" t="s">
        <v>455</v>
      </c>
      <c r="U185" s="1" t="s">
        <v>1611</v>
      </c>
      <c r="V185" s="1" t="s">
        <v>2779</v>
      </c>
      <c r="W185" s="1" t="s">
        <v>68</v>
      </c>
      <c r="X185" s="1" t="s">
        <v>1612</v>
      </c>
      <c r="Y185" s="1" t="s">
        <v>172</v>
      </c>
      <c r="Z185" s="1" t="s">
        <v>1613</v>
      </c>
      <c r="AA185" s="1" t="s">
        <v>1996</v>
      </c>
      <c r="AB185" s="1" t="s">
        <v>1614</v>
      </c>
      <c r="AC185" s="1" t="s">
        <v>1340</v>
      </c>
      <c r="AD185" s="1" t="s">
        <v>2058</v>
      </c>
      <c r="AE185" s="1" t="s">
        <v>63</v>
      </c>
      <c r="AF185" s="1">
        <v>0</v>
      </c>
      <c r="AG185" s="1" t="s">
        <v>68</v>
      </c>
      <c r="AH185" s="1">
        <v>0</v>
      </c>
      <c r="AI185" s="1">
        <v>0</v>
      </c>
      <c r="AJ185" s="1">
        <v>0</v>
      </c>
      <c r="AK185" s="1" t="str">
        <f t="shared" si="31"/>
        <v>0</v>
      </c>
      <c r="AM185" s="1">
        <v>0</v>
      </c>
      <c r="AN185" s="1">
        <v>0</v>
      </c>
      <c r="AO185" s="1">
        <v>0</v>
      </c>
      <c r="AP185" s="1">
        <v>0</v>
      </c>
      <c r="AQ185" s="1" t="s">
        <v>68</v>
      </c>
      <c r="AR185" s="1">
        <v>0</v>
      </c>
      <c r="AS185" s="1">
        <v>0</v>
      </c>
      <c r="AT185" s="1">
        <v>0</v>
      </c>
      <c r="AU185" s="1" t="str">
        <f t="shared" si="33"/>
        <v>0</v>
      </c>
      <c r="AW185" s="1">
        <v>0</v>
      </c>
      <c r="AX185" s="1">
        <v>0</v>
      </c>
      <c r="AY185" s="1">
        <v>0</v>
      </c>
      <c r="AZ185" s="1">
        <v>0</v>
      </c>
      <c r="BA185" s="1" t="s">
        <v>68</v>
      </c>
      <c r="BB185" s="1">
        <v>0</v>
      </c>
      <c r="BC185" s="1">
        <v>0</v>
      </c>
      <c r="BD185" s="1">
        <v>0</v>
      </c>
      <c r="BE185" s="1" t="str">
        <f t="shared" si="35"/>
        <v>0</v>
      </c>
      <c r="BG185" s="1">
        <v>0</v>
      </c>
      <c r="BH185" s="1">
        <v>0</v>
      </c>
      <c r="BI185" s="1">
        <v>0</v>
      </c>
      <c r="BJ185" s="1">
        <v>0</v>
      </c>
      <c r="BK185" s="1" t="s">
        <v>68</v>
      </c>
      <c r="BL185" s="1">
        <v>0</v>
      </c>
      <c r="BM185" s="1">
        <v>0</v>
      </c>
      <c r="BN185" s="1">
        <v>0</v>
      </c>
      <c r="BO185" s="1" t="str">
        <f t="shared" si="37"/>
        <v>0</v>
      </c>
      <c r="BQ185" s="1">
        <v>0</v>
      </c>
      <c r="BR185" s="1">
        <v>0</v>
      </c>
      <c r="BS185" s="1">
        <v>0</v>
      </c>
      <c r="BT185" s="1">
        <v>0</v>
      </c>
      <c r="BW185" s="1">
        <v>0</v>
      </c>
      <c r="BX185" s="1">
        <v>0</v>
      </c>
      <c r="BY185" s="1">
        <v>0</v>
      </c>
      <c r="BZ185" s="8">
        <v>2.7</v>
      </c>
      <c r="CA185" s="9" t="s">
        <v>52</v>
      </c>
      <c r="CB185" s="1" t="s">
        <v>1862</v>
      </c>
    </row>
    <row r="186" spans="1:80" s="1" customFormat="1" x14ac:dyDescent="0.3">
      <c r="A186" s="1" t="s">
        <v>1408</v>
      </c>
      <c r="B186" s="1" t="s">
        <v>2291</v>
      </c>
      <c r="D186" s="18"/>
      <c r="E186" s="1">
        <v>20</v>
      </c>
      <c r="F186" s="1">
        <v>1230</v>
      </c>
      <c r="G186" s="1" t="s">
        <v>2264</v>
      </c>
      <c r="H186" s="6" t="s">
        <v>1407</v>
      </c>
      <c r="J186" s="21"/>
      <c r="K186" s="21"/>
      <c r="L186" s="21"/>
      <c r="M186" s="1" t="s">
        <v>1409</v>
      </c>
      <c r="N186" s="1" t="s">
        <v>2170</v>
      </c>
      <c r="O186" s="1" t="s">
        <v>2649</v>
      </c>
      <c r="P186" s="1" t="e">
        <f>CONCATENATE(A186,": ",B186," (Chairs: ",#REF!,")")</f>
        <v>#REF!</v>
      </c>
      <c r="Q186" s="1" t="str">
        <f>CONCATENATE(,M186)</f>
        <v>Evaluation eines stationären Modellprojekts (Matrix, Indikativgruppe ATS) bei „Crystal“-Konsumenten</v>
      </c>
      <c r="R186" s="6" t="s">
        <v>1408</v>
      </c>
      <c r="S186" s="1" t="s">
        <v>346</v>
      </c>
      <c r="T186" s="1" t="s">
        <v>347</v>
      </c>
      <c r="U186" s="1" t="s">
        <v>1410</v>
      </c>
      <c r="V186" s="1" t="s">
        <v>2780</v>
      </c>
      <c r="W186" s="1" t="s">
        <v>68</v>
      </c>
      <c r="Y186" s="1" t="s">
        <v>1411</v>
      </c>
      <c r="Z186" s="1" t="s">
        <v>1412</v>
      </c>
      <c r="AA186" s="1" t="s">
        <v>1989</v>
      </c>
      <c r="AB186" s="1" t="s">
        <v>1413</v>
      </c>
      <c r="AC186" s="1" t="s">
        <v>1414</v>
      </c>
      <c r="AD186" s="1" t="s">
        <v>2029</v>
      </c>
      <c r="AE186" s="1" t="s">
        <v>63</v>
      </c>
      <c r="AF186" s="1">
        <v>0</v>
      </c>
      <c r="AG186" s="1" t="s">
        <v>68</v>
      </c>
      <c r="AH186" s="1">
        <v>0</v>
      </c>
      <c r="AI186" s="1" t="s">
        <v>528</v>
      </c>
      <c r="AJ186" s="1" t="s">
        <v>1415</v>
      </c>
      <c r="AK186" s="1" t="str">
        <f t="shared" si="31"/>
        <v>L</v>
      </c>
      <c r="AL186" s="1" t="str">
        <f t="shared" ref="AL186:AL192" si="38">CONCATENATE(AJ186," ",AK186)</f>
        <v>Proebstl L</v>
      </c>
      <c r="AM186" s="1" t="s">
        <v>1413</v>
      </c>
      <c r="AN186" s="1" t="s">
        <v>1416</v>
      </c>
      <c r="AO186" s="1" t="s">
        <v>63</v>
      </c>
      <c r="AP186" s="1">
        <v>0</v>
      </c>
      <c r="AQ186" s="1" t="s">
        <v>68</v>
      </c>
      <c r="AR186" s="1" t="s">
        <v>114</v>
      </c>
      <c r="AS186" s="1" t="s">
        <v>1417</v>
      </c>
      <c r="AT186" s="1" t="s">
        <v>1100</v>
      </c>
      <c r="AU186" s="1" t="str">
        <f t="shared" si="33"/>
        <v>G</v>
      </c>
      <c r="AV186" s="1" t="str">
        <f>CONCATENATE(AT186," ",AU186)</f>
        <v>Koller G</v>
      </c>
      <c r="AW186" s="1" t="s">
        <v>1413</v>
      </c>
      <c r="AX186" s="1" t="s">
        <v>1418</v>
      </c>
      <c r="AY186" s="1" t="s">
        <v>63</v>
      </c>
      <c r="AZ186" s="1">
        <v>0</v>
      </c>
      <c r="BA186" s="1" t="s">
        <v>58</v>
      </c>
      <c r="BB186" s="1">
        <v>0</v>
      </c>
      <c r="BC186" s="1" t="s">
        <v>1419</v>
      </c>
      <c r="BD186" s="1" t="s">
        <v>1420</v>
      </c>
      <c r="BE186" s="1" t="str">
        <f t="shared" si="35"/>
        <v>M</v>
      </c>
      <c r="BF186" s="1" t="str">
        <f>CONCATENATE(BD186," ",BE186)</f>
        <v>Schacht- Jablonowsky M</v>
      </c>
      <c r="BG186" s="1" t="s">
        <v>1421</v>
      </c>
      <c r="BH186" s="1" t="s">
        <v>1422</v>
      </c>
      <c r="BI186" s="1" t="s">
        <v>63</v>
      </c>
      <c r="BJ186" s="1">
        <v>0</v>
      </c>
      <c r="BK186" s="1" t="s">
        <v>58</v>
      </c>
      <c r="BL186" s="1">
        <v>0</v>
      </c>
      <c r="BM186" s="1" t="s">
        <v>1423</v>
      </c>
      <c r="BN186" s="1" t="s">
        <v>1424</v>
      </c>
      <c r="BO186" s="1" t="str">
        <f t="shared" si="37"/>
        <v>M</v>
      </c>
      <c r="BP186" s="1" t="str">
        <f>CONCATENATE(BN186," ",BO186)</f>
        <v>Straif M</v>
      </c>
      <c r="BQ186" s="1" t="s">
        <v>1425</v>
      </c>
      <c r="BR186" s="1" t="s">
        <v>1426</v>
      </c>
      <c r="BS186" s="1" t="s">
        <v>63</v>
      </c>
      <c r="BT186" s="1">
        <v>0</v>
      </c>
      <c r="BU186" s="1" t="s">
        <v>2258</v>
      </c>
      <c r="BV186" s="1" t="s">
        <v>1427</v>
      </c>
      <c r="BW186" s="1" t="s">
        <v>63</v>
      </c>
      <c r="BX186" s="1">
        <v>0</v>
      </c>
      <c r="BY186" s="1">
        <v>0</v>
      </c>
      <c r="BZ186" s="8">
        <v>2.4750000000000001</v>
      </c>
      <c r="CA186" s="1" t="s">
        <v>1408</v>
      </c>
      <c r="CB186" s="1" t="s">
        <v>1877</v>
      </c>
    </row>
    <row r="187" spans="1:80" s="1" customFormat="1" x14ac:dyDescent="0.3">
      <c r="A187" s="1" t="s">
        <v>1408</v>
      </c>
      <c r="B187" s="1" t="s">
        <v>2291</v>
      </c>
      <c r="D187" s="18"/>
      <c r="E187" s="1">
        <v>20</v>
      </c>
      <c r="F187" s="1">
        <v>1230</v>
      </c>
      <c r="G187" s="1" t="s">
        <v>2265</v>
      </c>
      <c r="H187" s="6" t="s">
        <v>1513</v>
      </c>
      <c r="J187" s="21"/>
      <c r="K187" s="21"/>
      <c r="L187" s="21"/>
      <c r="M187" s="1" t="s">
        <v>1514</v>
      </c>
      <c r="N187" s="1" t="s">
        <v>2172</v>
      </c>
      <c r="O187" s="1" t="s">
        <v>2995</v>
      </c>
      <c r="P187" s="1" t="e">
        <f>CONCATENATE(A187,": ",B187," (Chairs: ",#REF!,")")</f>
        <v>#REF!</v>
      </c>
      <c r="Q187" s="1" t="str">
        <f>CONCATENATE(,M187)</f>
        <v>Berufliche und soziale Integration substituierter Opiatabhängiger am Beispiel eines Praxisprojekts in NRW</v>
      </c>
      <c r="R187" s="6" t="s">
        <v>1408</v>
      </c>
      <c r="S187" s="1" t="s">
        <v>346</v>
      </c>
      <c r="T187" s="1" t="s">
        <v>347</v>
      </c>
      <c r="U187" s="1" t="s">
        <v>1515</v>
      </c>
      <c r="V187" s="1" t="s">
        <v>2781</v>
      </c>
      <c r="W187" s="1" t="s">
        <v>68</v>
      </c>
      <c r="Y187" s="1" t="s">
        <v>1516</v>
      </c>
      <c r="Z187" s="1" t="s">
        <v>1517</v>
      </c>
      <c r="AA187" s="1" t="s">
        <v>1998</v>
      </c>
      <c r="AB187" s="1" t="s">
        <v>1518</v>
      </c>
      <c r="AC187" s="1" t="s">
        <v>1519</v>
      </c>
      <c r="AD187" s="1" t="s">
        <v>2027</v>
      </c>
      <c r="AE187" s="1" t="s">
        <v>63</v>
      </c>
      <c r="AF187" s="1">
        <v>0</v>
      </c>
      <c r="AG187" s="1" t="s">
        <v>68</v>
      </c>
      <c r="AH187" s="1">
        <v>0</v>
      </c>
      <c r="AI187" s="1" t="s">
        <v>1520</v>
      </c>
      <c r="AJ187" s="1" t="s">
        <v>1521</v>
      </c>
      <c r="AK187" s="1" t="str">
        <f t="shared" si="31"/>
        <v>J</v>
      </c>
      <c r="AL187" s="1" t="str">
        <f t="shared" si="38"/>
        <v>Herrlein J</v>
      </c>
      <c r="AM187" s="1" t="s">
        <v>1518</v>
      </c>
      <c r="AN187" s="1" t="s">
        <v>1522</v>
      </c>
      <c r="AO187" s="1" t="s">
        <v>63</v>
      </c>
      <c r="AP187" s="1">
        <v>0</v>
      </c>
      <c r="AQ187" s="1" t="s">
        <v>68</v>
      </c>
      <c r="AR187" s="1">
        <v>0</v>
      </c>
      <c r="AS187" s="1" t="s">
        <v>1523</v>
      </c>
      <c r="AT187" s="1" t="s">
        <v>1524</v>
      </c>
      <c r="AU187" s="1" t="str">
        <f t="shared" si="33"/>
        <v>J</v>
      </c>
      <c r="AV187" s="1" t="str">
        <f>CONCATENATE(AT187," ",AU187)</f>
        <v>Lenhard J</v>
      </c>
      <c r="AW187" s="1" t="s">
        <v>1518</v>
      </c>
      <c r="AX187" s="1" t="s">
        <v>1525</v>
      </c>
      <c r="AY187" s="1" t="s">
        <v>63</v>
      </c>
      <c r="AZ187" s="1">
        <v>0</v>
      </c>
      <c r="BA187" s="1" t="s">
        <v>68</v>
      </c>
      <c r="BB187" s="1">
        <v>0</v>
      </c>
      <c r="BC187" s="1" t="s">
        <v>1526</v>
      </c>
      <c r="BD187" s="1" t="s">
        <v>1527</v>
      </c>
      <c r="BE187" s="1" t="str">
        <f t="shared" si="35"/>
        <v>C</v>
      </c>
      <c r="BF187" s="1" t="str">
        <f>CONCATENATE(BD187," ",BE187)</f>
        <v>Mast C</v>
      </c>
      <c r="BG187" s="1" t="s">
        <v>1518</v>
      </c>
      <c r="BH187" s="1" t="s">
        <v>1528</v>
      </c>
      <c r="BI187" s="1" t="s">
        <v>63</v>
      </c>
      <c r="BJ187" s="1">
        <v>0</v>
      </c>
      <c r="BK187" s="1" t="s">
        <v>68</v>
      </c>
      <c r="BL187" s="1" t="s">
        <v>64</v>
      </c>
      <c r="BM187" s="1" t="s">
        <v>847</v>
      </c>
      <c r="BN187" s="1" t="s">
        <v>1308</v>
      </c>
      <c r="BO187" s="1" t="str">
        <f t="shared" si="37"/>
        <v>T</v>
      </c>
      <c r="BP187" s="1" t="str">
        <f>CONCATENATE(BN187," ",BO187)</f>
        <v>Hoff T</v>
      </c>
      <c r="BQ187" s="1" t="s">
        <v>1518</v>
      </c>
      <c r="BR187" s="1" t="s">
        <v>1309</v>
      </c>
      <c r="BS187" s="1" t="s">
        <v>63</v>
      </c>
      <c r="BT187" s="1">
        <v>0</v>
      </c>
      <c r="BW187" s="1">
        <v>0</v>
      </c>
      <c r="BX187" s="1">
        <v>0</v>
      </c>
      <c r="BY187" s="1">
        <v>0</v>
      </c>
      <c r="BZ187" s="8">
        <v>2.2250000000000001</v>
      </c>
      <c r="CA187" s="1" t="s">
        <v>1408</v>
      </c>
      <c r="CB187" s="1" t="s">
        <v>1877</v>
      </c>
    </row>
    <row r="188" spans="1:80" s="1" customFormat="1" x14ac:dyDescent="0.3">
      <c r="A188" s="1" t="s">
        <v>1408</v>
      </c>
      <c r="B188" s="1" t="s">
        <v>2292</v>
      </c>
      <c r="E188" s="1">
        <v>20</v>
      </c>
      <c r="F188" s="1">
        <v>1230</v>
      </c>
      <c r="G188" s="1" t="s">
        <v>2280</v>
      </c>
      <c r="H188" s="1" t="s">
        <v>1734</v>
      </c>
      <c r="J188" s="21"/>
      <c r="K188" s="21"/>
      <c r="L188" s="21"/>
      <c r="M188" s="1" t="s">
        <v>1735</v>
      </c>
      <c r="N188" s="1" t="s">
        <v>2165</v>
      </c>
      <c r="O188" s="1" t="s">
        <v>2997</v>
      </c>
      <c r="P188" s="1" t="e">
        <f>CONCATENATE(A188,": ",B188," (Chairs: ",#REF!,")")</f>
        <v>#REF!</v>
      </c>
      <c r="Q188" s="1" t="str">
        <f>CONCATENATE(,M188)</f>
        <v>Potentially inappropriate use of benzodiazepines in elderly- An analysis of association between inappropriate use and patient related factors</v>
      </c>
      <c r="R188" s="1" t="s">
        <v>1408</v>
      </c>
      <c r="S188" s="1" t="s">
        <v>53</v>
      </c>
      <c r="T188" s="1" t="s">
        <v>54</v>
      </c>
      <c r="U188" s="1" t="s">
        <v>1736</v>
      </c>
      <c r="V188" s="1" t="s">
        <v>2766</v>
      </c>
      <c r="W188" s="1" t="s">
        <v>68</v>
      </c>
      <c r="X188" s="1" t="s">
        <v>148</v>
      </c>
      <c r="Y188" s="1" t="s">
        <v>503</v>
      </c>
      <c r="Z188" s="1" t="s">
        <v>504</v>
      </c>
      <c r="AA188" s="1" t="s">
        <v>1978</v>
      </c>
      <c r="AB188" s="1" t="s">
        <v>505</v>
      </c>
      <c r="AC188" s="1" t="s">
        <v>506</v>
      </c>
      <c r="AD188" s="1" t="s">
        <v>2026</v>
      </c>
      <c r="AE188" s="1" t="s">
        <v>63</v>
      </c>
      <c r="AF188" s="1">
        <v>0</v>
      </c>
      <c r="AG188" s="1" t="s">
        <v>58</v>
      </c>
      <c r="AH188" s="1" t="s">
        <v>64</v>
      </c>
      <c r="AI188" s="1" t="s">
        <v>206</v>
      </c>
      <c r="AJ188" s="1" t="s">
        <v>507</v>
      </c>
      <c r="AK188" s="1" t="str">
        <f t="shared" si="31"/>
        <v>J</v>
      </c>
      <c r="AL188" s="1" t="str">
        <f t="shared" si="38"/>
        <v>Dirmaier J</v>
      </c>
      <c r="AM188" s="1" t="s">
        <v>505</v>
      </c>
      <c r="AN188" s="1">
        <v>0</v>
      </c>
      <c r="AO188" s="1">
        <v>0</v>
      </c>
      <c r="AP188" s="1">
        <v>0</v>
      </c>
      <c r="AQ188" s="1" t="s">
        <v>68</v>
      </c>
      <c r="AR188" s="1" t="s">
        <v>64</v>
      </c>
      <c r="AS188" s="1" t="s">
        <v>269</v>
      </c>
      <c r="AT188" s="1" t="s">
        <v>512</v>
      </c>
      <c r="AU188" s="1" t="str">
        <f t="shared" si="33"/>
        <v>S</v>
      </c>
      <c r="AV188" s="1" t="str">
        <f>CONCATENATE(AT188," ",AU188)</f>
        <v>Kuhn S</v>
      </c>
      <c r="AW188" s="1" t="s">
        <v>511</v>
      </c>
      <c r="AX188" s="1">
        <v>0</v>
      </c>
      <c r="AY188" s="1">
        <v>0</v>
      </c>
      <c r="AZ188" s="1">
        <v>0</v>
      </c>
      <c r="BA188" s="1" t="s">
        <v>58</v>
      </c>
      <c r="BB188" s="1" t="s">
        <v>441</v>
      </c>
      <c r="BC188" s="1" t="s">
        <v>83</v>
      </c>
      <c r="BD188" s="1" t="s">
        <v>508</v>
      </c>
      <c r="BE188" s="1" t="str">
        <f t="shared" si="35"/>
        <v>M</v>
      </c>
      <c r="BF188" s="1" t="str">
        <f>CONCATENATE(BD188," ",BE188)</f>
        <v>Härter M</v>
      </c>
      <c r="BG188" s="1" t="s">
        <v>505</v>
      </c>
      <c r="BH188" s="1">
        <v>0</v>
      </c>
      <c r="BI188" s="1">
        <v>0</v>
      </c>
      <c r="BJ188" s="1">
        <v>0</v>
      </c>
      <c r="BK188" s="1" t="s">
        <v>58</v>
      </c>
      <c r="BL188" s="1" t="s">
        <v>64</v>
      </c>
      <c r="BM188" s="1" t="s">
        <v>509</v>
      </c>
      <c r="BN188" s="1" t="s">
        <v>510</v>
      </c>
      <c r="BO188" s="1" t="str">
        <f t="shared" si="37"/>
        <v>U</v>
      </c>
      <c r="BP188" s="1" t="str">
        <f>CONCATENATE(BN188," ",BO188)</f>
        <v>Verthein U</v>
      </c>
      <c r="BQ188" s="1" t="s">
        <v>511</v>
      </c>
      <c r="BR188" s="1">
        <v>0</v>
      </c>
      <c r="BS188" s="1">
        <v>0</v>
      </c>
      <c r="BT188" s="1">
        <v>0</v>
      </c>
      <c r="BW188" s="1">
        <v>0</v>
      </c>
      <c r="BX188" s="1">
        <v>0</v>
      </c>
      <c r="BY188" s="1">
        <v>0</v>
      </c>
      <c r="BZ188" s="8">
        <v>1.825</v>
      </c>
      <c r="CA188" s="1" t="s">
        <v>1408</v>
      </c>
      <c r="CB188" s="1" t="s">
        <v>1877</v>
      </c>
    </row>
    <row r="189" spans="1:80" s="1" customFormat="1" x14ac:dyDescent="0.3">
      <c r="A189" s="1" t="s">
        <v>1408</v>
      </c>
      <c r="B189" s="1" t="s">
        <v>2292</v>
      </c>
      <c r="E189" s="1">
        <v>20</v>
      </c>
      <c r="F189" s="1">
        <v>1230</v>
      </c>
      <c r="G189" s="1" t="s">
        <v>2281</v>
      </c>
      <c r="H189" s="9" t="s">
        <v>1737</v>
      </c>
      <c r="J189" s="21"/>
      <c r="K189" s="21"/>
      <c r="L189" s="21"/>
      <c r="M189" s="1" t="s">
        <v>1738</v>
      </c>
      <c r="N189" s="1" t="s">
        <v>2535</v>
      </c>
      <c r="O189" s="1" t="s">
        <v>2578</v>
      </c>
      <c r="P189" s="1" t="e">
        <f>CONCATENATE(A189,": ",B189," (Chairs: ",#REF!,")")</f>
        <v>#REF!</v>
      </c>
      <c r="Q189" s="1" t="str">
        <f>CONCATENATE(,M189)</f>
        <v>Rauschzustände: Zu den Dynamiken des Drogenkonsums und Gewalterfahrungen von Fußballfans.</v>
      </c>
      <c r="R189" s="9" t="s">
        <v>1408</v>
      </c>
      <c r="S189" s="1" t="s">
        <v>53</v>
      </c>
      <c r="T189" s="1" t="s">
        <v>54</v>
      </c>
      <c r="U189" s="1" t="s">
        <v>1739</v>
      </c>
      <c r="V189" s="1" t="s">
        <v>2748</v>
      </c>
      <c r="W189" s="1" t="s">
        <v>58</v>
      </c>
      <c r="X189" s="1" t="s">
        <v>119</v>
      </c>
      <c r="Y189" s="1" t="s">
        <v>1663</v>
      </c>
      <c r="Z189" s="1" t="s">
        <v>1664</v>
      </c>
      <c r="AA189" s="1" t="s">
        <v>1998</v>
      </c>
      <c r="AB189" s="1" t="s">
        <v>1740</v>
      </c>
      <c r="AC189" s="12" t="s">
        <v>1666</v>
      </c>
      <c r="AD189" s="1" t="s">
        <v>2027</v>
      </c>
      <c r="AE189" s="1" t="s">
        <v>63</v>
      </c>
      <c r="AF189" s="1">
        <v>0</v>
      </c>
      <c r="AG189" s="1" t="s">
        <v>58</v>
      </c>
      <c r="AH189" s="1" t="s">
        <v>119</v>
      </c>
      <c r="AI189" s="1" t="s">
        <v>1741</v>
      </c>
      <c r="AJ189" s="1" t="s">
        <v>1742</v>
      </c>
      <c r="AK189" s="1" t="str">
        <f t="shared" si="31"/>
        <v>T</v>
      </c>
      <c r="AL189" s="1" t="str">
        <f t="shared" si="38"/>
        <v>Köhler T</v>
      </c>
      <c r="AM189" s="1" t="s">
        <v>1740</v>
      </c>
      <c r="AN189" s="1" t="s">
        <v>1743</v>
      </c>
      <c r="AO189" s="1" t="s">
        <v>63</v>
      </c>
      <c r="AP189" s="1">
        <v>0</v>
      </c>
      <c r="AQ189" s="1" t="s">
        <v>58</v>
      </c>
      <c r="AR189" s="1" t="s">
        <v>1744</v>
      </c>
      <c r="AS189" s="1" t="s">
        <v>1745</v>
      </c>
      <c r="AT189" s="1" t="s">
        <v>1566</v>
      </c>
      <c r="AU189" s="1" t="str">
        <f t="shared" si="33"/>
        <v>M</v>
      </c>
      <c r="AV189" s="1" t="str">
        <f>CONCATENATE(AT189," ",AU189)</f>
        <v>Künzel M</v>
      </c>
      <c r="AW189" s="1" t="s">
        <v>813</v>
      </c>
      <c r="AX189" s="1" t="s">
        <v>1746</v>
      </c>
      <c r="AY189" s="1">
        <v>0</v>
      </c>
      <c r="AZ189" s="1">
        <v>0</v>
      </c>
      <c r="BA189" s="1" t="s">
        <v>58</v>
      </c>
      <c r="BB189" s="1" t="s">
        <v>1744</v>
      </c>
      <c r="BC189" s="1" t="s">
        <v>1747</v>
      </c>
      <c r="BD189" s="1" t="s">
        <v>1748</v>
      </c>
      <c r="BE189" s="1" t="str">
        <f t="shared" si="35"/>
        <v>P</v>
      </c>
      <c r="BF189" s="1" t="str">
        <f>CONCATENATE(BD189," ",BE189)</f>
        <v>Lessel P</v>
      </c>
      <c r="BG189" s="1" t="s">
        <v>813</v>
      </c>
      <c r="BH189" s="1" t="s">
        <v>1749</v>
      </c>
      <c r="BI189" s="1">
        <v>0</v>
      </c>
      <c r="BJ189" s="1">
        <v>0</v>
      </c>
      <c r="BK189" s="1" t="s">
        <v>68</v>
      </c>
      <c r="BL189" s="1">
        <v>0</v>
      </c>
      <c r="BM189" s="1">
        <v>0</v>
      </c>
      <c r="BN189" s="1">
        <v>0</v>
      </c>
      <c r="BO189" s="1" t="str">
        <f t="shared" si="37"/>
        <v>0</v>
      </c>
      <c r="BQ189" s="1">
        <v>0</v>
      </c>
      <c r="BR189" s="1">
        <v>0</v>
      </c>
      <c r="BS189" s="1">
        <v>0</v>
      </c>
      <c r="BT189" s="1">
        <v>0</v>
      </c>
      <c r="BW189" s="1">
        <v>0</v>
      </c>
      <c r="BX189" s="1">
        <v>0</v>
      </c>
      <c r="BY189" s="1">
        <v>0</v>
      </c>
      <c r="BZ189" s="8">
        <v>2.5</v>
      </c>
      <c r="CA189" s="9" t="s">
        <v>52</v>
      </c>
      <c r="CB189" s="1" t="s">
        <v>1862</v>
      </c>
    </row>
    <row r="190" spans="1:80" s="1" customFormat="1" x14ac:dyDescent="0.3">
      <c r="A190" s="1" t="s">
        <v>1408</v>
      </c>
      <c r="B190" s="1" t="s">
        <v>2292</v>
      </c>
      <c r="E190" s="1">
        <v>20</v>
      </c>
      <c r="F190" s="1">
        <v>1230</v>
      </c>
      <c r="G190" s="1" t="s">
        <v>2282</v>
      </c>
      <c r="H190" s="1" t="s">
        <v>1599</v>
      </c>
      <c r="J190" s="21"/>
      <c r="K190" s="21"/>
      <c r="L190" s="21"/>
      <c r="M190" s="1" t="s">
        <v>1602</v>
      </c>
      <c r="N190" s="1" t="s">
        <v>2174</v>
      </c>
      <c r="O190" s="1" t="s">
        <v>2579</v>
      </c>
      <c r="P190" s="1" t="e">
        <f>CONCATENATE(A190,": ",B190," (Chairs: ",#REF!,")")</f>
        <v>#REF!</v>
      </c>
      <c r="Q190" s="1" t="str">
        <f>CONCATENATE(,M190)</f>
        <v>Neuroendocrinological Findings in Patients with Substance and Non-substance Related Addictive Disorders</v>
      </c>
      <c r="R190" s="1" t="s">
        <v>1408</v>
      </c>
      <c r="S190" s="1" t="s">
        <v>1600</v>
      </c>
      <c r="T190" s="1" t="s">
        <v>1601</v>
      </c>
      <c r="U190" s="1" t="s">
        <v>1603</v>
      </c>
      <c r="V190" s="1" t="s">
        <v>2782</v>
      </c>
      <c r="W190" s="1" t="s">
        <v>68</v>
      </c>
      <c r="X190" s="1" t="s">
        <v>551</v>
      </c>
      <c r="Y190" s="1" t="s">
        <v>1604</v>
      </c>
      <c r="Z190" s="1" t="s">
        <v>1605</v>
      </c>
      <c r="AA190" s="1" t="s">
        <v>1999</v>
      </c>
      <c r="AB190" s="1" t="s">
        <v>1606</v>
      </c>
      <c r="AC190" s="1" t="s">
        <v>1607</v>
      </c>
      <c r="AD190" s="1" t="s">
        <v>2014</v>
      </c>
      <c r="AE190" s="1" t="s">
        <v>63</v>
      </c>
      <c r="AF190" s="1">
        <v>0</v>
      </c>
      <c r="AG190" s="1" t="s">
        <v>58</v>
      </c>
      <c r="AH190" s="1" t="s">
        <v>551</v>
      </c>
      <c r="AI190" s="1" t="s">
        <v>414</v>
      </c>
      <c r="AJ190" s="1" t="s">
        <v>127</v>
      </c>
      <c r="AK190" s="1" t="str">
        <f t="shared" si="31"/>
        <v>C</v>
      </c>
      <c r="AL190" s="1" t="str">
        <f t="shared" si="38"/>
        <v>Müller C</v>
      </c>
      <c r="AM190" s="1" t="s">
        <v>1606</v>
      </c>
      <c r="AN190" s="1" t="s">
        <v>1608</v>
      </c>
      <c r="AO190" s="1" t="s">
        <v>63</v>
      </c>
      <c r="AP190" s="1">
        <v>0</v>
      </c>
      <c r="AQ190" s="1" t="s">
        <v>68</v>
      </c>
      <c r="AR190" s="1">
        <v>0</v>
      </c>
      <c r="AS190" s="1">
        <v>0</v>
      </c>
      <c r="AT190" s="1">
        <v>0</v>
      </c>
      <c r="AU190" s="1" t="str">
        <f t="shared" si="33"/>
        <v>0</v>
      </c>
      <c r="AW190" s="1">
        <v>0</v>
      </c>
      <c r="AX190" s="1">
        <v>0</v>
      </c>
      <c r="AY190" s="1">
        <v>0</v>
      </c>
      <c r="AZ190" s="1">
        <v>0</v>
      </c>
      <c r="BA190" s="1" t="s">
        <v>68</v>
      </c>
      <c r="BB190" s="1">
        <v>0</v>
      </c>
      <c r="BC190" s="1">
        <v>0</v>
      </c>
      <c r="BD190" s="1">
        <v>0</v>
      </c>
      <c r="BE190" s="1" t="str">
        <f t="shared" si="35"/>
        <v>0</v>
      </c>
      <c r="BG190" s="1">
        <v>0</v>
      </c>
      <c r="BH190" s="1">
        <v>0</v>
      </c>
      <c r="BI190" s="1">
        <v>0</v>
      </c>
      <c r="BJ190" s="1">
        <v>0</v>
      </c>
      <c r="BK190" s="1" t="s">
        <v>68</v>
      </c>
      <c r="BL190" s="1">
        <v>0</v>
      </c>
      <c r="BM190" s="1">
        <v>0</v>
      </c>
      <c r="BN190" s="1">
        <v>0</v>
      </c>
      <c r="BO190" s="1" t="str">
        <f t="shared" si="37"/>
        <v>0</v>
      </c>
      <c r="BQ190" s="1">
        <v>0</v>
      </c>
      <c r="BR190" s="1">
        <v>0</v>
      </c>
      <c r="BS190" s="1">
        <v>0</v>
      </c>
      <c r="BT190" s="1">
        <v>0</v>
      </c>
      <c r="BW190" s="1">
        <v>0</v>
      </c>
      <c r="BX190" s="1">
        <v>0</v>
      </c>
      <c r="BY190" s="1">
        <v>0</v>
      </c>
      <c r="BZ190" s="8">
        <v>1.95</v>
      </c>
      <c r="CA190" s="1" t="s">
        <v>1408</v>
      </c>
      <c r="CB190" s="1" t="s">
        <v>1877</v>
      </c>
    </row>
    <row r="191" spans="1:80" s="1" customFormat="1" x14ac:dyDescent="0.3">
      <c r="A191" s="1" t="s">
        <v>1408</v>
      </c>
      <c r="B191" s="1" t="s">
        <v>2292</v>
      </c>
      <c r="E191" s="1">
        <v>20</v>
      </c>
      <c r="F191" s="1">
        <v>1230</v>
      </c>
      <c r="G191" s="1" t="s">
        <v>2283</v>
      </c>
      <c r="H191" s="1" t="s">
        <v>1799</v>
      </c>
      <c r="J191" s="21"/>
      <c r="K191" s="21"/>
      <c r="L191" s="21"/>
      <c r="M191" s="1" t="s">
        <v>1800</v>
      </c>
      <c r="N191" s="1" t="s">
        <v>2181</v>
      </c>
      <c r="O191" s="1" t="s">
        <v>2536</v>
      </c>
      <c r="P191" s="1" t="e">
        <f>CONCATENATE(A191,": ",B191," (Chairs: ",#REF!,")")</f>
        <v>#REF!</v>
      </c>
      <c r="Q191" s="1" t="str">
        <f>CONCATENATE(,M191)</f>
        <v>Positive association of personal distress with testosterone in opiate-addicted patients</v>
      </c>
      <c r="R191" s="1" t="s">
        <v>1408</v>
      </c>
      <c r="S191" s="1" t="s">
        <v>1600</v>
      </c>
      <c r="T191" s="1" t="s">
        <v>1601</v>
      </c>
      <c r="U191" s="1" t="s">
        <v>1801</v>
      </c>
      <c r="V191" s="1" t="s">
        <v>2783</v>
      </c>
      <c r="W191" s="1" t="s">
        <v>68</v>
      </c>
      <c r="Y191" s="1" t="s">
        <v>1228</v>
      </c>
      <c r="Z191" s="1" t="s">
        <v>1802</v>
      </c>
      <c r="AA191" s="1" t="s">
        <v>1996</v>
      </c>
      <c r="AB191" s="1" t="s">
        <v>1803</v>
      </c>
      <c r="AC191" s="1" t="s">
        <v>1804</v>
      </c>
      <c r="AD191" s="1" t="s">
        <v>2051</v>
      </c>
      <c r="AE191" s="1" t="s">
        <v>63</v>
      </c>
      <c r="AF191" s="1">
        <v>0</v>
      </c>
      <c r="AG191" s="1" t="s">
        <v>58</v>
      </c>
      <c r="AH191" s="1">
        <v>0</v>
      </c>
      <c r="AI191" s="1" t="s">
        <v>1000</v>
      </c>
      <c r="AJ191" s="1" t="s">
        <v>386</v>
      </c>
      <c r="AK191" s="1" t="str">
        <f t="shared" si="31"/>
        <v>M</v>
      </c>
      <c r="AL191" s="1" t="str">
        <f t="shared" si="38"/>
        <v>Krüger M</v>
      </c>
      <c r="AM191" s="1" t="s">
        <v>1805</v>
      </c>
      <c r="AN191" s="1" t="s">
        <v>1806</v>
      </c>
      <c r="AO191" s="1" t="s">
        <v>63</v>
      </c>
      <c r="AP191" s="1">
        <v>0</v>
      </c>
      <c r="AQ191" s="1" t="s">
        <v>68</v>
      </c>
      <c r="AR191" s="1" t="s">
        <v>64</v>
      </c>
      <c r="AS191" s="1" t="s">
        <v>731</v>
      </c>
      <c r="AT191" s="1" t="s">
        <v>1807</v>
      </c>
      <c r="AU191" s="1" t="str">
        <f t="shared" si="33"/>
        <v>E</v>
      </c>
      <c r="AV191" s="1" t="str">
        <f>CONCATENATE(AT191," ",AU191)</f>
        <v>Janke E</v>
      </c>
      <c r="AW191" s="1" t="s">
        <v>1803</v>
      </c>
      <c r="AX191" s="1" t="s">
        <v>1808</v>
      </c>
      <c r="AY191" s="1" t="s">
        <v>63</v>
      </c>
      <c r="AZ191" s="1">
        <v>0</v>
      </c>
      <c r="BA191" s="1" t="s">
        <v>58</v>
      </c>
      <c r="BB191" s="1" t="s">
        <v>119</v>
      </c>
      <c r="BC191" s="1" t="s">
        <v>1809</v>
      </c>
      <c r="BD191" s="1" t="s">
        <v>1810</v>
      </c>
      <c r="BE191" s="1" t="str">
        <f t="shared" si="35"/>
        <v>R</v>
      </c>
      <c r="BF191" s="1" t="str">
        <f>CONCATENATE(BD191," ",BE191)</f>
        <v>Lichtinghagen R</v>
      </c>
      <c r="BG191" s="1" t="s">
        <v>1811</v>
      </c>
      <c r="BH191" s="1" t="s">
        <v>1812</v>
      </c>
      <c r="BI191" s="1" t="s">
        <v>63</v>
      </c>
      <c r="BJ191" s="1">
        <v>0</v>
      </c>
      <c r="BK191" s="1" t="s">
        <v>58</v>
      </c>
      <c r="BL191" s="1" t="s">
        <v>119</v>
      </c>
      <c r="BM191" s="1" t="s">
        <v>1813</v>
      </c>
      <c r="BN191" s="1" t="s">
        <v>1814</v>
      </c>
      <c r="BO191" s="1" t="str">
        <f t="shared" si="37"/>
        <v>S</v>
      </c>
      <c r="BP191" s="1" t="str">
        <f>CONCATENATE(BN191," ",BO191)</f>
        <v>Bleich S</v>
      </c>
      <c r="BQ191" s="1" t="s">
        <v>1803</v>
      </c>
      <c r="BR191" s="1" t="s">
        <v>1815</v>
      </c>
      <c r="BS191" s="1" t="s">
        <v>63</v>
      </c>
      <c r="BT191" s="1">
        <v>0</v>
      </c>
      <c r="BU191" s="1" t="s">
        <v>2263</v>
      </c>
      <c r="BV191" s="1" t="s">
        <v>1816</v>
      </c>
      <c r="BW191" s="1" t="s">
        <v>63</v>
      </c>
      <c r="BX191" s="1">
        <v>0</v>
      </c>
      <c r="BY191" s="1" t="s">
        <v>1817</v>
      </c>
      <c r="BZ191" s="8">
        <v>2.125</v>
      </c>
      <c r="CA191" s="1" t="s">
        <v>1408</v>
      </c>
      <c r="CB191" s="1" t="s">
        <v>1877</v>
      </c>
    </row>
    <row r="192" spans="1:80" s="1" customFormat="1" x14ac:dyDescent="0.3">
      <c r="A192" s="1" t="s">
        <v>1408</v>
      </c>
      <c r="B192" s="1" t="s">
        <v>2292</v>
      </c>
      <c r="E192" s="1">
        <v>20</v>
      </c>
      <c r="F192" s="1">
        <v>1230</v>
      </c>
      <c r="G192" s="1" t="s">
        <v>2284</v>
      </c>
      <c r="H192" s="1" t="s">
        <v>1615</v>
      </c>
      <c r="J192" s="21"/>
      <c r="K192" s="21"/>
      <c r="L192" s="21"/>
      <c r="M192" s="1" t="s">
        <v>1618</v>
      </c>
      <c r="N192" s="1" t="s">
        <v>2096</v>
      </c>
      <c r="O192" s="1" t="s">
        <v>2580</v>
      </c>
      <c r="P192" s="1" t="e">
        <f>CONCATENATE(A192,": ",B192," (Chairs: ",#REF!,")")</f>
        <v>#REF!</v>
      </c>
      <c r="Q192" s="1" t="str">
        <f>CONCATENATE(,M192)</f>
        <v>Über Free-to-Play-Spiele und die Verhaltenssucht</v>
      </c>
      <c r="R192" s="1" t="s">
        <v>1408</v>
      </c>
      <c r="S192" s="1" t="s">
        <v>1616</v>
      </c>
      <c r="T192" s="1" t="s">
        <v>1617</v>
      </c>
      <c r="U192" s="1" t="s">
        <v>1619</v>
      </c>
      <c r="V192" s="1" t="s">
        <v>2688</v>
      </c>
      <c r="W192" s="1" t="s">
        <v>58</v>
      </c>
      <c r="X192" s="1" t="s">
        <v>469</v>
      </c>
      <c r="Y192" s="1" t="s">
        <v>397</v>
      </c>
      <c r="Z192" s="1" t="s">
        <v>470</v>
      </c>
      <c r="AA192" s="1" t="s">
        <v>1987</v>
      </c>
      <c r="AB192" s="1" t="s">
        <v>477</v>
      </c>
      <c r="AC192" s="1" t="s">
        <v>478</v>
      </c>
      <c r="AD192" s="1" t="s">
        <v>2018</v>
      </c>
      <c r="AE192" s="1" t="s">
        <v>63</v>
      </c>
      <c r="AF192" s="1">
        <v>0</v>
      </c>
      <c r="AG192" s="1" t="s">
        <v>58</v>
      </c>
      <c r="AH192" s="1" t="s">
        <v>487</v>
      </c>
      <c r="AI192" s="1" t="s">
        <v>141</v>
      </c>
      <c r="AJ192" s="1" t="s">
        <v>142</v>
      </c>
      <c r="AK192" s="1" t="str">
        <f t="shared" si="31"/>
        <v>K</v>
      </c>
      <c r="AL192" s="1" t="str">
        <f t="shared" si="38"/>
        <v>Wölfling K</v>
      </c>
      <c r="AM192" s="1" t="s">
        <v>477</v>
      </c>
      <c r="AN192" s="1" t="s">
        <v>144</v>
      </c>
      <c r="AO192" s="1" t="s">
        <v>63</v>
      </c>
      <c r="AP192" s="1">
        <v>0</v>
      </c>
      <c r="AQ192" s="1" t="s">
        <v>58</v>
      </c>
      <c r="AR192" s="1" t="s">
        <v>483</v>
      </c>
      <c r="AS192" s="1" t="s">
        <v>484</v>
      </c>
      <c r="AT192" s="1" t="s">
        <v>132</v>
      </c>
      <c r="AU192" s="1" t="str">
        <f t="shared" si="33"/>
        <v>M</v>
      </c>
      <c r="AV192" s="1" t="str">
        <f>CONCATENATE(AT192," ",AU192)</f>
        <v>Beutel M</v>
      </c>
      <c r="AW192" s="1" t="s">
        <v>485</v>
      </c>
      <c r="AX192" s="1" t="s">
        <v>486</v>
      </c>
      <c r="AY192" s="1" t="s">
        <v>63</v>
      </c>
      <c r="AZ192" s="1">
        <v>0</v>
      </c>
      <c r="BA192" s="1" t="s">
        <v>58</v>
      </c>
      <c r="BB192" s="1" t="s">
        <v>487</v>
      </c>
      <c r="BC192" s="1" t="s">
        <v>488</v>
      </c>
      <c r="BD192" s="1" t="s">
        <v>127</v>
      </c>
      <c r="BE192" s="1" t="s">
        <v>2001</v>
      </c>
      <c r="BF192" s="1" t="str">
        <f>CONCATENATE(BD192," ",BE192)</f>
        <v>Müller KW</v>
      </c>
      <c r="BG192" s="1" t="s">
        <v>477</v>
      </c>
      <c r="BH192" s="1" t="s">
        <v>129</v>
      </c>
      <c r="BI192" s="1" t="s">
        <v>63</v>
      </c>
      <c r="BJ192" s="1">
        <v>0</v>
      </c>
      <c r="BK192" s="1" t="s">
        <v>68</v>
      </c>
      <c r="BL192" s="1">
        <v>0</v>
      </c>
      <c r="BM192" s="1">
        <v>0</v>
      </c>
      <c r="BN192" s="1">
        <v>0</v>
      </c>
      <c r="BO192" s="1" t="str">
        <f t="shared" si="37"/>
        <v>0</v>
      </c>
      <c r="BQ192" s="1">
        <v>0</v>
      </c>
      <c r="BR192" s="1">
        <v>0</v>
      </c>
      <c r="BS192" s="1">
        <v>0</v>
      </c>
      <c r="BT192" s="1">
        <v>0</v>
      </c>
      <c r="BW192" s="1">
        <v>0</v>
      </c>
      <c r="BX192" s="1">
        <v>0</v>
      </c>
      <c r="BY192" s="1">
        <v>0</v>
      </c>
      <c r="BZ192" s="8">
        <v>1.5</v>
      </c>
      <c r="CA192" s="1" t="s">
        <v>1408</v>
      </c>
      <c r="CB192" s="1" t="s">
        <v>1877</v>
      </c>
    </row>
    <row r="193" spans="1:80" s="1" customFormat="1" x14ac:dyDescent="0.3">
      <c r="A193" s="1" t="s">
        <v>1408</v>
      </c>
      <c r="B193" s="1" t="s">
        <v>2290</v>
      </c>
      <c r="D193" s="18"/>
      <c r="E193" s="1">
        <v>20</v>
      </c>
      <c r="F193" s="1">
        <v>1230</v>
      </c>
      <c r="G193" s="1" t="s">
        <v>2285</v>
      </c>
      <c r="H193" s="6" t="s">
        <v>1539</v>
      </c>
      <c r="J193" s="21"/>
      <c r="K193" s="21"/>
      <c r="L193" s="21"/>
      <c r="M193" s="1" t="s">
        <v>1540</v>
      </c>
      <c r="N193" s="1" t="s">
        <v>2173</v>
      </c>
      <c r="O193" s="1" t="s">
        <v>2540</v>
      </c>
      <c r="P193" s="1" t="e">
        <f>CONCATENATE(A193,": ",B193," (Chairs: ",#REF!,")")</f>
        <v>#REF!</v>
      </c>
      <c r="Q193" s="1" t="str">
        <f>CONCATENATE(,M193)</f>
        <v>SOMOSA-Medialab - 3 years of experience in severe pathological internet use</v>
      </c>
      <c r="R193" s="6" t="s">
        <v>1408</v>
      </c>
      <c r="S193" s="1" t="s">
        <v>454</v>
      </c>
      <c r="T193" s="1" t="s">
        <v>455</v>
      </c>
      <c r="U193" s="1" t="s">
        <v>1541</v>
      </c>
      <c r="V193" s="1" t="s">
        <v>2784</v>
      </c>
      <c r="W193" s="1" t="s">
        <v>58</v>
      </c>
      <c r="X193" s="1" t="s">
        <v>551</v>
      </c>
      <c r="Y193" s="1" t="s">
        <v>1188</v>
      </c>
      <c r="Z193" s="1" t="s">
        <v>1536</v>
      </c>
      <c r="AA193" s="1" t="s">
        <v>1999</v>
      </c>
      <c r="AB193" s="1" t="s">
        <v>1537</v>
      </c>
      <c r="AC193" s="1" t="s">
        <v>1538</v>
      </c>
      <c r="AD193" s="1" t="s">
        <v>2057</v>
      </c>
      <c r="AE193" s="1" t="s">
        <v>63</v>
      </c>
      <c r="AF193" s="1">
        <v>0</v>
      </c>
      <c r="AG193" s="1" t="s">
        <v>68</v>
      </c>
      <c r="AH193" s="1">
        <v>0</v>
      </c>
      <c r="AI193" s="1">
        <v>0</v>
      </c>
      <c r="AJ193" s="1">
        <v>0</v>
      </c>
      <c r="AK193" s="1" t="str">
        <f t="shared" si="31"/>
        <v>0</v>
      </c>
      <c r="AM193" s="1">
        <v>0</v>
      </c>
      <c r="AN193" s="1">
        <v>0</v>
      </c>
      <c r="AO193" s="1">
        <v>0</v>
      </c>
      <c r="AP193" s="1">
        <v>0</v>
      </c>
      <c r="AQ193" s="1" t="s">
        <v>68</v>
      </c>
      <c r="AR193" s="1">
        <v>0</v>
      </c>
      <c r="AS193" s="1">
        <v>0</v>
      </c>
      <c r="AT193" s="1">
        <v>0</v>
      </c>
      <c r="AU193" s="1" t="str">
        <f t="shared" si="33"/>
        <v>0</v>
      </c>
      <c r="AW193" s="1">
        <v>0</v>
      </c>
      <c r="AX193" s="1">
        <v>0</v>
      </c>
      <c r="AY193" s="1">
        <v>0</v>
      </c>
      <c r="AZ193" s="1">
        <v>0</v>
      </c>
      <c r="BA193" s="1" t="s">
        <v>68</v>
      </c>
      <c r="BB193" s="1">
        <v>0</v>
      </c>
      <c r="BC193" s="1">
        <v>0</v>
      </c>
      <c r="BD193" s="1">
        <v>0</v>
      </c>
      <c r="BE193" s="1" t="str">
        <f t="shared" ref="BE193:BE198" si="39">LEFT(BC193,1)</f>
        <v>0</v>
      </c>
      <c r="BG193" s="1">
        <v>0</v>
      </c>
      <c r="BH193" s="1">
        <v>0</v>
      </c>
      <c r="BI193" s="1">
        <v>0</v>
      </c>
      <c r="BJ193" s="1">
        <v>0</v>
      </c>
      <c r="BK193" s="1" t="s">
        <v>68</v>
      </c>
      <c r="BL193" s="1">
        <v>0</v>
      </c>
      <c r="BM193" s="1">
        <v>0</v>
      </c>
      <c r="BN193" s="1">
        <v>0</v>
      </c>
      <c r="BO193" s="1" t="str">
        <f t="shared" si="37"/>
        <v>0</v>
      </c>
      <c r="BQ193" s="1">
        <v>0</v>
      </c>
      <c r="BR193" s="1">
        <v>0</v>
      </c>
      <c r="BS193" s="1">
        <v>0</v>
      </c>
      <c r="BT193" s="1">
        <v>0</v>
      </c>
      <c r="BW193" s="1">
        <v>0</v>
      </c>
      <c r="BX193" s="1">
        <v>0</v>
      </c>
      <c r="BY193" s="1">
        <v>0</v>
      </c>
      <c r="BZ193" s="8">
        <v>2.3250000000000002</v>
      </c>
      <c r="CA193" s="1" t="s">
        <v>1408</v>
      </c>
      <c r="CB193" s="1" t="s">
        <v>1877</v>
      </c>
    </row>
    <row r="194" spans="1:80" s="1" customFormat="1" x14ac:dyDescent="0.3">
      <c r="A194" s="1" t="s">
        <v>1408</v>
      </c>
      <c r="B194" s="1" t="s">
        <v>2290</v>
      </c>
      <c r="D194" s="18"/>
      <c r="E194" s="1">
        <v>20</v>
      </c>
      <c r="F194" s="1">
        <v>1230</v>
      </c>
      <c r="G194" s="1" t="s">
        <v>2286</v>
      </c>
      <c r="H194" s="6" t="s">
        <v>1533</v>
      </c>
      <c r="J194" s="21"/>
      <c r="K194" s="21"/>
      <c r="L194" s="21"/>
      <c r="M194" s="1" t="s">
        <v>1534</v>
      </c>
      <c r="N194" s="1" t="s">
        <v>2173</v>
      </c>
      <c r="O194" s="1" t="s">
        <v>2540</v>
      </c>
      <c r="P194" s="1" t="e">
        <f>CONCATENATE(A194,": ",B194," (Chairs: ",#REF!,")")</f>
        <v>#REF!</v>
      </c>
      <c r="Q194" s="1" t="str">
        <f>CONCATENATE(,M194)</f>
        <v>Nähe-Distanz-Regulierung bei strukturschwachen Klienten mit Hilfe des Bündner Standards</v>
      </c>
      <c r="R194" s="6" t="s">
        <v>1408</v>
      </c>
      <c r="S194" s="1" t="s">
        <v>317</v>
      </c>
      <c r="T194" s="1" t="s">
        <v>318</v>
      </c>
      <c r="U194" s="1" t="s">
        <v>1535</v>
      </c>
      <c r="V194" s="1" t="s">
        <v>2784</v>
      </c>
      <c r="W194" s="1" t="s">
        <v>58</v>
      </c>
      <c r="X194" s="1" t="s">
        <v>551</v>
      </c>
      <c r="Y194" s="1" t="s">
        <v>1188</v>
      </c>
      <c r="Z194" s="1" t="s">
        <v>1536</v>
      </c>
      <c r="AA194" s="1" t="s">
        <v>1999</v>
      </c>
      <c r="AB194" s="1" t="s">
        <v>1537</v>
      </c>
      <c r="AC194" s="1" t="s">
        <v>1538</v>
      </c>
      <c r="AD194" s="1" t="s">
        <v>2057</v>
      </c>
      <c r="AE194" s="1" t="s">
        <v>63</v>
      </c>
      <c r="AF194" s="1">
        <v>0</v>
      </c>
      <c r="AG194" s="1" t="s">
        <v>68</v>
      </c>
      <c r="AH194" s="1">
        <v>0</v>
      </c>
      <c r="AI194" s="1">
        <v>0</v>
      </c>
      <c r="AJ194" s="1">
        <v>0</v>
      </c>
      <c r="AK194" s="1" t="str">
        <f t="shared" si="31"/>
        <v>0</v>
      </c>
      <c r="AM194" s="1">
        <v>0</v>
      </c>
      <c r="AN194" s="1">
        <v>0</v>
      </c>
      <c r="AO194" s="1">
        <v>0</v>
      </c>
      <c r="AP194" s="1">
        <v>0</v>
      </c>
      <c r="AQ194" s="1" t="s">
        <v>68</v>
      </c>
      <c r="AR194" s="1">
        <v>0</v>
      </c>
      <c r="AS194" s="1">
        <v>0</v>
      </c>
      <c r="AT194" s="1">
        <v>0</v>
      </c>
      <c r="AU194" s="1" t="str">
        <f t="shared" si="33"/>
        <v>0</v>
      </c>
      <c r="AW194" s="1">
        <v>0</v>
      </c>
      <c r="AX194" s="1">
        <v>0</v>
      </c>
      <c r="AY194" s="1">
        <v>0</v>
      </c>
      <c r="AZ194" s="1">
        <v>0</v>
      </c>
      <c r="BA194" s="1" t="s">
        <v>68</v>
      </c>
      <c r="BB194" s="1">
        <v>0</v>
      </c>
      <c r="BC194" s="1">
        <v>0</v>
      </c>
      <c r="BD194" s="1">
        <v>0</v>
      </c>
      <c r="BE194" s="1" t="str">
        <f t="shared" si="39"/>
        <v>0</v>
      </c>
      <c r="BG194" s="1">
        <v>0</v>
      </c>
      <c r="BH194" s="1">
        <v>0</v>
      </c>
      <c r="BI194" s="1">
        <v>0</v>
      </c>
      <c r="BJ194" s="1">
        <v>0</v>
      </c>
      <c r="BK194" s="1" t="s">
        <v>68</v>
      </c>
      <c r="BL194" s="1">
        <v>0</v>
      </c>
      <c r="BM194" s="1">
        <v>0</v>
      </c>
      <c r="BN194" s="1">
        <v>0</v>
      </c>
      <c r="BO194" s="1" t="str">
        <f t="shared" si="37"/>
        <v>0</v>
      </c>
      <c r="BQ194" s="1">
        <v>0</v>
      </c>
      <c r="BR194" s="1">
        <v>0</v>
      </c>
      <c r="BS194" s="1">
        <v>0</v>
      </c>
      <c r="BT194" s="1">
        <v>0</v>
      </c>
      <c r="BW194" s="1">
        <v>0</v>
      </c>
      <c r="BX194" s="1">
        <v>0</v>
      </c>
      <c r="BY194" s="1">
        <v>0</v>
      </c>
      <c r="BZ194" s="8">
        <v>1.7999999999999998</v>
      </c>
      <c r="CA194" s="1" t="s">
        <v>1408</v>
      </c>
      <c r="CB194" s="1" t="s">
        <v>1877</v>
      </c>
    </row>
    <row r="195" spans="1:80" s="1" customFormat="1" x14ac:dyDescent="0.3">
      <c r="A195" s="1" t="s">
        <v>1408</v>
      </c>
      <c r="B195" s="1" t="s">
        <v>2290</v>
      </c>
      <c r="D195" s="18"/>
      <c r="E195" s="1">
        <v>20</v>
      </c>
      <c r="F195" s="1">
        <v>1230</v>
      </c>
      <c r="G195" s="1" t="s">
        <v>2287</v>
      </c>
      <c r="H195" s="6" t="s">
        <v>1485</v>
      </c>
      <c r="J195" s="21"/>
      <c r="K195" s="21"/>
      <c r="L195" s="21"/>
      <c r="M195" s="1" t="s">
        <v>1486</v>
      </c>
      <c r="N195" s="1" t="s">
        <v>2531</v>
      </c>
      <c r="O195" s="1" t="s">
        <v>2537</v>
      </c>
      <c r="P195" s="1" t="e">
        <f>CONCATENATE(A195,": ",B195," (Chairs: ",#REF!,")")</f>
        <v>#REF!</v>
      </c>
      <c r="Q195" s="1" t="str">
        <f>CONCATENATE(,M195)</f>
        <v>Stationäre Entwöhnungsbehandlung – Bedeutung der individuellen Suchtmittelwirksamkeitserwartung für Therapieerfolg</v>
      </c>
      <c r="R195" s="6" t="s">
        <v>1408</v>
      </c>
      <c r="S195" s="1" t="s">
        <v>346</v>
      </c>
      <c r="T195" s="1" t="s">
        <v>347</v>
      </c>
      <c r="U195" s="1" t="s">
        <v>1487</v>
      </c>
      <c r="V195" s="1" t="s">
        <v>2768</v>
      </c>
      <c r="W195" s="1" t="s">
        <v>68</v>
      </c>
      <c r="X195" s="1" t="s">
        <v>1488</v>
      </c>
      <c r="Y195" s="1" t="s">
        <v>1489</v>
      </c>
      <c r="Z195" s="1" t="s">
        <v>1490</v>
      </c>
      <c r="AA195" s="1" t="s">
        <v>1998</v>
      </c>
      <c r="AB195" s="1" t="s">
        <v>1491</v>
      </c>
      <c r="AC195" s="1" t="s">
        <v>1492</v>
      </c>
      <c r="AD195" s="1" t="s">
        <v>2226</v>
      </c>
      <c r="AE195" s="1" t="s">
        <v>63</v>
      </c>
      <c r="AF195" s="1">
        <v>0</v>
      </c>
      <c r="AG195" s="1" t="s">
        <v>58</v>
      </c>
      <c r="AH195" s="1" t="s">
        <v>1493</v>
      </c>
      <c r="AI195" s="1" t="s">
        <v>943</v>
      </c>
      <c r="AJ195" s="1" t="s">
        <v>1494</v>
      </c>
      <c r="AK195" s="1" t="str">
        <f t="shared" si="31"/>
        <v>K</v>
      </c>
      <c r="AL195" s="1" t="str">
        <f>CONCATENATE(AJ195," ",AK195)</f>
        <v>Leiber K</v>
      </c>
      <c r="AM195" s="1" t="s">
        <v>1491</v>
      </c>
      <c r="AN195" s="1" t="s">
        <v>1495</v>
      </c>
      <c r="AO195" s="1" t="s">
        <v>63</v>
      </c>
      <c r="AP195" s="1">
        <v>0</v>
      </c>
      <c r="AQ195" s="1" t="s">
        <v>68</v>
      </c>
      <c r="AR195" s="1" t="s">
        <v>97</v>
      </c>
      <c r="AS195" s="1" t="s">
        <v>1480</v>
      </c>
      <c r="AT195" s="1" t="s">
        <v>1496</v>
      </c>
      <c r="AU195" s="1" t="str">
        <f t="shared" si="33"/>
        <v>C</v>
      </c>
      <c r="AV195" s="1" t="str">
        <f>CONCATENATE(AT195," ",AU195)</f>
        <v>Rüping C</v>
      </c>
      <c r="AW195" s="1" t="s">
        <v>1491</v>
      </c>
      <c r="AX195" s="1" t="s">
        <v>1497</v>
      </c>
      <c r="AY195" s="1" t="s">
        <v>63</v>
      </c>
      <c r="AZ195" s="1">
        <v>0</v>
      </c>
      <c r="BA195" s="1" t="s">
        <v>68</v>
      </c>
      <c r="BB195" s="1" t="s">
        <v>1498</v>
      </c>
      <c r="BC195" s="1" t="s">
        <v>1499</v>
      </c>
      <c r="BD195" s="1" t="s">
        <v>1500</v>
      </c>
      <c r="BE195" s="1" t="str">
        <f t="shared" si="39"/>
        <v>I</v>
      </c>
      <c r="BF195" s="1" t="str">
        <f>CONCATENATE(BD195," ",BE195)</f>
        <v>Englert I</v>
      </c>
      <c r="BG195" s="1" t="s">
        <v>1491</v>
      </c>
      <c r="BH195" s="1" t="s">
        <v>1501</v>
      </c>
      <c r="BI195" s="1" t="s">
        <v>63</v>
      </c>
      <c r="BJ195" s="1">
        <v>0</v>
      </c>
      <c r="BK195" s="1" t="s">
        <v>68</v>
      </c>
      <c r="BL195" s="1">
        <v>0</v>
      </c>
      <c r="BM195" s="1" t="s">
        <v>1019</v>
      </c>
      <c r="BN195" s="1" t="s">
        <v>1502</v>
      </c>
      <c r="BO195" s="1" t="str">
        <f t="shared" si="37"/>
        <v>P</v>
      </c>
      <c r="BP195" s="1" t="str">
        <f>CONCATENATE(BN195," ",BO195)</f>
        <v>Weitzmann P</v>
      </c>
      <c r="BQ195" s="1" t="s">
        <v>1491</v>
      </c>
      <c r="BR195" s="1" t="s">
        <v>1503</v>
      </c>
      <c r="BS195" s="1" t="s">
        <v>63</v>
      </c>
      <c r="BT195" s="1">
        <v>0</v>
      </c>
      <c r="BU195" s="1" t="s">
        <v>2259</v>
      </c>
      <c r="BV195" s="1" t="s">
        <v>1504</v>
      </c>
      <c r="BW195" s="1" t="s">
        <v>63</v>
      </c>
      <c r="BX195" s="1">
        <v>0</v>
      </c>
      <c r="BY195" s="1">
        <v>0</v>
      </c>
      <c r="BZ195" s="8">
        <v>2.0499999999999998</v>
      </c>
      <c r="CA195" s="1" t="s">
        <v>1408</v>
      </c>
      <c r="CB195" s="1" t="s">
        <v>1877</v>
      </c>
    </row>
    <row r="196" spans="1:80" s="1" customFormat="1" x14ac:dyDescent="0.3">
      <c r="A196" s="1" t="s">
        <v>1408</v>
      </c>
      <c r="B196" s="1" t="s">
        <v>2290</v>
      </c>
      <c r="D196" s="18"/>
      <c r="E196" s="1">
        <v>20</v>
      </c>
      <c r="F196" s="1">
        <v>1230</v>
      </c>
      <c r="G196" s="1" t="s">
        <v>2294</v>
      </c>
      <c r="H196" s="1" t="s">
        <v>1764</v>
      </c>
      <c r="J196" s="21"/>
      <c r="K196" s="21"/>
      <c r="L196" s="21"/>
      <c r="M196" s="1" t="s">
        <v>1765</v>
      </c>
      <c r="N196" s="1" t="s">
        <v>2180</v>
      </c>
      <c r="O196" s="1" t="s">
        <v>2538</v>
      </c>
      <c r="P196" s="1" t="e">
        <f>CONCATENATE(A196,": ",B196," (Chairs: ",#REF!,")")</f>
        <v>#REF!</v>
      </c>
      <c r="Q196" s="1" t="str">
        <f>CONCATENATE(,M196)</f>
        <v>Obsessive Compulsive Drinking Scale (OCDS-G): Psychometrische Eigenschaften der deutschen Version bei alkoholabhängigen Patienten im Entzug</v>
      </c>
      <c r="R196" s="1" t="s">
        <v>1408</v>
      </c>
      <c r="S196" s="1" t="s">
        <v>346</v>
      </c>
      <c r="T196" s="1" t="s">
        <v>347</v>
      </c>
      <c r="U196" s="1" t="s">
        <v>1766</v>
      </c>
      <c r="V196" s="1" t="s">
        <v>2785</v>
      </c>
      <c r="W196" s="1" t="s">
        <v>58</v>
      </c>
      <c r="Y196" s="1" t="s">
        <v>1767</v>
      </c>
      <c r="Z196" s="1" t="s">
        <v>425</v>
      </c>
      <c r="AA196" s="1" t="s">
        <v>1981</v>
      </c>
      <c r="AB196" s="1" t="s">
        <v>1768</v>
      </c>
      <c r="AC196" s="1" t="s">
        <v>426</v>
      </c>
      <c r="AD196" s="1" t="s">
        <v>2016</v>
      </c>
      <c r="AE196" s="1" t="s">
        <v>63</v>
      </c>
      <c r="AF196" s="1">
        <v>0</v>
      </c>
      <c r="AG196" s="1" t="s">
        <v>68</v>
      </c>
      <c r="AH196" s="1">
        <v>0</v>
      </c>
      <c r="AI196" s="1" t="s">
        <v>1769</v>
      </c>
      <c r="AJ196" s="1" t="s">
        <v>1770</v>
      </c>
      <c r="AK196" s="1" t="str">
        <f t="shared" si="31"/>
        <v>L</v>
      </c>
      <c r="AL196" s="1" t="str">
        <f>CONCATENATE(AJ196," ",AK196)</f>
        <v>Schulz L</v>
      </c>
      <c r="AM196" s="1" t="s">
        <v>1768</v>
      </c>
      <c r="AN196" s="1" t="s">
        <v>1771</v>
      </c>
      <c r="AO196" s="1" t="s">
        <v>63</v>
      </c>
      <c r="AP196" s="1">
        <v>0</v>
      </c>
      <c r="AQ196" s="1" t="s">
        <v>58</v>
      </c>
      <c r="AR196" s="1" t="s">
        <v>119</v>
      </c>
      <c r="AS196" s="1" t="s">
        <v>612</v>
      </c>
      <c r="AT196" s="1" t="s">
        <v>1772</v>
      </c>
      <c r="AU196" s="1" t="str">
        <f t="shared" si="33"/>
        <v>G</v>
      </c>
      <c r="AV196" s="1" t="str">
        <f>CONCATENATE(AT196," ",AU196)</f>
        <v>Bühringer G</v>
      </c>
      <c r="AW196" s="1" t="s">
        <v>1773</v>
      </c>
      <c r="AX196" s="1" t="s">
        <v>1774</v>
      </c>
      <c r="AY196" s="1" t="s">
        <v>526</v>
      </c>
      <c r="AZ196" s="1" t="s">
        <v>1859</v>
      </c>
      <c r="BA196" s="1" t="s">
        <v>68</v>
      </c>
      <c r="BB196" s="1">
        <v>0</v>
      </c>
      <c r="BC196" s="1" t="s">
        <v>418</v>
      </c>
      <c r="BD196" s="1" t="s">
        <v>419</v>
      </c>
      <c r="BE196" s="1" t="str">
        <f t="shared" si="39"/>
        <v>M</v>
      </c>
      <c r="BF196" s="1" t="str">
        <f>CONCATENATE(BD196," ",BE196)</f>
        <v>Garbusow M</v>
      </c>
      <c r="BG196" s="1" t="s">
        <v>1775</v>
      </c>
      <c r="BH196" s="1" t="s">
        <v>420</v>
      </c>
      <c r="BI196" s="1" t="s">
        <v>63</v>
      </c>
      <c r="BJ196" s="1">
        <v>0</v>
      </c>
      <c r="BK196" s="1" t="s">
        <v>58</v>
      </c>
      <c r="BL196" s="1" t="s">
        <v>441</v>
      </c>
      <c r="BM196" s="1" t="s">
        <v>1776</v>
      </c>
      <c r="BN196" s="1" t="s">
        <v>1339</v>
      </c>
      <c r="BO196" s="1" t="str">
        <f t="shared" si="37"/>
        <v>A</v>
      </c>
      <c r="BP196" s="1" t="str">
        <f>CONCATENATE(BN196," ",BO196)</f>
        <v>Heinz A</v>
      </c>
      <c r="BQ196" s="1" t="s">
        <v>1775</v>
      </c>
      <c r="BR196" s="1" t="s">
        <v>451</v>
      </c>
      <c r="BS196" s="1" t="s">
        <v>63</v>
      </c>
      <c r="BT196" s="1">
        <v>0</v>
      </c>
      <c r="BU196" s="1" t="s">
        <v>2262</v>
      </c>
      <c r="BV196" s="1" t="s">
        <v>1777</v>
      </c>
      <c r="BW196" s="1" t="s">
        <v>63</v>
      </c>
      <c r="BX196" s="1">
        <v>0</v>
      </c>
      <c r="BY196" s="1">
        <v>0</v>
      </c>
      <c r="BZ196" s="8">
        <v>1.2249999999999999</v>
      </c>
      <c r="CA196" s="1" t="s">
        <v>1408</v>
      </c>
      <c r="CB196" s="1" t="s">
        <v>1877</v>
      </c>
    </row>
    <row r="197" spans="1:80" s="1" customFormat="1" x14ac:dyDescent="0.3">
      <c r="A197" s="1" t="s">
        <v>1408</v>
      </c>
      <c r="B197" s="1" t="s">
        <v>2290</v>
      </c>
      <c r="D197" s="18"/>
      <c r="E197" s="1">
        <v>20</v>
      </c>
      <c r="F197" s="1">
        <v>1230</v>
      </c>
      <c r="G197" s="1" t="s">
        <v>2288</v>
      </c>
      <c r="H197" s="1" t="s">
        <v>1435</v>
      </c>
      <c r="J197" s="21"/>
      <c r="K197" s="21"/>
      <c r="L197" s="21"/>
      <c r="M197" s="1" t="s">
        <v>1436</v>
      </c>
      <c r="N197" s="1" t="s">
        <v>2171</v>
      </c>
      <c r="O197" s="1" t="s">
        <v>2581</v>
      </c>
      <c r="P197" s="1" t="e">
        <f>CONCATENATE(A197,": ",B197," (Chairs: ",#REF!,")")</f>
        <v>#REF!</v>
      </c>
      <c r="Q197" s="1" t="str">
        <f>CONCATENATE(,M197)</f>
        <v>Entwicklung eines ICF Core Sets Sucht (MCSS) mit Teilmodulen zu den Versorgungsbereichen Beratung &amp; Vorsorge, Entgiftung, Medizinische Rehabilitation und Soziale Rehabilitation</v>
      </c>
      <c r="R197" s="1" t="s">
        <v>1408</v>
      </c>
      <c r="S197" s="1" t="s">
        <v>346</v>
      </c>
      <c r="T197" s="1" t="s">
        <v>347</v>
      </c>
      <c r="U197" s="1" t="s">
        <v>1437</v>
      </c>
      <c r="V197" s="1" t="s">
        <v>2786</v>
      </c>
      <c r="W197" s="1" t="s">
        <v>68</v>
      </c>
      <c r="Y197" s="1" t="s">
        <v>1438</v>
      </c>
      <c r="Z197" s="1" t="s">
        <v>1439</v>
      </c>
      <c r="AA197" s="1" t="s">
        <v>1987</v>
      </c>
      <c r="AB197" s="1" t="s">
        <v>495</v>
      </c>
      <c r="AC197" s="1" t="s">
        <v>1440</v>
      </c>
      <c r="AD197" s="1" t="s">
        <v>2026</v>
      </c>
      <c r="AE197" s="1" t="s">
        <v>63</v>
      </c>
      <c r="AF197" s="1">
        <v>0</v>
      </c>
      <c r="AG197" s="1" t="s">
        <v>58</v>
      </c>
      <c r="AH197" s="1">
        <v>0</v>
      </c>
      <c r="AI197" s="1" t="s">
        <v>1441</v>
      </c>
      <c r="AJ197" s="1" t="s">
        <v>1442</v>
      </c>
      <c r="AK197" s="1" t="str">
        <f t="shared" si="31"/>
        <v>R</v>
      </c>
      <c r="AL197" s="1" t="str">
        <f>CONCATENATE(AJ197," ",AK197)</f>
        <v>Meyer-Steinkamp R</v>
      </c>
      <c r="AM197" s="1" t="s">
        <v>1443</v>
      </c>
      <c r="AN197" s="1">
        <v>0</v>
      </c>
      <c r="AO197" s="1" t="s">
        <v>63</v>
      </c>
      <c r="AP197" s="1">
        <v>0</v>
      </c>
      <c r="AQ197" s="1" t="s">
        <v>58</v>
      </c>
      <c r="AR197" s="1" t="s">
        <v>64</v>
      </c>
      <c r="AS197" s="1" t="s">
        <v>1441</v>
      </c>
      <c r="AT197" s="1" t="s">
        <v>1444</v>
      </c>
      <c r="AU197" s="1" t="str">
        <f t="shared" si="33"/>
        <v>R</v>
      </c>
      <c r="AV197" s="1" t="str">
        <f>CONCATENATE(AT197," ",AU197)</f>
        <v>Stracke R</v>
      </c>
      <c r="AW197" s="1" t="s">
        <v>1445</v>
      </c>
      <c r="AX197" s="1">
        <v>0</v>
      </c>
      <c r="AY197" s="1" t="s">
        <v>63</v>
      </c>
      <c r="AZ197" s="1">
        <v>0</v>
      </c>
      <c r="BA197" s="1" t="s">
        <v>68</v>
      </c>
      <c r="BB197" s="1" t="s">
        <v>64</v>
      </c>
      <c r="BC197" s="1" t="s">
        <v>497</v>
      </c>
      <c r="BD197" s="1" t="s">
        <v>498</v>
      </c>
      <c r="BE197" s="1" t="str">
        <f t="shared" si="39"/>
        <v>A</v>
      </c>
      <c r="BF197" s="1" t="str">
        <f>CONCATENATE(BD197," ",BE197)</f>
        <v>Buchholz A</v>
      </c>
      <c r="BG197" s="1" t="s">
        <v>495</v>
      </c>
      <c r="BH197" s="1">
        <v>0</v>
      </c>
      <c r="BI197" s="1" t="s">
        <v>63</v>
      </c>
      <c r="BJ197" s="1">
        <v>0</v>
      </c>
      <c r="BK197" s="1" t="s">
        <v>68</v>
      </c>
      <c r="BL197" s="1">
        <v>0</v>
      </c>
      <c r="BM197" s="1">
        <v>0</v>
      </c>
      <c r="BN197" s="1">
        <v>0</v>
      </c>
      <c r="BO197" s="1" t="str">
        <f t="shared" si="37"/>
        <v>0</v>
      </c>
      <c r="BQ197" s="1">
        <v>0</v>
      </c>
      <c r="BR197" s="1">
        <v>0</v>
      </c>
      <c r="BS197" s="1">
        <v>0</v>
      </c>
      <c r="BT197" s="1">
        <v>0</v>
      </c>
      <c r="BW197" s="1">
        <v>0</v>
      </c>
      <c r="BX197" s="1">
        <v>0</v>
      </c>
      <c r="BY197" s="1">
        <v>0</v>
      </c>
      <c r="BZ197" s="8">
        <v>2.125</v>
      </c>
      <c r="CA197" s="1" t="s">
        <v>1408</v>
      </c>
      <c r="CB197" s="1" t="s">
        <v>1877</v>
      </c>
    </row>
    <row r="198" spans="1:80" s="1" customFormat="1" x14ac:dyDescent="0.3">
      <c r="A198" s="1" t="s">
        <v>1408</v>
      </c>
      <c r="B198" s="1" t="s">
        <v>2290</v>
      </c>
      <c r="D198" s="18"/>
      <c r="E198" s="1">
        <v>20</v>
      </c>
      <c r="F198" s="1">
        <v>1230</v>
      </c>
      <c r="G198" s="1" t="s">
        <v>2289</v>
      </c>
      <c r="H198" s="30" t="s">
        <v>1548</v>
      </c>
      <c r="J198" s="21"/>
      <c r="K198" s="21"/>
      <c r="L198" s="21"/>
      <c r="M198" s="1" t="s">
        <v>1549</v>
      </c>
      <c r="N198" s="1" t="s">
        <v>3003</v>
      </c>
      <c r="O198" s="1" t="s">
        <v>2582</v>
      </c>
      <c r="P198" s="1" t="e">
        <f>CONCATENATE(A198,": ",B198," (Chairs: ",#REF!,")")</f>
        <v>#REF!</v>
      </c>
      <c r="Q198" s="1" t="str">
        <f>CONCATENATE(,M198)</f>
        <v>Zentrales Bettenbelegungsmanagement zur Erreichung operativer Exzellenz</v>
      </c>
      <c r="R198" s="9" t="s">
        <v>1408</v>
      </c>
      <c r="S198" s="1" t="s">
        <v>317</v>
      </c>
      <c r="T198" s="1" t="s">
        <v>318</v>
      </c>
      <c r="U198" s="1" t="s">
        <v>1550</v>
      </c>
      <c r="V198" s="1" t="s">
        <v>2787</v>
      </c>
      <c r="W198" s="1" t="s">
        <v>68</v>
      </c>
      <c r="Y198" s="1" t="s">
        <v>1551</v>
      </c>
      <c r="Z198" s="1" t="s">
        <v>1552</v>
      </c>
      <c r="AA198" s="1" t="s">
        <v>1993</v>
      </c>
      <c r="AB198" s="1" t="s">
        <v>1553</v>
      </c>
      <c r="AC198" s="12" t="s">
        <v>1554</v>
      </c>
      <c r="AD198" s="28" t="s">
        <v>2227</v>
      </c>
      <c r="AE198" s="1" t="s">
        <v>63</v>
      </c>
      <c r="AF198" s="1">
        <v>0</v>
      </c>
      <c r="AG198" s="1" t="s">
        <v>58</v>
      </c>
      <c r="AH198" s="1">
        <v>0</v>
      </c>
      <c r="AI198" s="1" t="s">
        <v>653</v>
      </c>
      <c r="AJ198" s="1" t="s">
        <v>799</v>
      </c>
      <c r="AK198" s="1" t="str">
        <f t="shared" si="31"/>
        <v>C</v>
      </c>
      <c r="AL198" s="1" t="str">
        <f>CONCATENATE(AJ198," ",AK198)</f>
        <v>Kern C</v>
      </c>
      <c r="AM198" s="1" t="s">
        <v>1553</v>
      </c>
      <c r="AN198" s="1" t="s">
        <v>1555</v>
      </c>
      <c r="AO198" s="1" t="s">
        <v>63</v>
      </c>
      <c r="AP198" s="1">
        <v>0</v>
      </c>
      <c r="AQ198" s="1" t="s">
        <v>68</v>
      </c>
      <c r="AR198" s="1">
        <v>0</v>
      </c>
      <c r="AS198" s="1">
        <v>0</v>
      </c>
      <c r="AT198" s="1">
        <v>0</v>
      </c>
      <c r="AU198" s="1" t="str">
        <f t="shared" si="33"/>
        <v>0</v>
      </c>
      <c r="AW198" s="1">
        <v>0</v>
      </c>
      <c r="AX198" s="1">
        <v>0</v>
      </c>
      <c r="AY198" s="1">
        <v>0</v>
      </c>
      <c r="AZ198" s="1">
        <v>0</v>
      </c>
      <c r="BA198" s="1" t="s">
        <v>68</v>
      </c>
      <c r="BB198" s="1">
        <v>0</v>
      </c>
      <c r="BC198" s="1">
        <v>0</v>
      </c>
      <c r="BD198" s="1">
        <v>0</v>
      </c>
      <c r="BE198" s="1" t="str">
        <f t="shared" si="39"/>
        <v>0</v>
      </c>
      <c r="BG198" s="1">
        <v>0</v>
      </c>
      <c r="BH198" s="1">
        <v>0</v>
      </c>
      <c r="BI198" s="1">
        <v>0</v>
      </c>
      <c r="BJ198" s="1">
        <v>0</v>
      </c>
      <c r="BK198" s="1" t="s">
        <v>68</v>
      </c>
      <c r="BL198" s="1">
        <v>0</v>
      </c>
      <c r="BM198" s="1">
        <v>0</v>
      </c>
      <c r="BN198" s="1">
        <v>0</v>
      </c>
      <c r="BO198" s="1" t="str">
        <f t="shared" si="37"/>
        <v>0</v>
      </c>
      <c r="BQ198" s="1">
        <v>0</v>
      </c>
      <c r="BR198" s="1">
        <v>0</v>
      </c>
      <c r="BS198" s="1">
        <v>0</v>
      </c>
      <c r="BT198" s="1">
        <v>0</v>
      </c>
      <c r="BW198" s="1">
        <v>0</v>
      </c>
      <c r="BX198" s="1">
        <v>0</v>
      </c>
      <c r="BY198" s="1">
        <v>0</v>
      </c>
      <c r="BZ198" s="8">
        <v>2.8500000000000005</v>
      </c>
      <c r="CA198" s="9" t="s">
        <v>52</v>
      </c>
      <c r="CB198" s="1" t="s">
        <v>1862</v>
      </c>
    </row>
    <row r="199" spans="1:80" x14ac:dyDescent="0.3">
      <c r="C199" s="1"/>
      <c r="D199" s="1"/>
      <c r="E199" s="1"/>
      <c r="F199" s="1"/>
      <c r="G199" s="1"/>
      <c r="I199" s="1"/>
      <c r="J199" s="21"/>
      <c r="K199" s="21"/>
      <c r="L199" s="21"/>
      <c r="CB199" s="1"/>
    </row>
  </sheetData>
  <autoFilter ref="A1:BY198"/>
  <sortState ref="A178:CF198">
    <sortCondition ref="G178:G198"/>
  </sortState>
  <hyperlinks>
    <hyperlink ref="AC182" r:id="rId1"/>
    <hyperlink ref="AC189" r:id="rId2"/>
    <hyperlink ref="AC27" r:id="rId3"/>
    <hyperlink ref="AX27" r:id="rId4"/>
    <hyperlink ref="AC157" r:id="rId5"/>
    <hyperlink ref="AC60" r:id="rId6"/>
    <hyperlink ref="AC34" r:id="rId7"/>
    <hyperlink ref="AC61" r:id="rId8"/>
  </hyperlinks>
  <pageMargins left="0.7" right="0.7" top="0.78740157499999996" bottom="0.78740157499999996" header="0.3" footer="0.3"/>
  <pageSetup paperSize="9" orientation="portrait" horizontalDpi="4294967295" verticalDpi="4294967295" r:id="rId9"/>
  <legacyDrawing r:id="rId1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3</vt:i4>
      </vt:variant>
      <vt:variant>
        <vt:lpstr>Benannte Bereiche</vt:lpstr>
      </vt:variant>
      <vt:variant>
        <vt:i4>2</vt:i4>
      </vt:variant>
    </vt:vector>
  </HeadingPairs>
  <TitlesOfParts>
    <vt:vector size="5" baseType="lpstr">
      <vt:lpstr>Symposien</vt:lpstr>
      <vt:lpstr>Programm final</vt:lpstr>
      <vt:lpstr>Abstracts alle Details</vt:lpstr>
      <vt:lpstr>'Programm final'!Druckbereich</vt:lpstr>
      <vt:lpstr>'Programm final'!Drucktitel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Infinite Science</dc:creator>
  <cp:lastModifiedBy>hirsi</cp:lastModifiedBy>
  <cp:lastPrinted>2017-06-19T18:41:24Z</cp:lastPrinted>
  <dcterms:created xsi:type="dcterms:W3CDTF">2017-05-16T10:02:27Z</dcterms:created>
  <dcterms:modified xsi:type="dcterms:W3CDTF">2017-06-21T13:56:58Z</dcterms:modified>
</cp:coreProperties>
</file>