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6BCFD7C8-3ABC-4D6A-A7B6-410ED89B7EFA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Jornadas" sheetId="1" r:id="rId1"/>
    <sheet name="Valor Hora" sheetId="4" r:id="rId2"/>
    <sheet name="Pagamentos" sheetId="2" r:id="rId3"/>
    <sheet name="Gastos Extr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7" i="1" l="1"/>
  <c r="F367" i="1"/>
  <c r="I367" i="1" s="1"/>
  <c r="H367" i="1" s="1"/>
  <c r="F626" i="1"/>
  <c r="I626" i="1" s="1"/>
  <c r="H626" i="1" s="1"/>
  <c r="B626" i="1"/>
  <c r="F625" i="1"/>
  <c r="I625" i="1" s="1"/>
  <c r="H625" i="1" s="1"/>
  <c r="B625" i="1"/>
  <c r="F624" i="1"/>
  <c r="I624" i="1" s="1"/>
  <c r="H624" i="1" s="1"/>
  <c r="B624" i="1"/>
  <c r="F623" i="1"/>
  <c r="I623" i="1" s="1"/>
  <c r="H623" i="1" s="1"/>
  <c r="B623" i="1"/>
  <c r="F622" i="1"/>
  <c r="I622" i="1" s="1"/>
  <c r="H622" i="1" s="1"/>
  <c r="B622" i="1"/>
  <c r="F621" i="1"/>
  <c r="I621" i="1" s="1"/>
  <c r="H621" i="1" s="1"/>
  <c r="B621" i="1"/>
  <c r="F620" i="1"/>
  <c r="I620" i="1" s="1"/>
  <c r="H620" i="1" s="1"/>
  <c r="B620" i="1"/>
  <c r="F619" i="1"/>
  <c r="I619" i="1" s="1"/>
  <c r="H619" i="1" s="1"/>
  <c r="B619" i="1"/>
  <c r="F618" i="1"/>
  <c r="I618" i="1" s="1"/>
  <c r="H618" i="1" s="1"/>
  <c r="B618" i="1"/>
  <c r="F617" i="1"/>
  <c r="I617" i="1" s="1"/>
  <c r="H617" i="1" s="1"/>
  <c r="B617" i="1"/>
  <c r="F616" i="1"/>
  <c r="I616" i="1" s="1"/>
  <c r="H616" i="1" s="1"/>
  <c r="B616" i="1"/>
  <c r="F615" i="1"/>
  <c r="I615" i="1" s="1"/>
  <c r="H615" i="1" s="1"/>
  <c r="B615" i="1"/>
  <c r="F614" i="1"/>
  <c r="I614" i="1" s="1"/>
  <c r="H614" i="1" s="1"/>
  <c r="B614" i="1"/>
  <c r="F613" i="1"/>
  <c r="I613" i="1" s="1"/>
  <c r="H613" i="1" s="1"/>
  <c r="B613" i="1"/>
  <c r="F612" i="1"/>
  <c r="I612" i="1" s="1"/>
  <c r="H612" i="1" s="1"/>
  <c r="B612" i="1"/>
  <c r="F611" i="1"/>
  <c r="I611" i="1" s="1"/>
  <c r="H611" i="1" s="1"/>
  <c r="B611" i="1"/>
  <c r="F610" i="1"/>
  <c r="I610" i="1" s="1"/>
  <c r="H610" i="1" s="1"/>
  <c r="B610" i="1"/>
  <c r="F609" i="1"/>
  <c r="I609" i="1" s="1"/>
  <c r="H609" i="1" s="1"/>
  <c r="B609" i="1"/>
  <c r="F608" i="1"/>
  <c r="I608" i="1" s="1"/>
  <c r="H608" i="1" s="1"/>
  <c r="B608" i="1"/>
  <c r="F607" i="1"/>
  <c r="I607" i="1" s="1"/>
  <c r="H607" i="1" s="1"/>
  <c r="B607" i="1"/>
  <c r="F606" i="1"/>
  <c r="I606" i="1" s="1"/>
  <c r="H606" i="1" s="1"/>
  <c r="B606" i="1"/>
  <c r="F605" i="1"/>
  <c r="I605" i="1" s="1"/>
  <c r="H605" i="1" s="1"/>
  <c r="B605" i="1"/>
  <c r="F604" i="1"/>
  <c r="I604" i="1" s="1"/>
  <c r="H604" i="1" s="1"/>
  <c r="B604" i="1"/>
  <c r="F603" i="1"/>
  <c r="I603" i="1" s="1"/>
  <c r="H603" i="1" s="1"/>
  <c r="B603" i="1"/>
  <c r="F602" i="1"/>
  <c r="I602" i="1" s="1"/>
  <c r="H602" i="1" s="1"/>
  <c r="B602" i="1"/>
  <c r="F601" i="1"/>
  <c r="I601" i="1" s="1"/>
  <c r="H601" i="1" s="1"/>
  <c r="B601" i="1"/>
  <c r="F600" i="1"/>
  <c r="I600" i="1" s="1"/>
  <c r="H600" i="1" s="1"/>
  <c r="B600" i="1"/>
  <c r="F599" i="1"/>
  <c r="I599" i="1" s="1"/>
  <c r="H599" i="1" s="1"/>
  <c r="B599" i="1"/>
  <c r="F598" i="1"/>
  <c r="I598" i="1" s="1"/>
  <c r="H598" i="1" s="1"/>
  <c r="B598" i="1"/>
  <c r="F597" i="1"/>
  <c r="I597" i="1" s="1"/>
  <c r="H597" i="1" s="1"/>
  <c r="B597" i="1"/>
  <c r="F596" i="1"/>
  <c r="I596" i="1" s="1"/>
  <c r="H596" i="1" s="1"/>
  <c r="B596" i="1"/>
  <c r="F595" i="1"/>
  <c r="I595" i="1" s="1"/>
  <c r="H595" i="1" s="1"/>
  <c r="B595" i="1"/>
  <c r="F594" i="1"/>
  <c r="I594" i="1" s="1"/>
  <c r="H594" i="1" s="1"/>
  <c r="B594" i="1"/>
  <c r="F593" i="1"/>
  <c r="I593" i="1" s="1"/>
  <c r="H593" i="1" s="1"/>
  <c r="B593" i="1"/>
  <c r="F592" i="1"/>
  <c r="I592" i="1" s="1"/>
  <c r="H592" i="1" s="1"/>
  <c r="B592" i="1"/>
  <c r="F591" i="1"/>
  <c r="I591" i="1" s="1"/>
  <c r="H591" i="1" s="1"/>
  <c r="B591" i="1"/>
  <c r="F590" i="1"/>
  <c r="I590" i="1" s="1"/>
  <c r="H590" i="1" s="1"/>
  <c r="B590" i="1"/>
  <c r="F589" i="1"/>
  <c r="I589" i="1" s="1"/>
  <c r="H589" i="1" s="1"/>
  <c r="B589" i="1"/>
  <c r="F588" i="1"/>
  <c r="I588" i="1" s="1"/>
  <c r="H588" i="1" s="1"/>
  <c r="B588" i="1"/>
  <c r="F587" i="1"/>
  <c r="I587" i="1" s="1"/>
  <c r="H587" i="1" s="1"/>
  <c r="B587" i="1"/>
  <c r="F586" i="1"/>
  <c r="I586" i="1" s="1"/>
  <c r="H586" i="1" s="1"/>
  <c r="B586" i="1"/>
  <c r="F585" i="1"/>
  <c r="I585" i="1" s="1"/>
  <c r="H585" i="1" s="1"/>
  <c r="B585" i="1"/>
  <c r="F584" i="1"/>
  <c r="I584" i="1" s="1"/>
  <c r="H584" i="1" s="1"/>
  <c r="B584" i="1"/>
  <c r="F583" i="1"/>
  <c r="I583" i="1" s="1"/>
  <c r="H583" i="1" s="1"/>
  <c r="B583" i="1"/>
  <c r="F582" i="1"/>
  <c r="I582" i="1" s="1"/>
  <c r="H582" i="1" s="1"/>
  <c r="B582" i="1"/>
  <c r="F581" i="1"/>
  <c r="I581" i="1" s="1"/>
  <c r="H581" i="1" s="1"/>
  <c r="B581" i="1"/>
  <c r="F580" i="1"/>
  <c r="I580" i="1" s="1"/>
  <c r="H580" i="1" s="1"/>
  <c r="B580" i="1"/>
  <c r="F579" i="1"/>
  <c r="I579" i="1" s="1"/>
  <c r="H579" i="1" s="1"/>
  <c r="B579" i="1"/>
  <c r="F578" i="1"/>
  <c r="I578" i="1" s="1"/>
  <c r="H578" i="1" s="1"/>
  <c r="B578" i="1"/>
  <c r="F577" i="1"/>
  <c r="I577" i="1" s="1"/>
  <c r="H577" i="1" s="1"/>
  <c r="B577" i="1"/>
  <c r="F576" i="1"/>
  <c r="I576" i="1" s="1"/>
  <c r="H576" i="1" s="1"/>
  <c r="B576" i="1"/>
  <c r="F575" i="1"/>
  <c r="I575" i="1" s="1"/>
  <c r="H575" i="1" s="1"/>
  <c r="B575" i="1"/>
  <c r="F574" i="1"/>
  <c r="I574" i="1" s="1"/>
  <c r="H574" i="1" s="1"/>
  <c r="B574" i="1"/>
  <c r="F573" i="1"/>
  <c r="I573" i="1" s="1"/>
  <c r="H573" i="1" s="1"/>
  <c r="B573" i="1"/>
  <c r="F572" i="1"/>
  <c r="I572" i="1" s="1"/>
  <c r="H572" i="1" s="1"/>
  <c r="B572" i="1"/>
  <c r="F571" i="1"/>
  <c r="I571" i="1" s="1"/>
  <c r="H571" i="1" s="1"/>
  <c r="B571" i="1"/>
  <c r="F570" i="1"/>
  <c r="I570" i="1" s="1"/>
  <c r="H570" i="1" s="1"/>
  <c r="B570" i="1"/>
  <c r="F569" i="1"/>
  <c r="I569" i="1" s="1"/>
  <c r="H569" i="1" s="1"/>
  <c r="B569" i="1"/>
  <c r="F568" i="1"/>
  <c r="I568" i="1" s="1"/>
  <c r="H568" i="1" s="1"/>
  <c r="B568" i="1"/>
  <c r="F567" i="1"/>
  <c r="I567" i="1" s="1"/>
  <c r="H567" i="1" s="1"/>
  <c r="B567" i="1"/>
  <c r="F566" i="1"/>
  <c r="I566" i="1" s="1"/>
  <c r="H566" i="1" s="1"/>
  <c r="B566" i="1"/>
  <c r="F565" i="1"/>
  <c r="I565" i="1" s="1"/>
  <c r="H565" i="1" s="1"/>
  <c r="B565" i="1"/>
  <c r="F564" i="1"/>
  <c r="I564" i="1" s="1"/>
  <c r="H564" i="1" s="1"/>
  <c r="B564" i="1"/>
  <c r="F563" i="1"/>
  <c r="I563" i="1" s="1"/>
  <c r="H563" i="1" s="1"/>
  <c r="B563" i="1"/>
  <c r="F562" i="1"/>
  <c r="I562" i="1" s="1"/>
  <c r="H562" i="1" s="1"/>
  <c r="B562" i="1"/>
  <c r="F561" i="1"/>
  <c r="I561" i="1" s="1"/>
  <c r="H561" i="1" s="1"/>
  <c r="B561" i="1"/>
  <c r="F560" i="1"/>
  <c r="I560" i="1" s="1"/>
  <c r="H560" i="1" s="1"/>
  <c r="B560" i="1"/>
  <c r="F559" i="1"/>
  <c r="I559" i="1" s="1"/>
  <c r="H559" i="1" s="1"/>
  <c r="B559" i="1"/>
  <c r="F558" i="1"/>
  <c r="I558" i="1" s="1"/>
  <c r="H558" i="1" s="1"/>
  <c r="B558" i="1"/>
  <c r="F557" i="1"/>
  <c r="I557" i="1" s="1"/>
  <c r="H557" i="1" s="1"/>
  <c r="B557" i="1"/>
  <c r="F556" i="1"/>
  <c r="I556" i="1" s="1"/>
  <c r="H556" i="1" s="1"/>
  <c r="B556" i="1"/>
  <c r="F555" i="1"/>
  <c r="I555" i="1" s="1"/>
  <c r="H555" i="1" s="1"/>
  <c r="B555" i="1"/>
  <c r="F554" i="1"/>
  <c r="I554" i="1" s="1"/>
  <c r="H554" i="1" s="1"/>
  <c r="B554" i="1"/>
  <c r="F553" i="1"/>
  <c r="I553" i="1" s="1"/>
  <c r="H553" i="1" s="1"/>
  <c r="B553" i="1"/>
  <c r="F552" i="1"/>
  <c r="I552" i="1" s="1"/>
  <c r="H552" i="1" s="1"/>
  <c r="B552" i="1"/>
  <c r="F551" i="1"/>
  <c r="I551" i="1" s="1"/>
  <c r="H551" i="1" s="1"/>
  <c r="B551" i="1"/>
  <c r="F550" i="1"/>
  <c r="I550" i="1" s="1"/>
  <c r="H550" i="1" s="1"/>
  <c r="B550" i="1"/>
  <c r="F549" i="1"/>
  <c r="I549" i="1" s="1"/>
  <c r="H549" i="1" s="1"/>
  <c r="B549" i="1"/>
  <c r="F548" i="1"/>
  <c r="I548" i="1" s="1"/>
  <c r="H548" i="1" s="1"/>
  <c r="B548" i="1"/>
  <c r="F547" i="1"/>
  <c r="I547" i="1" s="1"/>
  <c r="H547" i="1" s="1"/>
  <c r="B547" i="1"/>
  <c r="F546" i="1"/>
  <c r="I546" i="1" s="1"/>
  <c r="H546" i="1" s="1"/>
  <c r="B546" i="1"/>
  <c r="F545" i="1"/>
  <c r="I545" i="1" s="1"/>
  <c r="H545" i="1" s="1"/>
  <c r="B545" i="1"/>
  <c r="F544" i="1"/>
  <c r="I544" i="1" s="1"/>
  <c r="H544" i="1" s="1"/>
  <c r="B544" i="1"/>
  <c r="F543" i="1"/>
  <c r="I543" i="1" s="1"/>
  <c r="H543" i="1" s="1"/>
  <c r="B543" i="1"/>
  <c r="F542" i="1"/>
  <c r="I542" i="1" s="1"/>
  <c r="H542" i="1" s="1"/>
  <c r="B542" i="1"/>
  <c r="F541" i="1"/>
  <c r="I541" i="1" s="1"/>
  <c r="H541" i="1" s="1"/>
  <c r="B541" i="1"/>
  <c r="F540" i="1"/>
  <c r="I540" i="1" s="1"/>
  <c r="H540" i="1" s="1"/>
  <c r="B540" i="1"/>
  <c r="F539" i="1"/>
  <c r="I539" i="1" s="1"/>
  <c r="H539" i="1" s="1"/>
  <c r="B539" i="1"/>
  <c r="F538" i="1"/>
  <c r="I538" i="1" s="1"/>
  <c r="H538" i="1" s="1"/>
  <c r="B538" i="1"/>
  <c r="F537" i="1"/>
  <c r="I537" i="1" s="1"/>
  <c r="H537" i="1" s="1"/>
  <c r="B537" i="1"/>
  <c r="F536" i="1"/>
  <c r="I536" i="1" s="1"/>
  <c r="H536" i="1" s="1"/>
  <c r="B536" i="1"/>
  <c r="F535" i="1"/>
  <c r="I535" i="1" s="1"/>
  <c r="H535" i="1" s="1"/>
  <c r="B535" i="1"/>
  <c r="F534" i="1"/>
  <c r="I534" i="1" s="1"/>
  <c r="H534" i="1" s="1"/>
  <c r="B534" i="1"/>
  <c r="F533" i="1"/>
  <c r="I533" i="1" s="1"/>
  <c r="H533" i="1" s="1"/>
  <c r="B533" i="1"/>
  <c r="F532" i="1"/>
  <c r="I532" i="1" s="1"/>
  <c r="H532" i="1" s="1"/>
  <c r="B532" i="1"/>
  <c r="F531" i="1"/>
  <c r="I531" i="1" s="1"/>
  <c r="H531" i="1" s="1"/>
  <c r="B531" i="1"/>
  <c r="F530" i="1"/>
  <c r="I530" i="1" s="1"/>
  <c r="H530" i="1" s="1"/>
  <c r="B530" i="1"/>
  <c r="F529" i="1"/>
  <c r="I529" i="1" s="1"/>
  <c r="H529" i="1" s="1"/>
  <c r="B529" i="1"/>
  <c r="F528" i="1"/>
  <c r="I528" i="1" s="1"/>
  <c r="H528" i="1" s="1"/>
  <c r="B528" i="1"/>
  <c r="F527" i="1"/>
  <c r="I527" i="1" s="1"/>
  <c r="H527" i="1" s="1"/>
  <c r="B527" i="1"/>
  <c r="F526" i="1"/>
  <c r="I526" i="1" s="1"/>
  <c r="H526" i="1" s="1"/>
  <c r="B526" i="1"/>
  <c r="F525" i="1"/>
  <c r="I525" i="1" s="1"/>
  <c r="H525" i="1" s="1"/>
  <c r="B525" i="1"/>
  <c r="F524" i="1"/>
  <c r="I524" i="1" s="1"/>
  <c r="H524" i="1" s="1"/>
  <c r="B524" i="1"/>
  <c r="F523" i="1"/>
  <c r="I523" i="1" s="1"/>
  <c r="H523" i="1" s="1"/>
  <c r="B523" i="1"/>
  <c r="F522" i="1"/>
  <c r="I522" i="1" s="1"/>
  <c r="H522" i="1" s="1"/>
  <c r="B522" i="1"/>
  <c r="F521" i="1"/>
  <c r="I521" i="1" s="1"/>
  <c r="H521" i="1" s="1"/>
  <c r="B521" i="1"/>
  <c r="F520" i="1"/>
  <c r="I520" i="1" s="1"/>
  <c r="H520" i="1" s="1"/>
  <c r="B520" i="1"/>
  <c r="F519" i="1"/>
  <c r="I519" i="1" s="1"/>
  <c r="H519" i="1" s="1"/>
  <c r="B519" i="1"/>
  <c r="F518" i="1"/>
  <c r="I518" i="1" s="1"/>
  <c r="H518" i="1" s="1"/>
  <c r="B518" i="1"/>
  <c r="F517" i="1"/>
  <c r="I517" i="1" s="1"/>
  <c r="H517" i="1" s="1"/>
  <c r="B517" i="1"/>
  <c r="F516" i="1"/>
  <c r="I516" i="1" s="1"/>
  <c r="H516" i="1" s="1"/>
  <c r="B516" i="1"/>
  <c r="F515" i="1"/>
  <c r="I515" i="1" s="1"/>
  <c r="H515" i="1" s="1"/>
  <c r="B515" i="1"/>
  <c r="F514" i="1"/>
  <c r="I514" i="1" s="1"/>
  <c r="H514" i="1" s="1"/>
  <c r="B514" i="1"/>
  <c r="F513" i="1"/>
  <c r="I513" i="1" s="1"/>
  <c r="H513" i="1" s="1"/>
  <c r="B513" i="1"/>
  <c r="F512" i="1"/>
  <c r="I512" i="1" s="1"/>
  <c r="H512" i="1" s="1"/>
  <c r="B512" i="1"/>
  <c r="F511" i="1"/>
  <c r="I511" i="1" s="1"/>
  <c r="H511" i="1" s="1"/>
  <c r="B511" i="1"/>
  <c r="F510" i="1"/>
  <c r="I510" i="1" s="1"/>
  <c r="H510" i="1" s="1"/>
  <c r="B510" i="1"/>
  <c r="F509" i="1"/>
  <c r="I509" i="1" s="1"/>
  <c r="H509" i="1" s="1"/>
  <c r="B509" i="1"/>
  <c r="F508" i="1"/>
  <c r="I508" i="1" s="1"/>
  <c r="H508" i="1" s="1"/>
  <c r="B508" i="1"/>
  <c r="F507" i="1"/>
  <c r="I507" i="1" s="1"/>
  <c r="H507" i="1" s="1"/>
  <c r="B507" i="1"/>
  <c r="F506" i="1"/>
  <c r="I506" i="1" s="1"/>
  <c r="H506" i="1" s="1"/>
  <c r="B506" i="1"/>
  <c r="F505" i="1"/>
  <c r="I505" i="1" s="1"/>
  <c r="H505" i="1" s="1"/>
  <c r="B505" i="1"/>
  <c r="F504" i="1"/>
  <c r="I504" i="1" s="1"/>
  <c r="H504" i="1" s="1"/>
  <c r="B504" i="1"/>
  <c r="F503" i="1"/>
  <c r="I503" i="1" s="1"/>
  <c r="H503" i="1" s="1"/>
  <c r="B503" i="1"/>
  <c r="F502" i="1"/>
  <c r="I502" i="1" s="1"/>
  <c r="H502" i="1" s="1"/>
  <c r="B502" i="1"/>
  <c r="F501" i="1"/>
  <c r="I501" i="1" s="1"/>
  <c r="H501" i="1" s="1"/>
  <c r="B501" i="1"/>
  <c r="F500" i="1"/>
  <c r="I500" i="1" s="1"/>
  <c r="H500" i="1" s="1"/>
  <c r="B500" i="1"/>
  <c r="F499" i="1"/>
  <c r="I499" i="1" s="1"/>
  <c r="H499" i="1" s="1"/>
  <c r="B499" i="1"/>
  <c r="F498" i="1"/>
  <c r="I498" i="1" s="1"/>
  <c r="H498" i="1" s="1"/>
  <c r="B498" i="1"/>
  <c r="F497" i="1"/>
  <c r="I497" i="1" s="1"/>
  <c r="H497" i="1" s="1"/>
  <c r="B497" i="1"/>
  <c r="F496" i="1"/>
  <c r="I496" i="1" s="1"/>
  <c r="H496" i="1" s="1"/>
  <c r="B496" i="1"/>
  <c r="F495" i="1"/>
  <c r="I495" i="1" s="1"/>
  <c r="H495" i="1" s="1"/>
  <c r="B495" i="1"/>
  <c r="F494" i="1"/>
  <c r="I494" i="1" s="1"/>
  <c r="H494" i="1" s="1"/>
  <c r="B494" i="1"/>
  <c r="F493" i="1"/>
  <c r="I493" i="1" s="1"/>
  <c r="H493" i="1" s="1"/>
  <c r="B493" i="1"/>
  <c r="F492" i="1"/>
  <c r="I492" i="1" s="1"/>
  <c r="H492" i="1" s="1"/>
  <c r="B492" i="1"/>
  <c r="F491" i="1"/>
  <c r="I491" i="1" s="1"/>
  <c r="H491" i="1" s="1"/>
  <c r="B491" i="1"/>
  <c r="F490" i="1"/>
  <c r="I490" i="1" s="1"/>
  <c r="H490" i="1" s="1"/>
  <c r="B490" i="1"/>
  <c r="F489" i="1"/>
  <c r="I489" i="1" s="1"/>
  <c r="H489" i="1" s="1"/>
  <c r="B489" i="1"/>
  <c r="F488" i="1"/>
  <c r="I488" i="1" s="1"/>
  <c r="H488" i="1" s="1"/>
  <c r="B488" i="1"/>
  <c r="F487" i="1"/>
  <c r="I487" i="1" s="1"/>
  <c r="H487" i="1" s="1"/>
  <c r="B487" i="1"/>
  <c r="F486" i="1"/>
  <c r="I486" i="1" s="1"/>
  <c r="H486" i="1" s="1"/>
  <c r="B486" i="1"/>
  <c r="F485" i="1"/>
  <c r="I485" i="1" s="1"/>
  <c r="H485" i="1" s="1"/>
  <c r="B485" i="1"/>
  <c r="F484" i="1"/>
  <c r="I484" i="1" s="1"/>
  <c r="H484" i="1" s="1"/>
  <c r="B484" i="1"/>
  <c r="F483" i="1"/>
  <c r="I483" i="1" s="1"/>
  <c r="H483" i="1" s="1"/>
  <c r="B483" i="1"/>
  <c r="F482" i="1"/>
  <c r="I482" i="1" s="1"/>
  <c r="H482" i="1" s="1"/>
  <c r="B482" i="1"/>
  <c r="F481" i="1"/>
  <c r="I481" i="1" s="1"/>
  <c r="H481" i="1" s="1"/>
  <c r="B481" i="1"/>
  <c r="F480" i="1"/>
  <c r="I480" i="1" s="1"/>
  <c r="H480" i="1" s="1"/>
  <c r="B480" i="1"/>
  <c r="F479" i="1"/>
  <c r="I479" i="1" s="1"/>
  <c r="H479" i="1" s="1"/>
  <c r="B479" i="1"/>
  <c r="F478" i="1"/>
  <c r="I478" i="1" s="1"/>
  <c r="H478" i="1" s="1"/>
  <c r="B478" i="1"/>
  <c r="F477" i="1"/>
  <c r="I477" i="1" s="1"/>
  <c r="H477" i="1" s="1"/>
  <c r="B477" i="1"/>
  <c r="F476" i="1"/>
  <c r="I476" i="1" s="1"/>
  <c r="H476" i="1" s="1"/>
  <c r="B476" i="1"/>
  <c r="F475" i="1"/>
  <c r="I475" i="1" s="1"/>
  <c r="H475" i="1" s="1"/>
  <c r="B475" i="1"/>
  <c r="F474" i="1"/>
  <c r="I474" i="1" s="1"/>
  <c r="H474" i="1" s="1"/>
  <c r="B474" i="1"/>
  <c r="F473" i="1"/>
  <c r="I473" i="1" s="1"/>
  <c r="H473" i="1" s="1"/>
  <c r="B473" i="1"/>
  <c r="F472" i="1"/>
  <c r="I472" i="1" s="1"/>
  <c r="H472" i="1" s="1"/>
  <c r="B472" i="1"/>
  <c r="F471" i="1"/>
  <c r="I471" i="1" s="1"/>
  <c r="H471" i="1" s="1"/>
  <c r="B471" i="1"/>
  <c r="F470" i="1"/>
  <c r="I470" i="1" s="1"/>
  <c r="H470" i="1" s="1"/>
  <c r="B470" i="1"/>
  <c r="F469" i="1"/>
  <c r="I469" i="1" s="1"/>
  <c r="H469" i="1" s="1"/>
  <c r="B469" i="1"/>
  <c r="F468" i="1"/>
  <c r="I468" i="1" s="1"/>
  <c r="H468" i="1" s="1"/>
  <c r="B468" i="1"/>
  <c r="F467" i="1"/>
  <c r="I467" i="1" s="1"/>
  <c r="H467" i="1" s="1"/>
  <c r="B467" i="1"/>
  <c r="F466" i="1"/>
  <c r="I466" i="1" s="1"/>
  <c r="H466" i="1" s="1"/>
  <c r="B466" i="1"/>
  <c r="F465" i="1"/>
  <c r="I465" i="1" s="1"/>
  <c r="H465" i="1" s="1"/>
  <c r="B465" i="1"/>
  <c r="F464" i="1"/>
  <c r="I464" i="1" s="1"/>
  <c r="H464" i="1" s="1"/>
  <c r="B464" i="1"/>
  <c r="F463" i="1"/>
  <c r="I463" i="1" s="1"/>
  <c r="H463" i="1" s="1"/>
  <c r="B463" i="1"/>
  <c r="F462" i="1"/>
  <c r="I462" i="1" s="1"/>
  <c r="H462" i="1" s="1"/>
  <c r="B462" i="1"/>
  <c r="F461" i="1"/>
  <c r="I461" i="1" s="1"/>
  <c r="H461" i="1" s="1"/>
  <c r="B461" i="1"/>
  <c r="F460" i="1"/>
  <c r="I460" i="1" s="1"/>
  <c r="H460" i="1" s="1"/>
  <c r="B460" i="1"/>
  <c r="F459" i="1"/>
  <c r="I459" i="1" s="1"/>
  <c r="H459" i="1" s="1"/>
  <c r="B459" i="1"/>
  <c r="F458" i="1"/>
  <c r="I458" i="1" s="1"/>
  <c r="H458" i="1" s="1"/>
  <c r="B458" i="1"/>
  <c r="F457" i="1"/>
  <c r="I457" i="1" s="1"/>
  <c r="H457" i="1" s="1"/>
  <c r="B457" i="1"/>
  <c r="F456" i="1"/>
  <c r="I456" i="1" s="1"/>
  <c r="H456" i="1" s="1"/>
  <c r="B456" i="1"/>
  <c r="F455" i="1"/>
  <c r="I455" i="1" s="1"/>
  <c r="H455" i="1" s="1"/>
  <c r="B455" i="1"/>
  <c r="F454" i="1"/>
  <c r="I454" i="1" s="1"/>
  <c r="H454" i="1" s="1"/>
  <c r="B454" i="1"/>
  <c r="F453" i="1"/>
  <c r="I453" i="1" s="1"/>
  <c r="H453" i="1" s="1"/>
  <c r="B453" i="1"/>
  <c r="F452" i="1"/>
  <c r="I452" i="1" s="1"/>
  <c r="H452" i="1" s="1"/>
  <c r="B452" i="1"/>
  <c r="F451" i="1"/>
  <c r="I451" i="1" s="1"/>
  <c r="H451" i="1" s="1"/>
  <c r="B451" i="1"/>
  <c r="F450" i="1"/>
  <c r="I450" i="1" s="1"/>
  <c r="H450" i="1" s="1"/>
  <c r="B450" i="1"/>
  <c r="F449" i="1"/>
  <c r="I449" i="1" s="1"/>
  <c r="H449" i="1" s="1"/>
  <c r="B449" i="1"/>
  <c r="F448" i="1"/>
  <c r="I448" i="1" s="1"/>
  <c r="H448" i="1" s="1"/>
  <c r="B448" i="1"/>
  <c r="F447" i="1"/>
  <c r="I447" i="1" s="1"/>
  <c r="H447" i="1" s="1"/>
  <c r="B447" i="1"/>
  <c r="F446" i="1"/>
  <c r="I446" i="1" s="1"/>
  <c r="H446" i="1" s="1"/>
  <c r="B446" i="1"/>
  <c r="F445" i="1"/>
  <c r="I445" i="1" s="1"/>
  <c r="H445" i="1" s="1"/>
  <c r="B445" i="1"/>
  <c r="F444" i="1"/>
  <c r="I444" i="1" s="1"/>
  <c r="H444" i="1" s="1"/>
  <c r="B444" i="1"/>
  <c r="F443" i="1"/>
  <c r="I443" i="1" s="1"/>
  <c r="H443" i="1" s="1"/>
  <c r="B443" i="1"/>
  <c r="F442" i="1"/>
  <c r="I442" i="1" s="1"/>
  <c r="H442" i="1" s="1"/>
  <c r="B442" i="1"/>
  <c r="F441" i="1"/>
  <c r="I441" i="1" s="1"/>
  <c r="H441" i="1" s="1"/>
  <c r="B441" i="1"/>
  <c r="F440" i="1"/>
  <c r="I440" i="1" s="1"/>
  <c r="H440" i="1" s="1"/>
  <c r="B440" i="1"/>
  <c r="F439" i="1"/>
  <c r="I439" i="1" s="1"/>
  <c r="H439" i="1" s="1"/>
  <c r="B439" i="1"/>
  <c r="F438" i="1"/>
  <c r="I438" i="1" s="1"/>
  <c r="H438" i="1" s="1"/>
  <c r="B438" i="1"/>
  <c r="F437" i="1"/>
  <c r="I437" i="1" s="1"/>
  <c r="H437" i="1" s="1"/>
  <c r="B437" i="1"/>
  <c r="F436" i="1"/>
  <c r="I436" i="1" s="1"/>
  <c r="H436" i="1" s="1"/>
  <c r="B436" i="1"/>
  <c r="F435" i="1"/>
  <c r="I435" i="1" s="1"/>
  <c r="H435" i="1" s="1"/>
  <c r="B435" i="1"/>
  <c r="F434" i="1"/>
  <c r="I434" i="1" s="1"/>
  <c r="H434" i="1" s="1"/>
  <c r="B434" i="1"/>
  <c r="F433" i="1"/>
  <c r="I433" i="1" s="1"/>
  <c r="H433" i="1" s="1"/>
  <c r="B433" i="1"/>
  <c r="F432" i="1"/>
  <c r="I432" i="1" s="1"/>
  <c r="H432" i="1" s="1"/>
  <c r="B432" i="1"/>
  <c r="F431" i="1"/>
  <c r="I431" i="1" s="1"/>
  <c r="H431" i="1" s="1"/>
  <c r="B431" i="1"/>
  <c r="F430" i="1"/>
  <c r="I430" i="1" s="1"/>
  <c r="H430" i="1" s="1"/>
  <c r="B430" i="1"/>
  <c r="F429" i="1"/>
  <c r="I429" i="1" s="1"/>
  <c r="H429" i="1" s="1"/>
  <c r="B429" i="1"/>
  <c r="F428" i="1"/>
  <c r="I428" i="1" s="1"/>
  <c r="H428" i="1" s="1"/>
  <c r="B428" i="1"/>
  <c r="F427" i="1"/>
  <c r="I427" i="1" s="1"/>
  <c r="H427" i="1" s="1"/>
  <c r="B427" i="1"/>
  <c r="F426" i="1"/>
  <c r="I426" i="1" s="1"/>
  <c r="H426" i="1" s="1"/>
  <c r="B426" i="1"/>
  <c r="F425" i="1"/>
  <c r="I425" i="1" s="1"/>
  <c r="H425" i="1" s="1"/>
  <c r="B425" i="1"/>
  <c r="F424" i="1"/>
  <c r="I424" i="1" s="1"/>
  <c r="H424" i="1" s="1"/>
  <c r="B424" i="1"/>
  <c r="F423" i="1"/>
  <c r="I423" i="1" s="1"/>
  <c r="H423" i="1" s="1"/>
  <c r="B423" i="1"/>
  <c r="F422" i="1"/>
  <c r="I422" i="1" s="1"/>
  <c r="H422" i="1" s="1"/>
  <c r="B422" i="1"/>
  <c r="F421" i="1"/>
  <c r="I421" i="1" s="1"/>
  <c r="H421" i="1" s="1"/>
  <c r="B421" i="1"/>
  <c r="F420" i="1"/>
  <c r="I420" i="1" s="1"/>
  <c r="H420" i="1" s="1"/>
  <c r="B420" i="1"/>
  <c r="F419" i="1"/>
  <c r="I419" i="1" s="1"/>
  <c r="H419" i="1" s="1"/>
  <c r="B419" i="1"/>
  <c r="F418" i="1"/>
  <c r="I418" i="1" s="1"/>
  <c r="H418" i="1" s="1"/>
  <c r="B418" i="1"/>
  <c r="F417" i="1"/>
  <c r="I417" i="1" s="1"/>
  <c r="H417" i="1" s="1"/>
  <c r="B417" i="1"/>
  <c r="F416" i="1"/>
  <c r="I416" i="1" s="1"/>
  <c r="H416" i="1" s="1"/>
  <c r="B416" i="1"/>
  <c r="F415" i="1"/>
  <c r="I415" i="1" s="1"/>
  <c r="H415" i="1" s="1"/>
  <c r="B415" i="1"/>
  <c r="F414" i="1"/>
  <c r="I414" i="1" s="1"/>
  <c r="H414" i="1" s="1"/>
  <c r="B414" i="1"/>
  <c r="F413" i="1"/>
  <c r="I413" i="1" s="1"/>
  <c r="H413" i="1" s="1"/>
  <c r="B413" i="1"/>
  <c r="F412" i="1"/>
  <c r="I412" i="1" s="1"/>
  <c r="H412" i="1" s="1"/>
  <c r="B412" i="1"/>
  <c r="F411" i="1"/>
  <c r="I411" i="1" s="1"/>
  <c r="H411" i="1" s="1"/>
  <c r="B411" i="1"/>
  <c r="F410" i="1"/>
  <c r="I410" i="1" s="1"/>
  <c r="H410" i="1" s="1"/>
  <c r="B410" i="1"/>
  <c r="F409" i="1"/>
  <c r="I409" i="1" s="1"/>
  <c r="H409" i="1" s="1"/>
  <c r="B409" i="1"/>
  <c r="F408" i="1"/>
  <c r="I408" i="1" s="1"/>
  <c r="H408" i="1" s="1"/>
  <c r="B408" i="1"/>
  <c r="F407" i="1"/>
  <c r="I407" i="1" s="1"/>
  <c r="H407" i="1" s="1"/>
  <c r="B407" i="1"/>
  <c r="F406" i="1"/>
  <c r="I406" i="1" s="1"/>
  <c r="H406" i="1" s="1"/>
  <c r="B406" i="1"/>
  <c r="F405" i="1"/>
  <c r="I405" i="1" s="1"/>
  <c r="H405" i="1" s="1"/>
  <c r="B405" i="1"/>
  <c r="F404" i="1"/>
  <c r="I404" i="1" s="1"/>
  <c r="H404" i="1" s="1"/>
  <c r="B404" i="1"/>
  <c r="F403" i="1"/>
  <c r="I403" i="1" s="1"/>
  <c r="H403" i="1" s="1"/>
  <c r="B403" i="1"/>
  <c r="F402" i="1"/>
  <c r="I402" i="1" s="1"/>
  <c r="H402" i="1" s="1"/>
  <c r="B402" i="1"/>
  <c r="F401" i="1"/>
  <c r="I401" i="1" s="1"/>
  <c r="H401" i="1" s="1"/>
  <c r="B401" i="1"/>
  <c r="F400" i="1"/>
  <c r="I400" i="1" s="1"/>
  <c r="H400" i="1" s="1"/>
  <c r="B400" i="1"/>
  <c r="F399" i="1"/>
  <c r="I399" i="1" s="1"/>
  <c r="H399" i="1" s="1"/>
  <c r="B399" i="1"/>
  <c r="F398" i="1"/>
  <c r="I398" i="1" s="1"/>
  <c r="H398" i="1" s="1"/>
  <c r="B398" i="1"/>
  <c r="F397" i="1"/>
  <c r="I397" i="1" s="1"/>
  <c r="H397" i="1" s="1"/>
  <c r="B397" i="1"/>
  <c r="F396" i="1"/>
  <c r="I396" i="1" s="1"/>
  <c r="H396" i="1" s="1"/>
  <c r="B396" i="1"/>
  <c r="F395" i="1"/>
  <c r="I395" i="1" s="1"/>
  <c r="H395" i="1" s="1"/>
  <c r="B395" i="1"/>
  <c r="F394" i="1"/>
  <c r="I394" i="1" s="1"/>
  <c r="H394" i="1" s="1"/>
  <c r="B394" i="1"/>
  <c r="F393" i="1"/>
  <c r="I393" i="1" s="1"/>
  <c r="H393" i="1" s="1"/>
  <c r="B393" i="1"/>
  <c r="F392" i="1"/>
  <c r="I392" i="1" s="1"/>
  <c r="H392" i="1" s="1"/>
  <c r="B392" i="1"/>
  <c r="F391" i="1"/>
  <c r="I391" i="1" s="1"/>
  <c r="H391" i="1" s="1"/>
  <c r="B391" i="1"/>
  <c r="F390" i="1"/>
  <c r="I390" i="1" s="1"/>
  <c r="H390" i="1" s="1"/>
  <c r="B390" i="1"/>
  <c r="F389" i="1"/>
  <c r="I389" i="1" s="1"/>
  <c r="H389" i="1" s="1"/>
  <c r="B389" i="1"/>
  <c r="F388" i="1"/>
  <c r="I388" i="1" s="1"/>
  <c r="H388" i="1" s="1"/>
  <c r="B388" i="1"/>
  <c r="F387" i="1"/>
  <c r="I387" i="1" s="1"/>
  <c r="H387" i="1" s="1"/>
  <c r="B387" i="1"/>
  <c r="F386" i="1"/>
  <c r="I386" i="1" s="1"/>
  <c r="H386" i="1" s="1"/>
  <c r="B386" i="1"/>
  <c r="F385" i="1"/>
  <c r="I385" i="1" s="1"/>
  <c r="H385" i="1" s="1"/>
  <c r="B385" i="1"/>
  <c r="F384" i="1"/>
  <c r="I384" i="1" s="1"/>
  <c r="H384" i="1" s="1"/>
  <c r="B384" i="1"/>
  <c r="F383" i="1"/>
  <c r="I383" i="1" s="1"/>
  <c r="H383" i="1" s="1"/>
  <c r="B383" i="1"/>
  <c r="F382" i="1"/>
  <c r="I382" i="1" s="1"/>
  <c r="H382" i="1" s="1"/>
  <c r="B382" i="1"/>
  <c r="F381" i="1"/>
  <c r="I381" i="1" s="1"/>
  <c r="H381" i="1" s="1"/>
  <c r="B381" i="1"/>
  <c r="F380" i="1"/>
  <c r="I380" i="1" s="1"/>
  <c r="H380" i="1" s="1"/>
  <c r="B380" i="1"/>
  <c r="F379" i="1"/>
  <c r="I379" i="1" s="1"/>
  <c r="H379" i="1" s="1"/>
  <c r="B379" i="1"/>
  <c r="F378" i="1"/>
  <c r="I378" i="1" s="1"/>
  <c r="H378" i="1" s="1"/>
  <c r="B378" i="1"/>
  <c r="F377" i="1"/>
  <c r="I377" i="1" s="1"/>
  <c r="H377" i="1" s="1"/>
  <c r="B377" i="1"/>
  <c r="F376" i="1"/>
  <c r="I376" i="1" s="1"/>
  <c r="H376" i="1" s="1"/>
  <c r="B376" i="1"/>
  <c r="F375" i="1"/>
  <c r="I375" i="1" s="1"/>
  <c r="H375" i="1" s="1"/>
  <c r="B375" i="1"/>
  <c r="F374" i="1"/>
  <c r="I374" i="1" s="1"/>
  <c r="H374" i="1" s="1"/>
  <c r="B374" i="1"/>
  <c r="F373" i="1"/>
  <c r="I373" i="1" s="1"/>
  <c r="H373" i="1" s="1"/>
  <c r="B373" i="1"/>
  <c r="F372" i="1"/>
  <c r="I372" i="1" s="1"/>
  <c r="H372" i="1" s="1"/>
  <c r="B372" i="1"/>
  <c r="F371" i="1"/>
  <c r="I371" i="1" s="1"/>
  <c r="H371" i="1" s="1"/>
  <c r="B371" i="1"/>
  <c r="F370" i="1"/>
  <c r="I370" i="1" s="1"/>
  <c r="H370" i="1" s="1"/>
  <c r="B370" i="1"/>
  <c r="F369" i="1"/>
  <c r="I369" i="1" s="1"/>
  <c r="H369" i="1" s="1"/>
  <c r="B369" i="1"/>
  <c r="F368" i="1"/>
  <c r="I368" i="1" s="1"/>
  <c r="H368" i="1" s="1"/>
  <c r="B368" i="1"/>
  <c r="F366" i="1"/>
  <c r="I366" i="1" s="1"/>
  <c r="H366" i="1" s="1"/>
  <c r="B366" i="1"/>
  <c r="F365" i="1"/>
  <c r="I365" i="1" s="1"/>
  <c r="H365" i="1" s="1"/>
  <c r="B365" i="1"/>
  <c r="F364" i="1"/>
  <c r="I364" i="1" s="1"/>
  <c r="H364" i="1" s="1"/>
  <c r="B364" i="1"/>
  <c r="F363" i="1"/>
  <c r="I363" i="1" s="1"/>
  <c r="H363" i="1" s="1"/>
  <c r="B363" i="1"/>
  <c r="F362" i="1"/>
  <c r="I362" i="1" s="1"/>
  <c r="H362" i="1" s="1"/>
  <c r="B362" i="1"/>
  <c r="F361" i="1"/>
  <c r="I361" i="1" s="1"/>
  <c r="H361" i="1" s="1"/>
  <c r="B361" i="1"/>
  <c r="F360" i="1"/>
  <c r="I360" i="1" s="1"/>
  <c r="H360" i="1" s="1"/>
  <c r="B360" i="1"/>
  <c r="F359" i="1"/>
  <c r="I359" i="1" s="1"/>
  <c r="H359" i="1" s="1"/>
  <c r="B359" i="1"/>
  <c r="F358" i="1"/>
  <c r="I358" i="1" s="1"/>
  <c r="H358" i="1" s="1"/>
  <c r="B358" i="1"/>
  <c r="F357" i="1"/>
  <c r="I357" i="1" s="1"/>
  <c r="H357" i="1" s="1"/>
  <c r="B357" i="1"/>
  <c r="F356" i="1"/>
  <c r="I356" i="1" s="1"/>
  <c r="H356" i="1" s="1"/>
  <c r="B356" i="1"/>
  <c r="F355" i="1"/>
  <c r="I355" i="1" s="1"/>
  <c r="H355" i="1" s="1"/>
  <c r="B355" i="1"/>
  <c r="F354" i="1"/>
  <c r="I354" i="1" s="1"/>
  <c r="H354" i="1" s="1"/>
  <c r="B354" i="1"/>
  <c r="F353" i="1"/>
  <c r="I353" i="1" s="1"/>
  <c r="H353" i="1" s="1"/>
  <c r="B353" i="1"/>
  <c r="F352" i="1"/>
  <c r="I352" i="1" s="1"/>
  <c r="H352" i="1" s="1"/>
  <c r="B352" i="1"/>
  <c r="F351" i="1"/>
  <c r="I351" i="1" s="1"/>
  <c r="H351" i="1" s="1"/>
  <c r="B351" i="1"/>
  <c r="F350" i="1"/>
  <c r="I350" i="1" s="1"/>
  <c r="H350" i="1" s="1"/>
  <c r="B350" i="1"/>
  <c r="F349" i="1"/>
  <c r="I349" i="1" s="1"/>
  <c r="H349" i="1" s="1"/>
  <c r="B349" i="1"/>
  <c r="F348" i="1"/>
  <c r="I348" i="1" s="1"/>
  <c r="H348" i="1" s="1"/>
  <c r="B348" i="1"/>
  <c r="F347" i="1"/>
  <c r="I347" i="1" s="1"/>
  <c r="H347" i="1" s="1"/>
  <c r="B347" i="1"/>
  <c r="F346" i="1"/>
  <c r="I346" i="1" s="1"/>
  <c r="H346" i="1" s="1"/>
  <c r="B346" i="1"/>
  <c r="F345" i="1"/>
  <c r="I345" i="1" s="1"/>
  <c r="H345" i="1" s="1"/>
  <c r="B345" i="1"/>
  <c r="F344" i="1"/>
  <c r="I344" i="1" s="1"/>
  <c r="H344" i="1" s="1"/>
  <c r="B344" i="1"/>
  <c r="F343" i="1"/>
  <c r="I343" i="1" s="1"/>
  <c r="H343" i="1" s="1"/>
  <c r="B343" i="1"/>
  <c r="F342" i="1"/>
  <c r="I342" i="1" s="1"/>
  <c r="H342" i="1" s="1"/>
  <c r="B342" i="1"/>
  <c r="F341" i="1"/>
  <c r="I341" i="1" s="1"/>
  <c r="H341" i="1" s="1"/>
  <c r="B341" i="1"/>
  <c r="F340" i="1"/>
  <c r="I340" i="1" s="1"/>
  <c r="H340" i="1" s="1"/>
  <c r="B340" i="1"/>
  <c r="F339" i="1"/>
  <c r="I339" i="1" s="1"/>
  <c r="H339" i="1" s="1"/>
  <c r="B339" i="1"/>
  <c r="F338" i="1"/>
  <c r="I338" i="1" s="1"/>
  <c r="H338" i="1" s="1"/>
  <c r="B338" i="1"/>
  <c r="F337" i="1"/>
  <c r="I337" i="1" s="1"/>
  <c r="H337" i="1" s="1"/>
  <c r="B337" i="1"/>
  <c r="F336" i="1"/>
  <c r="I336" i="1" s="1"/>
  <c r="H336" i="1" s="1"/>
  <c r="B336" i="1"/>
  <c r="F335" i="1"/>
  <c r="I335" i="1" s="1"/>
  <c r="H335" i="1" s="1"/>
  <c r="B335" i="1"/>
  <c r="F334" i="1"/>
  <c r="I334" i="1" s="1"/>
  <c r="H334" i="1" s="1"/>
  <c r="B334" i="1"/>
  <c r="F333" i="1"/>
  <c r="I333" i="1" s="1"/>
  <c r="H333" i="1" s="1"/>
  <c r="B333" i="1"/>
  <c r="F332" i="1"/>
  <c r="I332" i="1" s="1"/>
  <c r="H332" i="1" s="1"/>
  <c r="B332" i="1"/>
  <c r="F331" i="1"/>
  <c r="I331" i="1" s="1"/>
  <c r="H331" i="1" s="1"/>
  <c r="B331" i="1"/>
  <c r="F330" i="1"/>
  <c r="I330" i="1" s="1"/>
  <c r="H330" i="1" s="1"/>
  <c r="B330" i="1"/>
  <c r="F329" i="1"/>
  <c r="I329" i="1" s="1"/>
  <c r="H329" i="1" s="1"/>
  <c r="B329" i="1"/>
  <c r="F328" i="1"/>
  <c r="I328" i="1" s="1"/>
  <c r="H328" i="1" s="1"/>
  <c r="B328" i="1"/>
  <c r="F327" i="1"/>
  <c r="I327" i="1" s="1"/>
  <c r="H327" i="1" s="1"/>
  <c r="B327" i="1"/>
  <c r="F326" i="1"/>
  <c r="I326" i="1" s="1"/>
  <c r="H326" i="1" s="1"/>
  <c r="B326" i="1"/>
  <c r="F325" i="1"/>
  <c r="I325" i="1" s="1"/>
  <c r="H325" i="1" s="1"/>
  <c r="B325" i="1"/>
  <c r="F324" i="1"/>
  <c r="I324" i="1" s="1"/>
  <c r="H324" i="1" s="1"/>
  <c r="B324" i="1"/>
  <c r="F323" i="1"/>
  <c r="I323" i="1" s="1"/>
  <c r="H323" i="1" s="1"/>
  <c r="B323" i="1"/>
  <c r="F322" i="1"/>
  <c r="I322" i="1" s="1"/>
  <c r="H322" i="1" s="1"/>
  <c r="B322" i="1"/>
  <c r="F321" i="1"/>
  <c r="I321" i="1" s="1"/>
  <c r="H321" i="1" s="1"/>
  <c r="B321" i="1"/>
  <c r="F320" i="1"/>
  <c r="I320" i="1" s="1"/>
  <c r="H320" i="1" s="1"/>
  <c r="B320" i="1"/>
  <c r="F319" i="1"/>
  <c r="I319" i="1" s="1"/>
  <c r="H319" i="1" s="1"/>
  <c r="B319" i="1"/>
  <c r="F318" i="1"/>
  <c r="I318" i="1" s="1"/>
  <c r="H318" i="1" s="1"/>
  <c r="B318" i="1"/>
  <c r="F317" i="1"/>
  <c r="I317" i="1" s="1"/>
  <c r="H317" i="1" s="1"/>
  <c r="B317" i="1"/>
  <c r="F316" i="1"/>
  <c r="I316" i="1" s="1"/>
  <c r="H316" i="1" s="1"/>
  <c r="B316" i="1"/>
  <c r="F315" i="1"/>
  <c r="I315" i="1" s="1"/>
  <c r="H315" i="1" s="1"/>
  <c r="B315" i="1"/>
  <c r="F314" i="1"/>
  <c r="I314" i="1" s="1"/>
  <c r="H314" i="1" s="1"/>
  <c r="B314" i="1"/>
  <c r="F313" i="1"/>
  <c r="I313" i="1" s="1"/>
  <c r="H313" i="1" s="1"/>
  <c r="B313" i="1"/>
  <c r="F312" i="1"/>
  <c r="I312" i="1" s="1"/>
  <c r="H312" i="1" s="1"/>
  <c r="B312" i="1"/>
  <c r="F311" i="1"/>
  <c r="I311" i="1" s="1"/>
  <c r="H311" i="1" s="1"/>
  <c r="B311" i="1"/>
  <c r="F310" i="1"/>
  <c r="I310" i="1" s="1"/>
  <c r="H310" i="1" s="1"/>
  <c r="B310" i="1"/>
  <c r="F309" i="1"/>
  <c r="I309" i="1" s="1"/>
  <c r="H309" i="1" s="1"/>
  <c r="B309" i="1"/>
  <c r="F308" i="1"/>
  <c r="I308" i="1" s="1"/>
  <c r="H308" i="1" s="1"/>
  <c r="B308" i="1"/>
  <c r="F307" i="1"/>
  <c r="I307" i="1" s="1"/>
  <c r="H307" i="1" s="1"/>
  <c r="B307" i="1"/>
  <c r="F306" i="1"/>
  <c r="I306" i="1" s="1"/>
  <c r="H306" i="1" s="1"/>
  <c r="B306" i="1"/>
  <c r="F305" i="1"/>
  <c r="I305" i="1" s="1"/>
  <c r="H305" i="1" s="1"/>
  <c r="B305" i="1"/>
  <c r="F304" i="1"/>
  <c r="I304" i="1" s="1"/>
  <c r="H304" i="1" s="1"/>
  <c r="B304" i="1"/>
  <c r="F303" i="1"/>
  <c r="I303" i="1" s="1"/>
  <c r="H303" i="1" s="1"/>
  <c r="B303" i="1"/>
  <c r="F302" i="1"/>
  <c r="I302" i="1" s="1"/>
  <c r="H302" i="1" s="1"/>
  <c r="B302" i="1"/>
  <c r="F301" i="1"/>
  <c r="I301" i="1" s="1"/>
  <c r="H301" i="1" s="1"/>
  <c r="B301" i="1"/>
  <c r="F300" i="1"/>
  <c r="I300" i="1" s="1"/>
  <c r="H300" i="1" s="1"/>
  <c r="B300" i="1"/>
  <c r="F299" i="1"/>
  <c r="I299" i="1" s="1"/>
  <c r="H299" i="1" s="1"/>
  <c r="B299" i="1"/>
  <c r="F298" i="1"/>
  <c r="I298" i="1" s="1"/>
  <c r="H298" i="1" s="1"/>
  <c r="B298" i="1"/>
  <c r="F297" i="1"/>
  <c r="I297" i="1" s="1"/>
  <c r="H297" i="1" s="1"/>
  <c r="B297" i="1"/>
  <c r="F296" i="1"/>
  <c r="I296" i="1" s="1"/>
  <c r="H296" i="1" s="1"/>
  <c r="B296" i="1"/>
  <c r="F295" i="1"/>
  <c r="I295" i="1" s="1"/>
  <c r="H295" i="1" s="1"/>
  <c r="B295" i="1"/>
  <c r="F294" i="1"/>
  <c r="I294" i="1" s="1"/>
  <c r="H294" i="1" s="1"/>
  <c r="B294" i="1"/>
  <c r="F293" i="1"/>
  <c r="I293" i="1" s="1"/>
  <c r="H293" i="1" s="1"/>
  <c r="B293" i="1"/>
  <c r="F292" i="1"/>
  <c r="I292" i="1" s="1"/>
  <c r="H292" i="1" s="1"/>
  <c r="B292" i="1"/>
  <c r="F291" i="1"/>
  <c r="I291" i="1" s="1"/>
  <c r="H291" i="1" s="1"/>
  <c r="B291" i="1"/>
  <c r="F290" i="1"/>
  <c r="I290" i="1" s="1"/>
  <c r="H290" i="1" s="1"/>
  <c r="B290" i="1"/>
  <c r="F289" i="1"/>
  <c r="I289" i="1" s="1"/>
  <c r="H289" i="1" s="1"/>
  <c r="B289" i="1"/>
  <c r="F288" i="1"/>
  <c r="I288" i="1" s="1"/>
  <c r="H288" i="1" s="1"/>
  <c r="B288" i="1"/>
  <c r="F287" i="1"/>
  <c r="I287" i="1" s="1"/>
  <c r="H287" i="1" s="1"/>
  <c r="B287" i="1"/>
  <c r="F286" i="1"/>
  <c r="I286" i="1" s="1"/>
  <c r="H286" i="1" s="1"/>
  <c r="B286" i="1"/>
  <c r="F285" i="1"/>
  <c r="I285" i="1" s="1"/>
  <c r="H285" i="1" s="1"/>
  <c r="B285" i="1"/>
  <c r="F284" i="1"/>
  <c r="I284" i="1" s="1"/>
  <c r="H284" i="1" s="1"/>
  <c r="B284" i="1"/>
  <c r="F283" i="1"/>
  <c r="I283" i="1" s="1"/>
  <c r="H283" i="1" s="1"/>
  <c r="B283" i="1"/>
  <c r="F282" i="1"/>
  <c r="I282" i="1" s="1"/>
  <c r="H282" i="1" s="1"/>
  <c r="B282" i="1"/>
  <c r="F281" i="1"/>
  <c r="I281" i="1" s="1"/>
  <c r="H281" i="1" s="1"/>
  <c r="B281" i="1"/>
  <c r="F280" i="1"/>
  <c r="I280" i="1" s="1"/>
  <c r="H280" i="1" s="1"/>
  <c r="B280" i="1"/>
  <c r="F279" i="1"/>
  <c r="I279" i="1" s="1"/>
  <c r="H279" i="1" s="1"/>
  <c r="B279" i="1"/>
  <c r="F278" i="1"/>
  <c r="I278" i="1" s="1"/>
  <c r="H278" i="1" s="1"/>
  <c r="B278" i="1"/>
  <c r="F277" i="1"/>
  <c r="I277" i="1" s="1"/>
  <c r="H277" i="1" s="1"/>
  <c r="B277" i="1"/>
  <c r="F276" i="1"/>
  <c r="I276" i="1" s="1"/>
  <c r="H276" i="1" s="1"/>
  <c r="B276" i="1"/>
  <c r="F275" i="1"/>
  <c r="I275" i="1" s="1"/>
  <c r="H275" i="1" s="1"/>
  <c r="B275" i="1"/>
  <c r="F274" i="1"/>
  <c r="I274" i="1" s="1"/>
  <c r="H274" i="1" s="1"/>
  <c r="B274" i="1"/>
  <c r="F273" i="1"/>
  <c r="I273" i="1" s="1"/>
  <c r="H273" i="1" s="1"/>
  <c r="B273" i="1"/>
  <c r="F272" i="1"/>
  <c r="I272" i="1" s="1"/>
  <c r="H272" i="1" s="1"/>
  <c r="B272" i="1"/>
  <c r="F271" i="1"/>
  <c r="I271" i="1" s="1"/>
  <c r="H271" i="1" s="1"/>
  <c r="B271" i="1"/>
  <c r="F270" i="1"/>
  <c r="I270" i="1" s="1"/>
  <c r="H270" i="1" s="1"/>
  <c r="B270" i="1"/>
  <c r="F269" i="1"/>
  <c r="I269" i="1" s="1"/>
  <c r="H269" i="1" s="1"/>
  <c r="B269" i="1"/>
  <c r="F268" i="1"/>
  <c r="I268" i="1" s="1"/>
  <c r="H268" i="1" s="1"/>
  <c r="B268" i="1"/>
  <c r="F267" i="1"/>
  <c r="I267" i="1" s="1"/>
  <c r="H267" i="1" s="1"/>
  <c r="B267" i="1"/>
  <c r="F266" i="1"/>
  <c r="I266" i="1" s="1"/>
  <c r="H266" i="1" s="1"/>
  <c r="B266" i="1"/>
  <c r="F265" i="1"/>
  <c r="I265" i="1" s="1"/>
  <c r="H265" i="1" s="1"/>
  <c r="B265" i="1"/>
  <c r="F264" i="1"/>
  <c r="I264" i="1" s="1"/>
  <c r="H264" i="1" s="1"/>
  <c r="B264" i="1"/>
  <c r="F263" i="1"/>
  <c r="I263" i="1" s="1"/>
  <c r="H263" i="1" s="1"/>
  <c r="B263" i="1"/>
  <c r="F262" i="1"/>
  <c r="I262" i="1" s="1"/>
  <c r="H262" i="1" s="1"/>
  <c r="B262" i="1"/>
  <c r="F261" i="1"/>
  <c r="I261" i="1" s="1"/>
  <c r="H261" i="1" s="1"/>
  <c r="B261" i="1"/>
  <c r="F260" i="1"/>
  <c r="I260" i="1" s="1"/>
  <c r="H260" i="1" s="1"/>
  <c r="B260" i="1"/>
  <c r="F259" i="1"/>
  <c r="I259" i="1" s="1"/>
  <c r="H259" i="1" s="1"/>
  <c r="B259" i="1"/>
  <c r="F258" i="1"/>
  <c r="I258" i="1" s="1"/>
  <c r="H258" i="1" s="1"/>
  <c r="B258" i="1"/>
  <c r="F257" i="1"/>
  <c r="I257" i="1" s="1"/>
  <c r="H257" i="1" s="1"/>
  <c r="B257" i="1"/>
  <c r="F256" i="1"/>
  <c r="I256" i="1" s="1"/>
  <c r="H256" i="1" s="1"/>
  <c r="B256" i="1"/>
  <c r="F255" i="1"/>
  <c r="I255" i="1" s="1"/>
  <c r="H255" i="1" s="1"/>
  <c r="B255" i="1"/>
  <c r="F254" i="1"/>
  <c r="I254" i="1" s="1"/>
  <c r="H254" i="1" s="1"/>
  <c r="B254" i="1"/>
  <c r="F253" i="1"/>
  <c r="I253" i="1" s="1"/>
  <c r="H253" i="1" s="1"/>
  <c r="B253" i="1"/>
  <c r="F252" i="1"/>
  <c r="I252" i="1" s="1"/>
  <c r="H252" i="1" s="1"/>
  <c r="B252" i="1"/>
  <c r="F251" i="1"/>
  <c r="I251" i="1" s="1"/>
  <c r="H251" i="1" s="1"/>
  <c r="B251" i="1"/>
  <c r="F250" i="1"/>
  <c r="I250" i="1" s="1"/>
  <c r="H250" i="1" s="1"/>
  <c r="B250" i="1"/>
  <c r="F249" i="1"/>
  <c r="I249" i="1" s="1"/>
  <c r="H249" i="1" s="1"/>
  <c r="B249" i="1"/>
  <c r="F248" i="1"/>
  <c r="I248" i="1" s="1"/>
  <c r="H248" i="1" s="1"/>
  <c r="B248" i="1"/>
  <c r="F247" i="1"/>
  <c r="I247" i="1" s="1"/>
  <c r="H247" i="1" s="1"/>
  <c r="B247" i="1"/>
  <c r="F246" i="1"/>
  <c r="I246" i="1" s="1"/>
  <c r="H246" i="1" s="1"/>
  <c r="B246" i="1"/>
  <c r="F245" i="1"/>
  <c r="I245" i="1" s="1"/>
  <c r="H245" i="1" s="1"/>
  <c r="B245" i="1"/>
  <c r="F244" i="1"/>
  <c r="I244" i="1" s="1"/>
  <c r="H244" i="1" s="1"/>
  <c r="B244" i="1"/>
  <c r="F243" i="1"/>
  <c r="I243" i="1" s="1"/>
  <c r="H243" i="1" s="1"/>
  <c r="B243" i="1"/>
  <c r="F242" i="1"/>
  <c r="I242" i="1" s="1"/>
  <c r="H242" i="1" s="1"/>
  <c r="B242" i="1"/>
  <c r="F241" i="1"/>
  <c r="I241" i="1" s="1"/>
  <c r="H241" i="1" s="1"/>
  <c r="B241" i="1"/>
  <c r="F240" i="1"/>
  <c r="I240" i="1" s="1"/>
  <c r="H240" i="1" s="1"/>
  <c r="B240" i="1"/>
  <c r="F239" i="1"/>
  <c r="I239" i="1" s="1"/>
  <c r="H239" i="1" s="1"/>
  <c r="B239" i="1"/>
  <c r="F238" i="1"/>
  <c r="I238" i="1" s="1"/>
  <c r="H238" i="1" s="1"/>
  <c r="B238" i="1"/>
  <c r="F237" i="1"/>
  <c r="I237" i="1" s="1"/>
  <c r="H237" i="1" s="1"/>
  <c r="B237" i="1"/>
  <c r="F236" i="1"/>
  <c r="I236" i="1" s="1"/>
  <c r="H236" i="1" s="1"/>
  <c r="B236" i="1"/>
  <c r="F235" i="1"/>
  <c r="I235" i="1" s="1"/>
  <c r="H235" i="1" s="1"/>
  <c r="B235" i="1"/>
  <c r="F234" i="1"/>
  <c r="I234" i="1" s="1"/>
  <c r="H234" i="1" s="1"/>
  <c r="B234" i="1"/>
  <c r="F233" i="1"/>
  <c r="I233" i="1" s="1"/>
  <c r="H233" i="1" s="1"/>
  <c r="B233" i="1"/>
  <c r="F232" i="1"/>
  <c r="I232" i="1" s="1"/>
  <c r="H232" i="1" s="1"/>
  <c r="B232" i="1"/>
  <c r="F231" i="1"/>
  <c r="I231" i="1" s="1"/>
  <c r="H231" i="1" s="1"/>
  <c r="B231" i="1"/>
  <c r="F230" i="1"/>
  <c r="I230" i="1" s="1"/>
  <c r="H230" i="1" s="1"/>
  <c r="B230" i="1"/>
  <c r="F229" i="1"/>
  <c r="I229" i="1" s="1"/>
  <c r="H229" i="1" s="1"/>
  <c r="B229" i="1"/>
  <c r="F228" i="1"/>
  <c r="I228" i="1" s="1"/>
  <c r="H228" i="1" s="1"/>
  <c r="B228" i="1"/>
  <c r="F227" i="1"/>
  <c r="I227" i="1" s="1"/>
  <c r="H227" i="1" s="1"/>
  <c r="B227" i="1"/>
  <c r="F226" i="1"/>
  <c r="I226" i="1" s="1"/>
  <c r="H226" i="1" s="1"/>
  <c r="B226" i="1"/>
  <c r="F225" i="1"/>
  <c r="I225" i="1" s="1"/>
  <c r="H225" i="1" s="1"/>
  <c r="B225" i="1"/>
  <c r="F224" i="1"/>
  <c r="I224" i="1" s="1"/>
  <c r="H224" i="1" s="1"/>
  <c r="B224" i="1"/>
  <c r="F223" i="1"/>
  <c r="I223" i="1" s="1"/>
  <c r="H223" i="1" s="1"/>
  <c r="B223" i="1"/>
  <c r="F222" i="1"/>
  <c r="I222" i="1" s="1"/>
  <c r="H222" i="1" s="1"/>
  <c r="B222" i="1"/>
  <c r="F221" i="1"/>
  <c r="I221" i="1" s="1"/>
  <c r="H221" i="1" s="1"/>
  <c r="B221" i="1"/>
  <c r="F220" i="1"/>
  <c r="I220" i="1" s="1"/>
  <c r="H220" i="1" s="1"/>
  <c r="B220" i="1"/>
  <c r="F219" i="1"/>
  <c r="I219" i="1" s="1"/>
  <c r="H219" i="1" s="1"/>
  <c r="B219" i="1"/>
  <c r="F218" i="1"/>
  <c r="I218" i="1" s="1"/>
  <c r="H218" i="1" s="1"/>
  <c r="B218" i="1"/>
  <c r="F217" i="1"/>
  <c r="I217" i="1" s="1"/>
  <c r="H217" i="1" s="1"/>
  <c r="B217" i="1"/>
  <c r="F216" i="1"/>
  <c r="I216" i="1" s="1"/>
  <c r="H216" i="1" s="1"/>
  <c r="B216" i="1"/>
  <c r="F215" i="1"/>
  <c r="I215" i="1" s="1"/>
  <c r="H215" i="1" s="1"/>
  <c r="B215" i="1"/>
  <c r="F214" i="1"/>
  <c r="I214" i="1" s="1"/>
  <c r="H214" i="1" s="1"/>
  <c r="B214" i="1"/>
  <c r="F213" i="1"/>
  <c r="I213" i="1" s="1"/>
  <c r="H213" i="1" s="1"/>
  <c r="B213" i="1"/>
  <c r="F212" i="1"/>
  <c r="I212" i="1" s="1"/>
  <c r="H212" i="1" s="1"/>
  <c r="B212" i="1"/>
  <c r="F211" i="1"/>
  <c r="I211" i="1" s="1"/>
  <c r="H211" i="1" s="1"/>
  <c r="B211" i="1"/>
  <c r="F210" i="1"/>
  <c r="I210" i="1" s="1"/>
  <c r="H210" i="1" s="1"/>
  <c r="B210" i="1"/>
  <c r="F209" i="1"/>
  <c r="I209" i="1" s="1"/>
  <c r="H209" i="1" s="1"/>
  <c r="B209" i="1"/>
  <c r="F208" i="1"/>
  <c r="I208" i="1" s="1"/>
  <c r="H208" i="1" s="1"/>
  <c r="B208" i="1"/>
  <c r="F207" i="1"/>
  <c r="I207" i="1" s="1"/>
  <c r="H207" i="1" s="1"/>
  <c r="B207" i="1"/>
  <c r="F206" i="1"/>
  <c r="I206" i="1" s="1"/>
  <c r="H206" i="1" s="1"/>
  <c r="B206" i="1"/>
  <c r="F205" i="1"/>
  <c r="I205" i="1" s="1"/>
  <c r="H205" i="1" s="1"/>
  <c r="B205" i="1"/>
  <c r="F204" i="1"/>
  <c r="I204" i="1" s="1"/>
  <c r="H204" i="1" s="1"/>
  <c r="B204" i="1"/>
  <c r="F203" i="1"/>
  <c r="I203" i="1" s="1"/>
  <c r="H203" i="1" s="1"/>
  <c r="B203" i="1"/>
  <c r="F202" i="1"/>
  <c r="I202" i="1" s="1"/>
  <c r="H202" i="1" s="1"/>
  <c r="B202" i="1"/>
  <c r="F201" i="1"/>
  <c r="I201" i="1" s="1"/>
  <c r="H201" i="1" s="1"/>
  <c r="B201" i="1"/>
  <c r="F200" i="1"/>
  <c r="I200" i="1" s="1"/>
  <c r="H200" i="1" s="1"/>
  <c r="B200" i="1"/>
  <c r="F199" i="1"/>
  <c r="I199" i="1" s="1"/>
  <c r="H199" i="1" s="1"/>
  <c r="B199" i="1"/>
  <c r="F198" i="1"/>
  <c r="I198" i="1" s="1"/>
  <c r="H198" i="1" s="1"/>
  <c r="B198" i="1"/>
  <c r="F197" i="1"/>
  <c r="I197" i="1" s="1"/>
  <c r="H197" i="1" s="1"/>
  <c r="B197" i="1"/>
  <c r="F196" i="1"/>
  <c r="I196" i="1" s="1"/>
  <c r="H196" i="1" s="1"/>
  <c r="B196" i="1"/>
  <c r="F195" i="1"/>
  <c r="I195" i="1" s="1"/>
  <c r="H195" i="1" s="1"/>
  <c r="B195" i="1"/>
  <c r="F194" i="1"/>
  <c r="I194" i="1" s="1"/>
  <c r="H194" i="1" s="1"/>
  <c r="B194" i="1"/>
  <c r="F193" i="1"/>
  <c r="I193" i="1" s="1"/>
  <c r="H193" i="1" s="1"/>
  <c r="B193" i="1"/>
  <c r="F192" i="1"/>
  <c r="I192" i="1" s="1"/>
  <c r="H192" i="1" s="1"/>
  <c r="B192" i="1"/>
  <c r="F191" i="1"/>
  <c r="I191" i="1" s="1"/>
  <c r="H191" i="1" s="1"/>
  <c r="B191" i="1"/>
  <c r="F190" i="1"/>
  <c r="I190" i="1" s="1"/>
  <c r="H190" i="1" s="1"/>
  <c r="B190" i="1"/>
  <c r="F189" i="1"/>
  <c r="I189" i="1" s="1"/>
  <c r="H189" i="1" s="1"/>
  <c r="B189" i="1"/>
  <c r="F188" i="1"/>
  <c r="I188" i="1" s="1"/>
  <c r="H188" i="1" s="1"/>
  <c r="B188" i="1"/>
  <c r="F187" i="1"/>
  <c r="I187" i="1" s="1"/>
  <c r="H187" i="1" s="1"/>
  <c r="B187" i="1"/>
  <c r="F186" i="1"/>
  <c r="I186" i="1" s="1"/>
  <c r="H186" i="1" s="1"/>
  <c r="B186" i="1"/>
  <c r="F185" i="1"/>
  <c r="I185" i="1" s="1"/>
  <c r="H185" i="1" s="1"/>
  <c r="B185" i="1"/>
  <c r="F184" i="1"/>
  <c r="I184" i="1" s="1"/>
  <c r="H184" i="1" s="1"/>
  <c r="B184" i="1"/>
  <c r="F183" i="1"/>
  <c r="I183" i="1" s="1"/>
  <c r="H183" i="1" s="1"/>
  <c r="B183" i="1"/>
  <c r="F182" i="1"/>
  <c r="I182" i="1" s="1"/>
  <c r="H182" i="1" s="1"/>
  <c r="B182" i="1"/>
  <c r="F181" i="1"/>
  <c r="I181" i="1" s="1"/>
  <c r="H181" i="1" s="1"/>
  <c r="B181" i="1"/>
  <c r="F180" i="1"/>
  <c r="I180" i="1" s="1"/>
  <c r="H180" i="1" s="1"/>
  <c r="B180" i="1"/>
  <c r="F179" i="1"/>
  <c r="I179" i="1" s="1"/>
  <c r="H179" i="1" s="1"/>
  <c r="B179" i="1"/>
  <c r="F178" i="1"/>
  <c r="I178" i="1" s="1"/>
  <c r="H178" i="1" s="1"/>
  <c r="B178" i="1"/>
  <c r="F177" i="1"/>
  <c r="I177" i="1" s="1"/>
  <c r="H177" i="1" s="1"/>
  <c r="B177" i="1"/>
  <c r="F176" i="1"/>
  <c r="I176" i="1" s="1"/>
  <c r="H176" i="1" s="1"/>
  <c r="B176" i="1"/>
  <c r="F175" i="1"/>
  <c r="I175" i="1" s="1"/>
  <c r="H175" i="1" s="1"/>
  <c r="B175" i="1"/>
  <c r="F174" i="1"/>
  <c r="I174" i="1" s="1"/>
  <c r="H174" i="1" s="1"/>
  <c r="B174" i="1"/>
  <c r="F173" i="1"/>
  <c r="I173" i="1" s="1"/>
  <c r="H173" i="1" s="1"/>
  <c r="B173" i="1"/>
  <c r="F172" i="1"/>
  <c r="I172" i="1" s="1"/>
  <c r="H172" i="1" s="1"/>
  <c r="B172" i="1"/>
  <c r="F171" i="1"/>
  <c r="I171" i="1" s="1"/>
  <c r="H171" i="1" s="1"/>
  <c r="B171" i="1"/>
  <c r="F170" i="1"/>
  <c r="I170" i="1" s="1"/>
  <c r="H170" i="1" s="1"/>
  <c r="B170" i="1"/>
  <c r="F169" i="1"/>
  <c r="I169" i="1" s="1"/>
  <c r="H169" i="1" s="1"/>
  <c r="B169" i="1"/>
  <c r="F168" i="1"/>
  <c r="I168" i="1" s="1"/>
  <c r="H168" i="1" s="1"/>
  <c r="B168" i="1"/>
  <c r="F167" i="1"/>
  <c r="I167" i="1" s="1"/>
  <c r="H167" i="1" s="1"/>
  <c r="B167" i="1"/>
  <c r="F166" i="1"/>
  <c r="I166" i="1" s="1"/>
  <c r="H166" i="1" s="1"/>
  <c r="B166" i="1"/>
  <c r="F165" i="1"/>
  <c r="I165" i="1" s="1"/>
  <c r="H165" i="1" s="1"/>
  <c r="B165" i="1"/>
  <c r="F164" i="1"/>
  <c r="I164" i="1" s="1"/>
  <c r="H164" i="1" s="1"/>
  <c r="B164" i="1"/>
  <c r="F163" i="1"/>
  <c r="I163" i="1" s="1"/>
  <c r="H163" i="1" s="1"/>
  <c r="B163" i="1"/>
  <c r="F162" i="1"/>
  <c r="I162" i="1" s="1"/>
  <c r="H162" i="1" s="1"/>
  <c r="B162" i="1"/>
  <c r="F161" i="1"/>
  <c r="I161" i="1" s="1"/>
  <c r="H161" i="1" s="1"/>
  <c r="B161" i="1"/>
  <c r="F160" i="1"/>
  <c r="I160" i="1" s="1"/>
  <c r="H160" i="1" s="1"/>
  <c r="B160" i="1"/>
  <c r="F159" i="1"/>
  <c r="I159" i="1" s="1"/>
  <c r="H159" i="1" s="1"/>
  <c r="B159" i="1"/>
  <c r="F158" i="1"/>
  <c r="I158" i="1" s="1"/>
  <c r="H158" i="1" s="1"/>
  <c r="B158" i="1"/>
  <c r="F157" i="1"/>
  <c r="I157" i="1" s="1"/>
  <c r="H157" i="1" s="1"/>
  <c r="B157" i="1"/>
  <c r="F156" i="1"/>
  <c r="I156" i="1" s="1"/>
  <c r="H156" i="1" s="1"/>
  <c r="B156" i="1"/>
  <c r="F155" i="1"/>
  <c r="I155" i="1" s="1"/>
  <c r="H155" i="1" s="1"/>
  <c r="B155" i="1"/>
  <c r="F154" i="1"/>
  <c r="I154" i="1" s="1"/>
  <c r="H154" i="1" s="1"/>
  <c r="B154" i="1"/>
  <c r="F153" i="1"/>
  <c r="I153" i="1" s="1"/>
  <c r="H153" i="1" s="1"/>
  <c r="B153" i="1"/>
  <c r="F152" i="1"/>
  <c r="I152" i="1" s="1"/>
  <c r="H152" i="1" s="1"/>
  <c r="B152" i="1"/>
  <c r="F151" i="1"/>
  <c r="I151" i="1" s="1"/>
  <c r="H151" i="1" s="1"/>
  <c r="B151" i="1"/>
  <c r="F150" i="1"/>
  <c r="I150" i="1" s="1"/>
  <c r="H150" i="1" s="1"/>
  <c r="B150" i="1"/>
  <c r="F149" i="1"/>
  <c r="I149" i="1" s="1"/>
  <c r="H149" i="1" s="1"/>
  <c r="B149" i="1"/>
  <c r="F148" i="1"/>
  <c r="I148" i="1" s="1"/>
  <c r="H148" i="1" s="1"/>
  <c r="B148" i="1"/>
  <c r="F147" i="1"/>
  <c r="I147" i="1" s="1"/>
  <c r="H147" i="1" s="1"/>
  <c r="B147" i="1"/>
  <c r="F146" i="1"/>
  <c r="I146" i="1" s="1"/>
  <c r="H146" i="1" s="1"/>
  <c r="B146" i="1"/>
  <c r="F145" i="1"/>
  <c r="I145" i="1" s="1"/>
  <c r="H145" i="1" s="1"/>
  <c r="B145" i="1"/>
  <c r="F144" i="1"/>
  <c r="I144" i="1" s="1"/>
  <c r="H144" i="1" s="1"/>
  <c r="B144" i="1"/>
  <c r="F143" i="1"/>
  <c r="I143" i="1" s="1"/>
  <c r="H143" i="1" s="1"/>
  <c r="B143" i="1"/>
  <c r="F142" i="1"/>
  <c r="I142" i="1" s="1"/>
  <c r="H142" i="1" s="1"/>
  <c r="B142" i="1"/>
  <c r="F141" i="1"/>
  <c r="I141" i="1" s="1"/>
  <c r="H141" i="1" s="1"/>
  <c r="B141" i="1"/>
  <c r="F140" i="1"/>
  <c r="I140" i="1" s="1"/>
  <c r="H140" i="1" s="1"/>
  <c r="B140" i="1"/>
  <c r="F139" i="1"/>
  <c r="I139" i="1" s="1"/>
  <c r="H139" i="1" s="1"/>
  <c r="B139" i="1"/>
  <c r="F138" i="1"/>
  <c r="I138" i="1" s="1"/>
  <c r="H138" i="1" s="1"/>
  <c r="B138" i="1"/>
  <c r="F137" i="1"/>
  <c r="I137" i="1" s="1"/>
  <c r="H137" i="1" s="1"/>
  <c r="B137" i="1"/>
  <c r="F136" i="1"/>
  <c r="I136" i="1" s="1"/>
  <c r="H136" i="1" s="1"/>
  <c r="B136" i="1"/>
  <c r="F135" i="1"/>
  <c r="I135" i="1" s="1"/>
  <c r="H135" i="1" s="1"/>
  <c r="B135" i="1"/>
  <c r="F134" i="1"/>
  <c r="I134" i="1" s="1"/>
  <c r="H134" i="1" s="1"/>
  <c r="B134" i="1"/>
  <c r="F133" i="1"/>
  <c r="I133" i="1" s="1"/>
  <c r="H133" i="1" s="1"/>
  <c r="B133" i="1"/>
  <c r="F132" i="1"/>
  <c r="I132" i="1" s="1"/>
  <c r="H132" i="1" s="1"/>
  <c r="B132" i="1"/>
  <c r="F131" i="1"/>
  <c r="I131" i="1" s="1"/>
  <c r="H131" i="1" s="1"/>
  <c r="B131" i="1"/>
  <c r="F130" i="1"/>
  <c r="I130" i="1" s="1"/>
  <c r="H130" i="1" s="1"/>
  <c r="B130" i="1"/>
  <c r="F129" i="1"/>
  <c r="I129" i="1" s="1"/>
  <c r="H129" i="1" s="1"/>
  <c r="B129" i="1"/>
  <c r="F128" i="1"/>
  <c r="I128" i="1" s="1"/>
  <c r="H128" i="1" s="1"/>
  <c r="B128" i="1"/>
  <c r="F127" i="1"/>
  <c r="I127" i="1" s="1"/>
  <c r="H127" i="1" s="1"/>
  <c r="B127" i="1"/>
  <c r="F126" i="1"/>
  <c r="I126" i="1" s="1"/>
  <c r="H126" i="1" s="1"/>
  <c r="B126" i="1"/>
  <c r="F125" i="1"/>
  <c r="I125" i="1" s="1"/>
  <c r="H125" i="1" s="1"/>
  <c r="B125" i="1"/>
  <c r="F124" i="1"/>
  <c r="I124" i="1" s="1"/>
  <c r="H124" i="1" s="1"/>
  <c r="B124" i="1"/>
  <c r="F123" i="1"/>
  <c r="I123" i="1" s="1"/>
  <c r="H123" i="1" s="1"/>
  <c r="B123" i="1"/>
  <c r="F122" i="1"/>
  <c r="I122" i="1" s="1"/>
  <c r="H122" i="1" s="1"/>
  <c r="B122" i="1"/>
  <c r="F121" i="1"/>
  <c r="I121" i="1" s="1"/>
  <c r="H121" i="1" s="1"/>
  <c r="B121" i="1"/>
  <c r="F120" i="1"/>
  <c r="I120" i="1" s="1"/>
  <c r="H120" i="1" s="1"/>
  <c r="B120" i="1"/>
  <c r="F119" i="1"/>
  <c r="I119" i="1" s="1"/>
  <c r="H119" i="1" s="1"/>
  <c r="B119" i="1"/>
  <c r="F118" i="1"/>
  <c r="I118" i="1" s="1"/>
  <c r="H118" i="1" s="1"/>
  <c r="B118" i="1"/>
  <c r="F117" i="1"/>
  <c r="I117" i="1" s="1"/>
  <c r="H117" i="1" s="1"/>
  <c r="B117" i="1"/>
  <c r="F116" i="1"/>
  <c r="I116" i="1" s="1"/>
  <c r="H116" i="1" s="1"/>
  <c r="B116" i="1"/>
  <c r="F115" i="1"/>
  <c r="I115" i="1" s="1"/>
  <c r="H115" i="1" s="1"/>
  <c r="B115" i="1"/>
  <c r="F114" i="1"/>
  <c r="I114" i="1" s="1"/>
  <c r="H114" i="1" s="1"/>
  <c r="B114" i="1"/>
  <c r="F113" i="1"/>
  <c r="I113" i="1" s="1"/>
  <c r="H113" i="1" s="1"/>
  <c r="B113" i="1"/>
  <c r="F112" i="1"/>
  <c r="I112" i="1" s="1"/>
  <c r="H112" i="1" s="1"/>
  <c r="B112" i="1"/>
  <c r="F111" i="1"/>
  <c r="I111" i="1" s="1"/>
  <c r="H111" i="1" s="1"/>
  <c r="B111" i="1"/>
  <c r="F110" i="1"/>
  <c r="I110" i="1" s="1"/>
  <c r="H110" i="1" s="1"/>
  <c r="B110" i="1"/>
  <c r="F109" i="1"/>
  <c r="I109" i="1" s="1"/>
  <c r="H109" i="1" s="1"/>
  <c r="B109" i="1"/>
  <c r="F108" i="1"/>
  <c r="I108" i="1" s="1"/>
  <c r="H108" i="1" s="1"/>
  <c r="B108" i="1"/>
  <c r="F107" i="1"/>
  <c r="I107" i="1" s="1"/>
  <c r="H107" i="1" s="1"/>
  <c r="B107" i="1"/>
  <c r="F106" i="1"/>
  <c r="I106" i="1" s="1"/>
  <c r="H106" i="1" s="1"/>
  <c r="B106" i="1"/>
  <c r="F105" i="1"/>
  <c r="I105" i="1" s="1"/>
  <c r="H105" i="1" s="1"/>
  <c r="B105" i="1"/>
  <c r="F104" i="1"/>
  <c r="I104" i="1" s="1"/>
  <c r="H104" i="1" s="1"/>
  <c r="B104" i="1"/>
  <c r="F103" i="1"/>
  <c r="I103" i="1" s="1"/>
  <c r="H103" i="1" s="1"/>
  <c r="B103" i="1"/>
  <c r="F102" i="1"/>
  <c r="I102" i="1" s="1"/>
  <c r="H102" i="1" s="1"/>
  <c r="B102" i="1"/>
  <c r="F101" i="1"/>
  <c r="I101" i="1" s="1"/>
  <c r="H101" i="1" s="1"/>
  <c r="B101" i="1"/>
  <c r="F100" i="1"/>
  <c r="I100" i="1" s="1"/>
  <c r="H100" i="1" s="1"/>
  <c r="B100" i="1"/>
  <c r="F99" i="1"/>
  <c r="I99" i="1" s="1"/>
  <c r="H99" i="1" s="1"/>
  <c r="B99" i="1"/>
  <c r="F98" i="1"/>
  <c r="I98" i="1" s="1"/>
  <c r="H98" i="1" s="1"/>
  <c r="B98" i="1"/>
  <c r="F97" i="1"/>
  <c r="I97" i="1" s="1"/>
  <c r="H97" i="1" s="1"/>
  <c r="B97" i="1"/>
  <c r="F96" i="1"/>
  <c r="I96" i="1" s="1"/>
  <c r="H96" i="1" s="1"/>
  <c r="B96" i="1"/>
  <c r="F95" i="1"/>
  <c r="I95" i="1" s="1"/>
  <c r="H95" i="1" s="1"/>
  <c r="B95" i="1"/>
  <c r="F94" i="1"/>
  <c r="I94" i="1" s="1"/>
  <c r="H94" i="1" s="1"/>
  <c r="B94" i="1"/>
  <c r="F93" i="1"/>
  <c r="I93" i="1" s="1"/>
  <c r="H93" i="1" s="1"/>
  <c r="B93" i="1"/>
  <c r="F92" i="1"/>
  <c r="I92" i="1" s="1"/>
  <c r="H92" i="1" s="1"/>
  <c r="B92" i="1"/>
  <c r="F91" i="1"/>
  <c r="I91" i="1" s="1"/>
  <c r="H91" i="1" s="1"/>
  <c r="B91" i="1"/>
  <c r="F90" i="1"/>
  <c r="I90" i="1" s="1"/>
  <c r="H90" i="1" s="1"/>
  <c r="B90" i="1"/>
  <c r="F89" i="1"/>
  <c r="I89" i="1" s="1"/>
  <c r="H89" i="1" s="1"/>
  <c r="B89" i="1"/>
  <c r="F88" i="1"/>
  <c r="I88" i="1" s="1"/>
  <c r="H88" i="1" s="1"/>
  <c r="B88" i="1"/>
  <c r="F87" i="1"/>
  <c r="I87" i="1" s="1"/>
  <c r="H87" i="1" s="1"/>
  <c r="B87" i="1"/>
  <c r="F86" i="1"/>
  <c r="I86" i="1" s="1"/>
  <c r="H86" i="1" s="1"/>
  <c r="B86" i="1"/>
  <c r="F85" i="1"/>
  <c r="I85" i="1" s="1"/>
  <c r="H85" i="1" s="1"/>
  <c r="B85" i="1"/>
  <c r="F84" i="1"/>
  <c r="I84" i="1" s="1"/>
  <c r="H84" i="1" s="1"/>
  <c r="B84" i="1"/>
  <c r="F83" i="1"/>
  <c r="I83" i="1" s="1"/>
  <c r="H83" i="1" s="1"/>
  <c r="B83" i="1"/>
  <c r="F82" i="1"/>
  <c r="I82" i="1" s="1"/>
  <c r="H82" i="1" s="1"/>
  <c r="B82" i="1"/>
  <c r="F81" i="1"/>
  <c r="I81" i="1" s="1"/>
  <c r="H81" i="1" s="1"/>
  <c r="B81" i="1"/>
  <c r="F80" i="1"/>
  <c r="I80" i="1" s="1"/>
  <c r="H80" i="1" s="1"/>
  <c r="B80" i="1"/>
  <c r="F79" i="1"/>
  <c r="I79" i="1" s="1"/>
  <c r="H79" i="1" s="1"/>
  <c r="B79" i="1"/>
  <c r="F78" i="1"/>
  <c r="I78" i="1" s="1"/>
  <c r="H78" i="1" s="1"/>
  <c r="B78" i="1"/>
  <c r="F77" i="1"/>
  <c r="I77" i="1" s="1"/>
  <c r="H77" i="1" s="1"/>
  <c r="B77" i="1"/>
  <c r="F76" i="1"/>
  <c r="I76" i="1" s="1"/>
  <c r="H76" i="1" s="1"/>
  <c r="B76" i="1"/>
  <c r="F75" i="1"/>
  <c r="I75" i="1" s="1"/>
  <c r="H75" i="1" s="1"/>
  <c r="B75" i="1"/>
  <c r="F74" i="1"/>
  <c r="I74" i="1" s="1"/>
  <c r="H74" i="1" s="1"/>
  <c r="B74" i="1"/>
  <c r="F73" i="1"/>
  <c r="I73" i="1" s="1"/>
  <c r="H73" i="1" s="1"/>
  <c r="B73" i="1"/>
  <c r="F72" i="1"/>
  <c r="I72" i="1" s="1"/>
  <c r="H72" i="1" s="1"/>
  <c r="B72" i="1"/>
  <c r="F71" i="1"/>
  <c r="I71" i="1" s="1"/>
  <c r="H71" i="1" s="1"/>
  <c r="B71" i="1"/>
  <c r="F70" i="1"/>
  <c r="I70" i="1" s="1"/>
  <c r="H70" i="1" s="1"/>
  <c r="B70" i="1"/>
  <c r="F69" i="1"/>
  <c r="I69" i="1" s="1"/>
  <c r="H69" i="1" s="1"/>
  <c r="B69" i="1"/>
  <c r="F68" i="1"/>
  <c r="I68" i="1" s="1"/>
  <c r="H68" i="1" s="1"/>
  <c r="B68" i="1"/>
  <c r="F67" i="1"/>
  <c r="I67" i="1" s="1"/>
  <c r="H67" i="1" s="1"/>
  <c r="B67" i="1"/>
  <c r="F66" i="1"/>
  <c r="I66" i="1" s="1"/>
  <c r="H66" i="1" s="1"/>
  <c r="B66" i="1"/>
  <c r="F65" i="1"/>
  <c r="I65" i="1" s="1"/>
  <c r="H65" i="1" s="1"/>
  <c r="B65" i="1"/>
  <c r="F64" i="1"/>
  <c r="I64" i="1" s="1"/>
  <c r="H64" i="1" s="1"/>
  <c r="B64" i="1"/>
  <c r="F63" i="1"/>
  <c r="I63" i="1" s="1"/>
  <c r="H63" i="1" s="1"/>
  <c r="B63" i="1"/>
  <c r="F62" i="1"/>
  <c r="I62" i="1" s="1"/>
  <c r="H62" i="1" s="1"/>
  <c r="B62" i="1"/>
  <c r="F61" i="1"/>
  <c r="I61" i="1" s="1"/>
  <c r="H61" i="1" s="1"/>
  <c r="B61" i="1"/>
  <c r="F60" i="1"/>
  <c r="I60" i="1" s="1"/>
  <c r="H60" i="1" s="1"/>
  <c r="B60" i="1"/>
  <c r="F59" i="1"/>
  <c r="I59" i="1" s="1"/>
  <c r="H59" i="1" s="1"/>
  <c r="B59" i="1"/>
  <c r="F58" i="1"/>
  <c r="I58" i="1" s="1"/>
  <c r="H58" i="1" s="1"/>
  <c r="B58" i="1"/>
  <c r="F57" i="1"/>
  <c r="I57" i="1" s="1"/>
  <c r="H57" i="1" s="1"/>
  <c r="B57" i="1"/>
  <c r="F56" i="1"/>
  <c r="I56" i="1" s="1"/>
  <c r="H56" i="1" s="1"/>
  <c r="B56" i="1"/>
  <c r="F55" i="1"/>
  <c r="I55" i="1" s="1"/>
  <c r="H55" i="1" s="1"/>
  <c r="B55" i="1"/>
  <c r="F54" i="1"/>
  <c r="I54" i="1" s="1"/>
  <c r="H54" i="1" s="1"/>
  <c r="B54" i="1"/>
  <c r="F53" i="1"/>
  <c r="I53" i="1" s="1"/>
  <c r="H53" i="1" s="1"/>
  <c r="B53" i="1"/>
  <c r="F52" i="1"/>
  <c r="I52" i="1" s="1"/>
  <c r="H52" i="1" s="1"/>
  <c r="B52" i="1"/>
  <c r="F51" i="1"/>
  <c r="I51" i="1" s="1"/>
  <c r="H51" i="1" s="1"/>
  <c r="B51" i="1"/>
  <c r="F50" i="1"/>
  <c r="I50" i="1" s="1"/>
  <c r="H50" i="1" s="1"/>
  <c r="B50" i="1"/>
  <c r="F49" i="1"/>
  <c r="I49" i="1" s="1"/>
  <c r="H49" i="1" s="1"/>
  <c r="B49" i="1"/>
  <c r="F48" i="1"/>
  <c r="I48" i="1" s="1"/>
  <c r="H48" i="1" s="1"/>
  <c r="B48" i="1"/>
  <c r="F47" i="1"/>
  <c r="I47" i="1" s="1"/>
  <c r="H47" i="1" s="1"/>
  <c r="B47" i="1"/>
  <c r="F46" i="1"/>
  <c r="I46" i="1" s="1"/>
  <c r="H46" i="1" s="1"/>
  <c r="B46" i="1"/>
  <c r="F45" i="1"/>
  <c r="I45" i="1" s="1"/>
  <c r="H45" i="1" s="1"/>
  <c r="B45" i="1"/>
  <c r="F44" i="1"/>
  <c r="I44" i="1" s="1"/>
  <c r="H44" i="1" s="1"/>
  <c r="B44" i="1"/>
  <c r="F43" i="1"/>
  <c r="I43" i="1" s="1"/>
  <c r="H43" i="1" s="1"/>
  <c r="B43" i="1"/>
  <c r="F42" i="1"/>
  <c r="I42" i="1" s="1"/>
  <c r="H42" i="1" s="1"/>
  <c r="B42" i="1"/>
  <c r="F41" i="1"/>
  <c r="I41" i="1" s="1"/>
  <c r="H41" i="1" s="1"/>
  <c r="B41" i="1"/>
  <c r="F40" i="1"/>
  <c r="I40" i="1" s="1"/>
  <c r="H40" i="1" s="1"/>
  <c r="B40" i="1"/>
  <c r="F39" i="1"/>
  <c r="I39" i="1" s="1"/>
  <c r="H39" i="1" s="1"/>
  <c r="B39" i="1"/>
  <c r="F38" i="1"/>
  <c r="I38" i="1" s="1"/>
  <c r="H38" i="1" s="1"/>
  <c r="B38" i="1"/>
  <c r="F37" i="1"/>
  <c r="I37" i="1" s="1"/>
  <c r="H37" i="1" s="1"/>
  <c r="B37" i="1"/>
  <c r="F36" i="1"/>
  <c r="I36" i="1" s="1"/>
  <c r="H36" i="1" s="1"/>
  <c r="B36" i="1"/>
  <c r="F35" i="1"/>
  <c r="I35" i="1" s="1"/>
  <c r="H35" i="1" s="1"/>
  <c r="B35" i="1"/>
  <c r="F34" i="1"/>
  <c r="I34" i="1" s="1"/>
  <c r="H34" i="1" s="1"/>
  <c r="B34" i="1"/>
  <c r="F33" i="1"/>
  <c r="I33" i="1" s="1"/>
  <c r="H33" i="1" s="1"/>
  <c r="B33" i="1"/>
  <c r="F32" i="1"/>
  <c r="I32" i="1" s="1"/>
  <c r="H32" i="1" s="1"/>
  <c r="B32" i="1"/>
  <c r="F31" i="1"/>
  <c r="I31" i="1" s="1"/>
  <c r="H31" i="1" s="1"/>
  <c r="B31" i="1"/>
  <c r="F30" i="1"/>
  <c r="I30" i="1" s="1"/>
  <c r="H30" i="1" s="1"/>
  <c r="B30" i="1"/>
  <c r="F29" i="1"/>
  <c r="I29" i="1" s="1"/>
  <c r="H29" i="1" s="1"/>
  <c r="B29" i="1"/>
  <c r="F28" i="1"/>
  <c r="I28" i="1" s="1"/>
  <c r="H28" i="1" s="1"/>
  <c r="B28" i="1"/>
  <c r="F27" i="1"/>
  <c r="I27" i="1" s="1"/>
  <c r="H27" i="1" s="1"/>
  <c r="B27" i="1"/>
  <c r="F26" i="1"/>
  <c r="I26" i="1" s="1"/>
  <c r="H26" i="1" s="1"/>
  <c r="B26" i="1"/>
  <c r="F25" i="1"/>
  <c r="I25" i="1" s="1"/>
  <c r="H25" i="1" s="1"/>
  <c r="B25" i="1"/>
  <c r="F24" i="1"/>
  <c r="I24" i="1" s="1"/>
  <c r="H24" i="1" s="1"/>
  <c r="B24" i="1"/>
  <c r="F23" i="1"/>
  <c r="I23" i="1" s="1"/>
  <c r="H23" i="1" s="1"/>
  <c r="B23" i="1"/>
  <c r="F22" i="1"/>
  <c r="I22" i="1" s="1"/>
  <c r="H22" i="1" s="1"/>
  <c r="B22" i="1"/>
  <c r="F21" i="1"/>
  <c r="I21" i="1" s="1"/>
  <c r="H21" i="1" s="1"/>
  <c r="B21" i="1"/>
  <c r="F20" i="1"/>
  <c r="I20" i="1" s="1"/>
  <c r="H20" i="1" s="1"/>
  <c r="B20" i="1"/>
  <c r="F19" i="1"/>
  <c r="I19" i="1" s="1"/>
  <c r="H19" i="1" s="1"/>
  <c r="B19" i="1"/>
  <c r="F18" i="1"/>
  <c r="I18" i="1" s="1"/>
  <c r="H18" i="1" s="1"/>
  <c r="B18" i="1"/>
  <c r="F17" i="1"/>
  <c r="I17" i="1" s="1"/>
  <c r="H17" i="1" s="1"/>
  <c r="B17" i="1"/>
  <c r="F16" i="1"/>
  <c r="I16" i="1" s="1"/>
  <c r="H16" i="1" s="1"/>
  <c r="B16" i="1"/>
  <c r="F15" i="1"/>
  <c r="I15" i="1" s="1"/>
  <c r="H15" i="1" s="1"/>
  <c r="B15" i="1"/>
  <c r="F14" i="1"/>
  <c r="I14" i="1" s="1"/>
  <c r="H14" i="1" s="1"/>
  <c r="B14" i="1"/>
  <c r="F13" i="1"/>
  <c r="I13" i="1" s="1"/>
  <c r="H13" i="1" s="1"/>
  <c r="B13" i="1"/>
  <c r="F12" i="1"/>
  <c r="I12" i="1" s="1"/>
  <c r="H12" i="1" s="1"/>
  <c r="B12" i="1"/>
  <c r="F11" i="1"/>
  <c r="I11" i="1" s="1"/>
  <c r="H11" i="1" s="1"/>
  <c r="B11" i="1"/>
  <c r="F10" i="1"/>
  <c r="I10" i="1" s="1"/>
  <c r="H10" i="1" s="1"/>
  <c r="B10" i="1"/>
  <c r="F9" i="1"/>
  <c r="I9" i="1" s="1"/>
  <c r="H9" i="1" s="1"/>
  <c r="B9" i="1"/>
  <c r="F8" i="1"/>
  <c r="I8" i="1" s="1"/>
  <c r="H8" i="1" s="1"/>
  <c r="B8" i="1"/>
  <c r="F7" i="1"/>
  <c r="I7" i="1" s="1"/>
  <c r="H7" i="1" s="1"/>
  <c r="B7" i="1"/>
  <c r="F6" i="1"/>
  <c r="I6" i="1" s="1"/>
  <c r="H6" i="1" s="1"/>
  <c r="B6" i="1"/>
  <c r="F5" i="1"/>
  <c r="I5" i="1" s="1"/>
  <c r="H5" i="1" s="1"/>
  <c r="B5" i="1"/>
  <c r="F4" i="1"/>
  <c r="I4" i="1" s="1"/>
  <c r="H4" i="1" s="1"/>
  <c r="B4" i="1"/>
  <c r="F3" i="1"/>
  <c r="I3" i="1" s="1"/>
  <c r="H3" i="1" s="1"/>
  <c r="B3" i="1"/>
  <c r="F2" i="1"/>
  <c r="I2" i="1" s="1"/>
  <c r="H2" i="1" s="1"/>
  <c r="B2" i="1"/>
  <c r="G367" i="1" l="1"/>
  <c r="G307" i="1"/>
  <c r="G12" i="1"/>
  <c r="G53" i="1"/>
  <c r="G224" i="1"/>
  <c r="G231" i="1"/>
  <c r="G3" i="1"/>
  <c r="G15" i="1"/>
  <c r="G27" i="1"/>
  <c r="G32" i="1"/>
  <c r="G37" i="1"/>
  <c r="G89" i="1"/>
  <c r="G99" i="1"/>
  <c r="G103" i="1"/>
  <c r="G117" i="1"/>
  <c r="G146" i="1"/>
  <c r="G281" i="1"/>
  <c r="G293" i="1"/>
  <c r="G42" i="1"/>
  <c r="G65" i="1"/>
  <c r="G243" i="1"/>
  <c r="G305" i="1"/>
  <c r="G10" i="1"/>
  <c r="G114" i="1"/>
  <c r="G188" i="1"/>
  <c r="G195" i="1"/>
  <c r="G571" i="1"/>
  <c r="G22" i="1"/>
  <c r="G183" i="1"/>
  <c r="G205" i="1"/>
  <c r="G8" i="1"/>
  <c r="G107" i="1"/>
  <c r="G13" i="1"/>
  <c r="G48" i="1"/>
  <c r="G57" i="1"/>
  <c r="G69" i="1"/>
  <c r="G79" i="1"/>
  <c r="G6" i="1"/>
  <c r="G136" i="1"/>
  <c r="G169" i="1"/>
  <c r="G310" i="1"/>
  <c r="G269" i="1"/>
  <c r="G25" i="1"/>
  <c r="G30" i="1"/>
  <c r="G35" i="1"/>
  <c r="G40" i="1"/>
  <c r="G45" i="1"/>
  <c r="G60" i="1"/>
  <c r="G18" i="1"/>
  <c r="G11" i="1"/>
  <c r="G23" i="1"/>
  <c r="G43" i="1"/>
  <c r="G76" i="1"/>
  <c r="G129" i="1"/>
  <c r="G192" i="1"/>
  <c r="G226" i="1"/>
  <c r="G233" i="1"/>
  <c r="G271" i="1"/>
  <c r="G302" i="1"/>
  <c r="G482" i="1"/>
  <c r="G20" i="1"/>
  <c r="G96" i="1"/>
  <c r="G4" i="1"/>
  <c r="G16" i="1"/>
  <c r="G28" i="1"/>
  <c r="G33" i="1"/>
  <c r="G38" i="1"/>
  <c r="G55" i="1"/>
  <c r="G67" i="1"/>
  <c r="G108" i="1"/>
  <c r="G118" i="1"/>
  <c r="G122" i="1"/>
  <c r="G133" i="1"/>
  <c r="G181" i="1"/>
  <c r="G200" i="1"/>
  <c r="G207" i="1"/>
  <c r="G283" i="1"/>
  <c r="G295" i="1"/>
  <c r="G323" i="1"/>
  <c r="G344" i="1"/>
  <c r="G157" i="1"/>
  <c r="G72" i="1"/>
  <c r="G21" i="1"/>
  <c r="G91" i="1"/>
  <c r="G115" i="1"/>
  <c r="G126" i="1"/>
  <c r="G141" i="1"/>
  <c r="G148" i="1"/>
  <c r="G174" i="1"/>
  <c r="G219" i="1"/>
  <c r="G245" i="1"/>
  <c r="G264" i="1"/>
  <c r="G110" i="1"/>
  <c r="G624" i="1"/>
  <c r="G610" i="1"/>
  <c r="G603" i="1"/>
  <c r="G591" i="1"/>
  <c r="G579" i="1"/>
  <c r="G565" i="1"/>
  <c r="G553" i="1"/>
  <c r="G540" i="1"/>
  <c r="G528" i="1"/>
  <c r="G521" i="1"/>
  <c r="G509" i="1"/>
  <c r="G490" i="1"/>
  <c r="G478" i="1"/>
  <c r="G459" i="1"/>
  <c r="G452" i="1"/>
  <c r="G440" i="1"/>
  <c r="G428" i="1"/>
  <c r="G416" i="1"/>
  <c r="G409" i="1"/>
  <c r="G397" i="1"/>
  <c r="G385" i="1"/>
  <c r="G373" i="1"/>
  <c r="G359" i="1"/>
  <c r="G347" i="1"/>
  <c r="G333" i="1"/>
  <c r="G619" i="1"/>
  <c r="G612" i="1"/>
  <c r="G605" i="1"/>
  <c r="G598" i="1"/>
  <c r="G586" i="1"/>
  <c r="G574" i="1"/>
  <c r="G560" i="1"/>
  <c r="G535" i="1"/>
  <c r="G516" i="1"/>
  <c r="G504" i="1"/>
  <c r="G497" i="1"/>
  <c r="G485" i="1"/>
  <c r="G473" i="1"/>
  <c r="G466" i="1"/>
  <c r="G447" i="1"/>
  <c r="G435" i="1"/>
  <c r="G423" i="1"/>
  <c r="G411" i="1"/>
  <c r="G404" i="1"/>
  <c r="G392" i="1"/>
  <c r="G380" i="1"/>
  <c r="G368" i="1"/>
  <c r="G366" i="1"/>
  <c r="G354" i="1"/>
  <c r="G340" i="1"/>
  <c r="G328" i="1"/>
  <c r="G321" i="1"/>
  <c r="G309" i="1"/>
  <c r="G626" i="1"/>
  <c r="G593" i="1"/>
  <c r="G581" i="1"/>
  <c r="G567" i="1"/>
  <c r="G555" i="1"/>
  <c r="G548" i="1"/>
  <c r="G546" i="1"/>
  <c r="G544" i="1"/>
  <c r="G542" i="1"/>
  <c r="G530" i="1"/>
  <c r="G523" i="1"/>
  <c r="G511" i="1"/>
  <c r="G492" i="1"/>
  <c r="G480" i="1"/>
  <c r="G461" i="1"/>
  <c r="G454" i="1"/>
  <c r="G442" i="1"/>
  <c r="G430" i="1"/>
  <c r="G418" i="1"/>
  <c r="G399" i="1"/>
  <c r="G387" i="1"/>
  <c r="G375" i="1"/>
  <c r="G361" i="1"/>
  <c r="G349" i="1"/>
  <c r="G335" i="1"/>
  <c r="G621" i="1"/>
  <c r="G614" i="1"/>
  <c r="G607" i="1"/>
  <c r="G600" i="1"/>
  <c r="G588" i="1"/>
  <c r="G576" i="1"/>
  <c r="G569" i="1"/>
  <c r="G562" i="1"/>
  <c r="G550" i="1"/>
  <c r="G537" i="1"/>
  <c r="G525" i="1"/>
  <c r="G518" i="1"/>
  <c r="G506" i="1"/>
  <c r="G499" i="1"/>
  <c r="G487" i="1"/>
  <c r="G475" i="1"/>
  <c r="G468" i="1"/>
  <c r="G449" i="1"/>
  <c r="G437" i="1"/>
  <c r="G425" i="1"/>
  <c r="G413" i="1"/>
  <c r="G406" i="1"/>
  <c r="G394" i="1"/>
  <c r="G382" i="1"/>
  <c r="G370" i="1"/>
  <c r="G356" i="1"/>
  <c r="G342" i="1"/>
  <c r="G623" i="1"/>
  <c r="G609" i="1"/>
  <c r="G602" i="1"/>
  <c r="G590" i="1"/>
  <c r="G578" i="1"/>
  <c r="G564" i="1"/>
  <c r="G552" i="1"/>
  <c r="G539" i="1"/>
  <c r="G527" i="1"/>
  <c r="G520" i="1"/>
  <c r="G508" i="1"/>
  <c r="G489" i="1"/>
  <c r="G477" i="1"/>
  <c r="G470" i="1"/>
  <c r="G458" i="1"/>
  <c r="G451" i="1"/>
  <c r="G439" i="1"/>
  <c r="G427" i="1"/>
  <c r="G415" i="1"/>
  <c r="G408" i="1"/>
  <c r="G396" i="1"/>
  <c r="G384" i="1"/>
  <c r="G372" i="1"/>
  <c r="G358" i="1"/>
  <c r="G332" i="1"/>
  <c r="G618" i="1"/>
  <c r="G604" i="1"/>
  <c r="G597" i="1"/>
  <c r="G585" i="1"/>
  <c r="G573" i="1"/>
  <c r="G559" i="1"/>
  <c r="G534" i="1"/>
  <c r="G515" i="1"/>
  <c r="G503" i="1"/>
  <c r="G496" i="1"/>
  <c r="G484" i="1"/>
  <c r="G472" i="1"/>
  <c r="G465" i="1"/>
  <c r="G446" i="1"/>
  <c r="G434" i="1"/>
  <c r="G422" i="1"/>
  <c r="G403" i="1"/>
  <c r="G391" i="1"/>
  <c r="G379" i="1"/>
  <c r="G365" i="1"/>
  <c r="G353" i="1"/>
  <c r="G346" i="1"/>
  <c r="G339" i="1"/>
  <c r="G327" i="1"/>
  <c r="G320" i="1"/>
  <c r="G625" i="1"/>
  <c r="G620" i="1"/>
  <c r="G613" i="1"/>
  <c r="G606" i="1"/>
  <c r="G599" i="1"/>
  <c r="G587" i="1"/>
  <c r="G575" i="1"/>
  <c r="G568" i="1"/>
  <c r="G561" i="1"/>
  <c r="G536" i="1"/>
  <c r="G517" i="1"/>
  <c r="G505" i="1"/>
  <c r="G498" i="1"/>
  <c r="G486" i="1"/>
  <c r="G474" i="1"/>
  <c r="G467" i="1"/>
  <c r="G448" i="1"/>
  <c r="G615" i="1"/>
  <c r="G594" i="1"/>
  <c r="G582" i="1"/>
  <c r="G570" i="1"/>
  <c r="G556" i="1"/>
  <c r="G549" i="1"/>
  <c r="G547" i="1"/>
  <c r="G545" i="1"/>
  <c r="G543" i="1"/>
  <c r="G531" i="1"/>
  <c r="G524" i="1"/>
  <c r="G512" i="1"/>
  <c r="G493" i="1"/>
  <c r="G481" i="1"/>
  <c r="G462" i="1"/>
  <c r="G455" i="1"/>
  <c r="G443" i="1"/>
  <c r="G431" i="1"/>
  <c r="G419" i="1"/>
  <c r="G400" i="1"/>
  <c r="G388" i="1"/>
  <c r="G376" i="1"/>
  <c r="G362" i="1"/>
  <c r="G622" i="1"/>
  <c r="G608" i="1"/>
  <c r="G601" i="1"/>
  <c r="G589" i="1"/>
  <c r="G577" i="1"/>
  <c r="G563" i="1"/>
  <c r="G551" i="1"/>
  <c r="G538" i="1"/>
  <c r="G526" i="1"/>
  <c r="G519" i="1"/>
  <c r="G507" i="1"/>
  <c r="G500" i="1"/>
  <c r="G488" i="1"/>
  <c r="G476" i="1"/>
  <c r="G469" i="1"/>
  <c r="G457" i="1"/>
  <c r="G450" i="1"/>
  <c r="G438" i="1"/>
  <c r="G426" i="1"/>
  <c r="G414" i="1"/>
  <c r="G407" i="1"/>
  <c r="G395" i="1"/>
  <c r="G383" i="1"/>
  <c r="G371" i="1"/>
  <c r="G357" i="1"/>
  <c r="G617" i="1"/>
  <c r="G596" i="1"/>
  <c r="G584" i="1"/>
  <c r="G572" i="1"/>
  <c r="G558" i="1"/>
  <c r="G533" i="1"/>
  <c r="G514" i="1"/>
  <c r="G502" i="1"/>
  <c r="G495" i="1"/>
  <c r="G483" i="1"/>
  <c r="G471" i="1"/>
  <c r="G464" i="1"/>
  <c r="G445" i="1"/>
  <c r="G433" i="1"/>
  <c r="G421" i="1"/>
  <c r="G402" i="1"/>
  <c r="G390" i="1"/>
  <c r="G378" i="1"/>
  <c r="G364" i="1"/>
  <c r="G352" i="1"/>
  <c r="G566" i="1"/>
  <c r="G522" i="1"/>
  <c r="G453" i="1"/>
  <c r="G429" i="1"/>
  <c r="G398" i="1"/>
  <c r="G337" i="1"/>
  <c r="G319" i="1"/>
  <c r="G314" i="1"/>
  <c r="G292" i="1"/>
  <c r="G280" i="1"/>
  <c r="G268" i="1"/>
  <c r="G261" i="1"/>
  <c r="G254" i="1"/>
  <c r="G242" i="1"/>
  <c r="G230" i="1"/>
  <c r="G223" i="1"/>
  <c r="G501" i="1"/>
  <c r="G460" i="1"/>
  <c r="G417" i="1"/>
  <c r="G386" i="1"/>
  <c r="G343" i="1"/>
  <c r="G299" i="1"/>
  <c r="G287" i="1"/>
  <c r="G275" i="1"/>
  <c r="G263" i="1"/>
  <c r="G256" i="1"/>
  <c r="G249" i="1"/>
  <c r="G237" i="1"/>
  <c r="G218" i="1"/>
  <c r="G211" i="1"/>
  <c r="G199" i="1"/>
  <c r="G187" i="1"/>
  <c r="G180" i="1"/>
  <c r="G173" i="1"/>
  <c r="G166" i="1"/>
  <c r="G159" i="1"/>
  <c r="G152" i="1"/>
  <c r="G140" i="1"/>
  <c r="G121" i="1"/>
  <c r="G102" i="1"/>
  <c r="G83" i="1"/>
  <c r="G64" i="1"/>
  <c r="G52" i="1"/>
  <c r="G616" i="1"/>
  <c r="G595" i="1"/>
  <c r="G557" i="1"/>
  <c r="G513" i="1"/>
  <c r="G444" i="1"/>
  <c r="G374" i="1"/>
  <c r="G363" i="1"/>
  <c r="G330" i="1"/>
  <c r="G316" i="1"/>
  <c r="G311" i="1"/>
  <c r="G306" i="1"/>
  <c r="G294" i="1"/>
  <c r="G282" i="1"/>
  <c r="G270" i="1"/>
  <c r="G244" i="1"/>
  <c r="G232" i="1"/>
  <c r="G225" i="1"/>
  <c r="G206" i="1"/>
  <c r="G194" i="1"/>
  <c r="G182" i="1"/>
  <c r="G168" i="1"/>
  <c r="G147" i="1"/>
  <c r="G135" i="1"/>
  <c r="G128" i="1"/>
  <c r="G116" i="1"/>
  <c r="G109" i="1"/>
  <c r="G97" i="1"/>
  <c r="G90" i="1"/>
  <c r="G78" i="1"/>
  <c r="G71" i="1"/>
  <c r="G59" i="1"/>
  <c r="G47" i="1"/>
  <c r="G529" i="1"/>
  <c r="G456" i="1"/>
  <c r="G436" i="1"/>
  <c r="G432" i="1"/>
  <c r="G405" i="1"/>
  <c r="G401" i="1"/>
  <c r="G355" i="1"/>
  <c r="G348" i="1"/>
  <c r="G324" i="1"/>
  <c r="G301" i="1"/>
  <c r="G289" i="1"/>
  <c r="G277" i="1"/>
  <c r="G265" i="1"/>
  <c r="G258" i="1"/>
  <c r="G251" i="1"/>
  <c r="G239" i="1"/>
  <c r="G220" i="1"/>
  <c r="G213" i="1"/>
  <c r="G201" i="1"/>
  <c r="G189" i="1"/>
  <c r="G175" i="1"/>
  <c r="G161" i="1"/>
  <c r="G154" i="1"/>
  <c r="G142" i="1"/>
  <c r="G123" i="1"/>
  <c r="G111" i="1"/>
  <c r="G104" i="1"/>
  <c r="G92" i="1"/>
  <c r="G85" i="1"/>
  <c r="G73" i="1"/>
  <c r="G66" i="1"/>
  <c r="G54" i="1"/>
  <c r="G541" i="1"/>
  <c r="G463" i="1"/>
  <c r="G424" i="1"/>
  <c r="G420" i="1"/>
  <c r="G393" i="1"/>
  <c r="G389" i="1"/>
  <c r="G345" i="1"/>
  <c r="G308" i="1"/>
  <c r="G303" i="1"/>
  <c r="G296" i="1"/>
  <c r="G284" i="1"/>
  <c r="G272" i="1"/>
  <c r="G246" i="1"/>
  <c r="G234" i="1"/>
  <c r="G227" i="1"/>
  <c r="G215" i="1"/>
  <c r="G208" i="1"/>
  <c r="G196" i="1"/>
  <c r="G184" i="1"/>
  <c r="G177" i="1"/>
  <c r="G170" i="1"/>
  <c r="G163" i="1"/>
  <c r="G149" i="1"/>
  <c r="G137" i="1"/>
  <c r="G130" i="1"/>
  <c r="G412" i="1"/>
  <c r="G381" i="1"/>
  <c r="G377" i="1"/>
  <c r="G351" i="1"/>
  <c r="G336" i="1"/>
  <c r="G318" i="1"/>
  <c r="G313" i="1"/>
  <c r="G291" i="1"/>
  <c r="G279" i="1"/>
  <c r="G267" i="1"/>
  <c r="G260" i="1"/>
  <c r="G253" i="1"/>
  <c r="G241" i="1"/>
  <c r="G229" i="1"/>
  <c r="G222" i="1"/>
  <c r="G203" i="1"/>
  <c r="G191" i="1"/>
  <c r="G156" i="1"/>
  <c r="G144" i="1"/>
  <c r="G125" i="1"/>
  <c r="G113" i="1"/>
  <c r="G106" i="1"/>
  <c r="G94" i="1"/>
  <c r="G87" i="1"/>
  <c r="G75" i="1"/>
  <c r="G611" i="1"/>
  <c r="G532" i="1"/>
  <c r="G479" i="1"/>
  <c r="G369" i="1"/>
  <c r="G329" i="1"/>
  <c r="G326" i="1"/>
  <c r="G298" i="1"/>
  <c r="G286" i="1"/>
  <c r="G274" i="1"/>
  <c r="G262" i="1"/>
  <c r="G255" i="1"/>
  <c r="G248" i="1"/>
  <c r="G236" i="1"/>
  <c r="G217" i="1"/>
  <c r="G210" i="1"/>
  <c r="G198" i="1"/>
  <c r="G186" i="1"/>
  <c r="G179" i="1"/>
  <c r="G172" i="1"/>
  <c r="G165" i="1"/>
  <c r="G158" i="1"/>
  <c r="G151" i="1"/>
  <c r="G139" i="1"/>
  <c r="G132" i="1"/>
  <c r="G120" i="1"/>
  <c r="G101" i="1"/>
  <c r="G82" i="1"/>
  <c r="G63" i="1"/>
  <c r="G51" i="1"/>
  <c r="G39" i="1"/>
  <c r="G580" i="1"/>
  <c r="G491" i="1"/>
  <c r="G592" i="1"/>
  <c r="G554" i="1"/>
  <c r="G494" i="1"/>
  <c r="G350" i="1"/>
  <c r="G334" i="1"/>
  <c r="G325" i="1"/>
  <c r="G317" i="1"/>
  <c r="G312" i="1"/>
  <c r="G290" i="1"/>
  <c r="G278" i="1"/>
  <c r="G266" i="1"/>
  <c r="G259" i="1"/>
  <c r="G252" i="1"/>
  <c r="G240" i="1"/>
  <c r="G228" i="1"/>
  <c r="G221" i="1"/>
  <c r="G214" i="1"/>
  <c r="G202" i="1"/>
  <c r="G190" i="1"/>
  <c r="G176" i="1"/>
  <c r="G162" i="1"/>
  <c r="G155" i="1"/>
  <c r="G143" i="1"/>
  <c r="G124" i="1"/>
  <c r="G112" i="1"/>
  <c r="G105" i="1"/>
  <c r="G93" i="1"/>
  <c r="G86" i="1"/>
  <c r="G74" i="1"/>
  <c r="G583" i="1"/>
  <c r="G510" i="1"/>
  <c r="G441" i="1"/>
  <c r="G410" i="1"/>
  <c r="G360" i="1"/>
  <c r="G331" i="1"/>
  <c r="G322" i="1"/>
  <c r="G304" i="1"/>
  <c r="G297" i="1"/>
  <c r="G285" i="1"/>
  <c r="G273" i="1"/>
  <c r="G247" i="1"/>
  <c r="G235" i="1"/>
  <c r="G216" i="1"/>
  <c r="G209" i="1"/>
  <c r="G197" i="1"/>
  <c r="G185" i="1"/>
  <c r="G178" i="1"/>
  <c r="G171" i="1"/>
  <c r="G164" i="1"/>
  <c r="G150" i="1"/>
  <c r="G138" i="1"/>
  <c r="G131" i="1"/>
  <c r="G119" i="1"/>
  <c r="G100" i="1"/>
  <c r="G81" i="1"/>
  <c r="G9" i="1"/>
  <c r="G2" i="1"/>
  <c r="G14" i="1"/>
  <c r="G26" i="1"/>
  <c r="G31" i="1"/>
  <c r="G36" i="1"/>
  <c r="G41" i="1"/>
  <c r="G46" i="1"/>
  <c r="G49" i="1"/>
  <c r="G58" i="1"/>
  <c r="G61" i="1"/>
  <c r="G70" i="1"/>
  <c r="G80" i="1"/>
  <c r="G84" i="1"/>
  <c r="G98" i="1"/>
  <c r="G167" i="1"/>
  <c r="G204" i="1"/>
  <c r="G257" i="1"/>
  <c r="G276" i="1"/>
  <c r="G315" i="1"/>
  <c r="G341" i="1"/>
  <c r="G7" i="1"/>
  <c r="G19" i="1"/>
  <c r="G77" i="1"/>
  <c r="G88" i="1"/>
  <c r="G145" i="1"/>
  <c r="G193" i="1"/>
  <c r="G212" i="1"/>
  <c r="G238" i="1"/>
  <c r="G288" i="1"/>
  <c r="G300" i="1"/>
  <c r="G44" i="1"/>
  <c r="G153" i="1"/>
  <c r="G160" i="1"/>
  <c r="G250" i="1"/>
  <c r="G24" i="1"/>
  <c r="G95" i="1"/>
  <c r="G134" i="1"/>
  <c r="G5" i="1"/>
  <c r="G17" i="1"/>
  <c r="G29" i="1"/>
  <c r="G34" i="1"/>
  <c r="G50" i="1"/>
  <c r="G56" i="1"/>
  <c r="G62" i="1"/>
  <c r="G68" i="1"/>
  <c r="G127" i="1"/>
  <c r="G338" i="1"/>
  <c r="J367" i="1" l="1"/>
  <c r="J626" i="1"/>
  <c r="J593" i="1"/>
  <c r="J581" i="1"/>
  <c r="J567" i="1"/>
  <c r="J555" i="1"/>
  <c r="J548" i="1"/>
  <c r="J546" i="1"/>
  <c r="J544" i="1"/>
  <c r="J542" i="1"/>
  <c r="J530" i="1"/>
  <c r="J523" i="1"/>
  <c r="J511" i="1"/>
  <c r="J492" i="1"/>
  <c r="J480" i="1"/>
  <c r="J461" i="1"/>
  <c r="J454" i="1"/>
  <c r="J442" i="1"/>
  <c r="J430" i="1"/>
  <c r="J418" i="1"/>
  <c r="J399" i="1"/>
  <c r="J387" i="1"/>
  <c r="J375" i="1"/>
  <c r="J361" i="1"/>
  <c r="J349" i="1"/>
  <c r="J335" i="1"/>
  <c r="J621" i="1"/>
  <c r="J614" i="1"/>
  <c r="J607" i="1"/>
  <c r="J600" i="1"/>
  <c r="J588" i="1"/>
  <c r="J576" i="1"/>
  <c r="J569" i="1"/>
  <c r="J562" i="1"/>
  <c r="J550" i="1"/>
  <c r="J537" i="1"/>
  <c r="J525" i="1"/>
  <c r="J518" i="1"/>
  <c r="J506" i="1"/>
  <c r="J499" i="1"/>
  <c r="J487" i="1"/>
  <c r="J475" i="1"/>
  <c r="J468" i="1"/>
  <c r="J449" i="1"/>
  <c r="J437" i="1"/>
  <c r="J425" i="1"/>
  <c r="J413" i="1"/>
  <c r="J406" i="1"/>
  <c r="J394" i="1"/>
  <c r="J382" i="1"/>
  <c r="J370" i="1"/>
  <c r="J356" i="1"/>
  <c r="J342" i="1"/>
  <c r="J330" i="1"/>
  <c r="J323" i="1"/>
  <c r="J311" i="1"/>
  <c r="J616" i="1"/>
  <c r="J595" i="1"/>
  <c r="J583" i="1"/>
  <c r="J571" i="1"/>
  <c r="J557" i="1"/>
  <c r="J532" i="1"/>
  <c r="J513" i="1"/>
  <c r="J501" i="1"/>
  <c r="J494" i="1"/>
  <c r="J482" i="1"/>
  <c r="J463" i="1"/>
  <c r="J456" i="1"/>
  <c r="J444" i="1"/>
  <c r="J432" i="1"/>
  <c r="J420" i="1"/>
  <c r="J401" i="1"/>
  <c r="J389" i="1"/>
  <c r="J377" i="1"/>
  <c r="J363" i="1"/>
  <c r="J351" i="1"/>
  <c r="J344" i="1"/>
  <c r="J337" i="1"/>
  <c r="J325" i="1"/>
  <c r="J623" i="1"/>
  <c r="J609" i="1"/>
  <c r="J602" i="1"/>
  <c r="J590" i="1"/>
  <c r="J578" i="1"/>
  <c r="J564" i="1"/>
  <c r="J552" i="1"/>
  <c r="J539" i="1"/>
  <c r="J527" i="1"/>
  <c r="J520" i="1"/>
  <c r="J508" i="1"/>
  <c r="J489" i="1"/>
  <c r="J477" i="1"/>
  <c r="J470" i="1"/>
  <c r="J458" i="1"/>
  <c r="J451" i="1"/>
  <c r="J439" i="1"/>
  <c r="J427" i="1"/>
  <c r="J415" i="1"/>
  <c r="J408" i="1"/>
  <c r="J396" i="1"/>
  <c r="J384" i="1"/>
  <c r="J372" i="1"/>
  <c r="J358" i="1"/>
  <c r="J625" i="1"/>
  <c r="J611" i="1"/>
  <c r="J592" i="1"/>
  <c r="J580" i="1"/>
  <c r="J566" i="1"/>
  <c r="J554" i="1"/>
  <c r="J541" i="1"/>
  <c r="J529" i="1"/>
  <c r="J522" i="1"/>
  <c r="J510" i="1"/>
  <c r="J491" i="1"/>
  <c r="J479" i="1"/>
  <c r="J460" i="1"/>
  <c r="J453" i="1"/>
  <c r="J441" i="1"/>
  <c r="J429" i="1"/>
  <c r="J417" i="1"/>
  <c r="J410" i="1"/>
  <c r="J398" i="1"/>
  <c r="J386" i="1"/>
  <c r="J374" i="1"/>
  <c r="J360" i="1"/>
  <c r="J348" i="1"/>
  <c r="J334" i="1"/>
  <c r="J620" i="1"/>
  <c r="J613" i="1"/>
  <c r="J606" i="1"/>
  <c r="J599" i="1"/>
  <c r="J587" i="1"/>
  <c r="J575" i="1"/>
  <c r="J568" i="1"/>
  <c r="J561" i="1"/>
  <c r="J536" i="1"/>
  <c r="J517" i="1"/>
  <c r="J505" i="1"/>
  <c r="J498" i="1"/>
  <c r="J486" i="1"/>
  <c r="J474" i="1"/>
  <c r="J467" i="1"/>
  <c r="J448" i="1"/>
  <c r="J436" i="1"/>
  <c r="J424" i="1"/>
  <c r="J412" i="1"/>
  <c r="J405" i="1"/>
  <c r="J393" i="1"/>
  <c r="J381" i="1"/>
  <c r="J369" i="1"/>
  <c r="J355" i="1"/>
  <c r="J341" i="1"/>
  <c r="J329" i="1"/>
  <c r="J322" i="1"/>
  <c r="J622" i="1"/>
  <c r="J608" i="1"/>
  <c r="J601" i="1"/>
  <c r="J589" i="1"/>
  <c r="J577" i="1"/>
  <c r="J563" i="1"/>
  <c r="J551" i="1"/>
  <c r="J538" i="1"/>
  <c r="J526" i="1"/>
  <c r="J519" i="1"/>
  <c r="J507" i="1"/>
  <c r="J500" i="1"/>
  <c r="J488" i="1"/>
  <c r="J476" i="1"/>
  <c r="J469" i="1"/>
  <c r="J457" i="1"/>
  <c r="J450" i="1"/>
  <c r="J617" i="1"/>
  <c r="J596" i="1"/>
  <c r="J584" i="1"/>
  <c r="J572" i="1"/>
  <c r="J558" i="1"/>
  <c r="J533" i="1"/>
  <c r="J514" i="1"/>
  <c r="J502" i="1"/>
  <c r="J495" i="1"/>
  <c r="J483" i="1"/>
  <c r="J471" i="1"/>
  <c r="J464" i="1"/>
  <c r="J445" i="1"/>
  <c r="J433" i="1"/>
  <c r="J421" i="1"/>
  <c r="J402" i="1"/>
  <c r="J390" i="1"/>
  <c r="J378" i="1"/>
  <c r="J364" i="1"/>
  <c r="J624" i="1"/>
  <c r="J610" i="1"/>
  <c r="J603" i="1"/>
  <c r="J591" i="1"/>
  <c r="J579" i="1"/>
  <c r="J565" i="1"/>
  <c r="J553" i="1"/>
  <c r="J540" i="1"/>
  <c r="J528" i="1"/>
  <c r="J521" i="1"/>
  <c r="J509" i="1"/>
  <c r="J490" i="1"/>
  <c r="J478" i="1"/>
  <c r="J459" i="1"/>
  <c r="J452" i="1"/>
  <c r="J440" i="1"/>
  <c r="J428" i="1"/>
  <c r="J416" i="1"/>
  <c r="J409" i="1"/>
  <c r="J397" i="1"/>
  <c r="J385" i="1"/>
  <c r="J373" i="1"/>
  <c r="J359" i="1"/>
  <c r="J619" i="1"/>
  <c r="J612" i="1"/>
  <c r="J605" i="1"/>
  <c r="J598" i="1"/>
  <c r="J586" i="1"/>
  <c r="J574" i="1"/>
  <c r="J560" i="1"/>
  <c r="J535" i="1"/>
  <c r="J516" i="1"/>
  <c r="J504" i="1"/>
  <c r="J497" i="1"/>
  <c r="J485" i="1"/>
  <c r="J473" i="1"/>
  <c r="J466" i="1"/>
  <c r="J447" i="1"/>
  <c r="J435" i="1"/>
  <c r="J423" i="1"/>
  <c r="J411" i="1"/>
  <c r="J404" i="1"/>
  <c r="J392" i="1"/>
  <c r="J380" i="1"/>
  <c r="J368" i="1"/>
  <c r="J366" i="1"/>
  <c r="J354" i="1"/>
  <c r="J604" i="1"/>
  <c r="J570" i="1"/>
  <c r="J481" i="1"/>
  <c r="J352" i="1"/>
  <c r="J306" i="1"/>
  <c r="J294" i="1"/>
  <c r="J282" i="1"/>
  <c r="J270" i="1"/>
  <c r="J244" i="1"/>
  <c r="J232" i="1"/>
  <c r="J225" i="1"/>
  <c r="J549" i="1"/>
  <c r="J493" i="1"/>
  <c r="J472" i="1"/>
  <c r="J333" i="1"/>
  <c r="J327" i="1"/>
  <c r="J324" i="1"/>
  <c r="J316" i="1"/>
  <c r="J301" i="1"/>
  <c r="J289" i="1"/>
  <c r="J277" i="1"/>
  <c r="J265" i="1"/>
  <c r="J258" i="1"/>
  <c r="J251" i="1"/>
  <c r="J239" i="1"/>
  <c r="J220" i="1"/>
  <c r="J213" i="1"/>
  <c r="J201" i="1"/>
  <c r="J189" i="1"/>
  <c r="J175" i="1"/>
  <c r="J161" i="1"/>
  <c r="J154" i="1"/>
  <c r="J142" i="1"/>
  <c r="J123" i="1"/>
  <c r="J111" i="1"/>
  <c r="J104" i="1"/>
  <c r="J92" i="1"/>
  <c r="J85" i="1"/>
  <c r="J73" i="1"/>
  <c r="J66" i="1"/>
  <c r="J54" i="1"/>
  <c r="J582" i="1"/>
  <c r="J573" i="1"/>
  <c r="J484" i="1"/>
  <c r="J345" i="1"/>
  <c r="J321" i="1"/>
  <c r="J308" i="1"/>
  <c r="J303" i="1"/>
  <c r="J296" i="1"/>
  <c r="J284" i="1"/>
  <c r="J272" i="1"/>
  <c r="J246" i="1"/>
  <c r="J234" i="1"/>
  <c r="J227" i="1"/>
  <c r="J215" i="1"/>
  <c r="J208" i="1"/>
  <c r="J196" i="1"/>
  <c r="J184" i="1"/>
  <c r="J177" i="1"/>
  <c r="J170" i="1"/>
  <c r="J163" i="1"/>
  <c r="J149" i="1"/>
  <c r="J137" i="1"/>
  <c r="J130" i="1"/>
  <c r="J118" i="1"/>
  <c r="J99" i="1"/>
  <c r="J80" i="1"/>
  <c r="J61" i="1"/>
  <c r="J49" i="1"/>
  <c r="J545" i="1"/>
  <c r="J496" i="1"/>
  <c r="J339" i="1"/>
  <c r="J336" i="1"/>
  <c r="J318" i="1"/>
  <c r="J313" i="1"/>
  <c r="J291" i="1"/>
  <c r="J279" i="1"/>
  <c r="J267" i="1"/>
  <c r="J260" i="1"/>
  <c r="J253" i="1"/>
  <c r="J241" i="1"/>
  <c r="J229" i="1"/>
  <c r="J222" i="1"/>
  <c r="J203" i="1"/>
  <c r="J191" i="1"/>
  <c r="J156" i="1"/>
  <c r="J144" i="1"/>
  <c r="J125" i="1"/>
  <c r="J113" i="1"/>
  <c r="J106" i="1"/>
  <c r="J94" i="1"/>
  <c r="J87" i="1"/>
  <c r="J75" i="1"/>
  <c r="J68" i="1"/>
  <c r="J56" i="1"/>
  <c r="J585" i="1"/>
  <c r="J326" i="1"/>
  <c r="J298" i="1"/>
  <c r="J286" i="1"/>
  <c r="J274" i="1"/>
  <c r="J262" i="1"/>
  <c r="J255" i="1"/>
  <c r="J248" i="1"/>
  <c r="J236" i="1"/>
  <c r="J217" i="1"/>
  <c r="J210" i="1"/>
  <c r="J198" i="1"/>
  <c r="J186" i="1"/>
  <c r="J179" i="1"/>
  <c r="J172" i="1"/>
  <c r="J165" i="1"/>
  <c r="J158" i="1"/>
  <c r="J151" i="1"/>
  <c r="J139" i="1"/>
  <c r="J132" i="1"/>
  <c r="J615" i="1"/>
  <c r="J594" i="1"/>
  <c r="J556" i="1"/>
  <c r="J512" i="1"/>
  <c r="J443" i="1"/>
  <c r="J362" i="1"/>
  <c r="J332" i="1"/>
  <c r="J315" i="1"/>
  <c r="J310" i="1"/>
  <c r="J305" i="1"/>
  <c r="J293" i="1"/>
  <c r="J281" i="1"/>
  <c r="J269" i="1"/>
  <c r="J243" i="1"/>
  <c r="J231" i="1"/>
  <c r="J224" i="1"/>
  <c r="J205" i="1"/>
  <c r="J193" i="1"/>
  <c r="J181" i="1"/>
  <c r="J146" i="1"/>
  <c r="J134" i="1"/>
  <c r="J127" i="1"/>
  <c r="J115" i="1"/>
  <c r="J108" i="1"/>
  <c r="J96" i="1"/>
  <c r="J89" i="1"/>
  <c r="J77" i="1"/>
  <c r="J70" i="1"/>
  <c r="J524" i="1"/>
  <c r="J503" i="1"/>
  <c r="J455" i="1"/>
  <c r="J431" i="1"/>
  <c r="J400" i="1"/>
  <c r="J347" i="1"/>
  <c r="J338" i="1"/>
  <c r="J320" i="1"/>
  <c r="J300" i="1"/>
  <c r="J288" i="1"/>
  <c r="J276" i="1"/>
  <c r="J264" i="1"/>
  <c r="J257" i="1"/>
  <c r="J250" i="1"/>
  <c r="J238" i="1"/>
  <c r="J219" i="1"/>
  <c r="J212" i="1"/>
  <c r="J200" i="1"/>
  <c r="J188" i="1"/>
  <c r="J174" i="1"/>
  <c r="J167" i="1"/>
  <c r="J160" i="1"/>
  <c r="J153" i="1"/>
  <c r="J141" i="1"/>
  <c r="J122" i="1"/>
  <c r="J103" i="1"/>
  <c r="J84" i="1"/>
  <c r="J65" i="1"/>
  <c r="J53" i="1"/>
  <c r="J41" i="1"/>
  <c r="J29" i="1"/>
  <c r="J597" i="1"/>
  <c r="J559" i="1"/>
  <c r="J515" i="1"/>
  <c r="J543" i="1"/>
  <c r="J414" i="1"/>
  <c r="J383" i="1"/>
  <c r="J319" i="1"/>
  <c r="J314" i="1"/>
  <c r="J309" i="1"/>
  <c r="J304" i="1"/>
  <c r="J292" i="1"/>
  <c r="J280" i="1"/>
  <c r="J268" i="1"/>
  <c r="J261" i="1"/>
  <c r="J254" i="1"/>
  <c r="J242" i="1"/>
  <c r="J230" i="1"/>
  <c r="J223" i="1"/>
  <c r="J204" i="1"/>
  <c r="J192" i="1"/>
  <c r="J157" i="1"/>
  <c r="J145" i="1"/>
  <c r="J133" i="1"/>
  <c r="J126" i="1"/>
  <c r="J114" i="1"/>
  <c r="J107" i="1"/>
  <c r="J95" i="1"/>
  <c r="J88" i="1"/>
  <c r="J76" i="1"/>
  <c r="J534" i="1"/>
  <c r="J379" i="1"/>
  <c r="J371" i="1"/>
  <c r="J346" i="1"/>
  <c r="J343" i="1"/>
  <c r="J340" i="1"/>
  <c r="J299" i="1"/>
  <c r="J287" i="1"/>
  <c r="J275" i="1"/>
  <c r="J263" i="1"/>
  <c r="J256" i="1"/>
  <c r="J249" i="1"/>
  <c r="J237" i="1"/>
  <c r="J218" i="1"/>
  <c r="J211" i="1"/>
  <c r="J199" i="1"/>
  <c r="J187" i="1"/>
  <c r="J180" i="1"/>
  <c r="J173" i="1"/>
  <c r="J166" i="1"/>
  <c r="J159" i="1"/>
  <c r="J152" i="1"/>
  <c r="J140" i="1"/>
  <c r="J121" i="1"/>
  <c r="J102" i="1"/>
  <c r="J83" i="1"/>
  <c r="J547" i="1"/>
  <c r="J462" i="1"/>
  <c r="J312" i="1"/>
  <c r="J216" i="1"/>
  <c r="J190" i="1"/>
  <c r="J171" i="1"/>
  <c r="J138" i="1"/>
  <c r="J81" i="1"/>
  <c r="J74" i="1"/>
  <c r="J71" i="1"/>
  <c r="J19" i="1"/>
  <c r="J7" i="1"/>
  <c r="J98" i="1"/>
  <c r="J36" i="1"/>
  <c r="J31" i="1"/>
  <c r="J14" i="1"/>
  <c r="J2" i="1"/>
  <c r="J42" i="1"/>
  <c r="J22" i="1"/>
  <c r="J164" i="1"/>
  <c r="J131" i="1"/>
  <c r="J120" i="1"/>
  <c r="J59" i="1"/>
  <c r="J44" i="1"/>
  <c r="J34" i="1"/>
  <c r="J388" i="1"/>
  <c r="J197" i="1"/>
  <c r="J116" i="1"/>
  <c r="J26" i="1"/>
  <c r="J422" i="1"/>
  <c r="J357" i="1"/>
  <c r="J353" i="1"/>
  <c r="J328" i="1"/>
  <c r="J307" i="1"/>
  <c r="J245" i="1"/>
  <c r="J182" i="1"/>
  <c r="J178" i="1"/>
  <c r="J148" i="1"/>
  <c r="J119" i="1"/>
  <c r="J112" i="1"/>
  <c r="J109" i="1"/>
  <c r="J91" i="1"/>
  <c r="J64" i="1"/>
  <c r="J58" i="1"/>
  <c r="J52" i="1"/>
  <c r="J46" i="1"/>
  <c r="J21" i="1"/>
  <c r="J9" i="1"/>
  <c r="J43" i="1"/>
  <c r="J465" i="1"/>
  <c r="J426" i="1"/>
  <c r="J295" i="1"/>
  <c r="J283" i="1"/>
  <c r="J207" i="1"/>
  <c r="J105" i="1"/>
  <c r="J67" i="1"/>
  <c r="J55" i="1"/>
  <c r="J38" i="1"/>
  <c r="J33" i="1"/>
  <c r="J28" i="1"/>
  <c r="J16" i="1"/>
  <c r="J4" i="1"/>
  <c r="J101" i="1"/>
  <c r="J11" i="1"/>
  <c r="J128" i="1"/>
  <c r="J194" i="1"/>
  <c r="J39" i="1"/>
  <c r="J391" i="1"/>
  <c r="J302" i="1"/>
  <c r="J271" i="1"/>
  <c r="J233" i="1"/>
  <c r="J226" i="1"/>
  <c r="J185" i="1"/>
  <c r="J129" i="1"/>
  <c r="J23" i="1"/>
  <c r="J3" i="1"/>
  <c r="J434" i="1"/>
  <c r="J395" i="1"/>
  <c r="J365" i="1"/>
  <c r="J252" i="1"/>
  <c r="J169" i="1"/>
  <c r="J162" i="1"/>
  <c r="J155" i="1"/>
  <c r="J136" i="1"/>
  <c r="J18" i="1"/>
  <c r="J6" i="1"/>
  <c r="J110" i="1"/>
  <c r="J82" i="1"/>
  <c r="J438" i="1"/>
  <c r="J290" i="1"/>
  <c r="J240" i="1"/>
  <c r="J214" i="1"/>
  <c r="J195" i="1"/>
  <c r="J97" i="1"/>
  <c r="J79" i="1"/>
  <c r="J69" i="1"/>
  <c r="J63" i="1"/>
  <c r="J60" i="1"/>
  <c r="J57" i="1"/>
  <c r="J51" i="1"/>
  <c r="J48" i="1"/>
  <c r="J45" i="1"/>
  <c r="J40" i="1"/>
  <c r="J35" i="1"/>
  <c r="J30" i="1"/>
  <c r="J25" i="1"/>
  <c r="J13" i="1"/>
  <c r="J37" i="1"/>
  <c r="J32" i="1"/>
  <c r="J10" i="1"/>
  <c r="J47" i="1"/>
  <c r="J403" i="1"/>
  <c r="J331" i="1"/>
  <c r="J278" i="1"/>
  <c r="J259" i="1"/>
  <c r="J147" i="1"/>
  <c r="J100" i="1"/>
  <c r="J93" i="1"/>
  <c r="J90" i="1"/>
  <c r="J72" i="1"/>
  <c r="J20" i="1"/>
  <c r="J8" i="1"/>
  <c r="J27" i="1"/>
  <c r="J15" i="1"/>
  <c r="J150" i="1"/>
  <c r="J618" i="1"/>
  <c r="J531" i="1"/>
  <c r="J446" i="1"/>
  <c r="J407" i="1"/>
  <c r="J266" i="1"/>
  <c r="J228" i="1"/>
  <c r="J221" i="1"/>
  <c r="J206" i="1"/>
  <c r="J176" i="1"/>
  <c r="J143" i="1"/>
  <c r="J117" i="1"/>
  <c r="J86" i="1"/>
  <c r="J376" i="1"/>
  <c r="J317" i="1"/>
  <c r="J247" i="1"/>
  <c r="J202" i="1"/>
  <c r="J183" i="1"/>
  <c r="J24" i="1"/>
  <c r="J12" i="1"/>
  <c r="J297" i="1"/>
  <c r="J285" i="1"/>
  <c r="J235" i="1"/>
  <c r="J209" i="1"/>
  <c r="J168" i="1"/>
  <c r="J135" i="1"/>
  <c r="J124" i="1"/>
  <c r="J62" i="1"/>
  <c r="J50" i="1"/>
  <c r="J17" i="1"/>
  <c r="J5" i="1"/>
  <c r="J419" i="1"/>
  <c r="J350" i="1"/>
  <c r="J273" i="1"/>
  <c r="J78" i="1"/>
</calcChain>
</file>

<file path=xl/sharedStrings.xml><?xml version="1.0" encoding="utf-8"?>
<sst xmlns="http://schemas.openxmlformats.org/spreadsheetml/2006/main" count="665" uniqueCount="65">
  <si>
    <t>Data</t>
  </si>
  <si>
    <t>Início</t>
  </si>
  <si>
    <t>Atividade</t>
  </si>
  <si>
    <t>Final</t>
  </si>
  <si>
    <t>Duração</t>
  </si>
  <si>
    <t>Duração acumulada</t>
  </si>
  <si>
    <t>Valor do período trabalhado</t>
  </si>
  <si>
    <t>Valor total acumulado</t>
  </si>
  <si>
    <t>Vale Transporte</t>
  </si>
  <si>
    <t xml:space="preserve">Trabalho AutoCAD e PIX4DMapper </t>
  </si>
  <si>
    <t>Trabalho AutoCAD e PIX4DMapper / Projeto com Drone / Revisão de Textos</t>
  </si>
  <si>
    <t xml:space="preserve">Revisão de Textos / Trabalho AutoCAD e PIX4DMapper </t>
  </si>
  <si>
    <t>Revisão de Textos</t>
  </si>
  <si>
    <t>Revisão de Textos / Trabalho AutoCAD e PIX4DMapper (edificações bongiovani)</t>
  </si>
  <si>
    <t>Trabalho AutoCAD e PIX4DMapper (edificações bongiovani)</t>
  </si>
  <si>
    <t xml:space="preserve">Trabalho AutoCAD e PIX4DMapper (edificações bongiovani / lotes portinari e mart ville) </t>
  </si>
  <si>
    <t>Trabalho AutoCAD e PIX4DMapper (edificações conj brasil novo)</t>
  </si>
  <si>
    <t>Trabalho AutoCAD e PIX4DMapper (lotes conj brasil novo)</t>
  </si>
  <si>
    <t>Trabalho AutoCAD e PIX4DMapper (cadastros conj brasil novo)</t>
  </si>
  <si>
    <t>Trabalho AutoCAD e PIX4DMapper (pavimentos conj brasil novo)</t>
  </si>
  <si>
    <t>Trabalho AutoCAD e PIX4DMapper (revisao projetos)</t>
  </si>
  <si>
    <t>Trabalho AutoCAD e PIX4DMapper (quadras conj jardim monte santo)</t>
  </si>
  <si>
    <t>Trabalho AutoCAD e PIX4DMapper (pavimentos conj jardim monte santo)</t>
  </si>
  <si>
    <t>Trabalho AutoCAD e PIX4DMapper (lotes conj jardim monte santo)</t>
  </si>
  <si>
    <t>Trabalho AutoCAD e PIX4DMapper (edificacações conj jardim monte santo)</t>
  </si>
  <si>
    <t>Trabalho AutoCAD e PIX4DMapper (edificacações conj vila santa terezinha)</t>
  </si>
  <si>
    <t>Trabalho AutoCAD e PIX4DMapper (ediçao de video)</t>
  </si>
  <si>
    <t>Trabalho AutoCAD e PIX4DMapper (pavimentos conj vila santa terezinha)</t>
  </si>
  <si>
    <t>Trabalho AutoCAD e PIX4DMapper (pavimentos/quadras conj vila santa terezinha)</t>
  </si>
  <si>
    <t>Trabalho AutoCAD e PIX4DMapper (lotes/revisão conj vila santa terezinha)</t>
  </si>
  <si>
    <t>Trabalho AutoCAD e PIX4DMapper (edificações são joão do triunfo)</t>
  </si>
  <si>
    <t>Trabalho AutoCAD e PIX4DMapper (lotes/ruas são joão do triunfo)</t>
  </si>
  <si>
    <t>Trabalho AutoCAD e PIX4DMapper (edificaçoes vila a)</t>
  </si>
  <si>
    <t>Trabalho AutoCAD e PIX4DMapper (quadras e numeros dos lotes vila a)</t>
  </si>
  <si>
    <t>Trabalho AutoCAD e PIX4DMapper (lotes vila a)</t>
  </si>
  <si>
    <t>Trabalho AutoCAD e PIX4DMapper (revisao vila a)</t>
  </si>
  <si>
    <t>Trabalho AutoCAD e PIX4DMapper (edificaçoes sao joao do triunfo)</t>
  </si>
  <si>
    <t>Desenhando os lotes do projeto Rio Aguas, reunião com Ramon para revisão de valores</t>
  </si>
  <si>
    <t>Trabalho AutoCAD (POC Guaraniaçu)</t>
  </si>
  <si>
    <t>Trabalho AutoCAD ''</t>
  </si>
  <si>
    <t>Trabalho AutoCAD - Guaraniaçu</t>
  </si>
  <si>
    <t>Trabalho AutoCAD - poc saquarema</t>
  </si>
  <si>
    <t>Trabalho AutoCAD - POC Copel</t>
  </si>
  <si>
    <t>Trabalho AutoCAD - POC Saquarema</t>
  </si>
  <si>
    <t xml:space="preserve">Trabalho AutoCAD </t>
  </si>
  <si>
    <t>Trabalho AutoCAD</t>
  </si>
  <si>
    <t xml:space="preserve">Pente de memória (paraguai) </t>
  </si>
  <si>
    <t>Avaliação Imobiliária - Guaraniaçu</t>
  </si>
  <si>
    <t>Mouse p/ trabalho</t>
  </si>
  <si>
    <t>Corrida Uber</t>
  </si>
  <si>
    <t>Contagem excel - Guaraniaçu</t>
  </si>
  <si>
    <t>Revisao cadastro - Guaraniaçu</t>
  </si>
  <si>
    <t>Paulinia - desenho dos lotes</t>
  </si>
  <si>
    <t>vetores - google earth</t>
  </si>
  <si>
    <t>Osternack - contagem e quadras</t>
  </si>
  <si>
    <t>Inicio</t>
  </si>
  <si>
    <t>Fim</t>
  </si>
  <si>
    <t>Valor</t>
  </si>
  <si>
    <t>Dia da Semana</t>
  </si>
  <si>
    <t>Descrição</t>
  </si>
  <si>
    <t>Valor da Hora</t>
  </si>
  <si>
    <t>Status</t>
  </si>
  <si>
    <t>inactive</t>
  </si>
  <si>
    <t>active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</si>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</sst>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&quot;-&quot;mm&quot;-&quot;dd"/>
    <numFmt numFmtId="165" formatCode="_-[$R$-416]* #,##0.00_-;_-[$R$-416]* \(#,##0.00\)_-;_-[$R$-416]* &quot;-&quot;??;_-@"/>
  </numFmts>
  <fonts count="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Calibri"/>
    </font>
    <font>
      <sz val="10"/>
      <color theme="1"/>
      <name val="Comfortaa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theme="1"/>
      <name val="&quot;Helvetica Neue&quot;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4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2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21" fontId="5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2"/>
  <sheetViews>
    <sheetView workbookViewId="0">
      <selection activeCell="H1" sqref="H1"/>
    </sheetView>
  </sheetViews>
  <sheetFormatPr defaultColWidth="12.5703125" defaultRowHeight="15.75" customHeight="1"/>
  <cols>
    <col min="1" max="1" width="23.140625" customWidth="1"/>
    <col min="2" max="2" width="9.28515625" customWidth="1"/>
    <col min="3" max="3" width="8.140625" bestFit="1" customWidth="1"/>
    <col min="4" max="4" width="66" customWidth="1"/>
    <col min="5" max="5" width="8" customWidth="1"/>
    <col min="6" max="6" width="8.28515625" customWidth="1"/>
    <col min="7" max="8" width="11.85546875" customWidth="1"/>
    <col min="9" max="9" width="17.140625" customWidth="1"/>
    <col min="10" max="10" width="15.7109375" customWidth="1"/>
  </cols>
  <sheetData>
    <row r="1" spans="1:27" ht="25.5">
      <c r="A1" s="2" t="s">
        <v>0</v>
      </c>
      <c r="B1" s="3" t="s">
        <v>58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60</v>
      </c>
      <c r="I1" s="3" t="s">
        <v>6</v>
      </c>
      <c r="J1" s="3" t="s">
        <v>7</v>
      </c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>
      <c r="A2" s="5">
        <v>44704</v>
      </c>
      <c r="B2" s="6" t="str">
        <f t="shared" ref="B2:B7" si="0">MID("DOMSEGTERQUAQUISEXSÁB",WEEKDAY($A2,1)*3-2,3)</f>
        <v>SEG</v>
      </c>
      <c r="C2" s="7">
        <v>0.36527777777777776</v>
      </c>
      <c r="D2" s="8" t="s">
        <v>9</v>
      </c>
      <c r="E2" s="7">
        <v>0.48125000000000001</v>
      </c>
      <c r="F2" s="9">
        <f t="shared" ref="F2:F7" si="1">IF(E2&gt;C2,((HOUR(E2)*60+MINUTE(E2))-(HOUR(C2)*60+MINUTE(C2)))/60,((HOUR(E2)*60+MINUTE(E2))-(HOUR(C2)*60+MINUTE(C2)))/60+24)</f>
        <v>2.7833333333333332</v>
      </c>
      <c r="G2" s="9">
        <f>SUM($F$2)</f>
        <v>2.7833333333333332</v>
      </c>
      <c r="H2" s="9">
        <f>I2/F2</f>
        <v>7.5</v>
      </c>
      <c r="I2" s="10">
        <f>$F$2*7.5</f>
        <v>20.875</v>
      </c>
      <c r="J2" s="11">
        <f>SUM($I$2)</f>
        <v>20.875</v>
      </c>
    </row>
    <row r="3" spans="1:27" ht="12.75">
      <c r="A3" s="5">
        <v>44704</v>
      </c>
      <c r="B3" s="6" t="str">
        <f t="shared" si="0"/>
        <v>SEG</v>
      </c>
      <c r="C3" s="7">
        <v>0.53194444444444444</v>
      </c>
      <c r="D3" s="8" t="s">
        <v>9</v>
      </c>
      <c r="E3" s="7">
        <v>0.75763888888888886</v>
      </c>
      <c r="F3" s="9">
        <f t="shared" si="1"/>
        <v>5.416666666666667</v>
      </c>
      <c r="G3" s="9">
        <f t="shared" ref="G3:G7" si="2">SUM($F$2:F3)</f>
        <v>8.1999999999999993</v>
      </c>
      <c r="H3" s="9">
        <f t="shared" ref="H3:H66" si="3">I3/F3</f>
        <v>7.5</v>
      </c>
      <c r="I3" s="10">
        <f t="shared" ref="I3:I34" si="4">F3*7.5</f>
        <v>40.625</v>
      </c>
      <c r="J3" s="11">
        <f>SUM($I$2:I3)</f>
        <v>61.5</v>
      </c>
    </row>
    <row r="4" spans="1:27" ht="12.75">
      <c r="A4" s="5">
        <v>44705</v>
      </c>
      <c r="B4" s="6" t="str">
        <f t="shared" si="0"/>
        <v>TER</v>
      </c>
      <c r="C4" s="7">
        <v>0.36666666666666664</v>
      </c>
      <c r="D4" s="8" t="s">
        <v>9</v>
      </c>
      <c r="E4" s="7">
        <v>0.50208333333333333</v>
      </c>
      <c r="F4" s="9">
        <f t="shared" si="1"/>
        <v>3.25</v>
      </c>
      <c r="G4" s="9">
        <f t="shared" si="2"/>
        <v>11.45</v>
      </c>
      <c r="H4" s="9">
        <f t="shared" si="3"/>
        <v>7.5</v>
      </c>
      <c r="I4" s="10">
        <f t="shared" si="4"/>
        <v>24.375</v>
      </c>
      <c r="J4" s="11">
        <f>SUM($I$2:I4)</f>
        <v>85.875</v>
      </c>
    </row>
    <row r="5" spans="1:27" ht="12.75">
      <c r="A5" s="5">
        <v>44705</v>
      </c>
      <c r="B5" s="6" t="str">
        <f t="shared" si="0"/>
        <v>TER</v>
      </c>
      <c r="C5" s="7">
        <v>0.56041666666666667</v>
      </c>
      <c r="D5" s="8" t="s">
        <v>9</v>
      </c>
      <c r="E5" s="7">
        <v>0.81041666666666667</v>
      </c>
      <c r="F5" s="9">
        <f t="shared" si="1"/>
        <v>6</v>
      </c>
      <c r="G5" s="9">
        <f t="shared" si="2"/>
        <v>17.45</v>
      </c>
      <c r="H5" s="9">
        <f t="shared" si="3"/>
        <v>7.5</v>
      </c>
      <c r="I5" s="10">
        <f t="shared" si="4"/>
        <v>45</v>
      </c>
      <c r="J5" s="11">
        <f>SUM($I$2:I5)</f>
        <v>130.875</v>
      </c>
    </row>
    <row r="6" spans="1:27" ht="12.75">
      <c r="A6" s="5">
        <v>44706</v>
      </c>
      <c r="B6" s="6" t="str">
        <f t="shared" si="0"/>
        <v>QUA</v>
      </c>
      <c r="C6" s="7">
        <v>0.38680555555555557</v>
      </c>
      <c r="D6" s="8" t="s">
        <v>9</v>
      </c>
      <c r="E6" s="7">
        <v>0.49791666666666667</v>
      </c>
      <c r="F6" s="9">
        <f t="shared" si="1"/>
        <v>2.6666666666666665</v>
      </c>
      <c r="G6" s="9">
        <f t="shared" si="2"/>
        <v>20.116666666666667</v>
      </c>
      <c r="H6" s="9">
        <f t="shared" si="3"/>
        <v>7.5</v>
      </c>
      <c r="I6" s="10">
        <f t="shared" si="4"/>
        <v>20</v>
      </c>
      <c r="J6" s="11">
        <f>SUM($I$2:I6)</f>
        <v>150.875</v>
      </c>
    </row>
    <row r="7" spans="1:27" ht="12.75">
      <c r="A7" s="5">
        <v>44706</v>
      </c>
      <c r="B7" s="6" t="str">
        <f t="shared" si="0"/>
        <v>QUA</v>
      </c>
      <c r="C7" s="7">
        <v>0.55694444444444446</v>
      </c>
      <c r="D7" s="8" t="s">
        <v>9</v>
      </c>
      <c r="E7" s="7">
        <v>0.76458333333333328</v>
      </c>
      <c r="F7" s="9">
        <f t="shared" si="1"/>
        <v>4.9833333333333334</v>
      </c>
      <c r="G7" s="9">
        <f t="shared" si="2"/>
        <v>25.1</v>
      </c>
      <c r="H7" s="9">
        <f t="shared" si="3"/>
        <v>7.5</v>
      </c>
      <c r="I7" s="10">
        <f t="shared" si="4"/>
        <v>37.375</v>
      </c>
      <c r="J7" s="11">
        <f>SUM($I$2:I7)</f>
        <v>188.25</v>
      </c>
    </row>
    <row r="8" spans="1:27" ht="12.75">
      <c r="A8" s="5">
        <v>44707</v>
      </c>
      <c r="B8" s="6" t="str">
        <f t="shared" ref="B8:B11" si="5">MID("DOMSEGTERQUAQUISEXSÁB",WEEKDAY($A8,1)*3-2,3)</f>
        <v>QUI</v>
      </c>
      <c r="C8" s="7">
        <v>0.37986111111111109</v>
      </c>
      <c r="D8" s="8" t="s">
        <v>9</v>
      </c>
      <c r="E8" s="7">
        <v>0.50624999999999998</v>
      </c>
      <c r="F8" s="9">
        <f t="shared" ref="F8:F11" si="6">IF(E8&gt;C8,((HOUR(E8)*60+MINUTE(E8))-(HOUR(C8)*60+MINUTE(C8)))/60,((HOUR(E8)*60+MINUTE(E8))-(HOUR(C8)*60+MINUTE(C8)))/60+24)</f>
        <v>3.0333333333333332</v>
      </c>
      <c r="G8" s="9">
        <f t="shared" ref="G8:G11" si="7">SUM($F$2:F8)</f>
        <v>28.133333333333333</v>
      </c>
      <c r="H8" s="9">
        <f t="shared" si="3"/>
        <v>7.5</v>
      </c>
      <c r="I8" s="10">
        <f t="shared" si="4"/>
        <v>22.75</v>
      </c>
      <c r="J8" s="11">
        <f>SUM($I$2:I8)</f>
        <v>211</v>
      </c>
    </row>
    <row r="9" spans="1:27" ht="12.75">
      <c r="A9" s="5">
        <v>44707</v>
      </c>
      <c r="B9" s="6" t="str">
        <f t="shared" si="5"/>
        <v>QUI</v>
      </c>
      <c r="C9" s="7">
        <v>0.57847222222222228</v>
      </c>
      <c r="D9" s="8" t="s">
        <v>10</v>
      </c>
      <c r="E9" s="7">
        <v>2.2916666666666665E-2</v>
      </c>
      <c r="F9" s="9">
        <f t="shared" si="6"/>
        <v>10.666666666666666</v>
      </c>
      <c r="G9" s="9">
        <f t="shared" si="7"/>
        <v>38.799999999999997</v>
      </c>
      <c r="H9" s="9">
        <f t="shared" si="3"/>
        <v>7.5</v>
      </c>
      <c r="I9" s="10">
        <f t="shared" si="4"/>
        <v>80</v>
      </c>
      <c r="J9" s="11">
        <f>SUM($I$2:I9)</f>
        <v>291</v>
      </c>
    </row>
    <row r="10" spans="1:27" ht="12.75">
      <c r="A10" s="5">
        <v>44708</v>
      </c>
      <c r="B10" s="6" t="str">
        <f t="shared" si="5"/>
        <v>SEX</v>
      </c>
      <c r="C10" s="7">
        <v>0.4597222222222222</v>
      </c>
      <c r="D10" s="8" t="s">
        <v>11</v>
      </c>
      <c r="E10" s="7">
        <v>0.51527777777777772</v>
      </c>
      <c r="F10" s="9">
        <f t="shared" si="6"/>
        <v>1.3333333333333333</v>
      </c>
      <c r="G10" s="9">
        <f t="shared" si="7"/>
        <v>40.133333333333333</v>
      </c>
      <c r="H10" s="9">
        <f t="shared" si="3"/>
        <v>7.5</v>
      </c>
      <c r="I10" s="10">
        <f t="shared" si="4"/>
        <v>10</v>
      </c>
      <c r="J10" s="11">
        <f>SUM($I$2:I10)</f>
        <v>301</v>
      </c>
    </row>
    <row r="11" spans="1:27" ht="12.75">
      <c r="A11" s="5">
        <v>44708</v>
      </c>
      <c r="B11" s="6" t="str">
        <f t="shared" si="5"/>
        <v>SEX</v>
      </c>
      <c r="C11" s="7">
        <v>0.55763888888888891</v>
      </c>
      <c r="D11" s="8" t="s">
        <v>11</v>
      </c>
      <c r="E11" s="7">
        <v>0.76111111111111107</v>
      </c>
      <c r="F11" s="9">
        <f t="shared" si="6"/>
        <v>4.8833333333333337</v>
      </c>
      <c r="G11" s="9">
        <f t="shared" si="7"/>
        <v>45.016666666666666</v>
      </c>
      <c r="H11" s="9">
        <f t="shared" si="3"/>
        <v>7.4999999999999991</v>
      </c>
      <c r="I11" s="10">
        <f t="shared" si="4"/>
        <v>36.625</v>
      </c>
      <c r="J11" s="11">
        <f>SUM($I$2:I11)</f>
        <v>337.625</v>
      </c>
    </row>
    <row r="12" spans="1:27" ht="12.75">
      <c r="A12" s="5">
        <v>44711</v>
      </c>
      <c r="B12" s="6" t="str">
        <f t="shared" ref="B12:B58" si="8">MID("DOMSEGTERQUAQUISEXSÁB",WEEKDAY($A12,1)*3-2,3)</f>
        <v>SEG</v>
      </c>
      <c r="C12" s="7">
        <v>0.37986111111111109</v>
      </c>
      <c r="D12" s="8" t="s">
        <v>9</v>
      </c>
      <c r="E12" s="7">
        <v>0.50624999999999998</v>
      </c>
      <c r="F12" s="9">
        <f t="shared" ref="F12:F58" si="9">IF(E12&gt;C12,((HOUR(E12)*60+MINUTE(E12))-(HOUR(C12)*60+MINUTE(C12)))/60,((HOUR(E12)*60+MINUTE(E12))-(HOUR(C12)*60+MINUTE(C12)))/60+24)</f>
        <v>3.0333333333333332</v>
      </c>
      <c r="G12" s="9">
        <f t="shared" ref="G12:G58" si="10">SUM($F$2:F12)</f>
        <v>48.05</v>
      </c>
      <c r="H12" s="9">
        <f t="shared" si="3"/>
        <v>7.5</v>
      </c>
      <c r="I12" s="10">
        <f t="shared" si="4"/>
        <v>22.75</v>
      </c>
      <c r="J12" s="11">
        <f>SUM($I$2:I12)</f>
        <v>360.375</v>
      </c>
    </row>
    <row r="13" spans="1:27" ht="12.75">
      <c r="A13" s="5">
        <v>44711</v>
      </c>
      <c r="B13" s="6" t="str">
        <f t="shared" si="8"/>
        <v>SEG</v>
      </c>
      <c r="C13" s="7">
        <v>0.55972222222222223</v>
      </c>
      <c r="D13" s="8" t="s">
        <v>9</v>
      </c>
      <c r="E13" s="7">
        <v>0.74027777777777781</v>
      </c>
      <c r="F13" s="9">
        <f t="shared" si="9"/>
        <v>4.333333333333333</v>
      </c>
      <c r="G13" s="9">
        <f t="shared" si="10"/>
        <v>52.383333333333333</v>
      </c>
      <c r="H13" s="9">
        <f t="shared" si="3"/>
        <v>7.5000000000000009</v>
      </c>
      <c r="I13" s="10">
        <f t="shared" si="4"/>
        <v>32.5</v>
      </c>
      <c r="J13" s="11">
        <f>SUM($I$2:I13)</f>
        <v>392.875</v>
      </c>
    </row>
    <row r="14" spans="1:27" ht="12.75">
      <c r="A14" s="5">
        <v>44712</v>
      </c>
      <c r="B14" s="6" t="str">
        <f t="shared" si="8"/>
        <v>TER</v>
      </c>
      <c r="C14" s="7">
        <v>0.37916666666666665</v>
      </c>
      <c r="D14" s="8" t="s">
        <v>9</v>
      </c>
      <c r="E14" s="7">
        <v>0.49791666666666667</v>
      </c>
      <c r="F14" s="9">
        <f t="shared" si="9"/>
        <v>2.85</v>
      </c>
      <c r="G14" s="9">
        <f t="shared" si="10"/>
        <v>55.233333333333334</v>
      </c>
      <c r="H14" s="9">
        <f t="shared" si="3"/>
        <v>7.5</v>
      </c>
      <c r="I14" s="10">
        <f t="shared" si="4"/>
        <v>21.375</v>
      </c>
      <c r="J14" s="11">
        <f>SUM($I$2:I14)</f>
        <v>414.25</v>
      </c>
    </row>
    <row r="15" spans="1:27" ht="12.75">
      <c r="A15" s="5">
        <v>44712</v>
      </c>
      <c r="B15" s="6" t="str">
        <f t="shared" si="8"/>
        <v>TER</v>
      </c>
      <c r="C15" s="7">
        <v>0.54583333333333328</v>
      </c>
      <c r="D15" s="8" t="s">
        <v>9</v>
      </c>
      <c r="E15" s="7">
        <v>0.73333333333333328</v>
      </c>
      <c r="F15" s="9">
        <f t="shared" si="9"/>
        <v>4.5</v>
      </c>
      <c r="G15" s="9">
        <f t="shared" si="10"/>
        <v>59.733333333333334</v>
      </c>
      <c r="H15" s="9">
        <f t="shared" si="3"/>
        <v>7.5</v>
      </c>
      <c r="I15" s="10">
        <f t="shared" si="4"/>
        <v>33.75</v>
      </c>
      <c r="J15" s="11">
        <f>SUM($I$2:I15)</f>
        <v>448</v>
      </c>
    </row>
    <row r="16" spans="1:27" ht="12.75">
      <c r="A16" s="5">
        <v>44712</v>
      </c>
      <c r="B16" s="6" t="str">
        <f t="shared" si="8"/>
        <v>TER</v>
      </c>
      <c r="C16" s="7">
        <v>0.74236111111111114</v>
      </c>
      <c r="D16" s="8" t="s">
        <v>9</v>
      </c>
      <c r="E16" s="7">
        <v>0.75486111111111109</v>
      </c>
      <c r="F16" s="9">
        <f t="shared" si="9"/>
        <v>0.3</v>
      </c>
      <c r="G16" s="9">
        <f t="shared" si="10"/>
        <v>60.033333333333331</v>
      </c>
      <c r="H16" s="9">
        <f t="shared" si="3"/>
        <v>7.5</v>
      </c>
      <c r="I16" s="10">
        <f t="shared" si="4"/>
        <v>2.25</v>
      </c>
      <c r="J16" s="11">
        <f>SUM($I$2:I16)</f>
        <v>450.25</v>
      </c>
    </row>
    <row r="17" spans="1:10" ht="12.75">
      <c r="A17" s="5">
        <v>44713</v>
      </c>
      <c r="B17" s="6" t="str">
        <f t="shared" si="8"/>
        <v>QUA</v>
      </c>
      <c r="C17" s="7">
        <v>0.38680555555555557</v>
      </c>
      <c r="D17" s="8" t="s">
        <v>12</v>
      </c>
      <c r="E17" s="7">
        <v>0.51458333333333328</v>
      </c>
      <c r="F17" s="9">
        <f t="shared" si="9"/>
        <v>3.0666666666666669</v>
      </c>
      <c r="G17" s="9">
        <f t="shared" si="10"/>
        <v>63.1</v>
      </c>
      <c r="H17" s="9">
        <f t="shared" si="3"/>
        <v>7.4999999999999991</v>
      </c>
      <c r="I17" s="10">
        <f t="shared" si="4"/>
        <v>23</v>
      </c>
      <c r="J17" s="11">
        <f>SUM($I$2:I17)</f>
        <v>473.25</v>
      </c>
    </row>
    <row r="18" spans="1:10" ht="12.75">
      <c r="A18" s="5">
        <v>44713</v>
      </c>
      <c r="B18" s="6" t="str">
        <f t="shared" si="8"/>
        <v>QUA</v>
      </c>
      <c r="C18" s="7">
        <v>0.65</v>
      </c>
      <c r="D18" s="8" t="s">
        <v>13</v>
      </c>
      <c r="E18" s="7">
        <v>0.90902777777777777</v>
      </c>
      <c r="F18" s="9">
        <f t="shared" si="9"/>
        <v>6.2166666666666668</v>
      </c>
      <c r="G18" s="9">
        <f t="shared" si="10"/>
        <v>69.316666666666663</v>
      </c>
      <c r="H18" s="9">
        <f t="shared" si="3"/>
        <v>7.5</v>
      </c>
      <c r="I18" s="10">
        <f t="shared" si="4"/>
        <v>46.625</v>
      </c>
      <c r="J18" s="11">
        <f>SUM($I$2:I18)</f>
        <v>519.875</v>
      </c>
    </row>
    <row r="19" spans="1:10" ht="12.75">
      <c r="A19" s="5">
        <v>44714</v>
      </c>
      <c r="B19" s="6" t="str">
        <f t="shared" si="8"/>
        <v>QUI</v>
      </c>
      <c r="C19" s="7">
        <v>0.39791666666666664</v>
      </c>
      <c r="D19" s="8" t="s">
        <v>14</v>
      </c>
      <c r="E19" s="7">
        <v>0.50069444444444444</v>
      </c>
      <c r="F19" s="9">
        <f t="shared" si="9"/>
        <v>2.4666666666666668</v>
      </c>
      <c r="G19" s="9">
        <f t="shared" si="10"/>
        <v>71.783333333333331</v>
      </c>
      <c r="H19" s="9">
        <f t="shared" si="3"/>
        <v>7.5</v>
      </c>
      <c r="I19" s="10">
        <f t="shared" si="4"/>
        <v>18.5</v>
      </c>
      <c r="J19" s="11">
        <f>SUM($I$2:I19)</f>
        <v>538.375</v>
      </c>
    </row>
    <row r="20" spans="1:10" ht="12.75">
      <c r="A20" s="5">
        <v>44714</v>
      </c>
      <c r="B20" s="6" t="str">
        <f t="shared" si="8"/>
        <v>QUI</v>
      </c>
      <c r="C20" s="7">
        <v>0.52500000000000002</v>
      </c>
      <c r="D20" s="8" t="s">
        <v>14</v>
      </c>
      <c r="E20" s="7">
        <v>0.72638888888888886</v>
      </c>
      <c r="F20" s="9">
        <f t="shared" si="9"/>
        <v>4.833333333333333</v>
      </c>
      <c r="G20" s="9">
        <f t="shared" si="10"/>
        <v>76.61666666666666</v>
      </c>
      <c r="H20" s="9">
        <f t="shared" si="3"/>
        <v>7.5000000000000009</v>
      </c>
      <c r="I20" s="10">
        <f t="shared" si="4"/>
        <v>36.25</v>
      </c>
      <c r="J20" s="11">
        <f>SUM($I$2:I20)</f>
        <v>574.625</v>
      </c>
    </row>
    <row r="21" spans="1:10" ht="12.75">
      <c r="A21" s="5">
        <v>44714</v>
      </c>
      <c r="B21" s="6" t="str">
        <f t="shared" si="8"/>
        <v>QUI</v>
      </c>
      <c r="C21" s="7">
        <v>0.78402777777777777</v>
      </c>
      <c r="D21" s="8" t="s">
        <v>15</v>
      </c>
      <c r="E21" s="7">
        <v>5.2777777777777778E-2</v>
      </c>
      <c r="F21" s="9">
        <f t="shared" si="9"/>
        <v>6.4499999999999993</v>
      </c>
      <c r="G21" s="9">
        <f t="shared" si="10"/>
        <v>83.066666666666663</v>
      </c>
      <c r="H21" s="9">
        <f t="shared" si="3"/>
        <v>7.5</v>
      </c>
      <c r="I21" s="10">
        <f t="shared" si="4"/>
        <v>48.374999999999993</v>
      </c>
      <c r="J21" s="11">
        <f>SUM($I$2:I21)</f>
        <v>623</v>
      </c>
    </row>
    <row r="22" spans="1:10" ht="12.75">
      <c r="A22" s="5">
        <v>44715</v>
      </c>
      <c r="B22" s="6" t="str">
        <f t="shared" si="8"/>
        <v>SEX</v>
      </c>
      <c r="C22" s="7">
        <v>0.50624999999999998</v>
      </c>
      <c r="D22" s="8" t="s">
        <v>16</v>
      </c>
      <c r="E22" s="7">
        <v>0.51944444444444449</v>
      </c>
      <c r="F22" s="9">
        <f t="shared" si="9"/>
        <v>0.31666666666666665</v>
      </c>
      <c r="G22" s="9">
        <f t="shared" si="10"/>
        <v>83.383333333333326</v>
      </c>
      <c r="H22" s="9">
        <f t="shared" si="3"/>
        <v>7.5</v>
      </c>
      <c r="I22" s="10">
        <f t="shared" si="4"/>
        <v>2.375</v>
      </c>
      <c r="J22" s="11">
        <f>SUM($I$2:I22)</f>
        <v>625.375</v>
      </c>
    </row>
    <row r="23" spans="1:10" ht="12.75">
      <c r="A23" s="5">
        <v>44715</v>
      </c>
      <c r="B23" s="6" t="str">
        <f t="shared" si="8"/>
        <v>SEX</v>
      </c>
      <c r="C23" s="7">
        <v>0.55277777777777781</v>
      </c>
      <c r="D23" s="8" t="s">
        <v>16</v>
      </c>
      <c r="E23" s="7">
        <v>0.75416666666666665</v>
      </c>
      <c r="F23" s="9">
        <f t="shared" si="9"/>
        <v>4.833333333333333</v>
      </c>
      <c r="G23" s="9">
        <f t="shared" si="10"/>
        <v>88.216666666666654</v>
      </c>
      <c r="H23" s="9">
        <f t="shared" si="3"/>
        <v>7.5000000000000009</v>
      </c>
      <c r="I23" s="10">
        <f t="shared" si="4"/>
        <v>36.25</v>
      </c>
      <c r="J23" s="11">
        <f>SUM($I$2:I23)</f>
        <v>661.625</v>
      </c>
    </row>
    <row r="24" spans="1:10" ht="12.75">
      <c r="A24" s="5">
        <v>44718</v>
      </c>
      <c r="B24" s="6" t="str">
        <f t="shared" si="8"/>
        <v>SEG</v>
      </c>
      <c r="C24" s="7">
        <v>0.38750000000000001</v>
      </c>
      <c r="D24" s="8" t="s">
        <v>16</v>
      </c>
      <c r="E24" s="7">
        <v>0.49513888888888891</v>
      </c>
      <c r="F24" s="9">
        <f t="shared" si="9"/>
        <v>2.5833333333333335</v>
      </c>
      <c r="G24" s="9">
        <f t="shared" si="10"/>
        <v>90.799999999999983</v>
      </c>
      <c r="H24" s="9">
        <f t="shared" si="3"/>
        <v>7.5</v>
      </c>
      <c r="I24" s="10">
        <f t="shared" si="4"/>
        <v>19.375</v>
      </c>
      <c r="J24" s="11">
        <f>SUM($I$2:I24)</f>
        <v>681</v>
      </c>
    </row>
    <row r="25" spans="1:10" ht="12.75">
      <c r="A25" s="5">
        <v>44718</v>
      </c>
      <c r="B25" s="6" t="str">
        <f t="shared" si="8"/>
        <v>SEG</v>
      </c>
      <c r="C25" s="7">
        <v>0.53055555555555556</v>
      </c>
      <c r="D25" s="8" t="s">
        <v>16</v>
      </c>
      <c r="E25" s="7">
        <v>0.66527777777777775</v>
      </c>
      <c r="F25" s="9">
        <f t="shared" si="9"/>
        <v>3.2333333333333334</v>
      </c>
      <c r="G25" s="9">
        <f t="shared" si="10"/>
        <v>94.033333333333317</v>
      </c>
      <c r="H25" s="9">
        <f t="shared" si="3"/>
        <v>7.5</v>
      </c>
      <c r="I25" s="10">
        <f t="shared" si="4"/>
        <v>24.25</v>
      </c>
      <c r="J25" s="11">
        <f>SUM($I$2:I25)</f>
        <v>705.25</v>
      </c>
    </row>
    <row r="26" spans="1:10" ht="12.75">
      <c r="A26" s="5">
        <v>44718</v>
      </c>
      <c r="B26" s="6" t="str">
        <f t="shared" si="8"/>
        <v>SEG</v>
      </c>
      <c r="C26" s="7">
        <v>0.6791666666666667</v>
      </c>
      <c r="D26" s="8" t="s">
        <v>16</v>
      </c>
      <c r="E26" s="7">
        <v>0.7583333333333333</v>
      </c>
      <c r="F26" s="9">
        <f t="shared" si="9"/>
        <v>1.9</v>
      </c>
      <c r="G26" s="9">
        <f t="shared" si="10"/>
        <v>95.933333333333323</v>
      </c>
      <c r="H26" s="9">
        <f t="shared" si="3"/>
        <v>7.5</v>
      </c>
      <c r="I26" s="10">
        <f t="shared" si="4"/>
        <v>14.25</v>
      </c>
      <c r="J26" s="11">
        <f>SUM($I$2:I26)</f>
        <v>719.5</v>
      </c>
    </row>
    <row r="27" spans="1:10" ht="12.75">
      <c r="A27" s="5">
        <v>44720</v>
      </c>
      <c r="B27" s="6" t="str">
        <f t="shared" si="8"/>
        <v>QUA</v>
      </c>
      <c r="C27" s="7">
        <v>0.36666666666666664</v>
      </c>
      <c r="D27" s="8" t="s">
        <v>14</v>
      </c>
      <c r="E27" s="7">
        <v>0.50277777777777777</v>
      </c>
      <c r="F27" s="9">
        <f t="shared" si="9"/>
        <v>3.2666666666666666</v>
      </c>
      <c r="G27" s="9">
        <f t="shared" si="10"/>
        <v>99.199999999999989</v>
      </c>
      <c r="H27" s="9">
        <f t="shared" si="3"/>
        <v>7.5</v>
      </c>
      <c r="I27" s="10">
        <f t="shared" si="4"/>
        <v>24.5</v>
      </c>
      <c r="J27" s="11">
        <f>SUM($I$2:I27)</f>
        <v>744</v>
      </c>
    </row>
    <row r="28" spans="1:10" ht="12.75">
      <c r="A28" s="5">
        <v>44720</v>
      </c>
      <c r="B28" s="6" t="str">
        <f t="shared" si="8"/>
        <v>QUA</v>
      </c>
      <c r="C28" s="7">
        <v>0.53888888888888886</v>
      </c>
      <c r="D28" s="8" t="s">
        <v>14</v>
      </c>
      <c r="E28" s="7">
        <v>0.75138888888888888</v>
      </c>
      <c r="F28" s="9">
        <f t="shared" si="9"/>
        <v>5.0999999999999996</v>
      </c>
      <c r="G28" s="9">
        <f t="shared" si="10"/>
        <v>104.29999999999998</v>
      </c>
      <c r="H28" s="9">
        <f t="shared" si="3"/>
        <v>7.5000000000000009</v>
      </c>
      <c r="I28" s="10">
        <f t="shared" si="4"/>
        <v>38.25</v>
      </c>
      <c r="J28" s="11">
        <f>SUM($I$2:I28)</f>
        <v>782.25</v>
      </c>
    </row>
    <row r="29" spans="1:10" ht="12.75">
      <c r="A29" s="5">
        <v>44721</v>
      </c>
      <c r="B29" s="6" t="str">
        <f t="shared" si="8"/>
        <v>QUI</v>
      </c>
      <c r="C29" s="7">
        <v>0.37638888888888888</v>
      </c>
      <c r="D29" s="8" t="s">
        <v>14</v>
      </c>
      <c r="E29" s="7">
        <v>0.48680555555555555</v>
      </c>
      <c r="F29" s="9">
        <f t="shared" si="9"/>
        <v>2.65</v>
      </c>
      <c r="G29" s="9">
        <f t="shared" si="10"/>
        <v>106.94999999999999</v>
      </c>
      <c r="H29" s="9">
        <f t="shared" si="3"/>
        <v>7.5</v>
      </c>
      <c r="I29" s="10">
        <f t="shared" si="4"/>
        <v>19.875</v>
      </c>
      <c r="J29" s="11">
        <f>SUM($I$2:I29)</f>
        <v>802.125</v>
      </c>
    </row>
    <row r="30" spans="1:10" ht="12.75">
      <c r="A30" s="5">
        <v>44721</v>
      </c>
      <c r="B30" s="6" t="str">
        <f t="shared" si="8"/>
        <v>QUI</v>
      </c>
      <c r="C30" s="7">
        <v>0.56666666666666665</v>
      </c>
      <c r="D30" s="8" t="s">
        <v>16</v>
      </c>
      <c r="E30" s="7">
        <v>0.65</v>
      </c>
      <c r="F30" s="9">
        <f t="shared" si="9"/>
        <v>2</v>
      </c>
      <c r="G30" s="9">
        <f t="shared" si="10"/>
        <v>108.94999999999999</v>
      </c>
      <c r="H30" s="9">
        <f t="shared" si="3"/>
        <v>7.5</v>
      </c>
      <c r="I30" s="10">
        <f t="shared" si="4"/>
        <v>15</v>
      </c>
      <c r="J30" s="11">
        <f>SUM($I$2:I30)</f>
        <v>817.125</v>
      </c>
    </row>
    <row r="31" spans="1:10" ht="12.75">
      <c r="A31" s="5">
        <v>44721</v>
      </c>
      <c r="B31" s="6" t="str">
        <f t="shared" si="8"/>
        <v>QUI</v>
      </c>
      <c r="C31" s="7">
        <v>0.69513888888888886</v>
      </c>
      <c r="D31" s="8" t="s">
        <v>16</v>
      </c>
      <c r="E31" s="7">
        <v>0.74861111111111112</v>
      </c>
      <c r="F31" s="9">
        <f t="shared" si="9"/>
        <v>1.2833333333333334</v>
      </c>
      <c r="G31" s="9">
        <f t="shared" si="10"/>
        <v>110.23333333333332</v>
      </c>
      <c r="H31" s="9">
        <f t="shared" si="3"/>
        <v>7.4999999999999991</v>
      </c>
      <c r="I31" s="10">
        <f t="shared" si="4"/>
        <v>9.625</v>
      </c>
      <c r="J31" s="11">
        <f>SUM($I$2:I31)</f>
        <v>826.75</v>
      </c>
    </row>
    <row r="32" spans="1:10" ht="12.75">
      <c r="A32" s="5">
        <v>44722</v>
      </c>
      <c r="B32" s="6" t="str">
        <f t="shared" si="8"/>
        <v>SEX</v>
      </c>
      <c r="C32" s="7">
        <v>0.37916666666666665</v>
      </c>
      <c r="D32" s="8" t="s">
        <v>16</v>
      </c>
      <c r="E32" s="7">
        <v>0.50416666666666665</v>
      </c>
      <c r="F32" s="9">
        <f t="shared" si="9"/>
        <v>3</v>
      </c>
      <c r="G32" s="9">
        <f t="shared" si="10"/>
        <v>113.23333333333332</v>
      </c>
      <c r="H32" s="9">
        <f t="shared" si="3"/>
        <v>7.5</v>
      </c>
      <c r="I32" s="10">
        <f t="shared" si="4"/>
        <v>22.5</v>
      </c>
      <c r="J32" s="11">
        <f>SUM($I$2:I32)</f>
        <v>849.25</v>
      </c>
    </row>
    <row r="33" spans="1:10" ht="12.75">
      <c r="A33" s="5">
        <v>44722</v>
      </c>
      <c r="B33" s="6" t="str">
        <f t="shared" si="8"/>
        <v>SEX</v>
      </c>
      <c r="C33" s="7">
        <v>0.56666666666666665</v>
      </c>
      <c r="D33" s="8" t="s">
        <v>16</v>
      </c>
      <c r="E33" s="7">
        <v>0.7368055555555556</v>
      </c>
      <c r="F33" s="9">
        <f t="shared" si="9"/>
        <v>4.083333333333333</v>
      </c>
      <c r="G33" s="9">
        <f t="shared" si="10"/>
        <v>117.31666666666665</v>
      </c>
      <c r="H33" s="9">
        <f t="shared" si="3"/>
        <v>7.5</v>
      </c>
      <c r="I33" s="10">
        <f t="shared" si="4"/>
        <v>30.624999999999996</v>
      </c>
      <c r="J33" s="11">
        <f>SUM($I$2:I33)</f>
        <v>879.875</v>
      </c>
    </row>
    <row r="34" spans="1:10" ht="12.75">
      <c r="A34" s="5">
        <v>44724</v>
      </c>
      <c r="B34" s="6" t="str">
        <f t="shared" si="8"/>
        <v>DOM</v>
      </c>
      <c r="C34" s="7">
        <v>0.37916666666666665</v>
      </c>
      <c r="D34" s="8" t="s">
        <v>16</v>
      </c>
      <c r="E34" s="7">
        <v>0.47291666666666665</v>
      </c>
      <c r="F34" s="9">
        <f t="shared" si="9"/>
        <v>2.25</v>
      </c>
      <c r="G34" s="9">
        <f t="shared" si="10"/>
        <v>119.56666666666665</v>
      </c>
      <c r="H34" s="9">
        <f t="shared" si="3"/>
        <v>7.5</v>
      </c>
      <c r="I34" s="10">
        <f t="shared" si="4"/>
        <v>16.875</v>
      </c>
      <c r="J34" s="11">
        <f>SUM($I$2:I34)</f>
        <v>896.75</v>
      </c>
    </row>
    <row r="35" spans="1:10" ht="12.75">
      <c r="A35" s="5">
        <v>44724</v>
      </c>
      <c r="B35" s="6" t="str">
        <f t="shared" si="8"/>
        <v>DOM</v>
      </c>
      <c r="C35" s="7">
        <v>0.50416666666666665</v>
      </c>
      <c r="D35" s="8" t="s">
        <v>16</v>
      </c>
      <c r="E35" s="7">
        <v>0.60902777777777772</v>
      </c>
      <c r="F35" s="9">
        <f t="shared" si="9"/>
        <v>2.5166666666666666</v>
      </c>
      <c r="G35" s="9">
        <f t="shared" si="10"/>
        <v>122.08333333333331</v>
      </c>
      <c r="H35" s="9">
        <f t="shared" si="3"/>
        <v>7.5</v>
      </c>
      <c r="I35" s="10">
        <f t="shared" ref="I35:I66" si="11">F35*7.5</f>
        <v>18.875</v>
      </c>
      <c r="J35" s="11">
        <f>SUM($I$2:I35)</f>
        <v>915.625</v>
      </c>
    </row>
    <row r="36" spans="1:10" ht="12.75">
      <c r="A36" s="5">
        <v>44725</v>
      </c>
      <c r="B36" s="6" t="str">
        <f t="shared" si="8"/>
        <v>SEG</v>
      </c>
      <c r="C36" s="7">
        <v>0.39861111111111114</v>
      </c>
      <c r="D36" s="8" t="s">
        <v>16</v>
      </c>
      <c r="E36" s="7">
        <v>0.4909722222222222</v>
      </c>
      <c r="F36" s="9">
        <f t="shared" si="9"/>
        <v>2.2166666666666668</v>
      </c>
      <c r="G36" s="9">
        <f t="shared" si="10"/>
        <v>124.29999999999998</v>
      </c>
      <c r="H36" s="9">
        <f t="shared" si="3"/>
        <v>7.5</v>
      </c>
      <c r="I36" s="10">
        <f t="shared" si="11"/>
        <v>16.625</v>
      </c>
      <c r="J36" s="11">
        <f>SUM($I$2:I36)</f>
        <v>932.25</v>
      </c>
    </row>
    <row r="37" spans="1:10" ht="12.75">
      <c r="A37" s="5">
        <v>44725</v>
      </c>
      <c r="B37" s="6" t="str">
        <f t="shared" si="8"/>
        <v>SEG</v>
      </c>
      <c r="C37" s="7">
        <v>0.53541666666666665</v>
      </c>
      <c r="D37" s="8" t="s">
        <v>16</v>
      </c>
      <c r="E37" s="7">
        <v>0.69861111111111107</v>
      </c>
      <c r="F37" s="9">
        <f t="shared" si="9"/>
        <v>3.9166666666666665</v>
      </c>
      <c r="G37" s="9">
        <f t="shared" si="10"/>
        <v>128.21666666666664</v>
      </c>
      <c r="H37" s="9">
        <f t="shared" si="3"/>
        <v>7.5</v>
      </c>
      <c r="I37" s="10">
        <f t="shared" si="11"/>
        <v>29.375</v>
      </c>
      <c r="J37" s="11">
        <f>SUM($I$2:I37)</f>
        <v>961.625</v>
      </c>
    </row>
    <row r="38" spans="1:10" ht="12.75">
      <c r="A38" s="5">
        <v>44725</v>
      </c>
      <c r="B38" s="6" t="str">
        <f t="shared" si="8"/>
        <v>SEG</v>
      </c>
      <c r="C38" s="7">
        <v>0.71180555555555558</v>
      </c>
      <c r="D38" s="8" t="s">
        <v>16</v>
      </c>
      <c r="E38" s="7">
        <v>0.86736111111111114</v>
      </c>
      <c r="F38" s="9">
        <f t="shared" si="9"/>
        <v>3.7333333333333334</v>
      </c>
      <c r="G38" s="9">
        <f t="shared" si="10"/>
        <v>131.94999999999996</v>
      </c>
      <c r="H38" s="9">
        <f t="shared" si="3"/>
        <v>7.5</v>
      </c>
      <c r="I38" s="10">
        <f t="shared" si="11"/>
        <v>28</v>
      </c>
      <c r="J38" s="11">
        <f>SUM($I$2:I38)</f>
        <v>989.625</v>
      </c>
    </row>
    <row r="39" spans="1:10" ht="12.75">
      <c r="A39" s="5">
        <v>44726</v>
      </c>
      <c r="B39" s="6" t="str">
        <f t="shared" si="8"/>
        <v>TER</v>
      </c>
      <c r="C39" s="7">
        <v>0.38263888888888886</v>
      </c>
      <c r="D39" s="8" t="s">
        <v>17</v>
      </c>
      <c r="E39" s="7">
        <v>0.48680555555555555</v>
      </c>
      <c r="F39" s="9">
        <f t="shared" si="9"/>
        <v>2.5</v>
      </c>
      <c r="G39" s="9">
        <f t="shared" si="10"/>
        <v>134.44999999999996</v>
      </c>
      <c r="H39" s="9">
        <f t="shared" si="3"/>
        <v>7.5</v>
      </c>
      <c r="I39" s="10">
        <f t="shared" si="11"/>
        <v>18.75</v>
      </c>
      <c r="J39" s="11">
        <f>SUM($I$2:I39)</f>
        <v>1008.375</v>
      </c>
    </row>
    <row r="40" spans="1:10" ht="12.75">
      <c r="A40" s="5">
        <v>44726</v>
      </c>
      <c r="B40" s="6" t="str">
        <f t="shared" si="8"/>
        <v>TER</v>
      </c>
      <c r="C40" s="7">
        <v>0.51944444444444449</v>
      </c>
      <c r="D40" s="8" t="s">
        <v>17</v>
      </c>
      <c r="E40" s="7">
        <v>0.78055555555555556</v>
      </c>
      <c r="F40" s="9">
        <f t="shared" si="9"/>
        <v>6.2666666666666666</v>
      </c>
      <c r="G40" s="9">
        <f t="shared" si="10"/>
        <v>140.71666666666664</v>
      </c>
      <c r="H40" s="9">
        <f t="shared" si="3"/>
        <v>7.5</v>
      </c>
      <c r="I40" s="10">
        <f t="shared" si="11"/>
        <v>47</v>
      </c>
      <c r="J40" s="11">
        <f>SUM($I$2:I40)</f>
        <v>1055.375</v>
      </c>
    </row>
    <row r="41" spans="1:10" ht="12.75">
      <c r="A41" s="5">
        <v>44726</v>
      </c>
      <c r="B41" s="6" t="str">
        <f t="shared" si="8"/>
        <v>TER</v>
      </c>
      <c r="C41" s="7">
        <v>0.84652777777777777</v>
      </c>
      <c r="D41" s="8" t="s">
        <v>17</v>
      </c>
      <c r="E41" s="7">
        <v>0.91736111111111107</v>
      </c>
      <c r="F41" s="9">
        <f t="shared" si="9"/>
        <v>1.7</v>
      </c>
      <c r="G41" s="9">
        <f t="shared" si="10"/>
        <v>142.41666666666663</v>
      </c>
      <c r="H41" s="9">
        <f t="shared" si="3"/>
        <v>7.5</v>
      </c>
      <c r="I41" s="10">
        <f t="shared" si="11"/>
        <v>12.75</v>
      </c>
      <c r="J41" s="11">
        <f>SUM($I$2:I41)</f>
        <v>1068.125</v>
      </c>
    </row>
    <row r="42" spans="1:10" ht="12.75">
      <c r="A42" s="5">
        <v>44727</v>
      </c>
      <c r="B42" s="6" t="str">
        <f t="shared" si="8"/>
        <v>QUA</v>
      </c>
      <c r="C42" s="7">
        <v>0.43819444444444444</v>
      </c>
      <c r="D42" s="8" t="s">
        <v>17</v>
      </c>
      <c r="E42" s="7">
        <v>0.54791666666666672</v>
      </c>
      <c r="F42" s="9">
        <f t="shared" si="9"/>
        <v>2.6333333333333333</v>
      </c>
      <c r="G42" s="9">
        <f t="shared" si="10"/>
        <v>145.04999999999995</v>
      </c>
      <c r="H42" s="9">
        <f t="shared" si="3"/>
        <v>7.5</v>
      </c>
      <c r="I42" s="10">
        <f t="shared" si="11"/>
        <v>19.75</v>
      </c>
      <c r="J42" s="11">
        <f>SUM($I$2:I42)</f>
        <v>1087.875</v>
      </c>
    </row>
    <row r="43" spans="1:10" ht="12.75">
      <c r="A43" s="5">
        <v>44727</v>
      </c>
      <c r="B43" s="6" t="str">
        <f t="shared" si="8"/>
        <v>QUA</v>
      </c>
      <c r="C43" s="7">
        <v>0.59791666666666665</v>
      </c>
      <c r="D43" s="8" t="s">
        <v>18</v>
      </c>
      <c r="E43" s="7">
        <v>0.8041666666666667</v>
      </c>
      <c r="F43" s="9">
        <f t="shared" si="9"/>
        <v>4.95</v>
      </c>
      <c r="G43" s="9">
        <f t="shared" si="10"/>
        <v>149.99999999999994</v>
      </c>
      <c r="H43" s="9">
        <f t="shared" si="3"/>
        <v>7.5</v>
      </c>
      <c r="I43" s="10">
        <f t="shared" si="11"/>
        <v>37.125</v>
      </c>
      <c r="J43" s="11">
        <f>SUM($I$2:I43)</f>
        <v>1125</v>
      </c>
    </row>
    <row r="44" spans="1:10" ht="12.75">
      <c r="A44" s="5">
        <v>44728</v>
      </c>
      <c r="B44" s="6" t="str">
        <f t="shared" si="8"/>
        <v>QUI</v>
      </c>
      <c r="C44" s="7">
        <v>0.42083333333333334</v>
      </c>
      <c r="D44" s="8" t="s">
        <v>18</v>
      </c>
      <c r="E44" s="7">
        <v>0.50277777777777777</v>
      </c>
      <c r="F44" s="9">
        <f t="shared" si="9"/>
        <v>1.9666666666666666</v>
      </c>
      <c r="G44" s="9">
        <f t="shared" si="10"/>
        <v>151.96666666666661</v>
      </c>
      <c r="H44" s="9">
        <f t="shared" si="3"/>
        <v>7.5</v>
      </c>
      <c r="I44" s="10">
        <f t="shared" si="11"/>
        <v>14.75</v>
      </c>
      <c r="J44" s="11">
        <f>SUM($I$2:I44)</f>
        <v>1139.75</v>
      </c>
    </row>
    <row r="45" spans="1:10" ht="12.75">
      <c r="A45" s="5">
        <v>44728</v>
      </c>
      <c r="B45" s="6" t="str">
        <f t="shared" si="8"/>
        <v>QUI</v>
      </c>
      <c r="C45" s="7">
        <v>0.55555555555555558</v>
      </c>
      <c r="D45" s="8" t="s">
        <v>18</v>
      </c>
      <c r="E45" s="7">
        <v>0.78541666666666665</v>
      </c>
      <c r="F45" s="9">
        <f t="shared" si="9"/>
        <v>5.5166666666666666</v>
      </c>
      <c r="G45" s="9">
        <f t="shared" si="10"/>
        <v>157.48333333333329</v>
      </c>
      <c r="H45" s="9">
        <f t="shared" si="3"/>
        <v>7.5</v>
      </c>
      <c r="I45" s="10">
        <f t="shared" si="11"/>
        <v>41.375</v>
      </c>
      <c r="J45" s="11">
        <f>SUM($I$2:I45)</f>
        <v>1181.125</v>
      </c>
    </row>
    <row r="46" spans="1:10" ht="12.75">
      <c r="A46" s="5">
        <v>44729</v>
      </c>
      <c r="B46" s="6" t="str">
        <f t="shared" si="8"/>
        <v>SEX</v>
      </c>
      <c r="C46" s="7">
        <v>0.46041666666666664</v>
      </c>
      <c r="D46" s="8" t="s">
        <v>18</v>
      </c>
      <c r="E46" s="7">
        <v>0.51458333333333328</v>
      </c>
      <c r="F46" s="9">
        <f t="shared" si="9"/>
        <v>1.3</v>
      </c>
      <c r="G46" s="9">
        <f t="shared" si="10"/>
        <v>158.7833333333333</v>
      </c>
      <c r="H46" s="9">
        <f t="shared" si="3"/>
        <v>7.5</v>
      </c>
      <c r="I46" s="10">
        <f t="shared" si="11"/>
        <v>9.75</v>
      </c>
      <c r="J46" s="11">
        <f>SUM($I$2:I46)</f>
        <v>1190.875</v>
      </c>
    </row>
    <row r="47" spans="1:10" ht="12.75">
      <c r="A47" s="5">
        <v>44729</v>
      </c>
      <c r="B47" s="6" t="str">
        <f t="shared" si="8"/>
        <v>SEX</v>
      </c>
      <c r="C47" s="7">
        <v>0.58611111111111114</v>
      </c>
      <c r="D47" s="8" t="s">
        <v>19</v>
      </c>
      <c r="E47" s="7">
        <v>0.73888888888888893</v>
      </c>
      <c r="F47" s="9">
        <f t="shared" si="9"/>
        <v>3.6666666666666665</v>
      </c>
      <c r="G47" s="9">
        <f t="shared" si="10"/>
        <v>162.44999999999996</v>
      </c>
      <c r="H47" s="9">
        <f t="shared" si="3"/>
        <v>7.5</v>
      </c>
      <c r="I47" s="10">
        <f t="shared" si="11"/>
        <v>27.5</v>
      </c>
      <c r="J47" s="11">
        <f>SUM($I$2:I47)</f>
        <v>1218.375</v>
      </c>
    </row>
    <row r="48" spans="1:10" ht="12.75">
      <c r="A48" s="5">
        <v>44731</v>
      </c>
      <c r="B48" s="6" t="str">
        <f t="shared" si="8"/>
        <v>DOM</v>
      </c>
      <c r="C48" s="7">
        <v>0.62986111111111109</v>
      </c>
      <c r="D48" s="8" t="s">
        <v>19</v>
      </c>
      <c r="E48" s="7">
        <v>0.74236111111111114</v>
      </c>
      <c r="F48" s="9">
        <f t="shared" si="9"/>
        <v>2.7</v>
      </c>
      <c r="G48" s="9">
        <f t="shared" si="10"/>
        <v>165.14999999999995</v>
      </c>
      <c r="H48" s="9">
        <f t="shared" si="3"/>
        <v>7.4999999999999991</v>
      </c>
      <c r="I48" s="10">
        <f t="shared" si="11"/>
        <v>20.25</v>
      </c>
      <c r="J48" s="11">
        <f>SUM($I$2:I48)</f>
        <v>1238.625</v>
      </c>
    </row>
    <row r="49" spans="1:10" ht="12.75">
      <c r="A49" s="5">
        <v>44732</v>
      </c>
      <c r="B49" s="6" t="str">
        <f t="shared" si="8"/>
        <v>SEG</v>
      </c>
      <c r="C49" s="7">
        <v>0.37222222222222223</v>
      </c>
      <c r="D49" s="8" t="s">
        <v>19</v>
      </c>
      <c r="E49" s="7">
        <v>0.49513888888888891</v>
      </c>
      <c r="F49" s="9">
        <f t="shared" si="9"/>
        <v>2.95</v>
      </c>
      <c r="G49" s="9">
        <f t="shared" si="10"/>
        <v>168.09999999999994</v>
      </c>
      <c r="H49" s="9">
        <f t="shared" si="3"/>
        <v>7.4999999999999991</v>
      </c>
      <c r="I49" s="10">
        <f t="shared" si="11"/>
        <v>22.125</v>
      </c>
      <c r="J49" s="11">
        <f>SUM($I$2:I49)</f>
        <v>1260.75</v>
      </c>
    </row>
    <row r="50" spans="1:10" ht="12.75">
      <c r="A50" s="5">
        <v>44732</v>
      </c>
      <c r="B50" s="6" t="str">
        <f t="shared" si="8"/>
        <v>SEG</v>
      </c>
      <c r="C50" s="7">
        <v>0.55138888888888893</v>
      </c>
      <c r="D50" s="8" t="s">
        <v>19</v>
      </c>
      <c r="E50" s="7">
        <v>0.74444444444444446</v>
      </c>
      <c r="F50" s="9">
        <f t="shared" si="9"/>
        <v>4.6333333333333337</v>
      </c>
      <c r="G50" s="9">
        <f t="shared" si="10"/>
        <v>172.73333333333326</v>
      </c>
      <c r="H50" s="9">
        <f t="shared" si="3"/>
        <v>7.4999999999999991</v>
      </c>
      <c r="I50" s="10">
        <f t="shared" si="11"/>
        <v>34.75</v>
      </c>
      <c r="J50" s="11">
        <f>SUM($I$2:I50)</f>
        <v>1295.5</v>
      </c>
    </row>
    <row r="51" spans="1:10" ht="12.75">
      <c r="A51" s="5">
        <v>44733</v>
      </c>
      <c r="B51" s="6" t="str">
        <f t="shared" si="8"/>
        <v>TER</v>
      </c>
      <c r="C51" s="7">
        <v>0.47499999999999998</v>
      </c>
      <c r="D51" s="8" t="s">
        <v>19</v>
      </c>
      <c r="E51" s="7">
        <v>0.49513888888888891</v>
      </c>
      <c r="F51" s="9">
        <f t="shared" si="9"/>
        <v>0.48333333333333334</v>
      </c>
      <c r="G51" s="9">
        <f t="shared" si="10"/>
        <v>173.21666666666658</v>
      </c>
      <c r="H51" s="9">
        <f t="shared" si="3"/>
        <v>7.5</v>
      </c>
      <c r="I51" s="10">
        <f t="shared" si="11"/>
        <v>3.625</v>
      </c>
      <c r="J51" s="11">
        <f>SUM($I$2:I51)</f>
        <v>1299.125</v>
      </c>
    </row>
    <row r="52" spans="1:10" ht="12.75">
      <c r="A52" s="5">
        <v>44733</v>
      </c>
      <c r="B52" s="6" t="str">
        <f t="shared" si="8"/>
        <v>TER</v>
      </c>
      <c r="C52" s="7">
        <v>0.53888888888888886</v>
      </c>
      <c r="D52" s="8" t="s">
        <v>19</v>
      </c>
      <c r="E52" s="7">
        <v>0.83402777777777781</v>
      </c>
      <c r="F52" s="9">
        <f t="shared" si="9"/>
        <v>7.083333333333333</v>
      </c>
      <c r="G52" s="9">
        <f t="shared" si="10"/>
        <v>180.29999999999993</v>
      </c>
      <c r="H52" s="9">
        <f t="shared" si="3"/>
        <v>7.5</v>
      </c>
      <c r="I52" s="10">
        <f t="shared" si="11"/>
        <v>53.125</v>
      </c>
      <c r="J52" s="11">
        <f>SUM($I$2:I52)</f>
        <v>1352.25</v>
      </c>
    </row>
    <row r="53" spans="1:10" ht="12.75">
      <c r="A53" s="5">
        <v>44734</v>
      </c>
      <c r="B53" s="6" t="str">
        <f t="shared" si="8"/>
        <v>QUA</v>
      </c>
      <c r="C53" s="7">
        <v>0.43125000000000002</v>
      </c>
      <c r="D53" s="8" t="s">
        <v>20</v>
      </c>
      <c r="E53" s="7">
        <v>0.50069444444444444</v>
      </c>
      <c r="F53" s="9">
        <f t="shared" si="9"/>
        <v>1.6666666666666667</v>
      </c>
      <c r="G53" s="9">
        <f t="shared" si="10"/>
        <v>181.96666666666658</v>
      </c>
      <c r="H53" s="9">
        <f t="shared" si="3"/>
        <v>7.5</v>
      </c>
      <c r="I53" s="10">
        <f t="shared" si="11"/>
        <v>12.5</v>
      </c>
      <c r="J53" s="11">
        <f>SUM($I$2:I53)</f>
        <v>1364.75</v>
      </c>
    </row>
    <row r="54" spans="1:10" ht="12.75">
      <c r="A54" s="5">
        <v>44734</v>
      </c>
      <c r="B54" s="6" t="str">
        <f t="shared" si="8"/>
        <v>QUA</v>
      </c>
      <c r="C54" s="7">
        <v>0.56805555555555554</v>
      </c>
      <c r="D54" s="8" t="s">
        <v>20</v>
      </c>
      <c r="E54" s="7">
        <v>0.81111111111111112</v>
      </c>
      <c r="F54" s="9">
        <f t="shared" si="9"/>
        <v>5.833333333333333</v>
      </c>
      <c r="G54" s="9">
        <f t="shared" si="10"/>
        <v>187.79999999999993</v>
      </c>
      <c r="H54" s="9">
        <f t="shared" si="3"/>
        <v>7.5</v>
      </c>
      <c r="I54" s="10">
        <f t="shared" si="11"/>
        <v>43.75</v>
      </c>
      <c r="J54" s="11">
        <f>SUM($I$2:I54)</f>
        <v>1408.5</v>
      </c>
    </row>
    <row r="55" spans="1:10" ht="12.75">
      <c r="A55" s="5">
        <v>44735</v>
      </c>
      <c r="B55" s="6" t="str">
        <f t="shared" si="8"/>
        <v>QUI</v>
      </c>
      <c r="C55" s="7">
        <v>0.55694444444444446</v>
      </c>
      <c r="D55" s="8" t="s">
        <v>20</v>
      </c>
      <c r="E55" s="7">
        <v>0.85138888888888886</v>
      </c>
      <c r="F55" s="9">
        <f t="shared" si="9"/>
        <v>7.0666666666666664</v>
      </c>
      <c r="G55" s="9">
        <f t="shared" si="10"/>
        <v>194.86666666666659</v>
      </c>
      <c r="H55" s="9">
        <f t="shared" si="3"/>
        <v>7.5</v>
      </c>
      <c r="I55" s="10">
        <f t="shared" si="11"/>
        <v>53</v>
      </c>
      <c r="J55" s="11">
        <f>SUM($I$2:I55)</f>
        <v>1461.5</v>
      </c>
    </row>
    <row r="56" spans="1:10" ht="12.75">
      <c r="A56" s="5">
        <v>44736</v>
      </c>
      <c r="B56" s="6" t="str">
        <f t="shared" si="8"/>
        <v>SEX</v>
      </c>
      <c r="C56" s="7">
        <v>0.42777777777777776</v>
      </c>
      <c r="D56" s="8" t="s">
        <v>20</v>
      </c>
      <c r="E56" s="7">
        <v>0.52083333333333337</v>
      </c>
      <c r="F56" s="9">
        <f t="shared" si="9"/>
        <v>2.2333333333333334</v>
      </c>
      <c r="G56" s="9">
        <f t="shared" si="10"/>
        <v>197.09999999999991</v>
      </c>
      <c r="H56" s="9">
        <f t="shared" si="3"/>
        <v>7.5</v>
      </c>
      <c r="I56" s="10">
        <f t="shared" si="11"/>
        <v>16.75</v>
      </c>
      <c r="J56" s="11">
        <f>SUM($I$2:I56)</f>
        <v>1478.25</v>
      </c>
    </row>
    <row r="57" spans="1:10" ht="12.75">
      <c r="A57" s="5">
        <v>44736</v>
      </c>
      <c r="B57" s="6" t="str">
        <f t="shared" si="8"/>
        <v>SEX</v>
      </c>
      <c r="C57" s="7">
        <v>0.54305555555555551</v>
      </c>
      <c r="D57" s="8" t="s">
        <v>20</v>
      </c>
      <c r="E57" s="7">
        <v>0.75</v>
      </c>
      <c r="F57" s="9">
        <f t="shared" si="9"/>
        <v>4.9666666666666668</v>
      </c>
      <c r="G57" s="9">
        <f t="shared" si="10"/>
        <v>202.06666666666658</v>
      </c>
      <c r="H57" s="9">
        <f t="shared" si="3"/>
        <v>7.5</v>
      </c>
      <c r="I57" s="10">
        <f t="shared" si="11"/>
        <v>37.25</v>
      </c>
      <c r="J57" s="11">
        <f>SUM($I$2:I57)</f>
        <v>1515.5</v>
      </c>
    </row>
    <row r="58" spans="1:10" ht="12.75">
      <c r="A58" s="5">
        <v>44740</v>
      </c>
      <c r="B58" s="6" t="str">
        <f t="shared" si="8"/>
        <v>TER</v>
      </c>
      <c r="C58" s="7">
        <v>0.5708333333333333</v>
      </c>
      <c r="D58" s="8" t="s">
        <v>20</v>
      </c>
      <c r="E58" s="7">
        <v>0.79652777777777772</v>
      </c>
      <c r="F58" s="9">
        <f t="shared" si="9"/>
        <v>5.416666666666667</v>
      </c>
      <c r="G58" s="9">
        <f t="shared" si="10"/>
        <v>207.48333333333323</v>
      </c>
      <c r="H58" s="9">
        <f t="shared" si="3"/>
        <v>7.5</v>
      </c>
      <c r="I58" s="10">
        <f t="shared" si="11"/>
        <v>40.625</v>
      </c>
      <c r="J58" s="11">
        <f>SUM($I$2:I58)</f>
        <v>1556.125</v>
      </c>
    </row>
    <row r="59" spans="1:10" ht="12.75">
      <c r="A59" s="5">
        <v>44742</v>
      </c>
      <c r="B59" s="6" t="str">
        <f t="shared" ref="B59:B300" si="12">MID("DOMSEGTERQUAQUISEXSÁB",WEEKDAY($A59,1)*3-2,3)</f>
        <v>QUI</v>
      </c>
      <c r="C59" s="12">
        <v>0.56874999999999998</v>
      </c>
      <c r="D59" s="8" t="s">
        <v>20</v>
      </c>
      <c r="E59" s="7">
        <v>0.8569444444444444</v>
      </c>
      <c r="F59" s="9">
        <f t="shared" ref="F59:F72" si="13">IF(E59&gt;C59,((HOUR(E59)*60+MINUTE(E59))-(HOUR(C59)*60+MINUTE(C59)))/60,((HOUR(E59)*60+MINUTE(E59))-(HOUR(C59)*60+MINUTE(C59)))/60+24)</f>
        <v>6.916666666666667</v>
      </c>
      <c r="G59" s="9">
        <f t="shared" ref="G59:G72" si="14">SUM($F$2:F59)</f>
        <v>214.39999999999989</v>
      </c>
      <c r="H59" s="9">
        <f t="shared" si="3"/>
        <v>7.5</v>
      </c>
      <c r="I59" s="10">
        <f t="shared" si="11"/>
        <v>51.875</v>
      </c>
      <c r="J59" s="11">
        <f>SUM($I$2:I59)</f>
        <v>1608</v>
      </c>
    </row>
    <row r="60" spans="1:10" ht="12.75">
      <c r="A60" s="5">
        <v>44743</v>
      </c>
      <c r="B60" s="6" t="str">
        <f t="shared" si="12"/>
        <v>SEX</v>
      </c>
      <c r="C60" s="12">
        <v>0.41875000000000001</v>
      </c>
      <c r="D60" s="8" t="s">
        <v>20</v>
      </c>
      <c r="E60" s="7">
        <v>0.55486111111111114</v>
      </c>
      <c r="F60" s="9">
        <f t="shared" si="13"/>
        <v>3.2666666666666666</v>
      </c>
      <c r="G60" s="9">
        <f t="shared" si="14"/>
        <v>217.66666666666657</v>
      </c>
      <c r="H60" s="9">
        <f t="shared" si="3"/>
        <v>7.5</v>
      </c>
      <c r="I60" s="10">
        <f t="shared" si="11"/>
        <v>24.5</v>
      </c>
      <c r="J60" s="11">
        <f>SUM($I$2:I60)</f>
        <v>1632.5</v>
      </c>
    </row>
    <row r="61" spans="1:10" ht="12.75">
      <c r="A61" s="5">
        <v>44743</v>
      </c>
      <c r="B61" s="6" t="str">
        <f t="shared" si="12"/>
        <v>SEX</v>
      </c>
      <c r="C61" s="12">
        <v>0.58333333333333337</v>
      </c>
      <c r="D61" s="8" t="s">
        <v>20</v>
      </c>
      <c r="E61" s="7">
        <v>0.73819444444444449</v>
      </c>
      <c r="F61" s="9">
        <f t="shared" si="13"/>
        <v>3.7166666666666668</v>
      </c>
      <c r="G61" s="9">
        <f t="shared" si="14"/>
        <v>221.38333333333324</v>
      </c>
      <c r="H61" s="9">
        <f t="shared" si="3"/>
        <v>7.5</v>
      </c>
      <c r="I61" s="10">
        <f t="shared" si="11"/>
        <v>27.875</v>
      </c>
      <c r="J61" s="11">
        <f>SUM($I$2:I61)</f>
        <v>1660.375</v>
      </c>
    </row>
    <row r="62" spans="1:10" ht="12.75">
      <c r="A62" s="5">
        <v>44746</v>
      </c>
      <c r="B62" s="6" t="str">
        <f t="shared" si="12"/>
        <v>SEG</v>
      </c>
      <c r="C62" s="12">
        <v>0.50486111111111109</v>
      </c>
      <c r="D62" s="8" t="s">
        <v>20</v>
      </c>
      <c r="E62" s="7">
        <v>0.52638888888888891</v>
      </c>
      <c r="F62" s="9">
        <f t="shared" si="13"/>
        <v>0.51666666666666672</v>
      </c>
      <c r="G62" s="9">
        <f t="shared" si="14"/>
        <v>221.89999999999992</v>
      </c>
      <c r="H62" s="9">
        <f t="shared" si="3"/>
        <v>7.5</v>
      </c>
      <c r="I62" s="10">
        <f t="shared" si="11"/>
        <v>3.8750000000000004</v>
      </c>
      <c r="J62" s="11">
        <f>SUM($I$2:I62)</f>
        <v>1664.25</v>
      </c>
    </row>
    <row r="63" spans="1:10" ht="12.75">
      <c r="A63" s="5">
        <v>44746</v>
      </c>
      <c r="B63" s="6" t="str">
        <f t="shared" si="12"/>
        <v>SEG</v>
      </c>
      <c r="C63" s="12">
        <v>0.5493055555555556</v>
      </c>
      <c r="D63" s="8" t="s">
        <v>20</v>
      </c>
      <c r="E63" s="7">
        <v>0.82152777777777775</v>
      </c>
      <c r="F63" s="9">
        <f t="shared" si="13"/>
        <v>6.5333333333333332</v>
      </c>
      <c r="G63" s="9">
        <f t="shared" si="14"/>
        <v>228.43333333333325</v>
      </c>
      <c r="H63" s="9">
        <f t="shared" si="3"/>
        <v>7.5</v>
      </c>
      <c r="I63" s="10">
        <f t="shared" si="11"/>
        <v>49</v>
      </c>
      <c r="J63" s="11">
        <f>SUM($I$2:I63)</f>
        <v>1713.25</v>
      </c>
    </row>
    <row r="64" spans="1:10" ht="12.75">
      <c r="A64" s="5">
        <v>44747</v>
      </c>
      <c r="B64" s="6" t="str">
        <f t="shared" si="12"/>
        <v>TER</v>
      </c>
      <c r="C64" s="12">
        <v>0.59166666666666667</v>
      </c>
      <c r="D64" s="8" t="s">
        <v>20</v>
      </c>
      <c r="E64" s="7">
        <v>0.94305555555555554</v>
      </c>
      <c r="F64" s="9">
        <f t="shared" si="13"/>
        <v>8.4333333333333336</v>
      </c>
      <c r="G64" s="9">
        <f t="shared" si="14"/>
        <v>236.86666666666659</v>
      </c>
      <c r="H64" s="9">
        <f t="shared" si="3"/>
        <v>7.5</v>
      </c>
      <c r="I64" s="10">
        <f t="shared" si="11"/>
        <v>63.25</v>
      </c>
      <c r="J64" s="11">
        <f>SUM($I$2:I64)</f>
        <v>1776.5</v>
      </c>
    </row>
    <row r="65" spans="1:10" ht="12.75">
      <c r="A65" s="5">
        <v>44748</v>
      </c>
      <c r="B65" s="6" t="str">
        <f t="shared" si="12"/>
        <v>QUA</v>
      </c>
      <c r="C65" s="12">
        <v>0.5854166666666667</v>
      </c>
      <c r="D65" s="8" t="s">
        <v>21</v>
      </c>
      <c r="E65" s="7">
        <v>0.80625000000000002</v>
      </c>
      <c r="F65" s="9">
        <f t="shared" si="13"/>
        <v>5.3</v>
      </c>
      <c r="G65" s="9">
        <f t="shared" si="14"/>
        <v>242.1666666666666</v>
      </c>
      <c r="H65" s="9">
        <f t="shared" si="3"/>
        <v>7.5</v>
      </c>
      <c r="I65" s="10">
        <f t="shared" si="11"/>
        <v>39.75</v>
      </c>
      <c r="J65" s="11">
        <f>SUM($I$2:I65)</f>
        <v>1816.25</v>
      </c>
    </row>
    <row r="66" spans="1:10" ht="12.75">
      <c r="A66" s="5">
        <v>44749</v>
      </c>
      <c r="B66" s="6" t="str">
        <f t="shared" si="12"/>
        <v>QUI</v>
      </c>
      <c r="C66" s="12">
        <v>0.57847222222222228</v>
      </c>
      <c r="D66" s="8" t="s">
        <v>22</v>
      </c>
      <c r="E66" s="7">
        <v>0.96388888888888891</v>
      </c>
      <c r="F66" s="9">
        <f t="shared" si="13"/>
        <v>9.25</v>
      </c>
      <c r="G66" s="9">
        <f t="shared" si="14"/>
        <v>251.4166666666666</v>
      </c>
      <c r="H66" s="9">
        <f t="shared" si="3"/>
        <v>7.5</v>
      </c>
      <c r="I66" s="10">
        <f t="shared" si="11"/>
        <v>69.375</v>
      </c>
      <c r="J66" s="11">
        <f>SUM($I$2:I66)</f>
        <v>1885.625</v>
      </c>
    </row>
    <row r="67" spans="1:10" ht="12.75">
      <c r="A67" s="5">
        <v>44750</v>
      </c>
      <c r="B67" s="6" t="str">
        <f t="shared" si="12"/>
        <v>SEX</v>
      </c>
      <c r="C67" s="12">
        <v>0.58819444444444446</v>
      </c>
      <c r="D67" s="8" t="s">
        <v>23</v>
      </c>
      <c r="E67" s="7">
        <v>0.7368055555555556</v>
      </c>
      <c r="F67" s="9">
        <f t="shared" si="13"/>
        <v>3.5666666666666669</v>
      </c>
      <c r="G67" s="9">
        <f t="shared" si="14"/>
        <v>254.98333333333326</v>
      </c>
      <c r="H67" s="9">
        <f t="shared" ref="H67:H130" si="15">I67/F67</f>
        <v>7.5</v>
      </c>
      <c r="I67" s="10">
        <f t="shared" ref="I67:I98" si="16">F67*7.5</f>
        <v>26.75</v>
      </c>
      <c r="J67" s="11">
        <f>SUM($I$2:I67)</f>
        <v>1912.375</v>
      </c>
    </row>
    <row r="68" spans="1:10" ht="12.75">
      <c r="A68" s="5">
        <v>44753</v>
      </c>
      <c r="B68" s="6" t="str">
        <f t="shared" si="12"/>
        <v>SEG</v>
      </c>
      <c r="C68" s="12">
        <v>0.59097222222222223</v>
      </c>
      <c r="D68" s="8" t="s">
        <v>23</v>
      </c>
      <c r="E68" s="7">
        <v>0</v>
      </c>
      <c r="F68" s="9">
        <f t="shared" si="13"/>
        <v>9.8166666666666664</v>
      </c>
      <c r="G68" s="9">
        <f t="shared" si="14"/>
        <v>264.79999999999995</v>
      </c>
      <c r="H68" s="9">
        <f t="shared" si="15"/>
        <v>7.5</v>
      </c>
      <c r="I68" s="10">
        <f t="shared" si="16"/>
        <v>73.625</v>
      </c>
      <c r="J68" s="11">
        <f>SUM($I$2:I68)</f>
        <v>1986</v>
      </c>
    </row>
    <row r="69" spans="1:10" ht="12.75">
      <c r="A69" s="5">
        <v>44754</v>
      </c>
      <c r="B69" s="6" t="str">
        <f t="shared" si="12"/>
        <v>TER</v>
      </c>
      <c r="C69" s="12">
        <v>0.5708333333333333</v>
      </c>
      <c r="D69" s="8" t="s">
        <v>23</v>
      </c>
      <c r="E69" s="7">
        <v>0.74861111111111112</v>
      </c>
      <c r="F69" s="9">
        <f t="shared" si="13"/>
        <v>4.2666666666666666</v>
      </c>
      <c r="G69" s="9">
        <f t="shared" si="14"/>
        <v>269.06666666666661</v>
      </c>
      <c r="H69" s="9">
        <f t="shared" si="15"/>
        <v>7.5</v>
      </c>
      <c r="I69" s="10">
        <f t="shared" si="16"/>
        <v>32</v>
      </c>
      <c r="J69" s="11">
        <f>SUM($I$2:I69)</f>
        <v>2018</v>
      </c>
    </row>
    <row r="70" spans="1:10" ht="12.75">
      <c r="A70" s="5">
        <v>44755</v>
      </c>
      <c r="B70" s="6" t="str">
        <f t="shared" si="12"/>
        <v>QUA</v>
      </c>
      <c r="C70" s="12">
        <v>0.58333333333333337</v>
      </c>
      <c r="D70" s="8" t="s">
        <v>23</v>
      </c>
      <c r="E70" s="7">
        <v>0.8618055555555556</v>
      </c>
      <c r="F70" s="9">
        <f t="shared" si="13"/>
        <v>6.6833333333333336</v>
      </c>
      <c r="G70" s="9">
        <f t="shared" si="14"/>
        <v>275.74999999999994</v>
      </c>
      <c r="H70" s="9">
        <f t="shared" si="15"/>
        <v>7.5</v>
      </c>
      <c r="I70" s="10">
        <f t="shared" si="16"/>
        <v>50.125</v>
      </c>
      <c r="J70" s="11">
        <f>SUM($I$2:I70)</f>
        <v>2068.125</v>
      </c>
    </row>
    <row r="71" spans="1:10" ht="12.75">
      <c r="A71" s="5">
        <v>44756</v>
      </c>
      <c r="B71" s="6" t="str">
        <f t="shared" si="12"/>
        <v>QUI</v>
      </c>
      <c r="C71" s="12">
        <v>0.58750000000000002</v>
      </c>
      <c r="D71" s="8" t="s">
        <v>23</v>
      </c>
      <c r="E71" s="7">
        <v>0.7631944444444444</v>
      </c>
      <c r="F71" s="9">
        <f t="shared" si="13"/>
        <v>4.2166666666666668</v>
      </c>
      <c r="G71" s="9">
        <f t="shared" si="14"/>
        <v>279.96666666666658</v>
      </c>
      <c r="H71" s="9">
        <f t="shared" si="15"/>
        <v>7.5</v>
      </c>
      <c r="I71" s="10">
        <f t="shared" si="16"/>
        <v>31.625</v>
      </c>
      <c r="J71" s="11">
        <f>SUM($I$2:I71)</f>
        <v>2099.75</v>
      </c>
    </row>
    <row r="72" spans="1:10" ht="12.75">
      <c r="A72" s="5">
        <v>44757</v>
      </c>
      <c r="B72" s="6" t="str">
        <f t="shared" si="12"/>
        <v>SEX</v>
      </c>
      <c r="C72" s="12">
        <v>0.59097222222222223</v>
      </c>
      <c r="D72" s="8" t="s">
        <v>24</v>
      </c>
      <c r="E72" s="7">
        <v>0.75347222222222221</v>
      </c>
      <c r="F72" s="9">
        <f t="shared" si="13"/>
        <v>3.9</v>
      </c>
      <c r="G72" s="9">
        <f t="shared" si="14"/>
        <v>283.86666666666656</v>
      </c>
      <c r="H72" s="9">
        <f t="shared" si="15"/>
        <v>7.5</v>
      </c>
      <c r="I72" s="10">
        <f t="shared" si="16"/>
        <v>29.25</v>
      </c>
      <c r="J72" s="11">
        <f>SUM($I$2:I72)</f>
        <v>2129</v>
      </c>
    </row>
    <row r="73" spans="1:10" ht="12.75">
      <c r="A73" s="5">
        <v>44760</v>
      </c>
      <c r="B73" s="6" t="str">
        <f t="shared" si="12"/>
        <v>SEG</v>
      </c>
      <c r="C73" s="12">
        <v>0.56180555555555556</v>
      </c>
      <c r="D73" s="8" t="s">
        <v>24</v>
      </c>
      <c r="E73" s="7">
        <v>0.84930555555555554</v>
      </c>
      <c r="F73" s="9">
        <f t="shared" ref="F73:F91" si="17">IF(E73&gt;C73,((HOUR(E73)*60+MINUTE(E73))-(HOUR(C73)*60+MINUTE(C73)))/60,((HOUR(E73)*60+MINUTE(E73))-(HOUR(C73)*60+MINUTE(C73)))/60+24)</f>
        <v>6.9</v>
      </c>
      <c r="G73" s="9">
        <f t="shared" ref="G73:G91" si="18">SUM($F$2:F73)</f>
        <v>290.76666666666654</v>
      </c>
      <c r="H73" s="9">
        <f t="shared" si="15"/>
        <v>7.5</v>
      </c>
      <c r="I73" s="10">
        <f t="shared" si="16"/>
        <v>51.75</v>
      </c>
      <c r="J73" s="11">
        <f>SUM($I$2:I73)</f>
        <v>2180.75</v>
      </c>
    </row>
    <row r="74" spans="1:10" ht="12.75">
      <c r="A74" s="5">
        <v>44761</v>
      </c>
      <c r="B74" s="6" t="str">
        <f t="shared" si="12"/>
        <v>TER</v>
      </c>
      <c r="C74" s="12">
        <v>0.59791666666666665</v>
      </c>
      <c r="D74" s="8" t="s">
        <v>24</v>
      </c>
      <c r="E74" s="7">
        <v>0.88402777777777775</v>
      </c>
      <c r="F74" s="9">
        <f t="shared" si="17"/>
        <v>6.8666666666666663</v>
      </c>
      <c r="G74" s="9">
        <f t="shared" si="18"/>
        <v>297.63333333333321</v>
      </c>
      <c r="H74" s="9">
        <f t="shared" si="15"/>
        <v>7.5000000000000009</v>
      </c>
      <c r="I74" s="10">
        <f t="shared" si="16"/>
        <v>51.5</v>
      </c>
      <c r="J74" s="11">
        <f>SUM($I$2:I74)</f>
        <v>2232.25</v>
      </c>
    </row>
    <row r="75" spans="1:10" ht="12.75">
      <c r="A75" s="5">
        <v>44762</v>
      </c>
      <c r="B75" s="6" t="str">
        <f t="shared" si="12"/>
        <v>QUA</v>
      </c>
      <c r="C75" s="12">
        <v>0.59166666666666667</v>
      </c>
      <c r="D75" s="8" t="s">
        <v>25</v>
      </c>
      <c r="E75" s="7">
        <v>0.88888888888888884</v>
      </c>
      <c r="F75" s="9">
        <f t="shared" si="17"/>
        <v>7.1333333333333337</v>
      </c>
      <c r="G75" s="9">
        <f t="shared" si="18"/>
        <v>304.76666666666654</v>
      </c>
      <c r="H75" s="9">
        <f t="shared" si="15"/>
        <v>7.5</v>
      </c>
      <c r="I75" s="10">
        <f t="shared" si="16"/>
        <v>53.5</v>
      </c>
      <c r="J75" s="11">
        <f>SUM($I$2:I75)</f>
        <v>2285.75</v>
      </c>
    </row>
    <row r="76" spans="1:10" ht="12.75">
      <c r="A76" s="5">
        <v>44763</v>
      </c>
      <c r="B76" s="6" t="str">
        <f t="shared" si="12"/>
        <v>QUI</v>
      </c>
      <c r="C76" s="12">
        <v>0.58888888888888891</v>
      </c>
      <c r="D76" s="8" t="s">
        <v>25</v>
      </c>
      <c r="E76" s="7">
        <v>0.92777777777777781</v>
      </c>
      <c r="F76" s="9">
        <f t="shared" si="17"/>
        <v>8.1333333333333329</v>
      </c>
      <c r="G76" s="9">
        <f t="shared" si="18"/>
        <v>312.89999999999986</v>
      </c>
      <c r="H76" s="9">
        <f t="shared" si="15"/>
        <v>7.5</v>
      </c>
      <c r="I76" s="10">
        <f t="shared" si="16"/>
        <v>61</v>
      </c>
      <c r="J76" s="11">
        <f>SUM($I$2:I76)</f>
        <v>2346.75</v>
      </c>
    </row>
    <row r="77" spans="1:10" ht="12.75">
      <c r="A77" s="5">
        <v>44764</v>
      </c>
      <c r="B77" s="6" t="str">
        <f t="shared" si="12"/>
        <v>SEX</v>
      </c>
      <c r="C77" s="12">
        <v>0.57916666666666672</v>
      </c>
      <c r="D77" s="8" t="s">
        <v>25</v>
      </c>
      <c r="E77" s="7">
        <v>0.75069444444444444</v>
      </c>
      <c r="F77" s="9">
        <f t="shared" si="17"/>
        <v>4.1166666666666663</v>
      </c>
      <c r="G77" s="9">
        <f t="shared" si="18"/>
        <v>317.01666666666654</v>
      </c>
      <c r="H77" s="9">
        <f t="shared" si="15"/>
        <v>7.5</v>
      </c>
      <c r="I77" s="10">
        <f t="shared" si="16"/>
        <v>30.874999999999996</v>
      </c>
      <c r="J77" s="11">
        <f>SUM($I$2:I77)</f>
        <v>2377.625</v>
      </c>
    </row>
    <row r="78" spans="1:10" ht="12.75">
      <c r="A78" s="5">
        <v>44767</v>
      </c>
      <c r="B78" s="6" t="str">
        <f t="shared" si="12"/>
        <v>SEG</v>
      </c>
      <c r="C78" s="12">
        <v>0.46666666666666667</v>
      </c>
      <c r="D78" s="8" t="s">
        <v>25</v>
      </c>
      <c r="E78" s="7">
        <v>0.50208333333333333</v>
      </c>
      <c r="F78" s="9">
        <f t="shared" si="17"/>
        <v>0.85</v>
      </c>
      <c r="G78" s="9">
        <f t="shared" si="18"/>
        <v>317.86666666666656</v>
      </c>
      <c r="H78" s="9">
        <f t="shared" si="15"/>
        <v>7.5</v>
      </c>
      <c r="I78" s="10">
        <f t="shared" si="16"/>
        <v>6.375</v>
      </c>
      <c r="J78" s="11">
        <f>SUM($I$2:I78)</f>
        <v>2384</v>
      </c>
    </row>
    <row r="79" spans="1:10" ht="12.75">
      <c r="A79" s="5">
        <v>44767</v>
      </c>
      <c r="B79" s="6" t="str">
        <f t="shared" si="12"/>
        <v>SEG</v>
      </c>
      <c r="C79" s="12">
        <v>0.54236111111111107</v>
      </c>
      <c r="D79" s="8" t="s">
        <v>25</v>
      </c>
      <c r="E79" s="7">
        <v>0.78749999999999998</v>
      </c>
      <c r="F79" s="9">
        <f t="shared" si="17"/>
        <v>5.8833333333333337</v>
      </c>
      <c r="G79" s="9">
        <f t="shared" si="18"/>
        <v>323.74999999999989</v>
      </c>
      <c r="H79" s="9">
        <f t="shared" si="15"/>
        <v>7.4999999999999991</v>
      </c>
      <c r="I79" s="10">
        <f t="shared" si="16"/>
        <v>44.125</v>
      </c>
      <c r="J79" s="11">
        <f>SUM($I$2:I79)</f>
        <v>2428.125</v>
      </c>
    </row>
    <row r="80" spans="1:10" ht="12.75">
      <c r="A80" s="5">
        <v>44768</v>
      </c>
      <c r="B80" s="6" t="str">
        <f t="shared" si="12"/>
        <v>TER</v>
      </c>
      <c r="C80" s="12">
        <v>0.54097222222222219</v>
      </c>
      <c r="D80" s="8" t="s">
        <v>25</v>
      </c>
      <c r="E80" s="7">
        <v>0.96666666666666667</v>
      </c>
      <c r="F80" s="9">
        <f t="shared" si="17"/>
        <v>10.216666666666667</v>
      </c>
      <c r="G80" s="9">
        <f t="shared" si="18"/>
        <v>333.96666666666653</v>
      </c>
      <c r="H80" s="9">
        <f t="shared" si="15"/>
        <v>7.5</v>
      </c>
      <c r="I80" s="10">
        <f t="shared" si="16"/>
        <v>76.625</v>
      </c>
      <c r="J80" s="11">
        <f>SUM($I$2:I80)</f>
        <v>2504.75</v>
      </c>
    </row>
    <row r="81" spans="1:10" ht="12.75">
      <c r="A81" s="5">
        <v>44769</v>
      </c>
      <c r="B81" s="6" t="str">
        <f t="shared" si="12"/>
        <v>QUA</v>
      </c>
      <c r="C81" s="12">
        <v>0.56458333333333333</v>
      </c>
      <c r="D81" s="8" t="s">
        <v>25</v>
      </c>
      <c r="E81" s="7">
        <v>0.89722222222222225</v>
      </c>
      <c r="F81" s="9">
        <f t="shared" si="17"/>
        <v>7.9833333333333334</v>
      </c>
      <c r="G81" s="9">
        <f t="shared" si="18"/>
        <v>341.94999999999987</v>
      </c>
      <c r="H81" s="9">
        <f t="shared" si="15"/>
        <v>7.5</v>
      </c>
      <c r="I81" s="10">
        <f t="shared" si="16"/>
        <v>59.875</v>
      </c>
      <c r="J81" s="11">
        <f>SUM($I$2:I81)</f>
        <v>2564.625</v>
      </c>
    </row>
    <row r="82" spans="1:10" ht="12.75">
      <c r="A82" s="5">
        <v>44770</v>
      </c>
      <c r="B82" s="6" t="str">
        <f t="shared" si="12"/>
        <v>QUI</v>
      </c>
      <c r="C82" s="12">
        <v>0.49375000000000002</v>
      </c>
      <c r="D82" s="8" t="s">
        <v>25</v>
      </c>
      <c r="E82" s="7">
        <v>0.9916666666666667</v>
      </c>
      <c r="F82" s="9">
        <f t="shared" si="17"/>
        <v>11.95</v>
      </c>
      <c r="G82" s="9">
        <f t="shared" si="18"/>
        <v>353.89999999999986</v>
      </c>
      <c r="H82" s="9">
        <f t="shared" si="15"/>
        <v>7.5000000000000009</v>
      </c>
      <c r="I82" s="10">
        <f t="shared" si="16"/>
        <v>89.625</v>
      </c>
      <c r="J82" s="11">
        <f>SUM($I$2:I82)</f>
        <v>2654.25</v>
      </c>
    </row>
    <row r="83" spans="1:10" ht="12.75">
      <c r="A83" s="5">
        <v>44771</v>
      </c>
      <c r="B83" s="6" t="str">
        <f t="shared" si="12"/>
        <v>SEX</v>
      </c>
      <c r="C83" s="7">
        <v>0.55763888888888891</v>
      </c>
      <c r="D83" s="8" t="s">
        <v>26</v>
      </c>
      <c r="E83" s="7">
        <v>0.76666666666666672</v>
      </c>
      <c r="F83" s="9">
        <f t="shared" si="17"/>
        <v>5.0166666666666666</v>
      </c>
      <c r="G83" s="9">
        <f t="shared" si="18"/>
        <v>358.91666666666652</v>
      </c>
      <c r="H83" s="9">
        <f t="shared" si="15"/>
        <v>7.5</v>
      </c>
      <c r="I83" s="10">
        <f t="shared" si="16"/>
        <v>37.625</v>
      </c>
      <c r="J83" s="11">
        <f>SUM($I$2:I83)</f>
        <v>2691.875</v>
      </c>
    </row>
    <row r="84" spans="1:10" ht="12.75">
      <c r="A84" s="5">
        <v>44773</v>
      </c>
      <c r="B84" s="6" t="str">
        <f t="shared" si="12"/>
        <v>DOM</v>
      </c>
      <c r="C84" s="7">
        <v>0.56527777777777777</v>
      </c>
      <c r="D84" s="8" t="s">
        <v>26</v>
      </c>
      <c r="E84" s="7">
        <v>0.12291666666666666</v>
      </c>
      <c r="F84" s="9">
        <f t="shared" si="17"/>
        <v>13.383333333333333</v>
      </c>
      <c r="G84" s="9">
        <f t="shared" si="18"/>
        <v>372.29999999999984</v>
      </c>
      <c r="H84" s="9">
        <f t="shared" si="15"/>
        <v>7.5</v>
      </c>
      <c r="I84" s="10">
        <f t="shared" si="16"/>
        <v>100.375</v>
      </c>
      <c r="J84" s="11">
        <f>SUM($I$2:I84)</f>
        <v>2792.25</v>
      </c>
    </row>
    <row r="85" spans="1:10" ht="12.75">
      <c r="A85" s="5">
        <v>44775</v>
      </c>
      <c r="B85" s="6" t="str">
        <f t="shared" si="12"/>
        <v>TER</v>
      </c>
      <c r="C85" s="7">
        <v>0.48819444444444443</v>
      </c>
      <c r="D85" s="8" t="s">
        <v>27</v>
      </c>
      <c r="E85" s="7">
        <v>0.52013888888888893</v>
      </c>
      <c r="F85" s="9">
        <f t="shared" si="17"/>
        <v>0.76666666666666672</v>
      </c>
      <c r="G85" s="9">
        <f t="shared" si="18"/>
        <v>373.06666666666649</v>
      </c>
      <c r="H85" s="9">
        <f t="shared" si="15"/>
        <v>7.4999999999999991</v>
      </c>
      <c r="I85" s="10">
        <f t="shared" si="16"/>
        <v>5.75</v>
      </c>
      <c r="J85" s="11">
        <f>SUM($I$2:I85)</f>
        <v>2798</v>
      </c>
    </row>
    <row r="86" spans="1:10" ht="12.75">
      <c r="A86" s="5">
        <v>44776</v>
      </c>
      <c r="B86" s="6" t="str">
        <f t="shared" si="12"/>
        <v>QUA</v>
      </c>
      <c r="C86" s="7">
        <v>0.55000000000000004</v>
      </c>
      <c r="D86" s="8" t="s">
        <v>27</v>
      </c>
      <c r="E86" s="7">
        <v>0.89513888888888893</v>
      </c>
      <c r="F86" s="9">
        <f t="shared" si="17"/>
        <v>8.2833333333333332</v>
      </c>
      <c r="G86" s="9">
        <f t="shared" si="18"/>
        <v>381.34999999999985</v>
      </c>
      <c r="H86" s="9">
        <f t="shared" si="15"/>
        <v>7.5</v>
      </c>
      <c r="I86" s="10">
        <f t="shared" si="16"/>
        <v>62.125</v>
      </c>
      <c r="J86" s="11">
        <f>SUM($I$2:I86)</f>
        <v>2860.125</v>
      </c>
    </row>
    <row r="87" spans="1:10" ht="12.75">
      <c r="A87" s="5">
        <v>44776</v>
      </c>
      <c r="B87" s="6" t="str">
        <f t="shared" si="12"/>
        <v>QUA</v>
      </c>
      <c r="C87" s="7">
        <v>0.50208333333333333</v>
      </c>
      <c r="D87" s="8" t="s">
        <v>27</v>
      </c>
      <c r="E87" s="7">
        <v>0.53749999999999998</v>
      </c>
      <c r="F87" s="9">
        <f t="shared" si="17"/>
        <v>0.85</v>
      </c>
      <c r="G87" s="9">
        <f t="shared" si="18"/>
        <v>382.19999999999987</v>
      </c>
      <c r="H87" s="9">
        <f t="shared" si="15"/>
        <v>7.5</v>
      </c>
      <c r="I87" s="10">
        <f t="shared" si="16"/>
        <v>6.375</v>
      </c>
      <c r="J87" s="11">
        <f>SUM($I$2:I87)</f>
        <v>2866.5</v>
      </c>
    </row>
    <row r="88" spans="1:10" ht="12.75">
      <c r="A88" s="5">
        <v>44776</v>
      </c>
      <c r="B88" s="6" t="str">
        <f t="shared" si="12"/>
        <v>QUA</v>
      </c>
      <c r="C88" s="7">
        <v>0.59652777777777777</v>
      </c>
      <c r="D88" s="8" t="s">
        <v>28</v>
      </c>
      <c r="E88" s="7">
        <v>0.97222222222222221</v>
      </c>
      <c r="F88" s="9">
        <f t="shared" si="17"/>
        <v>9.0166666666666675</v>
      </c>
      <c r="G88" s="9">
        <f t="shared" si="18"/>
        <v>391.21666666666653</v>
      </c>
      <c r="H88" s="9">
        <f t="shared" si="15"/>
        <v>7.4999999999999991</v>
      </c>
      <c r="I88" s="10">
        <f t="shared" si="16"/>
        <v>67.625</v>
      </c>
      <c r="J88" s="11">
        <f>SUM($I$2:I88)</f>
        <v>2934.125</v>
      </c>
    </row>
    <row r="89" spans="1:10" ht="12.75">
      <c r="A89" s="5">
        <v>44777</v>
      </c>
      <c r="B89" s="6" t="str">
        <f t="shared" si="12"/>
        <v>QUI</v>
      </c>
      <c r="C89" s="7">
        <v>0.62083333333333335</v>
      </c>
      <c r="D89" s="8" t="s">
        <v>29</v>
      </c>
      <c r="E89" s="7">
        <v>1.1805555555555555E-2</v>
      </c>
      <c r="F89" s="9">
        <f t="shared" si="17"/>
        <v>9.3833333333333329</v>
      </c>
      <c r="G89" s="9">
        <f t="shared" si="18"/>
        <v>400.59999999999985</v>
      </c>
      <c r="H89" s="9">
        <f t="shared" si="15"/>
        <v>7.5</v>
      </c>
      <c r="I89" s="10">
        <f t="shared" si="16"/>
        <v>70.375</v>
      </c>
      <c r="J89" s="11">
        <f>SUM($I$2:I89)</f>
        <v>3004.5</v>
      </c>
    </row>
    <row r="90" spans="1:10" ht="12.75">
      <c r="A90" s="5">
        <v>44778</v>
      </c>
      <c r="B90" s="6" t="str">
        <f t="shared" si="12"/>
        <v>SEX</v>
      </c>
      <c r="C90" s="7">
        <v>0.48888888888888887</v>
      </c>
      <c r="D90" s="8" t="s">
        <v>30</v>
      </c>
      <c r="E90" s="7">
        <v>0.51041666666666663</v>
      </c>
      <c r="F90" s="9">
        <f t="shared" si="17"/>
        <v>0.51666666666666672</v>
      </c>
      <c r="G90" s="9">
        <f t="shared" si="18"/>
        <v>401.1166666666665</v>
      </c>
      <c r="H90" s="9">
        <f t="shared" si="15"/>
        <v>7.5</v>
      </c>
      <c r="I90" s="10">
        <f t="shared" si="16"/>
        <v>3.8750000000000004</v>
      </c>
      <c r="J90" s="11">
        <f>SUM($I$2:I90)</f>
        <v>3008.375</v>
      </c>
    </row>
    <row r="91" spans="1:10" ht="12.75">
      <c r="A91" s="5">
        <v>44778</v>
      </c>
      <c r="B91" s="6" t="str">
        <f t="shared" si="12"/>
        <v>SEX</v>
      </c>
      <c r="C91" s="7">
        <v>0.56180555555555556</v>
      </c>
      <c r="D91" s="8" t="s">
        <v>30</v>
      </c>
      <c r="E91" s="7">
        <v>0.75</v>
      </c>
      <c r="F91" s="9">
        <f t="shared" si="17"/>
        <v>4.5166666666666666</v>
      </c>
      <c r="G91" s="9">
        <f t="shared" si="18"/>
        <v>405.63333333333316</v>
      </c>
      <c r="H91" s="9">
        <f t="shared" si="15"/>
        <v>7.5</v>
      </c>
      <c r="I91" s="10">
        <f t="shared" si="16"/>
        <v>33.875</v>
      </c>
      <c r="J91" s="11">
        <f>SUM($I$2:I91)</f>
        <v>3042.25</v>
      </c>
    </row>
    <row r="92" spans="1:10" ht="12.75">
      <c r="A92" s="5">
        <v>44781</v>
      </c>
      <c r="B92" s="6" t="str">
        <f t="shared" si="12"/>
        <v>SEG</v>
      </c>
      <c r="C92" s="7">
        <v>0.59652777777777777</v>
      </c>
      <c r="D92" s="8" t="s">
        <v>30</v>
      </c>
      <c r="E92" s="7">
        <v>3.3333333333333333E-2</v>
      </c>
      <c r="F92" s="9">
        <f t="shared" ref="F92:F110" si="19">IF(E92&gt;C92,((HOUR(E92)*60+MINUTE(E92))-(HOUR(C92)*60+MINUTE(C92)))/60,((HOUR(E92)*60+MINUTE(E92))-(HOUR(C92)*60+MINUTE(C92)))/60+24)</f>
        <v>10.483333333333333</v>
      </c>
      <c r="G92" s="9">
        <f t="shared" ref="G92:G110" si="20">SUM($F$2:F92)</f>
        <v>416.1166666666665</v>
      </c>
      <c r="H92" s="9">
        <f t="shared" si="15"/>
        <v>7.5000000000000009</v>
      </c>
      <c r="I92" s="10">
        <f t="shared" si="16"/>
        <v>78.625</v>
      </c>
      <c r="J92" s="11">
        <f>SUM($I$2:I92)</f>
        <v>3120.875</v>
      </c>
    </row>
    <row r="93" spans="1:10" ht="12.75">
      <c r="A93" s="5">
        <v>44782</v>
      </c>
      <c r="B93" s="6" t="str">
        <f t="shared" si="12"/>
        <v>TER</v>
      </c>
      <c r="C93" s="7">
        <v>0.6069444444444444</v>
      </c>
      <c r="D93" s="8" t="s">
        <v>30</v>
      </c>
      <c r="E93" s="7">
        <v>0.9194444444444444</v>
      </c>
      <c r="F93" s="9">
        <f t="shared" si="19"/>
        <v>7.5</v>
      </c>
      <c r="G93" s="9">
        <f t="shared" si="20"/>
        <v>423.6166666666665</v>
      </c>
      <c r="H93" s="9">
        <f t="shared" si="15"/>
        <v>7.5</v>
      </c>
      <c r="I93" s="10">
        <f t="shared" si="16"/>
        <v>56.25</v>
      </c>
      <c r="J93" s="11">
        <f>SUM($I$2:I93)</f>
        <v>3177.125</v>
      </c>
    </row>
    <row r="94" spans="1:10" ht="12.75">
      <c r="A94" s="5">
        <v>44783</v>
      </c>
      <c r="B94" s="6" t="str">
        <f t="shared" si="12"/>
        <v>QUA</v>
      </c>
      <c r="C94" s="7">
        <v>0.60486111111111107</v>
      </c>
      <c r="D94" s="8" t="s">
        <v>31</v>
      </c>
      <c r="E94" s="7">
        <v>0.71944444444444444</v>
      </c>
      <c r="F94" s="9">
        <f t="shared" si="19"/>
        <v>2.75</v>
      </c>
      <c r="G94" s="9">
        <f t="shared" si="20"/>
        <v>426.3666666666665</v>
      </c>
      <c r="H94" s="9">
        <f t="shared" si="15"/>
        <v>7.5</v>
      </c>
      <c r="I94" s="10">
        <f t="shared" si="16"/>
        <v>20.625</v>
      </c>
      <c r="J94" s="11">
        <f>SUM($I$2:I94)</f>
        <v>3197.75</v>
      </c>
    </row>
    <row r="95" spans="1:10" ht="12.75">
      <c r="A95" s="5">
        <v>44783</v>
      </c>
      <c r="B95" s="6" t="str">
        <f t="shared" si="12"/>
        <v>QUA</v>
      </c>
      <c r="C95" s="7">
        <v>0.74097222222222225</v>
      </c>
      <c r="D95" s="8" t="s">
        <v>31</v>
      </c>
      <c r="E95" s="7">
        <v>0.11666666666666667</v>
      </c>
      <c r="F95" s="9">
        <f t="shared" si="19"/>
        <v>9.0166666666666675</v>
      </c>
      <c r="G95" s="9">
        <f t="shared" si="20"/>
        <v>435.38333333333316</v>
      </c>
      <c r="H95" s="9">
        <f t="shared" si="15"/>
        <v>7.4999999999999991</v>
      </c>
      <c r="I95" s="10">
        <f t="shared" si="16"/>
        <v>67.625</v>
      </c>
      <c r="J95" s="11">
        <f>SUM($I$2:I95)</f>
        <v>3265.375</v>
      </c>
    </row>
    <row r="96" spans="1:10" ht="12.75">
      <c r="A96" s="5">
        <v>44784</v>
      </c>
      <c r="B96" s="6" t="str">
        <f t="shared" si="12"/>
        <v>QUI</v>
      </c>
      <c r="C96" s="7">
        <v>0.6479166666666667</v>
      </c>
      <c r="D96" s="8" t="s">
        <v>31</v>
      </c>
      <c r="E96" s="7">
        <v>0.97430555555555554</v>
      </c>
      <c r="F96" s="9">
        <f t="shared" si="19"/>
        <v>7.833333333333333</v>
      </c>
      <c r="G96" s="9">
        <f t="shared" si="20"/>
        <v>443.21666666666647</v>
      </c>
      <c r="H96" s="9">
        <f t="shared" si="15"/>
        <v>7.5</v>
      </c>
      <c r="I96" s="10">
        <f t="shared" si="16"/>
        <v>58.75</v>
      </c>
      <c r="J96" s="11">
        <f>SUM($I$2:I96)</f>
        <v>3324.125</v>
      </c>
    </row>
    <row r="97" spans="1:10" ht="12.75">
      <c r="A97" s="5">
        <v>44785</v>
      </c>
      <c r="B97" s="6" t="str">
        <f t="shared" si="12"/>
        <v>SEX</v>
      </c>
      <c r="C97" s="7">
        <v>0.69791666666666663</v>
      </c>
      <c r="D97" s="8" t="s">
        <v>31</v>
      </c>
      <c r="E97" s="7">
        <v>0.84583333333333333</v>
      </c>
      <c r="F97" s="9">
        <f t="shared" si="19"/>
        <v>3.55</v>
      </c>
      <c r="G97" s="9">
        <f t="shared" si="20"/>
        <v>446.76666666666648</v>
      </c>
      <c r="H97" s="9">
        <f t="shared" si="15"/>
        <v>7.5</v>
      </c>
      <c r="I97" s="10">
        <f t="shared" si="16"/>
        <v>26.625</v>
      </c>
      <c r="J97" s="11">
        <f>SUM($I$2:I97)</f>
        <v>3350.75</v>
      </c>
    </row>
    <row r="98" spans="1:10" ht="12.75">
      <c r="A98" s="5">
        <v>44788</v>
      </c>
      <c r="B98" s="6" t="str">
        <f t="shared" si="12"/>
        <v>SEG</v>
      </c>
      <c r="C98" s="7">
        <v>0.67013888888888884</v>
      </c>
      <c r="D98" s="8" t="s">
        <v>31</v>
      </c>
      <c r="E98" s="7">
        <v>0.76249999999999996</v>
      </c>
      <c r="F98" s="9">
        <f t="shared" si="19"/>
        <v>2.2166666666666668</v>
      </c>
      <c r="G98" s="9">
        <f t="shared" si="20"/>
        <v>448.98333333333312</v>
      </c>
      <c r="H98" s="9">
        <f t="shared" si="15"/>
        <v>7.5</v>
      </c>
      <c r="I98" s="10">
        <f t="shared" si="16"/>
        <v>16.625</v>
      </c>
      <c r="J98" s="11">
        <f>SUM($I$2:I98)</f>
        <v>3367.375</v>
      </c>
    </row>
    <row r="99" spans="1:10" ht="12.75">
      <c r="A99" s="5">
        <v>44788</v>
      </c>
      <c r="B99" s="6" t="str">
        <f t="shared" si="12"/>
        <v>SEG</v>
      </c>
      <c r="C99" s="7">
        <v>0.77777777777777779</v>
      </c>
      <c r="D99" s="8" t="s">
        <v>32</v>
      </c>
      <c r="E99" s="7">
        <v>1.3888888888888889E-3</v>
      </c>
      <c r="F99" s="9">
        <f t="shared" si="19"/>
        <v>5.3666666666666671</v>
      </c>
      <c r="G99" s="9">
        <f t="shared" si="20"/>
        <v>454.3499999999998</v>
      </c>
      <c r="H99" s="9">
        <f t="shared" si="15"/>
        <v>7.4999999999999991</v>
      </c>
      <c r="I99" s="10">
        <f t="shared" ref="I99:I130" si="21">F99*7.5</f>
        <v>40.25</v>
      </c>
      <c r="J99" s="11">
        <f>SUM($I$2:I99)</f>
        <v>3407.625</v>
      </c>
    </row>
    <row r="100" spans="1:10" ht="12.75">
      <c r="A100" s="5">
        <v>44789</v>
      </c>
      <c r="B100" s="6" t="str">
        <f t="shared" si="12"/>
        <v>TER</v>
      </c>
      <c r="C100" s="7">
        <v>0.47430555555555554</v>
      </c>
      <c r="D100" s="8" t="s">
        <v>32</v>
      </c>
      <c r="E100" s="7">
        <v>0.52708333333333335</v>
      </c>
      <c r="F100" s="9">
        <f t="shared" si="19"/>
        <v>1.2666666666666666</v>
      </c>
      <c r="G100" s="9">
        <f t="shared" si="20"/>
        <v>455.61666666666645</v>
      </c>
      <c r="H100" s="9">
        <f t="shared" si="15"/>
        <v>7.5</v>
      </c>
      <c r="I100" s="10">
        <f t="shared" si="21"/>
        <v>9.5</v>
      </c>
      <c r="J100" s="11">
        <f>SUM($I$2:I100)</f>
        <v>3417.125</v>
      </c>
    </row>
    <row r="101" spans="1:10" ht="12.75">
      <c r="A101" s="5">
        <v>44789</v>
      </c>
      <c r="B101" s="6" t="str">
        <f t="shared" si="12"/>
        <v>TER</v>
      </c>
      <c r="C101" s="7">
        <v>0.56736111111111109</v>
      </c>
      <c r="D101" s="8" t="s">
        <v>32</v>
      </c>
      <c r="E101" s="7">
        <v>0.89722222222222225</v>
      </c>
      <c r="F101" s="9">
        <f t="shared" si="19"/>
        <v>7.916666666666667</v>
      </c>
      <c r="G101" s="9">
        <f t="shared" si="20"/>
        <v>463.53333333333313</v>
      </c>
      <c r="H101" s="9">
        <f t="shared" si="15"/>
        <v>7.5</v>
      </c>
      <c r="I101" s="10">
        <f t="shared" si="21"/>
        <v>59.375</v>
      </c>
      <c r="J101" s="11">
        <f>SUM($I$2:I101)</f>
        <v>3476.5</v>
      </c>
    </row>
    <row r="102" spans="1:10" ht="12.75">
      <c r="A102" s="5">
        <v>44790</v>
      </c>
      <c r="B102" s="6" t="str">
        <f t="shared" si="12"/>
        <v>QUA</v>
      </c>
      <c r="C102" s="7">
        <v>0.57361111111111107</v>
      </c>
      <c r="D102" s="8" t="s">
        <v>32</v>
      </c>
      <c r="E102" s="7">
        <v>0.05</v>
      </c>
      <c r="F102" s="9">
        <f t="shared" si="19"/>
        <v>11.433333333333334</v>
      </c>
      <c r="G102" s="9">
        <f t="shared" si="20"/>
        <v>474.96666666666647</v>
      </c>
      <c r="H102" s="9">
        <f t="shared" si="15"/>
        <v>7.5</v>
      </c>
      <c r="I102" s="10">
        <f t="shared" si="21"/>
        <v>85.75</v>
      </c>
      <c r="J102" s="11">
        <f>SUM($I$2:I102)</f>
        <v>3562.25</v>
      </c>
    </row>
    <row r="103" spans="1:10" ht="12.75">
      <c r="A103" s="5">
        <v>44791</v>
      </c>
      <c r="B103" s="6" t="str">
        <f t="shared" si="12"/>
        <v>QUI</v>
      </c>
      <c r="C103" s="7">
        <v>0.60833333333333328</v>
      </c>
      <c r="D103" s="8" t="s">
        <v>32</v>
      </c>
      <c r="E103" s="7">
        <v>0.73055555555555551</v>
      </c>
      <c r="F103" s="9">
        <f t="shared" si="19"/>
        <v>2.9333333333333331</v>
      </c>
      <c r="G103" s="9">
        <f t="shared" si="20"/>
        <v>477.89999999999981</v>
      </c>
      <c r="H103" s="9">
        <f t="shared" si="15"/>
        <v>7.5000000000000009</v>
      </c>
      <c r="I103" s="10">
        <f t="shared" si="21"/>
        <v>22</v>
      </c>
      <c r="J103" s="11">
        <f>SUM($I$2:I103)</f>
        <v>3584.25</v>
      </c>
    </row>
    <row r="104" spans="1:10" ht="12.75">
      <c r="A104" s="5">
        <v>44791</v>
      </c>
      <c r="B104" s="6" t="str">
        <f t="shared" si="12"/>
        <v>QUI</v>
      </c>
      <c r="C104" s="7">
        <v>0.77430555555555558</v>
      </c>
      <c r="D104" s="8" t="s">
        <v>32</v>
      </c>
      <c r="E104" s="7">
        <v>0.19375000000000001</v>
      </c>
      <c r="F104" s="9">
        <f t="shared" si="19"/>
        <v>10.066666666666666</v>
      </c>
      <c r="G104" s="9">
        <f t="shared" si="20"/>
        <v>487.96666666666647</v>
      </c>
      <c r="H104" s="9">
        <f t="shared" si="15"/>
        <v>7.5</v>
      </c>
      <c r="I104" s="10">
        <f t="shared" si="21"/>
        <v>75.5</v>
      </c>
      <c r="J104" s="11">
        <f>SUM($I$2:I104)</f>
        <v>3659.75</v>
      </c>
    </row>
    <row r="105" spans="1:10" ht="12.75">
      <c r="A105" s="5">
        <v>44792</v>
      </c>
      <c r="B105" s="6" t="str">
        <f t="shared" si="12"/>
        <v>SEX</v>
      </c>
      <c r="C105" s="7">
        <v>0.63402777777777775</v>
      </c>
      <c r="D105" s="8" t="s">
        <v>32</v>
      </c>
      <c r="E105" s="7">
        <v>0.16597222222222222</v>
      </c>
      <c r="F105" s="9">
        <f t="shared" si="19"/>
        <v>12.766666666666667</v>
      </c>
      <c r="G105" s="9">
        <f t="shared" si="20"/>
        <v>500.73333333333312</v>
      </c>
      <c r="H105" s="9">
        <f t="shared" si="15"/>
        <v>7.4999999999999991</v>
      </c>
      <c r="I105" s="10">
        <f t="shared" si="21"/>
        <v>95.75</v>
      </c>
      <c r="J105" s="11">
        <f>SUM($I$2:I105)</f>
        <v>3755.5</v>
      </c>
    </row>
    <row r="106" spans="1:10" ht="12.75">
      <c r="A106" s="5">
        <v>44793</v>
      </c>
      <c r="B106" s="6" t="str">
        <f t="shared" si="12"/>
        <v>SÁB</v>
      </c>
      <c r="C106" s="7">
        <v>0.69305555555555554</v>
      </c>
      <c r="D106" s="8" t="s">
        <v>32</v>
      </c>
      <c r="E106" s="7">
        <v>0.18611111111111112</v>
      </c>
      <c r="F106" s="9">
        <f t="shared" si="19"/>
        <v>11.833333333333334</v>
      </c>
      <c r="G106" s="9">
        <f t="shared" si="20"/>
        <v>512.56666666666649</v>
      </c>
      <c r="H106" s="9">
        <f t="shared" si="15"/>
        <v>7.5</v>
      </c>
      <c r="I106" s="10">
        <f t="shared" si="21"/>
        <v>88.75</v>
      </c>
      <c r="J106" s="11">
        <f>SUM($I$2:I106)</f>
        <v>3844.25</v>
      </c>
    </row>
    <row r="107" spans="1:10" ht="12.75">
      <c r="A107" s="5">
        <v>44794</v>
      </c>
      <c r="B107" s="6" t="str">
        <f t="shared" si="12"/>
        <v>DOM</v>
      </c>
      <c r="C107" s="7">
        <v>0.68055555555555558</v>
      </c>
      <c r="D107" s="8" t="s">
        <v>33</v>
      </c>
      <c r="E107" s="7">
        <v>0.78402777777777777</v>
      </c>
      <c r="F107" s="9">
        <f t="shared" si="19"/>
        <v>2.4833333333333334</v>
      </c>
      <c r="G107" s="9">
        <f t="shared" si="20"/>
        <v>515.04999999999984</v>
      </c>
      <c r="H107" s="9">
        <f t="shared" si="15"/>
        <v>7.5</v>
      </c>
      <c r="I107" s="10">
        <f t="shared" si="21"/>
        <v>18.625</v>
      </c>
      <c r="J107" s="11">
        <f>SUM($I$2:I107)</f>
        <v>3862.875</v>
      </c>
    </row>
    <row r="108" spans="1:10" ht="12.75">
      <c r="A108" s="5">
        <v>44795</v>
      </c>
      <c r="B108" s="6" t="str">
        <f t="shared" si="12"/>
        <v>SEG</v>
      </c>
      <c r="C108" s="7">
        <v>0.67083333333333328</v>
      </c>
      <c r="D108" s="8" t="s">
        <v>34</v>
      </c>
      <c r="E108" s="7">
        <v>0.14374999999999999</v>
      </c>
      <c r="F108" s="9">
        <f t="shared" si="19"/>
        <v>11.35</v>
      </c>
      <c r="G108" s="9">
        <f t="shared" si="20"/>
        <v>526.39999999999986</v>
      </c>
      <c r="H108" s="9">
        <f t="shared" si="15"/>
        <v>7.5</v>
      </c>
      <c r="I108" s="10">
        <f t="shared" si="21"/>
        <v>85.125</v>
      </c>
      <c r="J108" s="11">
        <f>SUM($I$2:I108)</f>
        <v>3948</v>
      </c>
    </row>
    <row r="109" spans="1:10" ht="12.75">
      <c r="A109" s="5">
        <v>44796</v>
      </c>
      <c r="B109" s="6" t="str">
        <f t="shared" si="12"/>
        <v>TER</v>
      </c>
      <c r="C109" s="7">
        <v>0.64513888888888893</v>
      </c>
      <c r="D109" s="8" t="s">
        <v>35</v>
      </c>
      <c r="E109" s="7">
        <v>0.19375000000000001</v>
      </c>
      <c r="F109" s="9">
        <f t="shared" si="19"/>
        <v>13.166666666666666</v>
      </c>
      <c r="G109" s="9">
        <f t="shared" si="20"/>
        <v>539.56666666666649</v>
      </c>
      <c r="H109" s="9">
        <f t="shared" si="15"/>
        <v>7.5</v>
      </c>
      <c r="I109" s="10">
        <f t="shared" si="21"/>
        <v>98.75</v>
      </c>
      <c r="J109" s="11">
        <f>SUM($I$2:I109)</f>
        <v>4046.75</v>
      </c>
    </row>
    <row r="110" spans="1:10" ht="12.75">
      <c r="A110" s="5">
        <v>44813</v>
      </c>
      <c r="B110" s="6" t="str">
        <f t="shared" si="12"/>
        <v>SEX</v>
      </c>
      <c r="C110" s="7">
        <v>0.94652777777777775</v>
      </c>
      <c r="D110" s="8" t="s">
        <v>36</v>
      </c>
      <c r="E110" s="7">
        <v>0.14930555555555555</v>
      </c>
      <c r="F110" s="9">
        <f t="shared" si="19"/>
        <v>4.8666666666666671</v>
      </c>
      <c r="G110" s="9">
        <f t="shared" si="20"/>
        <v>544.43333333333317</v>
      </c>
      <c r="H110" s="9">
        <f t="shared" si="15"/>
        <v>7.4999999999999991</v>
      </c>
      <c r="I110" s="10">
        <f t="shared" si="21"/>
        <v>36.5</v>
      </c>
      <c r="J110" s="11">
        <f>SUM($I$2:I110)</f>
        <v>4083.25</v>
      </c>
    </row>
    <row r="111" spans="1:10" ht="12.75">
      <c r="A111" s="5">
        <v>44814</v>
      </c>
      <c r="B111" s="6" t="str">
        <f t="shared" si="12"/>
        <v>SÁB</v>
      </c>
      <c r="C111" s="7">
        <v>0.98402777777777772</v>
      </c>
      <c r="D111" s="8" t="s">
        <v>36</v>
      </c>
      <c r="E111" s="7">
        <v>8.3333333333333329E-2</v>
      </c>
      <c r="F111" s="9">
        <f t="shared" ref="F111:F132" si="22">IF(E111&gt;C111,((HOUR(E111)*60+MINUTE(E111))-(HOUR(C111)*60+MINUTE(C111)))/60,((HOUR(E111)*60+MINUTE(E111))-(HOUR(C111)*60+MINUTE(C111)))/60+24)</f>
        <v>2.3833333333333329</v>
      </c>
      <c r="G111" s="9">
        <f t="shared" ref="G111:G132" si="23">SUM($F$2:F111)</f>
        <v>546.81666666666649</v>
      </c>
      <c r="H111" s="9">
        <f t="shared" si="15"/>
        <v>7.5</v>
      </c>
      <c r="I111" s="10">
        <f t="shared" si="21"/>
        <v>17.874999999999996</v>
      </c>
      <c r="J111" s="11">
        <f>SUM($I$2:I111)</f>
        <v>4101.125</v>
      </c>
    </row>
    <row r="112" spans="1:10" ht="12.75">
      <c r="A112" s="5">
        <v>44816</v>
      </c>
      <c r="B112" s="6" t="str">
        <f t="shared" si="12"/>
        <v>SEG</v>
      </c>
      <c r="C112" s="7">
        <v>0.88124999999999998</v>
      </c>
      <c r="D112" s="8" t="s">
        <v>36</v>
      </c>
      <c r="E112" s="7">
        <v>0.14097222222222222</v>
      </c>
      <c r="F112" s="9">
        <f t="shared" si="22"/>
        <v>6.2333333333333343</v>
      </c>
      <c r="G112" s="9">
        <f t="shared" si="23"/>
        <v>553.04999999999984</v>
      </c>
      <c r="H112" s="9">
        <f t="shared" si="15"/>
        <v>7.5</v>
      </c>
      <c r="I112" s="10">
        <f t="shared" si="21"/>
        <v>46.750000000000007</v>
      </c>
      <c r="J112" s="11">
        <f>SUM($I$2:I112)</f>
        <v>4147.875</v>
      </c>
    </row>
    <row r="113" spans="1:10" ht="12.75">
      <c r="A113" s="5">
        <v>44817</v>
      </c>
      <c r="B113" s="6" t="str">
        <f t="shared" si="12"/>
        <v>TER</v>
      </c>
      <c r="C113" s="7">
        <v>0.60416666666666663</v>
      </c>
      <c r="D113" s="8" t="s">
        <v>36</v>
      </c>
      <c r="E113" s="7">
        <v>0.96319444444444446</v>
      </c>
      <c r="F113" s="9">
        <f t="shared" si="22"/>
        <v>8.6166666666666671</v>
      </c>
      <c r="G113" s="9">
        <f t="shared" si="23"/>
        <v>561.66666666666652</v>
      </c>
      <c r="H113" s="9">
        <f t="shared" si="15"/>
        <v>7.5</v>
      </c>
      <c r="I113" s="10">
        <f t="shared" si="21"/>
        <v>64.625</v>
      </c>
      <c r="J113" s="11">
        <f>SUM($I$2:I113)</f>
        <v>4212.5</v>
      </c>
    </row>
    <row r="114" spans="1:10" ht="12.75">
      <c r="A114" s="5">
        <v>44818</v>
      </c>
      <c r="B114" s="6" t="str">
        <f t="shared" si="12"/>
        <v>QUA</v>
      </c>
      <c r="C114" s="7">
        <v>0.60624999999999996</v>
      </c>
      <c r="D114" s="8" t="s">
        <v>36</v>
      </c>
      <c r="E114" s="7">
        <v>0.80208333333333337</v>
      </c>
      <c r="F114" s="9">
        <f t="shared" si="22"/>
        <v>4.7</v>
      </c>
      <c r="G114" s="9">
        <f t="shared" si="23"/>
        <v>566.36666666666656</v>
      </c>
      <c r="H114" s="9">
        <f t="shared" si="15"/>
        <v>7.5</v>
      </c>
      <c r="I114" s="10">
        <f t="shared" si="21"/>
        <v>35.25</v>
      </c>
      <c r="J114" s="11">
        <f>SUM($I$2:I114)</f>
        <v>4247.75</v>
      </c>
    </row>
    <row r="115" spans="1:10" ht="12.75">
      <c r="A115" s="5">
        <v>44818</v>
      </c>
      <c r="B115" s="6" t="str">
        <f t="shared" si="12"/>
        <v>QUA</v>
      </c>
      <c r="C115" s="7">
        <v>0.94722222222222219</v>
      </c>
      <c r="D115" s="8" t="s">
        <v>36</v>
      </c>
      <c r="E115" s="7">
        <v>0.17291666666666666</v>
      </c>
      <c r="F115" s="9">
        <f t="shared" si="22"/>
        <v>5.4166666666666679</v>
      </c>
      <c r="G115" s="9">
        <f t="shared" si="23"/>
        <v>571.78333333333319</v>
      </c>
      <c r="H115" s="9">
        <f t="shared" si="15"/>
        <v>7.5</v>
      </c>
      <c r="I115" s="10">
        <f t="shared" si="21"/>
        <v>40.625000000000007</v>
      </c>
      <c r="J115" s="11">
        <f>SUM($I$2:I115)</f>
        <v>4288.375</v>
      </c>
    </row>
    <row r="116" spans="1:10" ht="12.75">
      <c r="A116" s="5">
        <v>44819</v>
      </c>
      <c r="B116" s="6" t="str">
        <f t="shared" si="12"/>
        <v>QUI</v>
      </c>
      <c r="C116" s="7">
        <v>0.97430555555555554</v>
      </c>
      <c r="D116" s="8" t="s">
        <v>36</v>
      </c>
      <c r="E116" s="7">
        <v>0.21458333333333332</v>
      </c>
      <c r="F116" s="9">
        <f t="shared" si="22"/>
        <v>5.7666666666666657</v>
      </c>
      <c r="G116" s="9">
        <f t="shared" si="23"/>
        <v>577.54999999999984</v>
      </c>
      <c r="H116" s="9">
        <f t="shared" si="15"/>
        <v>7.5</v>
      </c>
      <c r="I116" s="10">
        <f t="shared" si="21"/>
        <v>43.249999999999993</v>
      </c>
      <c r="J116" s="11">
        <f>SUM($I$2:I116)</f>
        <v>4331.625</v>
      </c>
    </row>
    <row r="117" spans="1:10" ht="12.75">
      <c r="A117" s="5">
        <v>44820</v>
      </c>
      <c r="B117" s="6" t="str">
        <f t="shared" si="12"/>
        <v>SEX</v>
      </c>
      <c r="C117" s="7">
        <v>0.85763888888888884</v>
      </c>
      <c r="D117" s="8" t="s">
        <v>36</v>
      </c>
      <c r="E117" s="7">
        <v>0.21180555555555555</v>
      </c>
      <c r="F117" s="9">
        <f t="shared" si="22"/>
        <v>8.5</v>
      </c>
      <c r="G117" s="9">
        <f t="shared" si="23"/>
        <v>586.04999999999984</v>
      </c>
      <c r="H117" s="9">
        <f t="shared" si="15"/>
        <v>7.5</v>
      </c>
      <c r="I117" s="10">
        <f t="shared" si="21"/>
        <v>63.75</v>
      </c>
      <c r="J117" s="11">
        <f>SUM($I$2:I117)</f>
        <v>4395.375</v>
      </c>
    </row>
    <row r="118" spans="1:10" ht="12.75">
      <c r="A118" s="5">
        <v>44821</v>
      </c>
      <c r="B118" s="6" t="str">
        <f t="shared" si="12"/>
        <v>SÁB</v>
      </c>
      <c r="C118" s="7">
        <v>0.10347222222222222</v>
      </c>
      <c r="D118" s="8" t="s">
        <v>36</v>
      </c>
      <c r="E118" s="7">
        <v>0.33333333333333331</v>
      </c>
      <c r="F118" s="9">
        <f t="shared" si="22"/>
        <v>5.5166666666666666</v>
      </c>
      <c r="G118" s="9">
        <f t="shared" si="23"/>
        <v>591.56666666666649</v>
      </c>
      <c r="H118" s="9">
        <f t="shared" si="15"/>
        <v>7.5</v>
      </c>
      <c r="I118" s="10">
        <f t="shared" si="21"/>
        <v>41.375</v>
      </c>
      <c r="J118" s="11">
        <f>SUM($I$2:I118)</f>
        <v>4436.75</v>
      </c>
    </row>
    <row r="119" spans="1:10" ht="12.75">
      <c r="A119" s="5">
        <v>44822</v>
      </c>
      <c r="B119" s="6" t="str">
        <f t="shared" si="12"/>
        <v>DOM</v>
      </c>
      <c r="C119" s="7">
        <v>0.87986111111111109</v>
      </c>
      <c r="D119" s="8" t="s">
        <v>36</v>
      </c>
      <c r="E119" s="7">
        <v>2.0833333333333333E-3</v>
      </c>
      <c r="F119" s="9">
        <f t="shared" si="22"/>
        <v>2.9333333333333336</v>
      </c>
      <c r="G119" s="9">
        <f t="shared" si="23"/>
        <v>594.49999999999977</v>
      </c>
      <c r="H119" s="9">
        <f t="shared" si="15"/>
        <v>7.4999999999999991</v>
      </c>
      <c r="I119" s="10">
        <f t="shared" si="21"/>
        <v>22</v>
      </c>
      <c r="J119" s="11">
        <f>SUM($I$2:I119)</f>
        <v>4458.75</v>
      </c>
    </row>
    <row r="120" spans="1:10" ht="12.75">
      <c r="A120" s="5">
        <v>44823</v>
      </c>
      <c r="B120" s="6" t="str">
        <f t="shared" si="12"/>
        <v>SEG</v>
      </c>
      <c r="C120" s="7">
        <v>0.05</v>
      </c>
      <c r="D120" s="8" t="s">
        <v>36</v>
      </c>
      <c r="E120" s="7">
        <v>0.31736111111111109</v>
      </c>
      <c r="F120" s="9">
        <f t="shared" si="22"/>
        <v>6.416666666666667</v>
      </c>
      <c r="G120" s="9">
        <f t="shared" si="23"/>
        <v>600.9166666666664</v>
      </c>
      <c r="H120" s="9">
        <f t="shared" si="15"/>
        <v>7.5</v>
      </c>
      <c r="I120" s="10">
        <f t="shared" si="21"/>
        <v>48.125</v>
      </c>
      <c r="J120" s="11">
        <f>SUM($I$2:I120)</f>
        <v>4506.875</v>
      </c>
    </row>
    <row r="121" spans="1:10" ht="12.75">
      <c r="A121" s="5">
        <v>44823</v>
      </c>
      <c r="B121" s="6" t="str">
        <f t="shared" si="12"/>
        <v>SEG</v>
      </c>
      <c r="C121" s="7">
        <v>0.75416666666666665</v>
      </c>
      <c r="D121" s="8" t="s">
        <v>36</v>
      </c>
      <c r="E121" s="7">
        <v>0.25833333333333336</v>
      </c>
      <c r="F121" s="9">
        <f t="shared" si="22"/>
        <v>12.1</v>
      </c>
      <c r="G121" s="9">
        <f t="shared" si="23"/>
        <v>613.01666666666642</v>
      </c>
      <c r="H121" s="9">
        <f t="shared" si="15"/>
        <v>7.5</v>
      </c>
      <c r="I121" s="10">
        <f t="shared" si="21"/>
        <v>90.75</v>
      </c>
      <c r="J121" s="11">
        <f>SUM($I$2:I121)</f>
        <v>4597.625</v>
      </c>
    </row>
    <row r="122" spans="1:10" ht="12.75">
      <c r="A122" s="5">
        <v>44824</v>
      </c>
      <c r="B122" s="6" t="str">
        <f t="shared" si="12"/>
        <v>TER</v>
      </c>
      <c r="C122" s="7">
        <v>0.77430555555555558</v>
      </c>
      <c r="D122" s="8" t="s">
        <v>36</v>
      </c>
      <c r="E122" s="7">
        <v>0.13472222222222222</v>
      </c>
      <c r="F122" s="9">
        <f t="shared" si="22"/>
        <v>8.65</v>
      </c>
      <c r="G122" s="9">
        <f t="shared" si="23"/>
        <v>621.6666666666664</v>
      </c>
      <c r="H122" s="9">
        <f t="shared" si="15"/>
        <v>7.5</v>
      </c>
      <c r="I122" s="10">
        <f t="shared" si="21"/>
        <v>64.875</v>
      </c>
      <c r="J122" s="11">
        <f>SUM($I$2:I122)</f>
        <v>4662.5</v>
      </c>
    </row>
    <row r="123" spans="1:10" ht="12.75">
      <c r="A123" s="5">
        <v>44825</v>
      </c>
      <c r="B123" s="6" t="str">
        <f t="shared" si="12"/>
        <v>QUA</v>
      </c>
      <c r="C123" s="7">
        <v>0.69652777777777775</v>
      </c>
      <c r="D123" s="8" t="s">
        <v>36</v>
      </c>
      <c r="E123" s="7">
        <v>0.23125000000000001</v>
      </c>
      <c r="F123" s="9">
        <f t="shared" si="22"/>
        <v>12.833333333333334</v>
      </c>
      <c r="G123" s="9">
        <f t="shared" si="23"/>
        <v>634.49999999999977</v>
      </c>
      <c r="H123" s="9">
        <f t="shared" si="15"/>
        <v>7.5</v>
      </c>
      <c r="I123" s="10">
        <f t="shared" si="21"/>
        <v>96.25</v>
      </c>
      <c r="J123" s="11">
        <f>SUM($I$2:I123)</f>
        <v>4758.75</v>
      </c>
    </row>
    <row r="124" spans="1:10" ht="12.75">
      <c r="A124" s="5">
        <v>44826</v>
      </c>
      <c r="B124" s="6" t="str">
        <f t="shared" si="12"/>
        <v>QUI</v>
      </c>
      <c r="C124" s="7">
        <v>0.78472222222222221</v>
      </c>
      <c r="D124" s="8" t="s">
        <v>9</v>
      </c>
      <c r="E124" s="7">
        <v>0.20624999999999999</v>
      </c>
      <c r="F124" s="9">
        <f t="shared" si="22"/>
        <v>10.116666666666667</v>
      </c>
      <c r="G124" s="9">
        <f t="shared" si="23"/>
        <v>644.61666666666645</v>
      </c>
      <c r="H124" s="9">
        <f t="shared" si="15"/>
        <v>7.5</v>
      </c>
      <c r="I124" s="10">
        <f t="shared" si="21"/>
        <v>75.875</v>
      </c>
      <c r="J124" s="11">
        <f>SUM($I$2:I124)</f>
        <v>4834.625</v>
      </c>
    </row>
    <row r="125" spans="1:10" ht="12.75">
      <c r="A125" s="5">
        <v>44828</v>
      </c>
      <c r="B125" s="6" t="str">
        <f t="shared" si="12"/>
        <v>SÁB</v>
      </c>
      <c r="C125" s="7">
        <v>0.82986111111111116</v>
      </c>
      <c r="D125" s="8" t="s">
        <v>9</v>
      </c>
      <c r="E125" s="7">
        <v>0.94166666666666665</v>
      </c>
      <c r="F125" s="9">
        <f t="shared" si="22"/>
        <v>2.6833333333333331</v>
      </c>
      <c r="G125" s="9">
        <f t="shared" si="23"/>
        <v>647.29999999999973</v>
      </c>
      <c r="H125" s="9">
        <f t="shared" si="15"/>
        <v>7.5000000000000009</v>
      </c>
      <c r="I125" s="10">
        <f t="shared" si="21"/>
        <v>20.125</v>
      </c>
      <c r="J125" s="11">
        <f>SUM($I$2:I125)</f>
        <v>4854.75</v>
      </c>
    </row>
    <row r="126" spans="1:10" ht="12.75">
      <c r="A126" s="5">
        <v>44829</v>
      </c>
      <c r="B126" s="6" t="str">
        <f t="shared" si="12"/>
        <v>DOM</v>
      </c>
      <c r="C126" s="7">
        <v>6.5277777777777782E-2</v>
      </c>
      <c r="D126" s="8" t="s">
        <v>9</v>
      </c>
      <c r="E126" s="7">
        <v>9.8611111111111108E-2</v>
      </c>
      <c r="F126" s="9">
        <f t="shared" si="22"/>
        <v>0.8</v>
      </c>
      <c r="G126" s="9">
        <f t="shared" si="23"/>
        <v>648.09999999999968</v>
      </c>
      <c r="H126" s="9">
        <f t="shared" si="15"/>
        <v>7.5</v>
      </c>
      <c r="I126" s="10">
        <f t="shared" si="21"/>
        <v>6</v>
      </c>
      <c r="J126" s="11">
        <f>SUM($I$2:I126)</f>
        <v>4860.75</v>
      </c>
    </row>
    <row r="127" spans="1:10" ht="12.75">
      <c r="A127" s="5">
        <v>44830</v>
      </c>
      <c r="B127" s="6" t="str">
        <f t="shared" si="12"/>
        <v>SEG</v>
      </c>
      <c r="C127" s="7">
        <v>0.65347222222222223</v>
      </c>
      <c r="D127" s="8" t="s">
        <v>9</v>
      </c>
      <c r="E127" s="7">
        <v>0.8520833333333333</v>
      </c>
      <c r="F127" s="9">
        <f t="shared" si="22"/>
        <v>4.7666666666666666</v>
      </c>
      <c r="G127" s="9">
        <f t="shared" si="23"/>
        <v>652.86666666666633</v>
      </c>
      <c r="H127" s="9">
        <f t="shared" si="15"/>
        <v>7.5</v>
      </c>
      <c r="I127" s="10">
        <f t="shared" si="21"/>
        <v>35.75</v>
      </c>
      <c r="J127" s="11">
        <f>SUM($I$2:I127)</f>
        <v>4896.5</v>
      </c>
    </row>
    <row r="128" spans="1:10" ht="12.75">
      <c r="A128" s="5">
        <v>44831</v>
      </c>
      <c r="B128" s="6" t="str">
        <f t="shared" si="12"/>
        <v>TER</v>
      </c>
      <c r="C128" s="7">
        <v>0.69513888888888886</v>
      </c>
      <c r="D128" s="8" t="s">
        <v>9</v>
      </c>
      <c r="E128" s="7">
        <v>0.14583333333333334</v>
      </c>
      <c r="F128" s="9">
        <f t="shared" si="22"/>
        <v>10.816666666666666</v>
      </c>
      <c r="G128" s="9">
        <f t="shared" si="23"/>
        <v>663.68333333333305</v>
      </c>
      <c r="H128" s="9">
        <f t="shared" si="15"/>
        <v>7.5</v>
      </c>
      <c r="I128" s="10">
        <f t="shared" si="21"/>
        <v>81.125</v>
      </c>
      <c r="J128" s="11">
        <f>SUM($I$2:I128)</f>
        <v>4977.625</v>
      </c>
    </row>
    <row r="129" spans="1:10" ht="12.75">
      <c r="A129" s="5">
        <v>44840</v>
      </c>
      <c r="B129" s="6" t="str">
        <f t="shared" si="12"/>
        <v>QUI</v>
      </c>
      <c r="C129" s="7">
        <v>0.69652777777777775</v>
      </c>
      <c r="D129" s="8" t="s">
        <v>9</v>
      </c>
      <c r="E129" s="7">
        <v>0.77361111111111114</v>
      </c>
      <c r="F129" s="9">
        <f t="shared" si="22"/>
        <v>1.85</v>
      </c>
      <c r="G129" s="9">
        <f t="shared" si="23"/>
        <v>665.53333333333308</v>
      </c>
      <c r="H129" s="9">
        <f t="shared" si="15"/>
        <v>7.5</v>
      </c>
      <c r="I129" s="10">
        <f t="shared" si="21"/>
        <v>13.875</v>
      </c>
      <c r="J129" s="11">
        <f>SUM($I$2:I129)</f>
        <v>4991.5</v>
      </c>
    </row>
    <row r="130" spans="1:10" ht="12.75">
      <c r="A130" s="5">
        <v>44840</v>
      </c>
      <c r="B130" s="6" t="str">
        <f t="shared" si="12"/>
        <v>QUI</v>
      </c>
      <c r="C130" s="7">
        <v>0.87083333333333335</v>
      </c>
      <c r="D130" s="8" t="s">
        <v>9</v>
      </c>
      <c r="E130" s="7">
        <v>0.41944444444444445</v>
      </c>
      <c r="F130" s="9">
        <f t="shared" si="22"/>
        <v>13.166666666666666</v>
      </c>
      <c r="G130" s="9">
        <f t="shared" si="23"/>
        <v>678.6999999999997</v>
      </c>
      <c r="H130" s="9">
        <f t="shared" si="15"/>
        <v>7.5</v>
      </c>
      <c r="I130" s="10">
        <f t="shared" si="21"/>
        <v>98.75</v>
      </c>
      <c r="J130" s="11">
        <f>SUM($I$2:I130)</f>
        <v>5090.25</v>
      </c>
    </row>
    <row r="131" spans="1:10" ht="12.75">
      <c r="A131" s="5">
        <v>44841</v>
      </c>
      <c r="B131" s="6" t="str">
        <f t="shared" si="12"/>
        <v>SEX</v>
      </c>
      <c r="C131" s="7">
        <v>0.92013888888888884</v>
      </c>
      <c r="D131" s="8" t="s">
        <v>9</v>
      </c>
      <c r="E131" s="7">
        <v>0.3263888888888889</v>
      </c>
      <c r="F131" s="9">
        <f t="shared" si="22"/>
        <v>9.75</v>
      </c>
      <c r="G131" s="9">
        <f t="shared" si="23"/>
        <v>688.4499999999997</v>
      </c>
      <c r="H131" s="9">
        <f t="shared" ref="H131:H192" si="24">I131/F131</f>
        <v>7.5</v>
      </c>
      <c r="I131" s="10">
        <f t="shared" ref="I131:I157" si="25">F131*7.5</f>
        <v>73.125</v>
      </c>
      <c r="J131" s="11">
        <f>SUM($I$2:I131)</f>
        <v>5163.375</v>
      </c>
    </row>
    <row r="132" spans="1:10" ht="12.75">
      <c r="A132" s="5">
        <v>44844</v>
      </c>
      <c r="B132" s="6" t="str">
        <f t="shared" si="12"/>
        <v>SEG</v>
      </c>
      <c r="C132" s="7">
        <v>0.85486111111111107</v>
      </c>
      <c r="D132" s="8" t="s">
        <v>9</v>
      </c>
      <c r="E132" s="7">
        <v>7.2916666666666671E-2</v>
      </c>
      <c r="F132" s="9">
        <f t="shared" si="22"/>
        <v>5.2333333333333343</v>
      </c>
      <c r="G132" s="9">
        <f t="shared" si="23"/>
        <v>693.68333333333305</v>
      </c>
      <c r="H132" s="9">
        <f t="shared" si="24"/>
        <v>7.5</v>
      </c>
      <c r="I132" s="10">
        <f t="shared" si="25"/>
        <v>39.250000000000007</v>
      </c>
      <c r="J132" s="11">
        <f>SUM($I$2:I132)</f>
        <v>5202.625</v>
      </c>
    </row>
    <row r="133" spans="1:10" ht="12.75">
      <c r="A133" s="5">
        <v>44845</v>
      </c>
      <c r="B133" s="6" t="str">
        <f t="shared" si="12"/>
        <v>TER</v>
      </c>
      <c r="C133" s="7">
        <v>0.7</v>
      </c>
      <c r="D133" s="8" t="s">
        <v>9</v>
      </c>
      <c r="E133" s="7">
        <v>0.77847222222222223</v>
      </c>
      <c r="F133" s="9">
        <f t="shared" ref="F133:F157" si="26">IF(E133&gt;C133,((HOUR(E133)*60+MINUTE(E133))-(HOUR(C133)*60+MINUTE(C133)))/60,((HOUR(E133)*60+MINUTE(E133))-(HOUR(C133)*60+MINUTE(C133)))/60+24)</f>
        <v>1.8833333333333333</v>
      </c>
      <c r="G133" s="9">
        <f t="shared" ref="G133:G157" si="27">SUM($F$2:F133)</f>
        <v>695.56666666666638</v>
      </c>
      <c r="H133" s="9">
        <f t="shared" si="24"/>
        <v>7.5</v>
      </c>
      <c r="I133" s="10">
        <f t="shared" si="25"/>
        <v>14.125</v>
      </c>
      <c r="J133" s="11">
        <f>SUM($I$2:I133)</f>
        <v>5216.75</v>
      </c>
    </row>
    <row r="134" spans="1:10" ht="12.75">
      <c r="A134" s="5">
        <v>44846</v>
      </c>
      <c r="B134" s="6" t="str">
        <f t="shared" si="12"/>
        <v>QUA</v>
      </c>
      <c r="C134" s="7">
        <v>1.5277777777777777E-2</v>
      </c>
      <c r="D134" s="8" t="s">
        <v>9</v>
      </c>
      <c r="E134" s="7">
        <v>0.19027777777777777</v>
      </c>
      <c r="F134" s="9">
        <f t="shared" si="26"/>
        <v>4.2</v>
      </c>
      <c r="G134" s="9">
        <f t="shared" si="27"/>
        <v>699.76666666666642</v>
      </c>
      <c r="H134" s="9">
        <f t="shared" si="24"/>
        <v>7.5</v>
      </c>
      <c r="I134" s="10">
        <f t="shared" si="25"/>
        <v>31.5</v>
      </c>
      <c r="J134" s="11">
        <f>SUM($I$2:I134)</f>
        <v>5248.25</v>
      </c>
    </row>
    <row r="135" spans="1:10" ht="12.75">
      <c r="A135" s="5">
        <v>44846</v>
      </c>
      <c r="B135" s="6" t="str">
        <f t="shared" si="12"/>
        <v>QUA</v>
      </c>
      <c r="C135" s="7">
        <v>0.92708333333333337</v>
      </c>
      <c r="D135" s="8" t="s">
        <v>9</v>
      </c>
      <c r="E135" s="7">
        <v>3.1944444444444442E-2</v>
      </c>
      <c r="F135" s="9">
        <f t="shared" si="26"/>
        <v>2.5166666666666657</v>
      </c>
      <c r="G135" s="9">
        <f t="shared" si="27"/>
        <v>702.28333333333308</v>
      </c>
      <c r="H135" s="9">
        <f t="shared" si="24"/>
        <v>7.5</v>
      </c>
      <c r="I135" s="10">
        <f t="shared" si="25"/>
        <v>18.874999999999993</v>
      </c>
      <c r="J135" s="11">
        <f>SUM($I$2:I135)</f>
        <v>5267.125</v>
      </c>
    </row>
    <row r="136" spans="1:10" ht="12.75">
      <c r="A136" s="5">
        <v>44847</v>
      </c>
      <c r="B136" s="6" t="str">
        <f t="shared" si="12"/>
        <v>QUI</v>
      </c>
      <c r="C136" s="7">
        <v>5.347222222222222E-2</v>
      </c>
      <c r="D136" s="8" t="s">
        <v>9</v>
      </c>
      <c r="E136" s="7">
        <v>0.54861111111111116</v>
      </c>
      <c r="F136" s="9">
        <f t="shared" si="26"/>
        <v>11.883333333333333</v>
      </c>
      <c r="G136" s="9">
        <f t="shared" si="27"/>
        <v>714.1666666666664</v>
      </c>
      <c r="H136" s="9">
        <f t="shared" si="24"/>
        <v>7.5</v>
      </c>
      <c r="I136" s="10">
        <f t="shared" si="25"/>
        <v>89.125</v>
      </c>
      <c r="J136" s="11">
        <f>SUM($I$2:I136)</f>
        <v>5356.25</v>
      </c>
    </row>
    <row r="137" spans="1:10" ht="12.75">
      <c r="A137" s="5">
        <v>44849</v>
      </c>
      <c r="B137" s="6" t="str">
        <f t="shared" si="12"/>
        <v>SÁB</v>
      </c>
      <c r="C137" s="7">
        <v>0.22777777777777777</v>
      </c>
      <c r="D137" s="8" t="s">
        <v>9</v>
      </c>
      <c r="E137" s="7">
        <v>0.32777777777777778</v>
      </c>
      <c r="F137" s="9">
        <f t="shared" si="26"/>
        <v>2.4</v>
      </c>
      <c r="G137" s="9">
        <f t="shared" si="27"/>
        <v>716.56666666666638</v>
      </c>
      <c r="H137" s="9">
        <f t="shared" si="24"/>
        <v>7.5</v>
      </c>
      <c r="I137" s="10">
        <f t="shared" si="25"/>
        <v>18</v>
      </c>
      <c r="J137" s="11">
        <f>SUM($I$2:I137)</f>
        <v>5374.25</v>
      </c>
    </row>
    <row r="138" spans="1:10" ht="12.75">
      <c r="A138" s="5">
        <v>44851</v>
      </c>
      <c r="B138" s="6" t="str">
        <f t="shared" si="12"/>
        <v>SEG</v>
      </c>
      <c r="C138" s="7">
        <v>0.23749999999999999</v>
      </c>
      <c r="D138" s="8" t="s">
        <v>9</v>
      </c>
      <c r="E138" s="7">
        <v>0.30486111111111114</v>
      </c>
      <c r="F138" s="9">
        <f t="shared" si="26"/>
        <v>1.6166666666666667</v>
      </c>
      <c r="G138" s="9">
        <f t="shared" si="27"/>
        <v>718.18333333333305</v>
      </c>
      <c r="H138" s="9">
        <f t="shared" si="24"/>
        <v>7.5</v>
      </c>
      <c r="I138" s="10">
        <f t="shared" si="25"/>
        <v>12.125</v>
      </c>
      <c r="J138" s="11">
        <f>SUM($I$2:I138)</f>
        <v>5386.375</v>
      </c>
    </row>
    <row r="139" spans="1:10" ht="12.75">
      <c r="A139" s="5">
        <v>44851</v>
      </c>
      <c r="B139" s="6" t="str">
        <f t="shared" si="12"/>
        <v>SEG</v>
      </c>
      <c r="C139" s="7">
        <v>0.77430555555555558</v>
      </c>
      <c r="D139" s="8" t="s">
        <v>9</v>
      </c>
      <c r="E139" s="7">
        <v>0.90416666666666667</v>
      </c>
      <c r="F139" s="9">
        <f t="shared" si="26"/>
        <v>3.1166666666666667</v>
      </c>
      <c r="G139" s="9">
        <f t="shared" si="27"/>
        <v>721.29999999999973</v>
      </c>
      <c r="H139" s="9">
        <f t="shared" si="24"/>
        <v>7.5</v>
      </c>
      <c r="I139" s="10">
        <f t="shared" si="25"/>
        <v>23.375</v>
      </c>
      <c r="J139" s="11">
        <f>SUM($I$2:I139)</f>
        <v>5409.75</v>
      </c>
    </row>
    <row r="140" spans="1:10" ht="12.75">
      <c r="A140" s="5">
        <v>44851</v>
      </c>
      <c r="B140" s="6" t="str">
        <f t="shared" si="12"/>
        <v>SEG</v>
      </c>
      <c r="C140" s="7">
        <v>0.95486111111111116</v>
      </c>
      <c r="D140" s="8" t="s">
        <v>9</v>
      </c>
      <c r="E140" s="7">
        <v>6.458333333333334E-2</v>
      </c>
      <c r="F140" s="9">
        <f t="shared" si="26"/>
        <v>2.6333333333333329</v>
      </c>
      <c r="G140" s="9">
        <f t="shared" si="27"/>
        <v>723.93333333333305</v>
      </c>
      <c r="H140" s="9">
        <f t="shared" si="24"/>
        <v>7.5</v>
      </c>
      <c r="I140" s="10">
        <f t="shared" si="25"/>
        <v>19.749999999999996</v>
      </c>
      <c r="J140" s="11">
        <f>SUM($I$2:I140)</f>
        <v>5429.5</v>
      </c>
    </row>
    <row r="141" spans="1:10" ht="12.75">
      <c r="A141" s="5">
        <v>44852</v>
      </c>
      <c r="B141" s="6" t="str">
        <f t="shared" si="12"/>
        <v>TER</v>
      </c>
      <c r="C141" s="7">
        <v>0.78749999999999998</v>
      </c>
      <c r="D141" s="8" t="s">
        <v>9</v>
      </c>
      <c r="E141" s="7">
        <v>0.86944444444444446</v>
      </c>
      <c r="F141" s="9">
        <f t="shared" si="26"/>
        <v>1.9666666666666666</v>
      </c>
      <c r="G141" s="9">
        <f t="shared" si="27"/>
        <v>725.89999999999975</v>
      </c>
      <c r="H141" s="9">
        <f t="shared" si="24"/>
        <v>7.5</v>
      </c>
      <c r="I141" s="10">
        <f t="shared" si="25"/>
        <v>14.75</v>
      </c>
      <c r="J141" s="11">
        <f>SUM($I$2:I141)</f>
        <v>5444.25</v>
      </c>
    </row>
    <row r="142" spans="1:10" ht="12.75">
      <c r="A142" s="5">
        <v>44852</v>
      </c>
      <c r="B142" s="6" t="str">
        <f t="shared" si="12"/>
        <v>TER</v>
      </c>
      <c r="C142" s="7">
        <v>0.8979166666666667</v>
      </c>
      <c r="D142" s="8" t="s">
        <v>9</v>
      </c>
      <c r="E142" s="7">
        <v>0.14930555555555555</v>
      </c>
      <c r="F142" s="9">
        <f t="shared" si="26"/>
        <v>6.033333333333335</v>
      </c>
      <c r="G142" s="9">
        <f t="shared" si="27"/>
        <v>731.93333333333305</v>
      </c>
      <c r="H142" s="9">
        <f t="shared" si="24"/>
        <v>7.5</v>
      </c>
      <c r="I142" s="10">
        <f t="shared" si="25"/>
        <v>45.250000000000014</v>
      </c>
      <c r="J142" s="11">
        <f>SUM($I$2:I142)</f>
        <v>5489.5</v>
      </c>
    </row>
    <row r="143" spans="1:10" ht="12.75">
      <c r="A143" s="5">
        <v>44853</v>
      </c>
      <c r="B143" s="6" t="str">
        <f t="shared" si="12"/>
        <v>QUA</v>
      </c>
      <c r="C143" s="7">
        <v>0.43541666666666667</v>
      </c>
      <c r="D143" s="8" t="s">
        <v>9</v>
      </c>
      <c r="E143" s="7">
        <v>0.45763888888888887</v>
      </c>
      <c r="F143" s="9">
        <f t="shared" si="26"/>
        <v>0.53333333333333333</v>
      </c>
      <c r="G143" s="9">
        <f t="shared" si="27"/>
        <v>732.46666666666636</v>
      </c>
      <c r="H143" s="9">
        <f t="shared" si="24"/>
        <v>7.5</v>
      </c>
      <c r="I143" s="10">
        <f t="shared" si="25"/>
        <v>4</v>
      </c>
      <c r="J143" s="11">
        <f>SUM($I$2:I143)</f>
        <v>5493.5</v>
      </c>
    </row>
    <row r="144" spans="1:10" ht="12.75">
      <c r="A144" s="5">
        <v>44853</v>
      </c>
      <c r="B144" s="6" t="str">
        <f t="shared" si="12"/>
        <v>QUA</v>
      </c>
      <c r="C144" s="7">
        <v>0.47013888888888888</v>
      </c>
      <c r="D144" s="8" t="s">
        <v>9</v>
      </c>
      <c r="E144" s="7">
        <v>0.68541666666666667</v>
      </c>
      <c r="F144" s="9">
        <f t="shared" si="26"/>
        <v>5.166666666666667</v>
      </c>
      <c r="G144" s="9">
        <f t="shared" si="27"/>
        <v>737.63333333333298</v>
      </c>
      <c r="H144" s="9">
        <f t="shared" si="24"/>
        <v>7.5</v>
      </c>
      <c r="I144" s="10">
        <f t="shared" si="25"/>
        <v>38.75</v>
      </c>
      <c r="J144" s="11">
        <f>SUM($I$2:I144)</f>
        <v>5532.25</v>
      </c>
    </row>
    <row r="145" spans="1:10" ht="12.75">
      <c r="A145" s="5">
        <v>44853</v>
      </c>
      <c r="B145" s="6" t="str">
        <f t="shared" si="12"/>
        <v>QUA</v>
      </c>
      <c r="C145" s="7">
        <v>0.72361111111111109</v>
      </c>
      <c r="D145" s="8" t="s">
        <v>9</v>
      </c>
      <c r="E145" s="7">
        <v>0.75347222222222221</v>
      </c>
      <c r="F145" s="9">
        <f t="shared" si="26"/>
        <v>0.71666666666666667</v>
      </c>
      <c r="G145" s="9">
        <f t="shared" si="27"/>
        <v>738.34999999999968</v>
      </c>
      <c r="H145" s="9">
        <f t="shared" si="24"/>
        <v>7.5</v>
      </c>
      <c r="I145" s="10">
        <f t="shared" si="25"/>
        <v>5.375</v>
      </c>
      <c r="J145" s="11">
        <f>SUM($I$2:I145)</f>
        <v>5537.625</v>
      </c>
    </row>
    <row r="146" spans="1:10" ht="12.75">
      <c r="A146" s="5">
        <v>44854</v>
      </c>
      <c r="B146" s="6" t="str">
        <f t="shared" si="12"/>
        <v>QUI</v>
      </c>
      <c r="C146" s="7">
        <v>0.41944444444444445</v>
      </c>
      <c r="D146" s="8" t="s">
        <v>9</v>
      </c>
      <c r="E146" s="7">
        <v>0.63124999999999998</v>
      </c>
      <c r="F146" s="9">
        <f t="shared" si="26"/>
        <v>5.083333333333333</v>
      </c>
      <c r="G146" s="9">
        <f t="shared" si="27"/>
        <v>743.43333333333305</v>
      </c>
      <c r="H146" s="9">
        <f t="shared" si="24"/>
        <v>7.5</v>
      </c>
      <c r="I146" s="10">
        <f t="shared" si="25"/>
        <v>38.125</v>
      </c>
      <c r="J146" s="11">
        <f>SUM($I$2:I146)</f>
        <v>5575.75</v>
      </c>
    </row>
    <row r="147" spans="1:10" ht="12.75">
      <c r="A147" s="5">
        <v>44854</v>
      </c>
      <c r="B147" s="6" t="str">
        <f t="shared" si="12"/>
        <v>QUI</v>
      </c>
      <c r="C147" s="7">
        <v>0.66805555555555551</v>
      </c>
      <c r="D147" s="8" t="s">
        <v>9</v>
      </c>
      <c r="E147" s="7">
        <v>0.86597222222222225</v>
      </c>
      <c r="F147" s="9">
        <f t="shared" si="26"/>
        <v>4.75</v>
      </c>
      <c r="G147" s="9">
        <f t="shared" si="27"/>
        <v>748.18333333333305</v>
      </c>
      <c r="H147" s="9">
        <f t="shared" si="24"/>
        <v>7.5</v>
      </c>
      <c r="I147" s="10">
        <f t="shared" si="25"/>
        <v>35.625</v>
      </c>
      <c r="J147" s="11">
        <f>SUM($I$2:I147)</f>
        <v>5611.375</v>
      </c>
    </row>
    <row r="148" spans="1:10" ht="12.75">
      <c r="A148" s="5">
        <v>44855</v>
      </c>
      <c r="B148" s="6" t="str">
        <f t="shared" si="12"/>
        <v>SEX</v>
      </c>
      <c r="C148" s="7">
        <v>0.26458333333333334</v>
      </c>
      <c r="D148" s="8" t="s">
        <v>9</v>
      </c>
      <c r="E148" s="7">
        <v>0.36666666666666664</v>
      </c>
      <c r="F148" s="9">
        <f t="shared" si="26"/>
        <v>2.4500000000000002</v>
      </c>
      <c r="G148" s="9">
        <f t="shared" si="27"/>
        <v>750.6333333333331</v>
      </c>
      <c r="H148" s="9">
        <f t="shared" si="24"/>
        <v>7.4999999999999991</v>
      </c>
      <c r="I148" s="10">
        <f t="shared" si="25"/>
        <v>18.375</v>
      </c>
      <c r="J148" s="11">
        <f>SUM($I$2:I148)</f>
        <v>5629.75</v>
      </c>
    </row>
    <row r="149" spans="1:10" ht="12.75">
      <c r="A149" s="5">
        <v>44855</v>
      </c>
      <c r="B149" s="6" t="str">
        <f t="shared" si="12"/>
        <v>SEX</v>
      </c>
      <c r="C149" s="7">
        <v>0.40069444444444446</v>
      </c>
      <c r="D149" s="8" t="s">
        <v>9</v>
      </c>
      <c r="E149" s="7">
        <v>0.75694444444444442</v>
      </c>
      <c r="F149" s="9">
        <f t="shared" si="26"/>
        <v>8.5500000000000007</v>
      </c>
      <c r="G149" s="9">
        <f t="shared" si="27"/>
        <v>759.18333333333305</v>
      </c>
      <c r="H149" s="9">
        <f t="shared" si="24"/>
        <v>7.4999999999999991</v>
      </c>
      <c r="I149" s="10">
        <f t="shared" si="25"/>
        <v>64.125</v>
      </c>
      <c r="J149" s="11">
        <f>SUM($I$2:I149)</f>
        <v>5693.875</v>
      </c>
    </row>
    <row r="150" spans="1:10" ht="12.75">
      <c r="A150" s="5">
        <v>44858</v>
      </c>
      <c r="B150" s="6" t="str">
        <f t="shared" si="12"/>
        <v>SEG</v>
      </c>
      <c r="C150" s="7">
        <v>0.62986111111111109</v>
      </c>
      <c r="D150" s="8" t="s">
        <v>9</v>
      </c>
      <c r="E150" s="7">
        <v>0.86250000000000004</v>
      </c>
      <c r="F150" s="9">
        <f t="shared" si="26"/>
        <v>5.583333333333333</v>
      </c>
      <c r="G150" s="9">
        <f t="shared" si="27"/>
        <v>764.76666666666642</v>
      </c>
      <c r="H150" s="9">
        <f t="shared" si="24"/>
        <v>7.5</v>
      </c>
      <c r="I150" s="10">
        <f t="shared" si="25"/>
        <v>41.875</v>
      </c>
      <c r="J150" s="11">
        <f>SUM($I$2:I150)</f>
        <v>5735.75</v>
      </c>
    </row>
    <row r="151" spans="1:10" ht="12.75">
      <c r="A151" s="5">
        <v>44859</v>
      </c>
      <c r="B151" s="6" t="str">
        <f t="shared" si="12"/>
        <v>TER</v>
      </c>
      <c r="C151" s="7">
        <v>0.41666666666666669</v>
      </c>
      <c r="D151" s="8" t="s">
        <v>9</v>
      </c>
      <c r="E151" s="7">
        <v>0.8979166666666667</v>
      </c>
      <c r="F151" s="9">
        <f t="shared" si="26"/>
        <v>11.55</v>
      </c>
      <c r="G151" s="9">
        <f t="shared" si="27"/>
        <v>776.31666666666638</v>
      </c>
      <c r="H151" s="9">
        <f t="shared" si="24"/>
        <v>7.4999999999999991</v>
      </c>
      <c r="I151" s="10">
        <f t="shared" si="25"/>
        <v>86.625</v>
      </c>
      <c r="J151" s="11">
        <f>SUM($I$2:I151)</f>
        <v>5822.375</v>
      </c>
    </row>
    <row r="152" spans="1:10" ht="12.75">
      <c r="A152" s="5">
        <v>44860</v>
      </c>
      <c r="B152" s="6" t="str">
        <f t="shared" si="12"/>
        <v>QUA</v>
      </c>
      <c r="C152" s="7">
        <v>0.40763888888888888</v>
      </c>
      <c r="D152" s="8" t="s">
        <v>9</v>
      </c>
      <c r="E152" s="7">
        <v>0.75555555555555554</v>
      </c>
      <c r="F152" s="9">
        <f t="shared" si="26"/>
        <v>8.35</v>
      </c>
      <c r="G152" s="9">
        <f t="shared" si="27"/>
        <v>784.6666666666664</v>
      </c>
      <c r="H152" s="9">
        <f t="shared" si="24"/>
        <v>7.5</v>
      </c>
      <c r="I152" s="10">
        <f t="shared" si="25"/>
        <v>62.625</v>
      </c>
      <c r="J152" s="11">
        <f>SUM($I$2:I152)</f>
        <v>5885</v>
      </c>
    </row>
    <row r="153" spans="1:10" ht="12.75">
      <c r="A153" s="5">
        <v>44860</v>
      </c>
      <c r="B153" s="6" t="str">
        <f t="shared" si="12"/>
        <v>QUA</v>
      </c>
      <c r="C153" s="7">
        <v>0.78611111111111109</v>
      </c>
      <c r="D153" s="8" t="s">
        <v>9</v>
      </c>
      <c r="E153" s="7">
        <v>0.82847222222222228</v>
      </c>
      <c r="F153" s="9">
        <f t="shared" si="26"/>
        <v>1.0166666666666666</v>
      </c>
      <c r="G153" s="9">
        <f t="shared" si="27"/>
        <v>785.68333333333305</v>
      </c>
      <c r="H153" s="9">
        <f t="shared" si="24"/>
        <v>7.5</v>
      </c>
      <c r="I153" s="10">
        <f t="shared" si="25"/>
        <v>7.625</v>
      </c>
      <c r="J153" s="11">
        <f>SUM($I$2:I153)</f>
        <v>5892.625</v>
      </c>
    </row>
    <row r="154" spans="1:10" ht="12.75">
      <c r="A154" s="5">
        <v>44861</v>
      </c>
      <c r="B154" s="6" t="str">
        <f t="shared" si="12"/>
        <v>QUI</v>
      </c>
      <c r="C154" s="7">
        <v>0.40416666666666667</v>
      </c>
      <c r="D154" s="8" t="s">
        <v>9</v>
      </c>
      <c r="E154" s="7">
        <v>0.7729166666666667</v>
      </c>
      <c r="F154" s="9">
        <f t="shared" si="26"/>
        <v>8.85</v>
      </c>
      <c r="G154" s="9">
        <f t="shared" si="27"/>
        <v>794.53333333333308</v>
      </c>
      <c r="H154" s="9">
        <f t="shared" si="24"/>
        <v>7.5</v>
      </c>
      <c r="I154" s="10">
        <f t="shared" si="25"/>
        <v>66.375</v>
      </c>
      <c r="J154" s="11">
        <f>SUM($I$2:I154)</f>
        <v>5959</v>
      </c>
    </row>
    <row r="155" spans="1:10" ht="12.75">
      <c r="A155" s="5">
        <v>44861</v>
      </c>
      <c r="B155" s="6" t="str">
        <f t="shared" si="12"/>
        <v>QUI</v>
      </c>
      <c r="C155" s="7">
        <v>0.79166666666666663</v>
      </c>
      <c r="D155" s="8" t="s">
        <v>9</v>
      </c>
      <c r="E155" s="7">
        <v>0.84791666666666665</v>
      </c>
      <c r="F155" s="9">
        <f t="shared" si="26"/>
        <v>1.35</v>
      </c>
      <c r="G155" s="9">
        <f t="shared" si="27"/>
        <v>795.8833333333331</v>
      </c>
      <c r="H155" s="9">
        <f t="shared" si="24"/>
        <v>7.4999999999999991</v>
      </c>
      <c r="I155" s="10">
        <f t="shared" si="25"/>
        <v>10.125</v>
      </c>
      <c r="J155" s="11">
        <f>SUM($I$2:I155)</f>
        <v>5969.125</v>
      </c>
    </row>
    <row r="156" spans="1:10" ht="12.75">
      <c r="A156" s="5">
        <v>44862</v>
      </c>
      <c r="B156" s="6" t="str">
        <f t="shared" si="12"/>
        <v>SEX</v>
      </c>
      <c r="C156" s="7">
        <v>0.45555555555555555</v>
      </c>
      <c r="D156" s="8" t="s">
        <v>9</v>
      </c>
      <c r="E156" s="7">
        <v>0.80347222222222225</v>
      </c>
      <c r="F156" s="9">
        <f t="shared" si="26"/>
        <v>8.35</v>
      </c>
      <c r="G156" s="9">
        <f t="shared" si="27"/>
        <v>804.23333333333312</v>
      </c>
      <c r="H156" s="9">
        <f t="shared" si="24"/>
        <v>7.5</v>
      </c>
      <c r="I156" s="10">
        <f t="shared" si="25"/>
        <v>62.625</v>
      </c>
      <c r="J156" s="11">
        <f>SUM($I$2:I156)</f>
        <v>6031.75</v>
      </c>
    </row>
    <row r="157" spans="1:10" ht="12.75">
      <c r="A157" s="5">
        <v>44863</v>
      </c>
      <c r="B157" s="6" t="str">
        <f t="shared" si="12"/>
        <v>SÁB</v>
      </c>
      <c r="C157" s="7">
        <v>0.32847222222222222</v>
      </c>
      <c r="D157" s="8" t="s">
        <v>9</v>
      </c>
      <c r="E157" s="7">
        <v>0.51111111111111107</v>
      </c>
      <c r="F157" s="9">
        <f t="shared" si="26"/>
        <v>4.3833333333333337</v>
      </c>
      <c r="G157" s="9">
        <f t="shared" si="27"/>
        <v>808.61666666666645</v>
      </c>
      <c r="H157" s="9">
        <f t="shared" si="24"/>
        <v>7.4999999999999991</v>
      </c>
      <c r="I157" s="10">
        <f t="shared" si="25"/>
        <v>32.875</v>
      </c>
      <c r="J157" s="11">
        <f>SUM($I$2:I157)</f>
        <v>6064.625</v>
      </c>
    </row>
    <row r="158" spans="1:10" ht="12.75">
      <c r="A158" s="5">
        <v>44865</v>
      </c>
      <c r="B158" s="6" t="str">
        <f t="shared" si="12"/>
        <v>SEG</v>
      </c>
      <c r="C158" s="7">
        <v>0.56527777777777777</v>
      </c>
      <c r="D158" s="8" t="s">
        <v>9</v>
      </c>
      <c r="E158" s="7">
        <v>0.61805555555555558</v>
      </c>
      <c r="F158" s="9">
        <f t="shared" ref="F158:F162" si="28">IF(E158&gt;C158,((HOUR(E158)*60+MINUTE(E158))-(HOUR(C158)*60+MINUTE(C158)))/60,((HOUR(E158)*60+MINUTE(E158))-(HOUR(C158)*60+MINUTE(C158)))/60+24)</f>
        <v>1.2666666666666666</v>
      </c>
      <c r="G158" s="9">
        <f t="shared" ref="G158:G162" si="29">SUM($F$2:F158)</f>
        <v>809.8833333333331</v>
      </c>
      <c r="H158" s="9">
        <f t="shared" si="24"/>
        <v>10</v>
      </c>
      <c r="I158" s="10">
        <f t="shared" ref="I158:I176" si="30">F158*10</f>
        <v>12.666666666666666</v>
      </c>
      <c r="J158" s="11">
        <f>SUM($I$2:I158)</f>
        <v>6077.291666666667</v>
      </c>
    </row>
    <row r="159" spans="1:10" ht="12.75">
      <c r="A159" s="5">
        <v>44866</v>
      </c>
      <c r="B159" s="6" t="str">
        <f t="shared" si="12"/>
        <v>TER</v>
      </c>
      <c r="C159" s="7">
        <v>0.51944444444444449</v>
      </c>
      <c r="D159" s="8" t="s">
        <v>9</v>
      </c>
      <c r="E159" s="7">
        <v>0.9</v>
      </c>
      <c r="F159" s="9">
        <f t="shared" si="28"/>
        <v>9.1333333333333329</v>
      </c>
      <c r="G159" s="9">
        <f t="shared" si="29"/>
        <v>819.01666666666642</v>
      </c>
      <c r="H159" s="9">
        <f t="shared" si="24"/>
        <v>10</v>
      </c>
      <c r="I159" s="10">
        <f t="shared" si="30"/>
        <v>91.333333333333329</v>
      </c>
      <c r="J159" s="11">
        <f>SUM($I$2:I159)</f>
        <v>6168.625</v>
      </c>
    </row>
    <row r="160" spans="1:10" ht="12.75">
      <c r="A160" s="5">
        <v>44867</v>
      </c>
      <c r="B160" s="6" t="str">
        <f t="shared" si="12"/>
        <v>QUA</v>
      </c>
      <c r="C160" s="7">
        <v>0.39305555555555555</v>
      </c>
      <c r="D160" s="8" t="s">
        <v>9</v>
      </c>
      <c r="E160" s="7">
        <v>0.73541666666666672</v>
      </c>
      <c r="F160" s="9">
        <f t="shared" si="28"/>
        <v>8.2166666666666668</v>
      </c>
      <c r="G160" s="9">
        <f t="shared" si="29"/>
        <v>827.23333333333312</v>
      </c>
      <c r="H160" s="9">
        <f t="shared" si="24"/>
        <v>10</v>
      </c>
      <c r="I160" s="10">
        <f t="shared" si="30"/>
        <v>82.166666666666671</v>
      </c>
      <c r="J160" s="11">
        <f>SUM($I$2:I160)</f>
        <v>6250.791666666667</v>
      </c>
    </row>
    <row r="161" spans="1:10" ht="12.75">
      <c r="A161" s="5">
        <v>44867</v>
      </c>
      <c r="B161" s="6" t="str">
        <f t="shared" si="12"/>
        <v>QUA</v>
      </c>
      <c r="C161" s="7">
        <v>0.75555555555555554</v>
      </c>
      <c r="D161" s="8" t="s">
        <v>9</v>
      </c>
      <c r="E161" s="7">
        <v>6.9444444444444441E-3</v>
      </c>
      <c r="F161" s="9">
        <f t="shared" si="28"/>
        <v>6.033333333333335</v>
      </c>
      <c r="G161" s="9">
        <f t="shared" si="29"/>
        <v>833.26666666666642</v>
      </c>
      <c r="H161" s="9">
        <f t="shared" si="24"/>
        <v>10</v>
      </c>
      <c r="I161" s="10">
        <f t="shared" si="30"/>
        <v>60.33333333333335</v>
      </c>
      <c r="J161" s="11">
        <f>SUM($I$2:I161)</f>
        <v>6311.125</v>
      </c>
    </row>
    <row r="162" spans="1:10" ht="12.75">
      <c r="A162" s="5">
        <v>44868</v>
      </c>
      <c r="B162" s="6" t="str">
        <f t="shared" si="12"/>
        <v>QUI</v>
      </c>
      <c r="C162" s="7">
        <v>0.4152777777777778</v>
      </c>
      <c r="D162" s="8" t="s">
        <v>9</v>
      </c>
      <c r="E162" s="7">
        <v>0.93194444444444446</v>
      </c>
      <c r="F162" s="9">
        <f t="shared" si="28"/>
        <v>12.4</v>
      </c>
      <c r="G162" s="9">
        <f t="shared" si="29"/>
        <v>845.6666666666664</v>
      </c>
      <c r="H162" s="9">
        <f t="shared" si="24"/>
        <v>10</v>
      </c>
      <c r="I162" s="10">
        <f t="shared" si="30"/>
        <v>124</v>
      </c>
      <c r="J162" s="11">
        <f>SUM($I$2:I162)</f>
        <v>6435.125</v>
      </c>
    </row>
    <row r="163" spans="1:10" ht="12.75">
      <c r="A163" s="5">
        <v>44872</v>
      </c>
      <c r="B163" s="6" t="str">
        <f t="shared" si="12"/>
        <v>SEG</v>
      </c>
      <c r="C163" s="7">
        <v>0.59722222222222221</v>
      </c>
      <c r="D163" s="8" t="s">
        <v>9</v>
      </c>
      <c r="E163" s="7">
        <v>0.67638888888888893</v>
      </c>
      <c r="F163" s="9">
        <f t="shared" ref="F163:F167" si="31">IF(E163&gt;C163,((HOUR(E163)*60+MINUTE(E163))-(HOUR(C163)*60+MINUTE(C163)))/60,((HOUR(E163)*60+MINUTE(E163))-(HOUR(C163)*60+MINUTE(C163)))/60+24)</f>
        <v>1.9</v>
      </c>
      <c r="G163" s="9">
        <f t="shared" ref="G163:G167" si="32">SUM($F$2:F163)</f>
        <v>847.56666666666638</v>
      </c>
      <c r="H163" s="9">
        <f t="shared" si="24"/>
        <v>10</v>
      </c>
      <c r="I163" s="10">
        <f t="shared" si="30"/>
        <v>19</v>
      </c>
      <c r="J163" s="11">
        <f>SUM($I$2:I163)</f>
        <v>6454.125</v>
      </c>
    </row>
    <row r="164" spans="1:10" ht="12.75">
      <c r="A164" s="5">
        <v>44872</v>
      </c>
      <c r="B164" s="6" t="str">
        <f t="shared" si="12"/>
        <v>SEG</v>
      </c>
      <c r="C164" s="7">
        <v>0.7680555555555556</v>
      </c>
      <c r="D164" s="8" t="s">
        <v>9</v>
      </c>
      <c r="E164" s="7">
        <v>0.92569444444444449</v>
      </c>
      <c r="F164" s="9">
        <f t="shared" si="31"/>
        <v>3.7833333333333332</v>
      </c>
      <c r="G164" s="9">
        <f t="shared" si="32"/>
        <v>851.34999999999968</v>
      </c>
      <c r="H164" s="9">
        <f t="shared" si="24"/>
        <v>9.9999999999999982</v>
      </c>
      <c r="I164" s="10">
        <f t="shared" si="30"/>
        <v>37.833333333333329</v>
      </c>
      <c r="J164" s="11">
        <f>SUM($I$2:I164)</f>
        <v>6491.958333333333</v>
      </c>
    </row>
    <row r="165" spans="1:10" ht="12.75">
      <c r="A165" s="5">
        <v>44873</v>
      </c>
      <c r="B165" s="6" t="str">
        <f t="shared" si="12"/>
        <v>TER</v>
      </c>
      <c r="C165" s="7">
        <v>0.62569444444444444</v>
      </c>
      <c r="D165" s="8" t="s">
        <v>9</v>
      </c>
      <c r="E165" s="7">
        <v>0.98472222222222228</v>
      </c>
      <c r="F165" s="9">
        <f t="shared" si="31"/>
        <v>8.6166666666666671</v>
      </c>
      <c r="G165" s="9">
        <f t="shared" si="32"/>
        <v>859.96666666666636</v>
      </c>
      <c r="H165" s="9">
        <f t="shared" si="24"/>
        <v>10</v>
      </c>
      <c r="I165" s="10">
        <f t="shared" si="30"/>
        <v>86.166666666666671</v>
      </c>
      <c r="J165" s="11">
        <f>SUM($I$2:I165)</f>
        <v>6578.125</v>
      </c>
    </row>
    <row r="166" spans="1:10" ht="12.75">
      <c r="A166" s="5">
        <v>44874</v>
      </c>
      <c r="B166" s="6" t="str">
        <f t="shared" si="12"/>
        <v>QUA</v>
      </c>
      <c r="C166" s="7">
        <v>0.4861111111111111</v>
      </c>
      <c r="D166" s="8" t="s">
        <v>9</v>
      </c>
      <c r="E166" s="7">
        <v>0.99583333333333335</v>
      </c>
      <c r="F166" s="9">
        <f t="shared" si="31"/>
        <v>12.233333333333333</v>
      </c>
      <c r="G166" s="9">
        <f t="shared" si="32"/>
        <v>872.1999999999997</v>
      </c>
      <c r="H166" s="9">
        <f t="shared" si="24"/>
        <v>10</v>
      </c>
      <c r="I166" s="10">
        <f t="shared" si="30"/>
        <v>122.33333333333333</v>
      </c>
      <c r="J166" s="11">
        <f>SUM($I$2:I166)</f>
        <v>6700.458333333333</v>
      </c>
    </row>
    <row r="167" spans="1:10" ht="12.75">
      <c r="A167" s="5">
        <v>44875</v>
      </c>
      <c r="B167" s="6" t="str">
        <f t="shared" si="12"/>
        <v>QUI</v>
      </c>
      <c r="C167" s="7">
        <v>0.49791666666666667</v>
      </c>
      <c r="D167" s="8" t="s">
        <v>9</v>
      </c>
      <c r="E167" s="7">
        <v>0.75069444444444444</v>
      </c>
      <c r="F167" s="9">
        <f t="shared" si="31"/>
        <v>6.0666666666666664</v>
      </c>
      <c r="G167" s="9">
        <f t="shared" si="32"/>
        <v>878.26666666666642</v>
      </c>
      <c r="H167" s="9">
        <f t="shared" si="24"/>
        <v>10</v>
      </c>
      <c r="I167" s="10">
        <f t="shared" si="30"/>
        <v>60.666666666666664</v>
      </c>
      <c r="J167" s="11">
        <f>SUM($I$2:I167)</f>
        <v>6761.125</v>
      </c>
    </row>
    <row r="168" spans="1:10" ht="12.75">
      <c r="A168" s="5">
        <v>44875</v>
      </c>
      <c r="B168" s="6" t="str">
        <f t="shared" si="12"/>
        <v>QUI</v>
      </c>
      <c r="C168" s="7">
        <v>0.85624999999999996</v>
      </c>
      <c r="D168" s="8" t="s">
        <v>9</v>
      </c>
      <c r="E168" s="7">
        <v>0.9916666666666667</v>
      </c>
      <c r="F168" s="9">
        <f t="shared" ref="F168:F176" si="33">IF(E168&gt;C168,((HOUR(E168)*60+MINUTE(E168))-(HOUR(C168)*60+MINUTE(C168)))/60,((HOUR(E168)*60+MINUTE(E168))-(HOUR(C168)*60+MINUTE(C168)))/60+24)</f>
        <v>3.25</v>
      </c>
      <c r="G168" s="9">
        <f t="shared" ref="G168:G176" si="34">SUM($F$2:F168)</f>
        <v>881.51666666666642</v>
      </c>
      <c r="H168" s="9">
        <f t="shared" si="24"/>
        <v>10</v>
      </c>
      <c r="I168" s="10">
        <f t="shared" si="30"/>
        <v>32.5</v>
      </c>
      <c r="J168" s="11">
        <f>SUM($I$2:I168)</f>
        <v>6793.625</v>
      </c>
    </row>
    <row r="169" spans="1:10" ht="12.75">
      <c r="A169" s="5">
        <v>44876</v>
      </c>
      <c r="B169" s="6" t="str">
        <f t="shared" si="12"/>
        <v>SEX</v>
      </c>
      <c r="C169" s="7">
        <v>0.52916666666666667</v>
      </c>
      <c r="D169" s="8" t="s">
        <v>9</v>
      </c>
      <c r="E169" s="7">
        <v>0.79097222222222219</v>
      </c>
      <c r="F169" s="9">
        <f t="shared" si="33"/>
        <v>6.2833333333333332</v>
      </c>
      <c r="G169" s="9">
        <f t="shared" si="34"/>
        <v>887.79999999999973</v>
      </c>
      <c r="H169" s="9">
        <f t="shared" si="24"/>
        <v>10</v>
      </c>
      <c r="I169" s="10">
        <f t="shared" si="30"/>
        <v>62.833333333333329</v>
      </c>
      <c r="J169" s="11">
        <f>SUM($I$2:I169)</f>
        <v>6856.458333333333</v>
      </c>
    </row>
    <row r="170" spans="1:10" ht="12.75">
      <c r="A170" s="5">
        <v>44876</v>
      </c>
      <c r="B170" s="6" t="str">
        <f t="shared" si="12"/>
        <v>SEX</v>
      </c>
      <c r="C170" s="7">
        <v>0.85069444444444442</v>
      </c>
      <c r="D170" s="8" t="s">
        <v>9</v>
      </c>
      <c r="E170" s="7">
        <v>0.98958333333333337</v>
      </c>
      <c r="F170" s="9">
        <f t="shared" si="33"/>
        <v>3.3333333333333335</v>
      </c>
      <c r="G170" s="9">
        <f t="shared" si="34"/>
        <v>891.1333333333331</v>
      </c>
      <c r="H170" s="9">
        <f t="shared" si="24"/>
        <v>10</v>
      </c>
      <c r="I170" s="10">
        <f t="shared" si="30"/>
        <v>33.333333333333336</v>
      </c>
      <c r="J170" s="11">
        <f>SUM($I$2:I170)</f>
        <v>6889.7916666666661</v>
      </c>
    </row>
    <row r="171" spans="1:10" ht="12.75">
      <c r="A171" s="5">
        <v>44879</v>
      </c>
      <c r="B171" s="6" t="str">
        <f t="shared" si="12"/>
        <v>SEG</v>
      </c>
      <c r="C171" s="7">
        <v>0.55347222222222225</v>
      </c>
      <c r="D171" s="8" t="s">
        <v>9</v>
      </c>
      <c r="E171" s="7">
        <v>0.83611111111111114</v>
      </c>
      <c r="F171" s="9">
        <f t="shared" si="33"/>
        <v>6.7833333333333332</v>
      </c>
      <c r="G171" s="9">
        <f t="shared" si="34"/>
        <v>897.9166666666664</v>
      </c>
      <c r="H171" s="9">
        <f t="shared" si="24"/>
        <v>10</v>
      </c>
      <c r="I171" s="10">
        <f t="shared" si="30"/>
        <v>67.833333333333329</v>
      </c>
      <c r="J171" s="11">
        <f>SUM($I$2:I171)</f>
        <v>6957.6249999999991</v>
      </c>
    </row>
    <row r="172" spans="1:10" ht="12.75">
      <c r="A172" s="5">
        <v>44881</v>
      </c>
      <c r="B172" s="6" t="str">
        <f t="shared" si="12"/>
        <v>QUA</v>
      </c>
      <c r="C172" s="7">
        <v>0.56041666666666667</v>
      </c>
      <c r="D172" s="8" t="s">
        <v>9</v>
      </c>
      <c r="E172" s="7">
        <v>0.85555555555555551</v>
      </c>
      <c r="F172" s="9">
        <f t="shared" si="33"/>
        <v>7.083333333333333</v>
      </c>
      <c r="G172" s="9">
        <f t="shared" si="34"/>
        <v>904.99999999999977</v>
      </c>
      <c r="H172" s="9">
        <f t="shared" si="24"/>
        <v>10</v>
      </c>
      <c r="I172" s="10">
        <f t="shared" si="30"/>
        <v>70.833333333333329</v>
      </c>
      <c r="J172" s="11">
        <f>SUM($I$2:I172)</f>
        <v>7028.4583333333321</v>
      </c>
    </row>
    <row r="173" spans="1:10" ht="12.75">
      <c r="A173" s="5">
        <v>44882</v>
      </c>
      <c r="B173" s="6" t="str">
        <f t="shared" si="12"/>
        <v>QUI</v>
      </c>
      <c r="C173" s="7">
        <v>0.56180555555555556</v>
      </c>
      <c r="D173" s="8" t="s">
        <v>9</v>
      </c>
      <c r="E173" s="7">
        <v>0.90833333333333333</v>
      </c>
      <c r="F173" s="9">
        <f t="shared" si="33"/>
        <v>8.3166666666666664</v>
      </c>
      <c r="G173" s="9">
        <f t="shared" si="34"/>
        <v>913.31666666666649</v>
      </c>
      <c r="H173" s="9">
        <f t="shared" si="24"/>
        <v>10</v>
      </c>
      <c r="I173" s="10">
        <f t="shared" si="30"/>
        <v>83.166666666666657</v>
      </c>
      <c r="J173" s="11">
        <f>SUM($I$2:I173)</f>
        <v>7111.6249999999991</v>
      </c>
    </row>
    <row r="174" spans="1:10" ht="12.75">
      <c r="A174" s="5">
        <v>44883</v>
      </c>
      <c r="B174" s="6" t="str">
        <f t="shared" si="12"/>
        <v>SEX</v>
      </c>
      <c r="C174" s="7">
        <v>0.41111111111111109</v>
      </c>
      <c r="D174" s="8" t="s">
        <v>9</v>
      </c>
      <c r="E174" s="7">
        <v>0.51111111111111107</v>
      </c>
      <c r="F174" s="9">
        <f t="shared" si="33"/>
        <v>2.4</v>
      </c>
      <c r="G174" s="9">
        <f t="shared" si="34"/>
        <v>915.71666666666647</v>
      </c>
      <c r="H174" s="9">
        <f t="shared" si="24"/>
        <v>10</v>
      </c>
      <c r="I174" s="10">
        <f t="shared" si="30"/>
        <v>24</v>
      </c>
      <c r="J174" s="11">
        <f>SUM($I$2:I174)</f>
        <v>7135.6249999999991</v>
      </c>
    </row>
    <row r="175" spans="1:10" ht="12.75">
      <c r="A175" s="5">
        <v>44883</v>
      </c>
      <c r="B175" s="6" t="str">
        <f t="shared" si="12"/>
        <v>SEX</v>
      </c>
      <c r="C175" s="7">
        <v>0.55486111111111114</v>
      </c>
      <c r="D175" s="8" t="s">
        <v>9</v>
      </c>
      <c r="E175" s="7">
        <v>0.87152777777777779</v>
      </c>
      <c r="F175" s="9">
        <f t="shared" si="33"/>
        <v>7.6</v>
      </c>
      <c r="G175" s="9">
        <f t="shared" si="34"/>
        <v>923.31666666666649</v>
      </c>
      <c r="H175" s="9">
        <f t="shared" si="24"/>
        <v>10</v>
      </c>
      <c r="I175" s="10">
        <f t="shared" si="30"/>
        <v>76</v>
      </c>
      <c r="J175" s="11">
        <f>SUM($I$2:I175)</f>
        <v>7211.6249999999991</v>
      </c>
    </row>
    <row r="176" spans="1:10" ht="12.75">
      <c r="A176" s="5">
        <v>44886</v>
      </c>
      <c r="B176" s="6" t="str">
        <f t="shared" si="12"/>
        <v>SEG</v>
      </c>
      <c r="C176" s="7">
        <v>0.56944444444444442</v>
      </c>
      <c r="D176" s="8" t="s">
        <v>9</v>
      </c>
      <c r="E176" s="7">
        <v>0.74305555555555558</v>
      </c>
      <c r="F176" s="9">
        <f t="shared" si="33"/>
        <v>4.166666666666667</v>
      </c>
      <c r="G176" s="9">
        <f t="shared" si="34"/>
        <v>927.48333333333312</v>
      </c>
      <c r="H176" s="9">
        <f t="shared" si="24"/>
        <v>10</v>
      </c>
      <c r="I176" s="10">
        <f t="shared" si="30"/>
        <v>41.666666666666671</v>
      </c>
      <c r="J176" s="11">
        <f>SUM($I$2:I176)</f>
        <v>7253.2916666666661</v>
      </c>
    </row>
    <row r="177" spans="1:10" ht="12.75">
      <c r="A177" s="5">
        <v>44901</v>
      </c>
      <c r="B177" s="6" t="str">
        <f t="shared" si="12"/>
        <v>TER</v>
      </c>
      <c r="C177" s="7">
        <v>0.43402777777777779</v>
      </c>
      <c r="D177" s="8" t="s">
        <v>9</v>
      </c>
      <c r="E177" s="7">
        <v>0.84583333333333333</v>
      </c>
      <c r="F177" s="9">
        <f t="shared" ref="F177:F180" si="35">IF(E177&gt;C177,((HOUR(E177)*60+MINUTE(E177))-(HOUR(C177)*60+MINUTE(C177)))/60,((HOUR(E177)*60+MINUTE(E177))-(HOUR(C177)*60+MINUTE(C177)))/60+24)</f>
        <v>9.8833333333333329</v>
      </c>
      <c r="G177" s="9">
        <f t="shared" ref="G177:G180" si="36">SUM($F$2:F177)</f>
        <v>937.36666666666645</v>
      </c>
      <c r="H177" s="9">
        <f t="shared" si="24"/>
        <v>15</v>
      </c>
      <c r="I177" s="10">
        <f t="shared" ref="I177:I208" si="37">F177*15</f>
        <v>148.25</v>
      </c>
      <c r="J177" s="11">
        <f>SUM($I$2:I177)</f>
        <v>7401.5416666666661</v>
      </c>
    </row>
    <row r="178" spans="1:10" ht="12.75">
      <c r="A178" s="5">
        <v>44902</v>
      </c>
      <c r="B178" s="6" t="str">
        <f t="shared" si="12"/>
        <v>QUA</v>
      </c>
      <c r="C178" s="7">
        <v>0.53472222222222221</v>
      </c>
      <c r="D178" s="8" t="s">
        <v>9</v>
      </c>
      <c r="E178" s="7">
        <v>0.99027777777777781</v>
      </c>
      <c r="F178" s="9">
        <f t="shared" si="35"/>
        <v>10.933333333333334</v>
      </c>
      <c r="G178" s="9">
        <f t="shared" si="36"/>
        <v>948.29999999999973</v>
      </c>
      <c r="H178" s="9">
        <f t="shared" si="24"/>
        <v>15</v>
      </c>
      <c r="I178" s="10">
        <f t="shared" si="37"/>
        <v>164</v>
      </c>
      <c r="J178" s="11">
        <f>SUM($I$2:I178)</f>
        <v>7565.5416666666661</v>
      </c>
    </row>
    <row r="179" spans="1:10" ht="12.75">
      <c r="A179" s="5">
        <v>44903</v>
      </c>
      <c r="B179" s="6" t="str">
        <f t="shared" si="12"/>
        <v>QUI</v>
      </c>
      <c r="C179" s="7">
        <v>0.65625</v>
      </c>
      <c r="D179" s="8" t="s">
        <v>9</v>
      </c>
      <c r="E179" s="7">
        <v>0.83333333333333337</v>
      </c>
      <c r="F179" s="9">
        <f t="shared" si="35"/>
        <v>4.25</v>
      </c>
      <c r="G179" s="9">
        <f t="shared" si="36"/>
        <v>952.54999999999973</v>
      </c>
      <c r="H179" s="9">
        <f t="shared" si="24"/>
        <v>15</v>
      </c>
      <c r="I179" s="10">
        <f t="shared" si="37"/>
        <v>63.75</v>
      </c>
      <c r="J179" s="11">
        <f>SUM($I$2:I179)</f>
        <v>7629.2916666666661</v>
      </c>
    </row>
    <row r="180" spans="1:10" ht="12.75">
      <c r="A180" s="5">
        <v>44904</v>
      </c>
      <c r="B180" s="6" t="str">
        <f t="shared" si="12"/>
        <v>SEX</v>
      </c>
      <c r="C180" s="7">
        <v>0.65902777777777777</v>
      </c>
      <c r="D180" s="8" t="s">
        <v>9</v>
      </c>
      <c r="E180" s="7">
        <v>0.9770833333333333</v>
      </c>
      <c r="F180" s="9">
        <f t="shared" si="35"/>
        <v>7.6333333333333337</v>
      </c>
      <c r="G180" s="9">
        <f t="shared" si="36"/>
        <v>960.18333333333305</v>
      </c>
      <c r="H180" s="9">
        <f t="shared" si="24"/>
        <v>15</v>
      </c>
      <c r="I180" s="10">
        <f t="shared" si="37"/>
        <v>114.5</v>
      </c>
      <c r="J180" s="11">
        <f>SUM($I$2:I180)</f>
        <v>7743.7916666666661</v>
      </c>
    </row>
    <row r="181" spans="1:10" ht="12.75">
      <c r="A181" s="5">
        <v>44907</v>
      </c>
      <c r="B181" s="6" t="str">
        <f t="shared" si="12"/>
        <v>SEG</v>
      </c>
      <c r="C181" s="7">
        <v>0.55347222222222225</v>
      </c>
      <c r="D181" s="8" t="s">
        <v>9</v>
      </c>
      <c r="E181" s="7">
        <v>1.0416666666666666E-2</v>
      </c>
      <c r="F181" s="9">
        <f t="shared" ref="F181:F214" si="38">IF(E181&gt;C181,((HOUR(E181)*60+MINUTE(E181))-(HOUR(C181)*60+MINUTE(C181)))/60,((HOUR(E181)*60+MINUTE(E181))-(HOUR(C181)*60+MINUTE(C181)))/60+24)</f>
        <v>10.966666666666667</v>
      </c>
      <c r="G181" s="9">
        <f t="shared" ref="G181:G214" si="39">SUM($F$2:F181)</f>
        <v>971.14999999999975</v>
      </c>
      <c r="H181" s="9">
        <f t="shared" si="24"/>
        <v>15</v>
      </c>
      <c r="I181" s="10">
        <f t="shared" si="37"/>
        <v>164.5</v>
      </c>
      <c r="J181" s="11">
        <f>SUM($I$2:I181)</f>
        <v>7908.2916666666661</v>
      </c>
    </row>
    <row r="182" spans="1:10" ht="12.75">
      <c r="A182" s="5">
        <v>44908</v>
      </c>
      <c r="B182" s="6" t="str">
        <f t="shared" si="12"/>
        <v>TER</v>
      </c>
      <c r="C182" s="7">
        <v>0.41319444444444442</v>
      </c>
      <c r="D182" s="8" t="s">
        <v>9</v>
      </c>
      <c r="E182" s="7">
        <v>0.66180555555555554</v>
      </c>
      <c r="F182" s="9">
        <f t="shared" si="38"/>
        <v>5.9666666666666668</v>
      </c>
      <c r="G182" s="9">
        <f t="shared" si="39"/>
        <v>977.11666666666645</v>
      </c>
      <c r="H182" s="9">
        <f t="shared" si="24"/>
        <v>15</v>
      </c>
      <c r="I182" s="10">
        <f t="shared" si="37"/>
        <v>89.5</v>
      </c>
      <c r="J182" s="11">
        <f>SUM($I$2:I182)</f>
        <v>7997.7916666666661</v>
      </c>
    </row>
    <row r="183" spans="1:10" ht="12.75">
      <c r="A183" s="5">
        <v>44908</v>
      </c>
      <c r="B183" s="6" t="str">
        <f t="shared" si="12"/>
        <v>TER</v>
      </c>
      <c r="C183" s="7">
        <v>0.73055555555555551</v>
      </c>
      <c r="D183" s="8" t="s">
        <v>9</v>
      </c>
      <c r="E183" s="7">
        <v>8.9583333333333334E-2</v>
      </c>
      <c r="F183" s="9">
        <f t="shared" si="38"/>
        <v>8.6166666666666671</v>
      </c>
      <c r="G183" s="9">
        <f t="shared" si="39"/>
        <v>985.73333333333312</v>
      </c>
      <c r="H183" s="9">
        <f t="shared" si="24"/>
        <v>15</v>
      </c>
      <c r="I183" s="10">
        <f t="shared" si="37"/>
        <v>129.25</v>
      </c>
      <c r="J183" s="11">
        <f>SUM($I$2:I183)</f>
        <v>8127.0416666666661</v>
      </c>
    </row>
    <row r="184" spans="1:10" ht="12.75">
      <c r="A184" s="5">
        <v>44909</v>
      </c>
      <c r="B184" s="6" t="str">
        <f t="shared" si="12"/>
        <v>QUA</v>
      </c>
      <c r="C184" s="7">
        <v>0.55277777777777781</v>
      </c>
      <c r="D184" s="8" t="s">
        <v>9</v>
      </c>
      <c r="E184" s="7">
        <v>0.66111111111111109</v>
      </c>
      <c r="F184" s="9">
        <f t="shared" si="38"/>
        <v>2.6</v>
      </c>
      <c r="G184" s="9">
        <f t="shared" si="39"/>
        <v>988.33333333333314</v>
      </c>
      <c r="H184" s="9">
        <f t="shared" si="24"/>
        <v>15</v>
      </c>
      <c r="I184" s="10">
        <f t="shared" si="37"/>
        <v>39</v>
      </c>
      <c r="J184" s="11">
        <f>SUM($I$2:I184)</f>
        <v>8166.0416666666661</v>
      </c>
    </row>
    <row r="185" spans="1:10" ht="12.75">
      <c r="A185" s="5">
        <v>44909</v>
      </c>
      <c r="B185" s="6" t="str">
        <f t="shared" si="12"/>
        <v>QUA</v>
      </c>
      <c r="C185" s="7">
        <v>0.75694444444444442</v>
      </c>
      <c r="D185" s="8" t="s">
        <v>9</v>
      </c>
      <c r="E185" s="7">
        <v>0.14305555555555555</v>
      </c>
      <c r="F185" s="9">
        <f t="shared" si="38"/>
        <v>9.2666666666666675</v>
      </c>
      <c r="G185" s="9">
        <f t="shared" si="39"/>
        <v>997.5999999999998</v>
      </c>
      <c r="H185" s="9">
        <f t="shared" si="24"/>
        <v>14.999999999999998</v>
      </c>
      <c r="I185" s="10">
        <f t="shared" si="37"/>
        <v>139</v>
      </c>
      <c r="J185" s="11">
        <f>SUM($I$2:I185)</f>
        <v>8305.0416666666661</v>
      </c>
    </row>
    <row r="186" spans="1:10" ht="12.75">
      <c r="A186" s="5">
        <v>44910</v>
      </c>
      <c r="B186" s="6" t="str">
        <f t="shared" si="12"/>
        <v>QUI</v>
      </c>
      <c r="C186" s="7">
        <v>0.55486111111111114</v>
      </c>
      <c r="D186" s="8" t="s">
        <v>9</v>
      </c>
      <c r="E186" s="7">
        <v>8.611111111111111E-2</v>
      </c>
      <c r="F186" s="9">
        <f t="shared" si="38"/>
        <v>12.75</v>
      </c>
      <c r="G186" s="9">
        <f t="shared" si="39"/>
        <v>1010.3499999999998</v>
      </c>
      <c r="H186" s="9">
        <f t="shared" si="24"/>
        <v>15</v>
      </c>
      <c r="I186" s="10">
        <f t="shared" si="37"/>
        <v>191.25</v>
      </c>
      <c r="J186" s="11">
        <f>SUM($I$2:I186)</f>
        <v>8496.2916666666661</v>
      </c>
    </row>
    <row r="187" spans="1:10" ht="12.75">
      <c r="A187" s="5">
        <v>44911</v>
      </c>
      <c r="B187" s="6" t="str">
        <f t="shared" si="12"/>
        <v>SEX</v>
      </c>
      <c r="C187" s="7">
        <v>0.57291666666666663</v>
      </c>
      <c r="D187" s="8" t="s">
        <v>9</v>
      </c>
      <c r="E187" s="7">
        <v>0.13819444444444445</v>
      </c>
      <c r="F187" s="9">
        <f t="shared" si="38"/>
        <v>13.566666666666666</v>
      </c>
      <c r="G187" s="9">
        <f t="shared" si="39"/>
        <v>1023.9166666666665</v>
      </c>
      <c r="H187" s="9">
        <f t="shared" si="24"/>
        <v>15</v>
      </c>
      <c r="I187" s="10">
        <f t="shared" si="37"/>
        <v>203.5</v>
      </c>
      <c r="J187" s="11">
        <f>SUM($I$2:I187)</f>
        <v>8699.7916666666661</v>
      </c>
    </row>
    <row r="188" spans="1:10" ht="12.75">
      <c r="A188" s="5">
        <v>44912</v>
      </c>
      <c r="B188" s="6" t="str">
        <f t="shared" si="12"/>
        <v>SÁB</v>
      </c>
      <c r="C188" s="7">
        <v>0.71250000000000002</v>
      </c>
      <c r="D188" s="8" t="s">
        <v>9</v>
      </c>
      <c r="E188" s="7">
        <v>0.79513888888888884</v>
      </c>
      <c r="F188" s="9">
        <f t="shared" si="38"/>
        <v>1.9833333333333334</v>
      </c>
      <c r="G188" s="9">
        <f t="shared" si="39"/>
        <v>1025.8999999999999</v>
      </c>
      <c r="H188" s="9">
        <f t="shared" si="24"/>
        <v>15</v>
      </c>
      <c r="I188" s="10">
        <f t="shared" si="37"/>
        <v>29.75</v>
      </c>
      <c r="J188" s="11">
        <f>SUM($I$2:I188)</f>
        <v>8729.5416666666661</v>
      </c>
    </row>
    <row r="189" spans="1:10" ht="12.75">
      <c r="A189" s="5">
        <v>44912</v>
      </c>
      <c r="B189" s="6" t="str">
        <f t="shared" si="12"/>
        <v>SÁB</v>
      </c>
      <c r="C189" s="7">
        <v>0.87361111111111112</v>
      </c>
      <c r="D189" s="8" t="s">
        <v>9</v>
      </c>
      <c r="E189" s="7">
        <v>0.17499999999999999</v>
      </c>
      <c r="F189" s="9">
        <f t="shared" si="38"/>
        <v>7.2333333333333343</v>
      </c>
      <c r="G189" s="9">
        <f t="shared" si="39"/>
        <v>1033.1333333333332</v>
      </c>
      <c r="H189" s="9">
        <f t="shared" si="24"/>
        <v>15</v>
      </c>
      <c r="I189" s="10">
        <f t="shared" si="37"/>
        <v>108.50000000000001</v>
      </c>
      <c r="J189" s="11">
        <f>SUM($I$2:I189)</f>
        <v>8838.0416666666661</v>
      </c>
    </row>
    <row r="190" spans="1:10" ht="12.75">
      <c r="A190" s="5">
        <v>44913</v>
      </c>
      <c r="B190" s="6" t="str">
        <f t="shared" si="12"/>
        <v>DOM</v>
      </c>
      <c r="C190" s="7">
        <v>0.88611111111111107</v>
      </c>
      <c r="D190" s="8" t="s">
        <v>9</v>
      </c>
      <c r="E190" s="7">
        <v>0.14027777777777778</v>
      </c>
      <c r="F190" s="9">
        <f t="shared" si="38"/>
        <v>6.1000000000000014</v>
      </c>
      <c r="G190" s="9">
        <f t="shared" si="39"/>
        <v>1039.2333333333331</v>
      </c>
      <c r="H190" s="9">
        <f t="shared" si="24"/>
        <v>15.000000000000002</v>
      </c>
      <c r="I190" s="10">
        <f t="shared" si="37"/>
        <v>91.500000000000028</v>
      </c>
      <c r="J190" s="11">
        <f>SUM($I$2:I190)</f>
        <v>8929.5416666666661</v>
      </c>
    </row>
    <row r="191" spans="1:10" ht="12.75">
      <c r="A191" s="5">
        <v>44914</v>
      </c>
      <c r="B191" s="6" t="str">
        <f t="shared" si="12"/>
        <v>SEG</v>
      </c>
      <c r="C191" s="7">
        <v>0.59583333333333333</v>
      </c>
      <c r="D191" s="8" t="s">
        <v>9</v>
      </c>
      <c r="E191" s="7">
        <v>0.69236111111111109</v>
      </c>
      <c r="F191" s="9">
        <f t="shared" si="38"/>
        <v>2.3166666666666669</v>
      </c>
      <c r="G191" s="9">
        <f t="shared" si="39"/>
        <v>1041.5499999999997</v>
      </c>
      <c r="H191" s="9">
        <f t="shared" si="24"/>
        <v>14.999999999999998</v>
      </c>
      <c r="I191" s="10">
        <f t="shared" si="37"/>
        <v>34.75</v>
      </c>
      <c r="J191" s="11">
        <f>SUM($I$2:I191)</f>
        <v>8964.2916666666661</v>
      </c>
    </row>
    <row r="192" spans="1:10" ht="12.75">
      <c r="A192" s="5">
        <v>44914</v>
      </c>
      <c r="B192" s="6" t="str">
        <f t="shared" si="12"/>
        <v>SEG</v>
      </c>
      <c r="C192" s="7">
        <v>0.70763888888888893</v>
      </c>
      <c r="D192" s="8" t="s">
        <v>9</v>
      </c>
      <c r="E192" s="7">
        <v>0.80625000000000002</v>
      </c>
      <c r="F192" s="9">
        <f t="shared" si="38"/>
        <v>2.3666666666666667</v>
      </c>
      <c r="G192" s="9">
        <f t="shared" si="39"/>
        <v>1043.9166666666663</v>
      </c>
      <c r="H192" s="9">
        <f t="shared" si="24"/>
        <v>15</v>
      </c>
      <c r="I192" s="10">
        <f t="shared" si="37"/>
        <v>35.5</v>
      </c>
      <c r="J192" s="11">
        <f>SUM($I$2:I192)</f>
        <v>8999.7916666666661</v>
      </c>
    </row>
    <row r="193" spans="1:10" ht="12.75">
      <c r="A193" s="5">
        <v>44914</v>
      </c>
      <c r="B193" s="6" t="str">
        <f t="shared" si="12"/>
        <v>SEG</v>
      </c>
      <c r="C193" s="7">
        <v>0.85416666666666663</v>
      </c>
      <c r="D193" s="8" t="s">
        <v>9</v>
      </c>
      <c r="E193" s="7">
        <v>0.14166666666666666</v>
      </c>
      <c r="F193" s="9">
        <f t="shared" si="38"/>
        <v>6.8999999999999986</v>
      </c>
      <c r="G193" s="9">
        <f t="shared" si="39"/>
        <v>1050.8166666666664</v>
      </c>
      <c r="H193" s="9">
        <f t="shared" ref="H193:H256" si="40">I193/F193</f>
        <v>14.999999999999998</v>
      </c>
      <c r="I193" s="10">
        <f t="shared" si="37"/>
        <v>103.49999999999997</v>
      </c>
      <c r="J193" s="11">
        <f>SUM($I$2:I193)</f>
        <v>9103.2916666666661</v>
      </c>
    </row>
    <row r="194" spans="1:10" ht="12.75">
      <c r="A194" s="5">
        <v>44915</v>
      </c>
      <c r="B194" s="6" t="str">
        <f t="shared" si="12"/>
        <v>TER</v>
      </c>
      <c r="C194" s="7">
        <v>0.66527777777777775</v>
      </c>
      <c r="D194" s="8" t="s">
        <v>9</v>
      </c>
      <c r="E194" s="7">
        <v>0.1388888888888889</v>
      </c>
      <c r="F194" s="9">
        <f t="shared" si="38"/>
        <v>11.366666666666667</v>
      </c>
      <c r="G194" s="9">
        <f t="shared" si="39"/>
        <v>1062.1833333333329</v>
      </c>
      <c r="H194" s="9">
        <f t="shared" si="40"/>
        <v>15</v>
      </c>
      <c r="I194" s="10">
        <f t="shared" si="37"/>
        <v>170.5</v>
      </c>
      <c r="J194" s="11">
        <f>SUM($I$2:I194)</f>
        <v>9273.7916666666661</v>
      </c>
    </row>
    <row r="195" spans="1:10" ht="12.75">
      <c r="A195" s="5">
        <v>44916</v>
      </c>
      <c r="B195" s="6" t="str">
        <f t="shared" si="12"/>
        <v>QUA</v>
      </c>
      <c r="C195" s="7">
        <v>0.67222222222222228</v>
      </c>
      <c r="D195" s="8" t="s">
        <v>9</v>
      </c>
      <c r="E195" s="7">
        <v>0.90972222222222221</v>
      </c>
      <c r="F195" s="9">
        <f t="shared" si="38"/>
        <v>5.7</v>
      </c>
      <c r="G195" s="9">
        <f t="shared" si="39"/>
        <v>1067.883333333333</v>
      </c>
      <c r="H195" s="9">
        <f t="shared" si="40"/>
        <v>15</v>
      </c>
      <c r="I195" s="10">
        <f t="shared" si="37"/>
        <v>85.5</v>
      </c>
      <c r="J195" s="11">
        <f>SUM($I$2:I195)</f>
        <v>9359.2916666666661</v>
      </c>
    </row>
    <row r="196" spans="1:10" ht="12.75">
      <c r="A196" s="5">
        <v>44916</v>
      </c>
      <c r="B196" s="6" t="str">
        <f t="shared" si="12"/>
        <v>QUA</v>
      </c>
      <c r="C196" s="7">
        <v>0.94166666666666665</v>
      </c>
      <c r="D196" s="8" t="s">
        <v>9</v>
      </c>
      <c r="E196" s="7">
        <v>0.1423611111111111</v>
      </c>
      <c r="F196" s="9">
        <f t="shared" si="38"/>
        <v>4.8166666666666664</v>
      </c>
      <c r="G196" s="9">
        <f t="shared" si="39"/>
        <v>1072.6999999999996</v>
      </c>
      <c r="H196" s="9">
        <f t="shared" si="40"/>
        <v>15</v>
      </c>
      <c r="I196" s="10">
        <f t="shared" si="37"/>
        <v>72.25</v>
      </c>
      <c r="J196" s="11">
        <f>SUM($I$2:I196)</f>
        <v>9431.5416666666661</v>
      </c>
    </row>
    <row r="197" spans="1:10" ht="12.75">
      <c r="A197" s="5">
        <v>44917</v>
      </c>
      <c r="B197" s="6" t="str">
        <f t="shared" si="12"/>
        <v>QUI</v>
      </c>
      <c r="C197" s="7">
        <v>0.65833333333333333</v>
      </c>
      <c r="D197" s="8" t="s">
        <v>9</v>
      </c>
      <c r="E197" s="7">
        <v>0.96597222222222223</v>
      </c>
      <c r="F197" s="9">
        <f t="shared" si="38"/>
        <v>7.3833333333333337</v>
      </c>
      <c r="G197" s="9">
        <f t="shared" si="39"/>
        <v>1080.083333333333</v>
      </c>
      <c r="H197" s="9">
        <f t="shared" si="40"/>
        <v>15</v>
      </c>
      <c r="I197" s="10">
        <f t="shared" si="37"/>
        <v>110.75</v>
      </c>
      <c r="J197" s="11">
        <f>SUM($I$2:I197)</f>
        <v>9542.2916666666661</v>
      </c>
    </row>
    <row r="198" spans="1:10" ht="12.75">
      <c r="A198" s="5">
        <v>44921</v>
      </c>
      <c r="B198" s="6" t="str">
        <f t="shared" si="12"/>
        <v>SEG</v>
      </c>
      <c r="C198" s="7">
        <v>0.8354166666666667</v>
      </c>
      <c r="D198" s="8" t="s">
        <v>9</v>
      </c>
      <c r="E198" s="7">
        <v>2.0833333333333332E-2</v>
      </c>
      <c r="F198" s="9">
        <f t="shared" si="38"/>
        <v>4.4499999999999993</v>
      </c>
      <c r="G198" s="9">
        <f t="shared" si="39"/>
        <v>1084.5333333333331</v>
      </c>
      <c r="H198" s="9">
        <f t="shared" si="40"/>
        <v>15</v>
      </c>
      <c r="I198" s="10">
        <f t="shared" si="37"/>
        <v>66.749999999999986</v>
      </c>
      <c r="J198" s="11">
        <f>SUM($I$2:I198)</f>
        <v>9609.0416666666661</v>
      </c>
    </row>
    <row r="199" spans="1:10" ht="12.75">
      <c r="A199" s="5">
        <v>44922</v>
      </c>
      <c r="B199" s="6" t="str">
        <f t="shared" si="12"/>
        <v>TER</v>
      </c>
      <c r="C199" s="7">
        <v>0.87013888888888891</v>
      </c>
      <c r="D199" s="8" t="s">
        <v>9</v>
      </c>
      <c r="E199" s="7">
        <v>5.6944444444444443E-2</v>
      </c>
      <c r="F199" s="9">
        <f t="shared" si="38"/>
        <v>4.4833333333333343</v>
      </c>
      <c r="G199" s="9">
        <f t="shared" si="39"/>
        <v>1089.0166666666664</v>
      </c>
      <c r="H199" s="9">
        <f t="shared" si="40"/>
        <v>15</v>
      </c>
      <c r="I199" s="10">
        <f t="shared" si="37"/>
        <v>67.250000000000014</v>
      </c>
      <c r="J199" s="11">
        <f>SUM($I$2:I199)</f>
        <v>9676.2916666666661</v>
      </c>
    </row>
    <row r="200" spans="1:10" ht="12.75">
      <c r="A200" s="5">
        <v>44923</v>
      </c>
      <c r="B200" s="6" t="str">
        <f t="shared" si="12"/>
        <v>QUA</v>
      </c>
      <c r="C200" s="7">
        <v>0.6118055555555556</v>
      </c>
      <c r="D200" s="8" t="s">
        <v>9</v>
      </c>
      <c r="E200" s="7">
        <v>0.70486111111111116</v>
      </c>
      <c r="F200" s="9">
        <f t="shared" si="38"/>
        <v>2.2333333333333334</v>
      </c>
      <c r="G200" s="9">
        <f t="shared" si="39"/>
        <v>1091.2499999999998</v>
      </c>
      <c r="H200" s="9">
        <f t="shared" si="40"/>
        <v>15</v>
      </c>
      <c r="I200" s="10">
        <f t="shared" si="37"/>
        <v>33.5</v>
      </c>
      <c r="J200" s="11">
        <f>SUM($I$2:I200)</f>
        <v>9709.7916666666661</v>
      </c>
    </row>
    <row r="201" spans="1:10" ht="12.75">
      <c r="A201" s="5">
        <v>44924</v>
      </c>
      <c r="B201" s="6" t="str">
        <f t="shared" si="12"/>
        <v>QUI</v>
      </c>
      <c r="C201" s="7">
        <v>0.63263888888888886</v>
      </c>
      <c r="D201" s="8" t="s">
        <v>9</v>
      </c>
      <c r="E201" s="7">
        <v>0.74722222222222223</v>
      </c>
      <c r="F201" s="9">
        <f t="shared" si="38"/>
        <v>2.75</v>
      </c>
      <c r="G201" s="9">
        <f t="shared" si="39"/>
        <v>1093.9999999999998</v>
      </c>
      <c r="H201" s="9">
        <f t="shared" si="40"/>
        <v>15</v>
      </c>
      <c r="I201" s="10">
        <f t="shared" si="37"/>
        <v>41.25</v>
      </c>
      <c r="J201" s="11">
        <f>SUM($I$2:I201)</f>
        <v>9751.0416666666661</v>
      </c>
    </row>
    <row r="202" spans="1:10" ht="12.75">
      <c r="A202" s="5">
        <v>44924</v>
      </c>
      <c r="B202" s="6" t="str">
        <f t="shared" si="12"/>
        <v>QUI</v>
      </c>
      <c r="C202" s="7">
        <v>0.85902777777777772</v>
      </c>
      <c r="D202" s="8" t="s">
        <v>9</v>
      </c>
      <c r="E202" s="7">
        <v>0.8979166666666667</v>
      </c>
      <c r="F202" s="9">
        <f t="shared" si="38"/>
        <v>0.93333333333333335</v>
      </c>
      <c r="G202" s="9">
        <f t="shared" si="39"/>
        <v>1094.9333333333332</v>
      </c>
      <c r="H202" s="9">
        <f t="shared" si="40"/>
        <v>15</v>
      </c>
      <c r="I202" s="10">
        <f t="shared" si="37"/>
        <v>14</v>
      </c>
      <c r="J202" s="11">
        <f>SUM($I$2:I202)</f>
        <v>9765.0416666666661</v>
      </c>
    </row>
    <row r="203" spans="1:10" ht="12.75">
      <c r="A203" s="5">
        <v>44925</v>
      </c>
      <c r="B203" s="6" t="str">
        <f t="shared" si="12"/>
        <v>SEX</v>
      </c>
      <c r="C203" s="7">
        <v>0.70833333333333337</v>
      </c>
      <c r="D203" s="8" t="s">
        <v>9</v>
      </c>
      <c r="E203" s="7">
        <v>0.89861111111111114</v>
      </c>
      <c r="F203" s="9">
        <f t="shared" si="38"/>
        <v>4.5666666666666664</v>
      </c>
      <c r="G203" s="9">
        <f t="shared" si="39"/>
        <v>1099.4999999999998</v>
      </c>
      <c r="H203" s="9">
        <f t="shared" si="40"/>
        <v>15</v>
      </c>
      <c r="I203" s="10">
        <f t="shared" si="37"/>
        <v>68.5</v>
      </c>
      <c r="J203" s="11">
        <f>SUM($I$2:I203)</f>
        <v>9833.5416666666661</v>
      </c>
    </row>
    <row r="204" spans="1:10" ht="12.75">
      <c r="A204" s="5">
        <v>44926</v>
      </c>
      <c r="B204" s="6" t="str">
        <f t="shared" si="12"/>
        <v>SÁB</v>
      </c>
      <c r="C204" s="7">
        <v>0.22152777777777777</v>
      </c>
      <c r="D204" s="8" t="s">
        <v>9</v>
      </c>
      <c r="E204" s="7">
        <v>0.26527777777777778</v>
      </c>
      <c r="F204" s="9">
        <f t="shared" si="38"/>
        <v>1.05</v>
      </c>
      <c r="G204" s="9">
        <f t="shared" si="39"/>
        <v>1100.5499999999997</v>
      </c>
      <c r="H204" s="9">
        <f t="shared" si="40"/>
        <v>15</v>
      </c>
      <c r="I204" s="10">
        <f t="shared" si="37"/>
        <v>15.75</v>
      </c>
      <c r="J204" s="11">
        <f>SUM($I$2:I204)</f>
        <v>9849.2916666666661</v>
      </c>
    </row>
    <row r="205" spans="1:10" ht="12.75">
      <c r="A205" s="5">
        <v>44927</v>
      </c>
      <c r="B205" s="6" t="str">
        <f t="shared" si="12"/>
        <v>DOM</v>
      </c>
      <c r="C205" s="7">
        <v>0.23333333333333334</v>
      </c>
      <c r="D205" s="8" t="s">
        <v>9</v>
      </c>
      <c r="E205" s="7">
        <v>0.31666666666666665</v>
      </c>
      <c r="F205" s="9">
        <f t="shared" si="38"/>
        <v>2</v>
      </c>
      <c r="G205" s="9">
        <f t="shared" si="39"/>
        <v>1102.5499999999997</v>
      </c>
      <c r="H205" s="9">
        <f t="shared" si="40"/>
        <v>15</v>
      </c>
      <c r="I205" s="10">
        <f t="shared" si="37"/>
        <v>30</v>
      </c>
      <c r="J205" s="11">
        <f>SUM($I$2:I205)</f>
        <v>9879.2916666666661</v>
      </c>
    </row>
    <row r="206" spans="1:10" ht="12.75">
      <c r="A206" s="5">
        <v>44927</v>
      </c>
      <c r="B206" s="6" t="str">
        <f t="shared" si="12"/>
        <v>DOM</v>
      </c>
      <c r="C206" s="7">
        <v>0.75138888888888888</v>
      </c>
      <c r="D206" s="8" t="s">
        <v>9</v>
      </c>
      <c r="E206" s="7">
        <v>5.0694444444444445E-2</v>
      </c>
      <c r="F206" s="9">
        <f t="shared" si="38"/>
        <v>7.1833333333333336</v>
      </c>
      <c r="G206" s="9">
        <f t="shared" si="39"/>
        <v>1109.7333333333331</v>
      </c>
      <c r="H206" s="9">
        <f t="shared" si="40"/>
        <v>15</v>
      </c>
      <c r="I206" s="10">
        <f t="shared" si="37"/>
        <v>107.75</v>
      </c>
      <c r="J206" s="11">
        <f>SUM($I$2:I206)</f>
        <v>9987.0416666666661</v>
      </c>
    </row>
    <row r="207" spans="1:10" ht="12.75">
      <c r="A207" s="5">
        <v>44928</v>
      </c>
      <c r="B207" s="6" t="str">
        <f t="shared" si="12"/>
        <v>SEG</v>
      </c>
      <c r="C207" s="7">
        <v>0.47986111111111113</v>
      </c>
      <c r="D207" s="8" t="s">
        <v>9</v>
      </c>
      <c r="E207" s="7">
        <v>0.69444444444444442</v>
      </c>
      <c r="F207" s="9">
        <f t="shared" si="38"/>
        <v>5.15</v>
      </c>
      <c r="G207" s="9">
        <f t="shared" si="39"/>
        <v>1114.8833333333332</v>
      </c>
      <c r="H207" s="9">
        <f t="shared" si="40"/>
        <v>14.999999999999998</v>
      </c>
      <c r="I207" s="10">
        <f t="shared" si="37"/>
        <v>77.25</v>
      </c>
      <c r="J207" s="11">
        <f>SUM($I$2:I207)</f>
        <v>10064.291666666666</v>
      </c>
    </row>
    <row r="208" spans="1:10" ht="12.75">
      <c r="A208" s="5">
        <v>44929</v>
      </c>
      <c r="B208" s="6" t="str">
        <f t="shared" si="12"/>
        <v>TER</v>
      </c>
      <c r="C208" s="7">
        <v>0.26597222222222222</v>
      </c>
      <c r="D208" s="8" t="s">
        <v>9</v>
      </c>
      <c r="E208" s="7">
        <v>0.51875000000000004</v>
      </c>
      <c r="F208" s="9">
        <f t="shared" si="38"/>
        <v>6.0666666666666664</v>
      </c>
      <c r="G208" s="9">
        <f t="shared" si="39"/>
        <v>1120.9499999999998</v>
      </c>
      <c r="H208" s="9">
        <f t="shared" si="40"/>
        <v>15</v>
      </c>
      <c r="I208" s="10">
        <f t="shared" si="37"/>
        <v>91</v>
      </c>
      <c r="J208" s="11">
        <f>SUM($I$2:I208)</f>
        <v>10155.291666666666</v>
      </c>
    </row>
    <row r="209" spans="1:10" ht="12.75">
      <c r="A209" s="5">
        <v>44931</v>
      </c>
      <c r="B209" s="6" t="str">
        <f t="shared" si="12"/>
        <v>QUI</v>
      </c>
      <c r="C209" s="7">
        <v>0.14166666666666666</v>
      </c>
      <c r="D209" s="8" t="s">
        <v>9</v>
      </c>
      <c r="E209" s="7">
        <v>0.19652777777777777</v>
      </c>
      <c r="F209" s="9">
        <f t="shared" si="38"/>
        <v>1.3166666666666667</v>
      </c>
      <c r="G209" s="9">
        <f t="shared" si="39"/>
        <v>1122.2666666666664</v>
      </c>
      <c r="H209" s="9">
        <f t="shared" si="40"/>
        <v>15</v>
      </c>
      <c r="I209" s="10">
        <f t="shared" ref="I209:I240" si="41">F209*15</f>
        <v>19.75</v>
      </c>
      <c r="J209" s="11">
        <f>SUM($I$2:I209)</f>
        <v>10175.041666666666</v>
      </c>
    </row>
    <row r="210" spans="1:10" ht="12.75">
      <c r="A210" s="5">
        <v>44933</v>
      </c>
      <c r="B210" s="6" t="str">
        <f t="shared" si="12"/>
        <v>SÁB</v>
      </c>
      <c r="C210" s="7">
        <v>2.2916666666666665E-2</v>
      </c>
      <c r="D210" s="8" t="s">
        <v>9</v>
      </c>
      <c r="E210" s="7">
        <v>7.0833333333333331E-2</v>
      </c>
      <c r="F210" s="9">
        <f t="shared" si="38"/>
        <v>1.1499999999999999</v>
      </c>
      <c r="G210" s="9">
        <f t="shared" si="39"/>
        <v>1123.4166666666665</v>
      </c>
      <c r="H210" s="9">
        <f t="shared" si="40"/>
        <v>15.000000000000002</v>
      </c>
      <c r="I210" s="10">
        <f t="shared" si="41"/>
        <v>17.25</v>
      </c>
      <c r="J210" s="11">
        <f>SUM($I$2:I210)</f>
        <v>10192.291666666666</v>
      </c>
    </row>
    <row r="211" spans="1:10" ht="12.75">
      <c r="A211" s="5">
        <v>44935</v>
      </c>
      <c r="B211" s="6" t="str">
        <f t="shared" si="12"/>
        <v>SEG</v>
      </c>
      <c r="C211" s="7">
        <v>0.6166666666666667</v>
      </c>
      <c r="D211" s="8" t="s">
        <v>9</v>
      </c>
      <c r="E211" s="7">
        <v>0.69236111111111109</v>
      </c>
      <c r="F211" s="9">
        <f t="shared" si="38"/>
        <v>1.8166666666666667</v>
      </c>
      <c r="G211" s="9">
        <f t="shared" si="39"/>
        <v>1125.2333333333331</v>
      </c>
      <c r="H211" s="9">
        <f t="shared" si="40"/>
        <v>15</v>
      </c>
      <c r="I211" s="10">
        <f t="shared" si="41"/>
        <v>27.25</v>
      </c>
      <c r="J211" s="11">
        <f>SUM($I$2:I211)</f>
        <v>10219.541666666666</v>
      </c>
    </row>
    <row r="212" spans="1:10" ht="12.75">
      <c r="A212" s="5">
        <v>44935</v>
      </c>
      <c r="B212" s="6" t="str">
        <f t="shared" si="12"/>
        <v>SEG</v>
      </c>
      <c r="C212" s="7">
        <v>0.76180555555555551</v>
      </c>
      <c r="D212" s="8" t="s">
        <v>9</v>
      </c>
      <c r="E212" s="7">
        <v>0.82152777777777775</v>
      </c>
      <c r="F212" s="9">
        <f t="shared" si="38"/>
        <v>1.4333333333333333</v>
      </c>
      <c r="G212" s="9">
        <f t="shared" si="39"/>
        <v>1126.6666666666665</v>
      </c>
      <c r="H212" s="9">
        <f t="shared" si="40"/>
        <v>15</v>
      </c>
      <c r="I212" s="10">
        <f t="shared" si="41"/>
        <v>21.5</v>
      </c>
      <c r="J212" s="11">
        <f>SUM($I$2:I212)</f>
        <v>10241.041666666666</v>
      </c>
    </row>
    <row r="213" spans="1:10" ht="12.75">
      <c r="A213" s="5">
        <v>44936</v>
      </c>
      <c r="B213" s="6" t="str">
        <f t="shared" si="12"/>
        <v>TER</v>
      </c>
      <c r="C213" s="7">
        <v>0.41875000000000001</v>
      </c>
      <c r="D213" s="8" t="s">
        <v>9</v>
      </c>
      <c r="E213" s="7">
        <v>0.5395833333333333</v>
      </c>
      <c r="F213" s="9">
        <f t="shared" si="38"/>
        <v>2.9</v>
      </c>
      <c r="G213" s="9">
        <f t="shared" si="39"/>
        <v>1129.5666666666666</v>
      </c>
      <c r="H213" s="9">
        <f t="shared" si="40"/>
        <v>15</v>
      </c>
      <c r="I213" s="10">
        <f t="shared" si="41"/>
        <v>43.5</v>
      </c>
      <c r="J213" s="11">
        <f>SUM($I$2:I213)</f>
        <v>10284.541666666666</v>
      </c>
    </row>
    <row r="214" spans="1:10" ht="12.75">
      <c r="A214" s="5">
        <v>44936</v>
      </c>
      <c r="B214" s="6" t="str">
        <f t="shared" si="12"/>
        <v>TER</v>
      </c>
      <c r="C214" s="7">
        <v>0.58263888888888893</v>
      </c>
      <c r="D214" s="8" t="s">
        <v>9</v>
      </c>
      <c r="E214" s="7">
        <v>0.80277777777777781</v>
      </c>
      <c r="F214" s="9">
        <f t="shared" si="38"/>
        <v>5.2833333333333332</v>
      </c>
      <c r="G214" s="9">
        <f t="shared" si="39"/>
        <v>1134.8499999999999</v>
      </c>
      <c r="H214" s="9">
        <f t="shared" si="40"/>
        <v>15</v>
      </c>
      <c r="I214" s="10">
        <f t="shared" si="41"/>
        <v>79.25</v>
      </c>
      <c r="J214" s="11">
        <f>SUM($I$2:I214)</f>
        <v>10363.791666666666</v>
      </c>
    </row>
    <row r="215" spans="1:10" ht="12.75">
      <c r="A215" s="5">
        <v>44937</v>
      </c>
      <c r="B215" s="6" t="str">
        <f t="shared" si="12"/>
        <v>QUA</v>
      </c>
      <c r="C215" s="7">
        <v>0.56388888888888888</v>
      </c>
      <c r="D215" s="8" t="s">
        <v>9</v>
      </c>
      <c r="E215" s="7">
        <v>0.70625000000000004</v>
      </c>
      <c r="F215" s="9">
        <f t="shared" ref="F215:F227" si="42">IF(E215&gt;C215,((HOUR(E215)*60+MINUTE(E215))-(HOUR(C215)*60+MINUTE(C215)))/60,((HOUR(E215)*60+MINUTE(E215))-(HOUR(C215)*60+MINUTE(C215)))/60+24)</f>
        <v>3.4166666666666665</v>
      </c>
      <c r="G215" s="9">
        <f t="shared" ref="G215:G227" si="43">SUM($F$2:F215)</f>
        <v>1138.2666666666667</v>
      </c>
      <c r="H215" s="9">
        <f t="shared" si="40"/>
        <v>15</v>
      </c>
      <c r="I215" s="10">
        <f t="shared" si="41"/>
        <v>51.25</v>
      </c>
      <c r="J215" s="11">
        <f>SUM($I$2:I215)</f>
        <v>10415.041666666666</v>
      </c>
    </row>
    <row r="216" spans="1:10" ht="12.75">
      <c r="A216" s="5">
        <v>44939</v>
      </c>
      <c r="B216" s="6" t="str">
        <f t="shared" si="12"/>
        <v>SEX</v>
      </c>
      <c r="C216" s="7">
        <v>5.0694444444444445E-2</v>
      </c>
      <c r="D216" s="8" t="s">
        <v>9</v>
      </c>
      <c r="E216" s="7">
        <v>0.24305555555555555</v>
      </c>
      <c r="F216" s="9">
        <f t="shared" si="42"/>
        <v>4.6166666666666663</v>
      </c>
      <c r="G216" s="9">
        <f t="shared" si="43"/>
        <v>1142.8833333333332</v>
      </c>
      <c r="H216" s="9">
        <f t="shared" si="40"/>
        <v>15.000000000000002</v>
      </c>
      <c r="I216" s="10">
        <f t="shared" si="41"/>
        <v>69.25</v>
      </c>
      <c r="J216" s="11">
        <f>SUM($I$2:I216)</f>
        <v>10484.291666666666</v>
      </c>
    </row>
    <row r="217" spans="1:10" ht="12.75">
      <c r="A217" s="5">
        <v>44939</v>
      </c>
      <c r="B217" s="6" t="str">
        <f t="shared" si="12"/>
        <v>SEX</v>
      </c>
      <c r="C217" s="7">
        <v>0.30277777777777776</v>
      </c>
      <c r="D217" s="8" t="s">
        <v>9</v>
      </c>
      <c r="E217" s="7">
        <v>0.49027777777777776</v>
      </c>
      <c r="F217" s="9">
        <f t="shared" si="42"/>
        <v>4.5</v>
      </c>
      <c r="G217" s="9">
        <f t="shared" si="43"/>
        <v>1147.3833333333332</v>
      </c>
      <c r="H217" s="9">
        <f t="shared" si="40"/>
        <v>15</v>
      </c>
      <c r="I217" s="10">
        <f t="shared" si="41"/>
        <v>67.5</v>
      </c>
      <c r="J217" s="11">
        <f>SUM($I$2:I217)</f>
        <v>10551.791666666666</v>
      </c>
    </row>
    <row r="218" spans="1:10" ht="12.75">
      <c r="A218" s="5">
        <v>44939</v>
      </c>
      <c r="B218" s="6" t="str">
        <f t="shared" si="12"/>
        <v>SEX</v>
      </c>
      <c r="C218" s="7">
        <v>0.52986111111111112</v>
      </c>
      <c r="D218" s="8" t="s">
        <v>9</v>
      </c>
      <c r="E218" s="7">
        <v>0.6333333333333333</v>
      </c>
      <c r="F218" s="9">
        <f t="shared" si="42"/>
        <v>2.4833333333333334</v>
      </c>
      <c r="G218" s="9">
        <f t="shared" si="43"/>
        <v>1149.8666666666666</v>
      </c>
      <c r="H218" s="9">
        <f t="shared" si="40"/>
        <v>15</v>
      </c>
      <c r="I218" s="10">
        <f t="shared" si="41"/>
        <v>37.25</v>
      </c>
      <c r="J218" s="11">
        <f>SUM($I$2:I218)</f>
        <v>10589.041666666666</v>
      </c>
    </row>
    <row r="219" spans="1:10" ht="12.75">
      <c r="A219" s="5">
        <v>44939</v>
      </c>
      <c r="B219" s="6" t="str">
        <f t="shared" si="12"/>
        <v>SEX</v>
      </c>
      <c r="C219" s="7">
        <v>0.68888888888888888</v>
      </c>
      <c r="D219" s="8" t="s">
        <v>9</v>
      </c>
      <c r="E219" s="7">
        <v>0.88124999999999998</v>
      </c>
      <c r="F219" s="9">
        <f t="shared" si="42"/>
        <v>4.6166666666666663</v>
      </c>
      <c r="G219" s="9">
        <f t="shared" si="43"/>
        <v>1154.4833333333331</v>
      </c>
      <c r="H219" s="9">
        <f t="shared" si="40"/>
        <v>15.000000000000002</v>
      </c>
      <c r="I219" s="10">
        <f t="shared" si="41"/>
        <v>69.25</v>
      </c>
      <c r="J219" s="11">
        <f>SUM($I$2:I219)</f>
        <v>10658.291666666666</v>
      </c>
    </row>
    <row r="220" spans="1:10" ht="12.75">
      <c r="A220" s="5">
        <v>44940</v>
      </c>
      <c r="B220" s="6" t="str">
        <f t="shared" si="12"/>
        <v>SÁB</v>
      </c>
      <c r="C220" s="7">
        <v>0.25208333333333333</v>
      </c>
      <c r="D220" s="8" t="s">
        <v>9</v>
      </c>
      <c r="E220" s="7">
        <v>0.4513888888888889</v>
      </c>
      <c r="F220" s="9">
        <f t="shared" si="42"/>
        <v>4.7833333333333332</v>
      </c>
      <c r="G220" s="9">
        <f t="shared" si="43"/>
        <v>1159.2666666666664</v>
      </c>
      <c r="H220" s="9">
        <f t="shared" si="40"/>
        <v>15</v>
      </c>
      <c r="I220" s="10">
        <f t="shared" si="41"/>
        <v>71.75</v>
      </c>
      <c r="J220" s="11">
        <f>SUM($I$2:I220)</f>
        <v>10730.041666666666</v>
      </c>
    </row>
    <row r="221" spans="1:10" ht="12.75">
      <c r="A221" s="5">
        <v>44940</v>
      </c>
      <c r="B221" s="6" t="str">
        <f t="shared" si="12"/>
        <v>SÁB</v>
      </c>
      <c r="C221" s="7">
        <v>0.50069444444444444</v>
      </c>
      <c r="D221" s="8" t="s">
        <v>9</v>
      </c>
      <c r="E221" s="7">
        <v>0.71111111111111114</v>
      </c>
      <c r="F221" s="9">
        <f t="shared" si="42"/>
        <v>5.05</v>
      </c>
      <c r="G221" s="9">
        <f t="shared" si="43"/>
        <v>1164.3166666666664</v>
      </c>
      <c r="H221" s="9">
        <f t="shared" si="40"/>
        <v>15</v>
      </c>
      <c r="I221" s="10">
        <f t="shared" si="41"/>
        <v>75.75</v>
      </c>
      <c r="J221" s="11">
        <f>SUM($I$2:I221)</f>
        <v>10805.791666666666</v>
      </c>
    </row>
    <row r="222" spans="1:10" ht="12.75">
      <c r="A222" s="5">
        <v>44940</v>
      </c>
      <c r="B222" s="6" t="str">
        <f t="shared" si="12"/>
        <v>SÁB</v>
      </c>
      <c r="C222" s="7">
        <v>0.72222222222222221</v>
      </c>
      <c r="D222" s="8" t="s">
        <v>9</v>
      </c>
      <c r="E222" s="7">
        <v>0.87222222222222223</v>
      </c>
      <c r="F222" s="9">
        <f t="shared" si="42"/>
        <v>3.6</v>
      </c>
      <c r="G222" s="9">
        <f t="shared" si="43"/>
        <v>1167.9166666666663</v>
      </c>
      <c r="H222" s="9">
        <f t="shared" si="40"/>
        <v>15</v>
      </c>
      <c r="I222" s="10">
        <f t="shared" si="41"/>
        <v>54</v>
      </c>
      <c r="J222" s="11">
        <f>SUM($I$2:I222)</f>
        <v>10859.791666666666</v>
      </c>
    </row>
    <row r="223" spans="1:10" ht="12.75">
      <c r="A223" s="5">
        <v>44941</v>
      </c>
      <c r="B223" s="6" t="str">
        <f t="shared" si="12"/>
        <v>DOM</v>
      </c>
      <c r="C223" s="7">
        <v>0.24861111111111112</v>
      </c>
      <c r="D223" s="8" t="s">
        <v>9</v>
      </c>
      <c r="E223" s="7">
        <v>0.35555555555555557</v>
      </c>
      <c r="F223" s="9">
        <f t="shared" si="42"/>
        <v>2.5666666666666669</v>
      </c>
      <c r="G223" s="9">
        <f t="shared" si="43"/>
        <v>1170.4833333333329</v>
      </c>
      <c r="H223" s="9">
        <f t="shared" si="40"/>
        <v>14.999999999999998</v>
      </c>
      <c r="I223" s="10">
        <f t="shared" si="41"/>
        <v>38.5</v>
      </c>
      <c r="J223" s="11">
        <f>SUM($I$2:I223)</f>
        <v>10898.291666666666</v>
      </c>
    </row>
    <row r="224" spans="1:10" ht="12.75">
      <c r="A224" s="5">
        <v>44942</v>
      </c>
      <c r="B224" s="6" t="str">
        <f t="shared" si="12"/>
        <v>SEG</v>
      </c>
      <c r="C224" s="7">
        <v>0.39930555555555558</v>
      </c>
      <c r="D224" s="8" t="s">
        <v>9</v>
      </c>
      <c r="E224" s="7">
        <v>0.52916666666666667</v>
      </c>
      <c r="F224" s="9">
        <f t="shared" si="42"/>
        <v>3.1166666666666667</v>
      </c>
      <c r="G224" s="9">
        <f t="shared" si="43"/>
        <v>1173.5999999999995</v>
      </c>
      <c r="H224" s="9">
        <f t="shared" si="40"/>
        <v>15</v>
      </c>
      <c r="I224" s="10">
        <f t="shared" si="41"/>
        <v>46.75</v>
      </c>
      <c r="J224" s="11">
        <f>SUM($I$2:I224)</f>
        <v>10945.041666666666</v>
      </c>
    </row>
    <row r="225" spans="1:10" ht="12.75">
      <c r="A225" s="5">
        <v>44943</v>
      </c>
      <c r="B225" s="6" t="str">
        <f t="shared" si="12"/>
        <v>TER</v>
      </c>
      <c r="C225" s="7">
        <v>0.32777777777777778</v>
      </c>
      <c r="D225" s="8" t="s">
        <v>9</v>
      </c>
      <c r="E225" s="7">
        <v>0.41666666666666669</v>
      </c>
      <c r="F225" s="9">
        <f t="shared" si="42"/>
        <v>2.1333333333333333</v>
      </c>
      <c r="G225" s="9">
        <f t="shared" si="43"/>
        <v>1175.7333333333329</v>
      </c>
      <c r="H225" s="9">
        <f t="shared" si="40"/>
        <v>15</v>
      </c>
      <c r="I225" s="10">
        <f t="shared" si="41"/>
        <v>32</v>
      </c>
      <c r="J225" s="11">
        <f>SUM($I$2:I225)</f>
        <v>10977.041666666666</v>
      </c>
    </row>
    <row r="226" spans="1:10" ht="12.75">
      <c r="A226" s="5">
        <v>44943</v>
      </c>
      <c r="B226" s="6" t="str">
        <f t="shared" si="12"/>
        <v>TER</v>
      </c>
      <c r="C226" s="7">
        <v>0.44305555555555554</v>
      </c>
      <c r="D226" s="8" t="s">
        <v>9</v>
      </c>
      <c r="E226" s="7">
        <v>0.53402777777777777</v>
      </c>
      <c r="F226" s="9">
        <f t="shared" si="42"/>
        <v>2.1833333333333331</v>
      </c>
      <c r="G226" s="9">
        <f t="shared" si="43"/>
        <v>1177.9166666666663</v>
      </c>
      <c r="H226" s="9">
        <f t="shared" si="40"/>
        <v>15.000000000000002</v>
      </c>
      <c r="I226" s="10">
        <f t="shared" si="41"/>
        <v>32.75</v>
      </c>
      <c r="J226" s="11">
        <f>SUM($I$2:I226)</f>
        <v>11009.791666666666</v>
      </c>
    </row>
    <row r="227" spans="1:10" ht="12.75">
      <c r="A227" s="5">
        <v>44943</v>
      </c>
      <c r="B227" s="6" t="str">
        <f t="shared" si="12"/>
        <v>TER</v>
      </c>
      <c r="C227" s="7">
        <v>0.56666666666666665</v>
      </c>
      <c r="D227" s="8" t="s">
        <v>9</v>
      </c>
      <c r="E227" s="7">
        <v>0.79722222222222228</v>
      </c>
      <c r="F227" s="9">
        <f t="shared" si="42"/>
        <v>5.5333333333333332</v>
      </c>
      <c r="G227" s="9">
        <f t="shared" si="43"/>
        <v>1183.4499999999996</v>
      </c>
      <c r="H227" s="9">
        <f t="shared" si="40"/>
        <v>15</v>
      </c>
      <c r="I227" s="10">
        <f t="shared" si="41"/>
        <v>83</v>
      </c>
      <c r="J227" s="11">
        <f>SUM($I$2:I227)</f>
        <v>11092.791666666666</v>
      </c>
    </row>
    <row r="228" spans="1:10" ht="12.75">
      <c r="A228" s="5">
        <v>44944</v>
      </c>
      <c r="B228" s="6" t="str">
        <f t="shared" si="12"/>
        <v>QUA</v>
      </c>
      <c r="C228" s="7">
        <v>0.52222222222222225</v>
      </c>
      <c r="D228" s="8" t="s">
        <v>9</v>
      </c>
      <c r="E228" s="7">
        <v>0.59027777777777779</v>
      </c>
      <c r="F228" s="9">
        <f t="shared" ref="F228:F254" si="44">IF(E228&gt;C228,((HOUR(E228)*60+MINUTE(E228))-(HOUR(C228)*60+MINUTE(C228)))/60,((HOUR(E228)*60+MINUTE(E228))-(HOUR(C228)*60+MINUTE(C228)))/60+24)</f>
        <v>1.6333333333333333</v>
      </c>
      <c r="G228" s="9">
        <f t="shared" ref="G228:G254" si="45">SUM($F$2:F228)</f>
        <v>1185.083333333333</v>
      </c>
      <c r="H228" s="9">
        <f t="shared" si="40"/>
        <v>15</v>
      </c>
      <c r="I228" s="10">
        <f t="shared" si="41"/>
        <v>24.5</v>
      </c>
      <c r="J228" s="11">
        <f>SUM($I$2:I228)</f>
        <v>11117.291666666666</v>
      </c>
    </row>
    <row r="229" spans="1:10" ht="12.75">
      <c r="A229" s="5">
        <v>44944</v>
      </c>
      <c r="B229" s="6" t="str">
        <f t="shared" si="12"/>
        <v>QUA</v>
      </c>
      <c r="C229" s="7">
        <v>0.60347222222222219</v>
      </c>
      <c r="D229" s="8" t="s">
        <v>9</v>
      </c>
      <c r="E229" s="7">
        <v>0.73611111111111116</v>
      </c>
      <c r="F229" s="9">
        <f t="shared" si="44"/>
        <v>3.1833333333333331</v>
      </c>
      <c r="G229" s="9">
        <f t="shared" si="45"/>
        <v>1188.2666666666664</v>
      </c>
      <c r="H229" s="9">
        <f t="shared" si="40"/>
        <v>15.000000000000002</v>
      </c>
      <c r="I229" s="10">
        <f t="shared" si="41"/>
        <v>47.75</v>
      </c>
      <c r="J229" s="11">
        <f>SUM($I$2:I229)</f>
        <v>11165.041666666666</v>
      </c>
    </row>
    <row r="230" spans="1:10" ht="12.75">
      <c r="A230" s="5">
        <v>44945</v>
      </c>
      <c r="B230" s="6" t="str">
        <f t="shared" si="12"/>
        <v>QUI</v>
      </c>
      <c r="C230" s="7">
        <v>0.64375000000000004</v>
      </c>
      <c r="D230" s="8" t="s">
        <v>9</v>
      </c>
      <c r="E230" s="7">
        <v>0.95416666666666672</v>
      </c>
      <c r="F230" s="9">
        <f t="shared" si="44"/>
        <v>7.45</v>
      </c>
      <c r="G230" s="9">
        <f t="shared" si="45"/>
        <v>1195.7166666666665</v>
      </c>
      <c r="H230" s="9">
        <f t="shared" si="40"/>
        <v>15</v>
      </c>
      <c r="I230" s="10">
        <f t="shared" si="41"/>
        <v>111.75</v>
      </c>
      <c r="J230" s="11">
        <f>SUM($I$2:I230)</f>
        <v>11276.791666666666</v>
      </c>
    </row>
    <row r="231" spans="1:10" ht="12.75">
      <c r="A231" s="5">
        <v>44946</v>
      </c>
      <c r="B231" s="6" t="str">
        <f t="shared" si="12"/>
        <v>SEX</v>
      </c>
      <c r="C231" s="7">
        <v>0.70833333333333337</v>
      </c>
      <c r="D231" s="8" t="s">
        <v>9</v>
      </c>
      <c r="E231" s="7">
        <v>0.82708333333333328</v>
      </c>
      <c r="F231" s="9">
        <f t="shared" si="44"/>
        <v>2.85</v>
      </c>
      <c r="G231" s="9">
        <f t="shared" si="45"/>
        <v>1198.5666666666664</v>
      </c>
      <c r="H231" s="9">
        <f t="shared" si="40"/>
        <v>15</v>
      </c>
      <c r="I231" s="10">
        <f t="shared" si="41"/>
        <v>42.75</v>
      </c>
      <c r="J231" s="11">
        <f>SUM($I$2:I231)</f>
        <v>11319.541666666666</v>
      </c>
    </row>
    <row r="232" spans="1:10" ht="12.75">
      <c r="A232" s="5">
        <v>44949</v>
      </c>
      <c r="B232" s="6" t="str">
        <f t="shared" si="12"/>
        <v>SEG</v>
      </c>
      <c r="C232" s="7">
        <v>0.46250000000000002</v>
      </c>
      <c r="D232" s="8" t="s">
        <v>9</v>
      </c>
      <c r="E232" s="7">
        <v>0.56180555555555556</v>
      </c>
      <c r="F232" s="9">
        <f t="shared" si="44"/>
        <v>2.3833333333333333</v>
      </c>
      <c r="G232" s="9">
        <f t="shared" si="45"/>
        <v>1200.9499999999998</v>
      </c>
      <c r="H232" s="9">
        <f t="shared" si="40"/>
        <v>15</v>
      </c>
      <c r="I232" s="10">
        <f t="shared" si="41"/>
        <v>35.75</v>
      </c>
      <c r="J232" s="11">
        <f>SUM($I$2:I232)</f>
        <v>11355.291666666666</v>
      </c>
    </row>
    <row r="233" spans="1:10" ht="12.75">
      <c r="A233" s="5">
        <v>44949</v>
      </c>
      <c r="B233" s="6" t="str">
        <f t="shared" si="12"/>
        <v>SEG</v>
      </c>
      <c r="C233" s="7">
        <v>0.59027777777777779</v>
      </c>
      <c r="D233" s="8" t="s">
        <v>9</v>
      </c>
      <c r="E233" s="7">
        <v>0.82222222222222219</v>
      </c>
      <c r="F233" s="9">
        <f t="shared" si="44"/>
        <v>5.5666666666666664</v>
      </c>
      <c r="G233" s="9">
        <f t="shared" si="45"/>
        <v>1206.5166666666664</v>
      </c>
      <c r="H233" s="9">
        <f t="shared" si="40"/>
        <v>15</v>
      </c>
      <c r="I233" s="10">
        <f t="shared" si="41"/>
        <v>83.5</v>
      </c>
      <c r="J233" s="11">
        <f>SUM($I$2:I233)</f>
        <v>11438.791666666666</v>
      </c>
    </row>
    <row r="234" spans="1:10" ht="12.75">
      <c r="A234" s="5">
        <v>44951</v>
      </c>
      <c r="B234" s="6" t="str">
        <f t="shared" si="12"/>
        <v>QUA</v>
      </c>
      <c r="C234" s="7">
        <v>9.0277777777777769E-3</v>
      </c>
      <c r="D234" s="8" t="s">
        <v>9</v>
      </c>
      <c r="E234" s="7">
        <v>0.10069444444444445</v>
      </c>
      <c r="F234" s="9">
        <f t="shared" si="44"/>
        <v>2.2000000000000002</v>
      </c>
      <c r="G234" s="9">
        <f t="shared" si="45"/>
        <v>1208.7166666666665</v>
      </c>
      <c r="H234" s="9">
        <f t="shared" si="40"/>
        <v>14.999999999999998</v>
      </c>
      <c r="I234" s="10">
        <f t="shared" si="41"/>
        <v>33</v>
      </c>
      <c r="J234" s="11">
        <f>SUM($I$2:I234)</f>
        <v>11471.791666666666</v>
      </c>
    </row>
    <row r="235" spans="1:10" ht="12.75">
      <c r="A235" s="5">
        <v>44951</v>
      </c>
      <c r="B235" s="6" t="str">
        <f t="shared" si="12"/>
        <v>QUA</v>
      </c>
      <c r="C235" s="7">
        <v>0.43194444444444446</v>
      </c>
      <c r="D235" s="8" t="s">
        <v>9</v>
      </c>
      <c r="E235" s="7">
        <v>0.50486111111111109</v>
      </c>
      <c r="F235" s="9">
        <f t="shared" si="44"/>
        <v>1.75</v>
      </c>
      <c r="G235" s="9">
        <f t="shared" si="45"/>
        <v>1210.4666666666665</v>
      </c>
      <c r="H235" s="9">
        <f t="shared" si="40"/>
        <v>15</v>
      </c>
      <c r="I235" s="10">
        <f t="shared" si="41"/>
        <v>26.25</v>
      </c>
      <c r="J235" s="11">
        <f>SUM($I$2:I235)</f>
        <v>11498.041666666666</v>
      </c>
    </row>
    <row r="236" spans="1:10" ht="12.75">
      <c r="A236" s="5">
        <v>44951</v>
      </c>
      <c r="B236" s="6" t="str">
        <f t="shared" si="12"/>
        <v>QUA</v>
      </c>
      <c r="C236" s="7">
        <v>0.54791666666666672</v>
      </c>
      <c r="D236" s="8" t="s">
        <v>9</v>
      </c>
      <c r="E236" s="7">
        <v>0.8208333333333333</v>
      </c>
      <c r="F236" s="9">
        <f t="shared" si="44"/>
        <v>6.55</v>
      </c>
      <c r="G236" s="9">
        <f t="shared" si="45"/>
        <v>1217.0166666666664</v>
      </c>
      <c r="H236" s="9">
        <f t="shared" si="40"/>
        <v>15</v>
      </c>
      <c r="I236" s="10">
        <f t="shared" si="41"/>
        <v>98.25</v>
      </c>
      <c r="J236" s="11">
        <f>SUM($I$2:I236)</f>
        <v>11596.291666666666</v>
      </c>
    </row>
    <row r="237" spans="1:10" ht="12.75">
      <c r="A237" s="5">
        <v>44952</v>
      </c>
      <c r="B237" s="6" t="str">
        <f t="shared" si="12"/>
        <v>QUI</v>
      </c>
      <c r="C237" s="7">
        <v>0.60138888888888886</v>
      </c>
      <c r="D237" s="8" t="s">
        <v>9</v>
      </c>
      <c r="E237" s="7">
        <v>0.7729166666666667</v>
      </c>
      <c r="F237" s="9">
        <f t="shared" si="44"/>
        <v>4.1166666666666663</v>
      </c>
      <c r="G237" s="9">
        <f t="shared" si="45"/>
        <v>1221.133333333333</v>
      </c>
      <c r="H237" s="9">
        <f t="shared" si="40"/>
        <v>15</v>
      </c>
      <c r="I237" s="10">
        <f t="shared" si="41"/>
        <v>61.749999999999993</v>
      </c>
      <c r="J237" s="11">
        <f>SUM($I$2:I237)</f>
        <v>11658.041666666666</v>
      </c>
    </row>
    <row r="238" spans="1:10" ht="12.75">
      <c r="A238" s="5">
        <v>44952</v>
      </c>
      <c r="B238" s="6" t="str">
        <f t="shared" si="12"/>
        <v>QUI</v>
      </c>
      <c r="C238" s="7">
        <v>0.83611111111111114</v>
      </c>
      <c r="D238" s="8" t="s">
        <v>9</v>
      </c>
      <c r="E238" s="7">
        <v>3.4722222222222224E-2</v>
      </c>
      <c r="F238" s="9">
        <f t="shared" si="44"/>
        <v>4.7666666666666657</v>
      </c>
      <c r="G238" s="9">
        <f t="shared" si="45"/>
        <v>1225.8999999999996</v>
      </c>
      <c r="H238" s="9">
        <f t="shared" si="40"/>
        <v>15</v>
      </c>
      <c r="I238" s="10">
        <f t="shared" si="41"/>
        <v>71.499999999999986</v>
      </c>
      <c r="J238" s="11">
        <f>SUM($I$2:I238)</f>
        <v>11729.541666666666</v>
      </c>
    </row>
    <row r="239" spans="1:10" ht="12.75">
      <c r="A239" s="5">
        <v>44953</v>
      </c>
      <c r="B239" s="6" t="str">
        <f t="shared" si="12"/>
        <v>SEX</v>
      </c>
      <c r="C239" s="7">
        <v>0.5180555555555556</v>
      </c>
      <c r="D239" s="8" t="s">
        <v>9</v>
      </c>
      <c r="E239" s="7">
        <v>0.66249999999999998</v>
      </c>
      <c r="F239" s="9">
        <f t="shared" si="44"/>
        <v>3.4666666666666668</v>
      </c>
      <c r="G239" s="9">
        <f t="shared" si="45"/>
        <v>1229.3666666666663</v>
      </c>
      <c r="H239" s="9">
        <f t="shared" si="40"/>
        <v>15</v>
      </c>
      <c r="I239" s="10">
        <f t="shared" si="41"/>
        <v>52</v>
      </c>
      <c r="J239" s="11">
        <f>SUM($I$2:I239)</f>
        <v>11781.541666666666</v>
      </c>
    </row>
    <row r="240" spans="1:10" ht="12.75">
      <c r="A240" s="5">
        <v>44956</v>
      </c>
      <c r="B240" s="6" t="str">
        <f t="shared" si="12"/>
        <v>SEG</v>
      </c>
      <c r="C240" s="7">
        <v>0.49652777777777779</v>
      </c>
      <c r="D240" s="8" t="s">
        <v>9</v>
      </c>
      <c r="E240" s="7">
        <v>0.62916666666666665</v>
      </c>
      <c r="F240" s="9">
        <f t="shared" si="44"/>
        <v>3.1833333333333331</v>
      </c>
      <c r="G240" s="9">
        <f t="shared" si="45"/>
        <v>1232.5499999999997</v>
      </c>
      <c r="H240" s="9">
        <f t="shared" si="40"/>
        <v>15.000000000000002</v>
      </c>
      <c r="I240" s="10">
        <f t="shared" si="41"/>
        <v>47.75</v>
      </c>
      <c r="J240" s="11">
        <f>SUM($I$2:I240)</f>
        <v>11829.291666666666</v>
      </c>
    </row>
    <row r="241" spans="1:10" ht="12.75">
      <c r="A241" s="5">
        <v>44956</v>
      </c>
      <c r="B241" s="6" t="str">
        <f t="shared" si="12"/>
        <v>SEG</v>
      </c>
      <c r="C241" s="7">
        <v>0.63749999999999996</v>
      </c>
      <c r="D241" s="8" t="s">
        <v>9</v>
      </c>
      <c r="E241" s="7">
        <v>0.80138888888888893</v>
      </c>
      <c r="F241" s="9">
        <f t="shared" si="44"/>
        <v>3.9333333333333331</v>
      </c>
      <c r="G241" s="9">
        <f t="shared" si="45"/>
        <v>1236.4833333333331</v>
      </c>
      <c r="H241" s="9">
        <f t="shared" si="40"/>
        <v>15</v>
      </c>
      <c r="I241" s="10">
        <f t="shared" ref="I241:I272" si="46">F241*15</f>
        <v>59</v>
      </c>
      <c r="J241" s="11">
        <f>SUM($I$2:I241)</f>
        <v>11888.291666666666</v>
      </c>
    </row>
    <row r="242" spans="1:10" ht="12.75">
      <c r="A242" s="5">
        <v>44956</v>
      </c>
      <c r="B242" s="6" t="str">
        <f t="shared" si="12"/>
        <v>SEG</v>
      </c>
      <c r="C242" s="7">
        <v>0.81944444444444442</v>
      </c>
      <c r="D242" s="8" t="s">
        <v>9</v>
      </c>
      <c r="E242" s="7">
        <v>0.92013888888888884</v>
      </c>
      <c r="F242" s="9">
        <f t="shared" si="44"/>
        <v>2.4166666666666665</v>
      </c>
      <c r="G242" s="9">
        <f t="shared" si="45"/>
        <v>1238.8999999999999</v>
      </c>
      <c r="H242" s="9">
        <f t="shared" si="40"/>
        <v>15.000000000000002</v>
      </c>
      <c r="I242" s="10">
        <f t="shared" si="46"/>
        <v>36.25</v>
      </c>
      <c r="J242" s="11">
        <f>SUM($I$2:I242)</f>
        <v>11924.541666666666</v>
      </c>
    </row>
    <row r="243" spans="1:10" ht="12.75">
      <c r="A243" s="5">
        <v>44957</v>
      </c>
      <c r="B243" s="6" t="str">
        <f t="shared" si="12"/>
        <v>TER</v>
      </c>
      <c r="C243" s="7">
        <v>0.54166666666666663</v>
      </c>
      <c r="D243" s="8" t="s">
        <v>9</v>
      </c>
      <c r="E243" s="7">
        <v>0.73888888888888893</v>
      </c>
      <c r="F243" s="9">
        <f t="shared" si="44"/>
        <v>4.7333333333333334</v>
      </c>
      <c r="G243" s="9">
        <f t="shared" si="45"/>
        <v>1243.6333333333332</v>
      </c>
      <c r="H243" s="9">
        <f t="shared" si="40"/>
        <v>15</v>
      </c>
      <c r="I243" s="10">
        <f t="shared" si="46"/>
        <v>71</v>
      </c>
      <c r="J243" s="11">
        <f>SUM($I$2:I243)</f>
        <v>11995.541666666666</v>
      </c>
    </row>
    <row r="244" spans="1:10" ht="12.75">
      <c r="A244" s="5">
        <v>44957</v>
      </c>
      <c r="B244" s="6" t="str">
        <f t="shared" si="12"/>
        <v>TER</v>
      </c>
      <c r="C244" s="7">
        <v>0.75972222222222219</v>
      </c>
      <c r="D244" s="8" t="s">
        <v>9</v>
      </c>
      <c r="E244" s="7">
        <v>0.97986111111111107</v>
      </c>
      <c r="F244" s="9">
        <f t="shared" si="44"/>
        <v>5.2833333333333332</v>
      </c>
      <c r="G244" s="9">
        <f t="shared" si="45"/>
        <v>1248.9166666666665</v>
      </c>
      <c r="H244" s="9">
        <f t="shared" si="40"/>
        <v>15</v>
      </c>
      <c r="I244" s="10">
        <f t="shared" si="46"/>
        <v>79.25</v>
      </c>
      <c r="J244" s="11">
        <f>SUM($I$2:I244)</f>
        <v>12074.791666666666</v>
      </c>
    </row>
    <row r="245" spans="1:10" ht="12.75">
      <c r="A245" s="5">
        <v>44958</v>
      </c>
      <c r="B245" s="6" t="str">
        <f t="shared" si="12"/>
        <v>QUA</v>
      </c>
      <c r="C245" s="7">
        <v>0.93680555555555556</v>
      </c>
      <c r="D245" s="8" t="s">
        <v>9</v>
      </c>
      <c r="E245" s="7">
        <v>0.11388888888888889</v>
      </c>
      <c r="F245" s="9">
        <f t="shared" si="44"/>
        <v>4.25</v>
      </c>
      <c r="G245" s="9">
        <f t="shared" si="45"/>
        <v>1253.1666666666665</v>
      </c>
      <c r="H245" s="9">
        <f t="shared" si="40"/>
        <v>15</v>
      </c>
      <c r="I245" s="10">
        <f t="shared" si="46"/>
        <v>63.75</v>
      </c>
      <c r="J245" s="11">
        <f>SUM($I$2:I245)</f>
        <v>12138.541666666666</v>
      </c>
    </row>
    <row r="246" spans="1:10" ht="12.75">
      <c r="A246" s="5">
        <v>44959</v>
      </c>
      <c r="B246" s="6" t="str">
        <f t="shared" si="12"/>
        <v>QUI</v>
      </c>
      <c r="C246" s="7">
        <v>0.57222222222222219</v>
      </c>
      <c r="D246" s="8" t="s">
        <v>9</v>
      </c>
      <c r="E246" s="7">
        <v>0.6791666666666667</v>
      </c>
      <c r="F246" s="9">
        <f t="shared" si="44"/>
        <v>2.5666666666666669</v>
      </c>
      <c r="G246" s="9">
        <f t="shared" si="45"/>
        <v>1255.7333333333331</v>
      </c>
      <c r="H246" s="9">
        <f t="shared" si="40"/>
        <v>14.999999999999998</v>
      </c>
      <c r="I246" s="10">
        <f t="shared" si="46"/>
        <v>38.5</v>
      </c>
      <c r="J246" s="11">
        <f>SUM($I$2:I246)</f>
        <v>12177.041666666666</v>
      </c>
    </row>
    <row r="247" spans="1:10" ht="12.75">
      <c r="A247" s="5">
        <v>44959</v>
      </c>
      <c r="B247" s="6" t="str">
        <f t="shared" si="12"/>
        <v>QUI</v>
      </c>
      <c r="C247" s="7">
        <v>0.70625000000000004</v>
      </c>
      <c r="D247" s="8" t="s">
        <v>9</v>
      </c>
      <c r="E247" s="7">
        <v>0.83333333333333337</v>
      </c>
      <c r="F247" s="9">
        <f t="shared" si="44"/>
        <v>3.05</v>
      </c>
      <c r="G247" s="9">
        <f t="shared" si="45"/>
        <v>1258.7833333333331</v>
      </c>
      <c r="H247" s="9">
        <f t="shared" si="40"/>
        <v>15</v>
      </c>
      <c r="I247" s="10">
        <f t="shared" si="46"/>
        <v>45.75</v>
      </c>
      <c r="J247" s="11">
        <f>SUM($I$2:I247)</f>
        <v>12222.791666666666</v>
      </c>
    </row>
    <row r="248" spans="1:10" ht="12.75">
      <c r="A248" s="5">
        <v>44960</v>
      </c>
      <c r="B248" s="6" t="str">
        <f t="shared" si="12"/>
        <v>SEX</v>
      </c>
      <c r="C248" s="7">
        <v>0.57708333333333328</v>
      </c>
      <c r="D248" s="8" t="s">
        <v>9</v>
      </c>
      <c r="E248" s="7">
        <v>0.76111111111111107</v>
      </c>
      <c r="F248" s="9">
        <f t="shared" si="44"/>
        <v>4.416666666666667</v>
      </c>
      <c r="G248" s="9">
        <f t="shared" si="45"/>
        <v>1263.1999999999998</v>
      </c>
      <c r="H248" s="9">
        <f t="shared" si="40"/>
        <v>14.999999999999998</v>
      </c>
      <c r="I248" s="10">
        <f t="shared" si="46"/>
        <v>66.25</v>
      </c>
      <c r="J248" s="11">
        <f>SUM($I$2:I248)</f>
        <v>12289.041666666666</v>
      </c>
    </row>
    <row r="249" spans="1:10" ht="12.75">
      <c r="A249" s="5">
        <v>44965</v>
      </c>
      <c r="B249" s="6" t="str">
        <f t="shared" si="12"/>
        <v>QUA</v>
      </c>
      <c r="C249" s="7">
        <v>0.44374999999999998</v>
      </c>
      <c r="D249" s="8" t="s">
        <v>9</v>
      </c>
      <c r="E249" s="7">
        <v>0.5180555555555556</v>
      </c>
      <c r="F249" s="9">
        <f t="shared" si="44"/>
        <v>1.7833333333333334</v>
      </c>
      <c r="G249" s="9">
        <f t="shared" si="45"/>
        <v>1264.9833333333331</v>
      </c>
      <c r="H249" s="9">
        <f t="shared" si="40"/>
        <v>15</v>
      </c>
      <c r="I249" s="10">
        <f t="shared" si="46"/>
        <v>26.75</v>
      </c>
      <c r="J249" s="11">
        <f>SUM($I$2:I249)</f>
        <v>12315.791666666666</v>
      </c>
    </row>
    <row r="250" spans="1:10" ht="12.75">
      <c r="A250" s="5">
        <v>44965</v>
      </c>
      <c r="B250" s="6" t="str">
        <f t="shared" si="12"/>
        <v>QUA</v>
      </c>
      <c r="C250" s="7">
        <v>0.54305555555555551</v>
      </c>
      <c r="D250" s="8" t="s">
        <v>9</v>
      </c>
      <c r="E250" s="7">
        <v>0.69305555555555554</v>
      </c>
      <c r="F250" s="9">
        <f t="shared" si="44"/>
        <v>3.6</v>
      </c>
      <c r="G250" s="9">
        <f t="shared" si="45"/>
        <v>1268.583333333333</v>
      </c>
      <c r="H250" s="9">
        <f t="shared" si="40"/>
        <v>15</v>
      </c>
      <c r="I250" s="10">
        <f t="shared" si="46"/>
        <v>54</v>
      </c>
      <c r="J250" s="11">
        <f>SUM($I$2:I250)</f>
        <v>12369.791666666666</v>
      </c>
    </row>
    <row r="251" spans="1:10" ht="12.75">
      <c r="A251" s="5">
        <v>44965</v>
      </c>
      <c r="B251" s="6" t="str">
        <f t="shared" si="12"/>
        <v>QUA</v>
      </c>
      <c r="C251" s="7">
        <v>0.7680555555555556</v>
      </c>
      <c r="D251" s="8" t="s">
        <v>9</v>
      </c>
      <c r="E251" s="7">
        <v>0.92500000000000004</v>
      </c>
      <c r="F251" s="9">
        <f t="shared" si="44"/>
        <v>3.7666666666666666</v>
      </c>
      <c r="G251" s="9">
        <f t="shared" si="45"/>
        <v>1272.3499999999997</v>
      </c>
      <c r="H251" s="9">
        <f t="shared" si="40"/>
        <v>15</v>
      </c>
      <c r="I251" s="10">
        <f t="shared" si="46"/>
        <v>56.5</v>
      </c>
      <c r="J251" s="11">
        <f>SUM($I$2:I251)</f>
        <v>12426.291666666666</v>
      </c>
    </row>
    <row r="252" spans="1:10" ht="12.75">
      <c r="A252" s="5">
        <v>44966</v>
      </c>
      <c r="B252" s="6" t="str">
        <f t="shared" si="12"/>
        <v>QUI</v>
      </c>
      <c r="C252" s="7">
        <v>0.56944444444444442</v>
      </c>
      <c r="D252" s="8" t="s">
        <v>9</v>
      </c>
      <c r="E252" s="7">
        <v>0.73611111111111116</v>
      </c>
      <c r="F252" s="9">
        <f t="shared" si="44"/>
        <v>4</v>
      </c>
      <c r="G252" s="9">
        <f t="shared" si="45"/>
        <v>1276.3499999999997</v>
      </c>
      <c r="H252" s="9">
        <f t="shared" si="40"/>
        <v>15</v>
      </c>
      <c r="I252" s="10">
        <f t="shared" si="46"/>
        <v>60</v>
      </c>
      <c r="J252" s="11">
        <f>SUM($I$2:I252)</f>
        <v>12486.291666666666</v>
      </c>
    </row>
    <row r="253" spans="1:10" ht="12.75">
      <c r="A253" s="5">
        <v>44966</v>
      </c>
      <c r="B253" s="6" t="str">
        <f t="shared" si="12"/>
        <v>QUI</v>
      </c>
      <c r="C253" s="7">
        <v>0.75138888888888888</v>
      </c>
      <c r="D253" s="8" t="s">
        <v>9</v>
      </c>
      <c r="E253" s="7">
        <v>5.6944444444444443E-2</v>
      </c>
      <c r="F253" s="9">
        <f t="shared" si="44"/>
        <v>7.3333333333333321</v>
      </c>
      <c r="G253" s="9">
        <f t="shared" si="45"/>
        <v>1283.6833333333329</v>
      </c>
      <c r="H253" s="9">
        <f t="shared" si="40"/>
        <v>15</v>
      </c>
      <c r="I253" s="10">
        <f t="shared" si="46"/>
        <v>109.99999999999999</v>
      </c>
      <c r="J253" s="11">
        <f>SUM($I$2:I253)</f>
        <v>12596.291666666666</v>
      </c>
    </row>
    <row r="254" spans="1:10" ht="12.75">
      <c r="A254" s="5">
        <v>44967</v>
      </c>
      <c r="B254" s="6" t="str">
        <f t="shared" si="12"/>
        <v>SEX</v>
      </c>
      <c r="C254" s="7">
        <v>0.53333333333333333</v>
      </c>
      <c r="D254" s="8" t="s">
        <v>9</v>
      </c>
      <c r="E254" s="7">
        <v>0.70833333333333337</v>
      </c>
      <c r="F254" s="9">
        <f t="shared" si="44"/>
        <v>4.2</v>
      </c>
      <c r="G254" s="9">
        <f t="shared" si="45"/>
        <v>1287.883333333333</v>
      </c>
      <c r="H254" s="9">
        <f t="shared" si="40"/>
        <v>15</v>
      </c>
      <c r="I254" s="10">
        <f t="shared" si="46"/>
        <v>63</v>
      </c>
      <c r="J254" s="11">
        <f>SUM($I$2:I254)</f>
        <v>12659.291666666666</v>
      </c>
    </row>
    <row r="255" spans="1:10" ht="12.75">
      <c r="A255" s="5">
        <v>44971</v>
      </c>
      <c r="B255" s="6" t="str">
        <f t="shared" si="12"/>
        <v>TER</v>
      </c>
      <c r="C255" s="7">
        <v>0.5805555555555556</v>
      </c>
      <c r="D255" s="8" t="s">
        <v>9</v>
      </c>
      <c r="E255" s="7">
        <v>0.70972222222222225</v>
      </c>
      <c r="F255" s="9">
        <f t="shared" ref="F255:F261" si="47">IF(E255&gt;C255,((HOUR(E255)*60+MINUTE(E255))-(HOUR(C255)*60+MINUTE(C255)))/60,((HOUR(E255)*60+MINUTE(E255))-(HOUR(C255)*60+MINUTE(C255)))/60+24)</f>
        <v>3.1</v>
      </c>
      <c r="G255" s="9">
        <f t="shared" ref="G255:G261" si="48">SUM($F$2:F255)</f>
        <v>1290.9833333333329</v>
      </c>
      <c r="H255" s="9">
        <f t="shared" si="40"/>
        <v>15</v>
      </c>
      <c r="I255" s="10">
        <f t="shared" si="46"/>
        <v>46.5</v>
      </c>
      <c r="J255" s="11">
        <f>SUM($I$2:I255)</f>
        <v>12705.791666666666</v>
      </c>
    </row>
    <row r="256" spans="1:10" ht="12.75">
      <c r="A256" s="5">
        <v>44971</v>
      </c>
      <c r="B256" s="6" t="str">
        <f t="shared" si="12"/>
        <v>TER</v>
      </c>
      <c r="C256" s="7">
        <v>0.72499999999999998</v>
      </c>
      <c r="D256" s="8" t="s">
        <v>9</v>
      </c>
      <c r="E256" s="7">
        <v>0.86041666666666672</v>
      </c>
      <c r="F256" s="9">
        <f t="shared" si="47"/>
        <v>3.25</v>
      </c>
      <c r="G256" s="9">
        <f t="shared" si="48"/>
        <v>1294.2333333333329</v>
      </c>
      <c r="H256" s="9">
        <f t="shared" si="40"/>
        <v>15</v>
      </c>
      <c r="I256" s="10">
        <f t="shared" si="46"/>
        <v>48.75</v>
      </c>
      <c r="J256" s="11">
        <f>SUM($I$2:I256)</f>
        <v>12754.541666666666</v>
      </c>
    </row>
    <row r="257" spans="1:10" ht="12.75">
      <c r="A257" s="5">
        <v>44972</v>
      </c>
      <c r="B257" s="6" t="str">
        <f t="shared" si="12"/>
        <v>QUA</v>
      </c>
      <c r="C257" s="7">
        <v>0.59097222222222223</v>
      </c>
      <c r="D257" s="8" t="s">
        <v>9</v>
      </c>
      <c r="E257" s="7">
        <v>0.75486111111111109</v>
      </c>
      <c r="F257" s="9">
        <f t="shared" si="47"/>
        <v>3.9333333333333331</v>
      </c>
      <c r="G257" s="9">
        <f t="shared" si="48"/>
        <v>1298.1666666666663</v>
      </c>
      <c r="H257" s="9">
        <f t="shared" ref="H257:H320" si="49">I257/F257</f>
        <v>15</v>
      </c>
      <c r="I257" s="10">
        <f t="shared" si="46"/>
        <v>59</v>
      </c>
      <c r="J257" s="11">
        <f>SUM($I$2:I257)</f>
        <v>12813.541666666666</v>
      </c>
    </row>
    <row r="258" spans="1:10" ht="12.75">
      <c r="A258" s="5">
        <v>44972</v>
      </c>
      <c r="B258" s="6" t="str">
        <f t="shared" si="12"/>
        <v>QUA</v>
      </c>
      <c r="C258" s="7">
        <v>0.78611111111111109</v>
      </c>
      <c r="D258" s="8" t="s">
        <v>9</v>
      </c>
      <c r="E258" s="7">
        <v>0.98472222222222228</v>
      </c>
      <c r="F258" s="9">
        <f t="shared" si="47"/>
        <v>4.7666666666666666</v>
      </c>
      <c r="G258" s="9">
        <f t="shared" si="48"/>
        <v>1302.9333333333329</v>
      </c>
      <c r="H258" s="9">
        <f t="shared" si="49"/>
        <v>15</v>
      </c>
      <c r="I258" s="10">
        <f t="shared" si="46"/>
        <v>71.5</v>
      </c>
      <c r="J258" s="11">
        <f>SUM($I$2:I258)</f>
        <v>12885.041666666666</v>
      </c>
    </row>
    <row r="259" spans="1:10" ht="12.75">
      <c r="A259" s="5">
        <v>44973</v>
      </c>
      <c r="B259" s="6" t="str">
        <f t="shared" si="12"/>
        <v>QUI</v>
      </c>
      <c r="C259" s="7">
        <v>0.6</v>
      </c>
      <c r="D259" s="8" t="s">
        <v>9</v>
      </c>
      <c r="E259" s="7">
        <v>0.8256944444444444</v>
      </c>
      <c r="F259" s="9">
        <f t="shared" si="47"/>
        <v>5.416666666666667</v>
      </c>
      <c r="G259" s="9">
        <f t="shared" si="48"/>
        <v>1308.3499999999997</v>
      </c>
      <c r="H259" s="9">
        <f t="shared" si="49"/>
        <v>15</v>
      </c>
      <c r="I259" s="10">
        <f t="shared" si="46"/>
        <v>81.25</v>
      </c>
      <c r="J259" s="11">
        <f>SUM($I$2:I259)</f>
        <v>12966.291666666666</v>
      </c>
    </row>
    <row r="260" spans="1:10" ht="12.75">
      <c r="A260" s="5">
        <v>44973</v>
      </c>
      <c r="B260" s="6" t="str">
        <f t="shared" si="12"/>
        <v>QUI</v>
      </c>
      <c r="C260" s="7">
        <v>0.91805555555555551</v>
      </c>
      <c r="D260" s="8" t="s">
        <v>9</v>
      </c>
      <c r="E260" s="7">
        <v>6.5277777777777782E-2</v>
      </c>
      <c r="F260" s="9">
        <f t="shared" si="47"/>
        <v>3.533333333333335</v>
      </c>
      <c r="G260" s="9">
        <f t="shared" si="48"/>
        <v>1311.883333333333</v>
      </c>
      <c r="H260" s="9">
        <f t="shared" si="49"/>
        <v>15.000000000000002</v>
      </c>
      <c r="I260" s="10">
        <f t="shared" si="46"/>
        <v>53.000000000000028</v>
      </c>
      <c r="J260" s="11">
        <f>SUM($I$2:I260)</f>
        <v>13019.291666666666</v>
      </c>
    </row>
    <row r="261" spans="1:10" ht="12.75">
      <c r="A261" s="5">
        <v>44985</v>
      </c>
      <c r="B261" s="6" t="str">
        <f t="shared" si="12"/>
        <v>TER</v>
      </c>
      <c r="C261" s="7">
        <v>0.63124999999999998</v>
      </c>
      <c r="D261" s="8" t="s">
        <v>9</v>
      </c>
      <c r="E261" s="7">
        <v>0.85902777777777772</v>
      </c>
      <c r="F261" s="9">
        <f t="shared" si="47"/>
        <v>5.4666666666666668</v>
      </c>
      <c r="G261" s="9">
        <f t="shared" si="48"/>
        <v>1317.3499999999997</v>
      </c>
      <c r="H261" s="9">
        <f t="shared" si="49"/>
        <v>15</v>
      </c>
      <c r="I261" s="10">
        <f t="shared" si="46"/>
        <v>82</v>
      </c>
      <c r="J261" s="11">
        <f>SUM($I$2:I261)</f>
        <v>13101.291666666666</v>
      </c>
    </row>
    <row r="262" spans="1:10" ht="12.75">
      <c r="A262" s="5">
        <v>44985</v>
      </c>
      <c r="B262" s="6" t="str">
        <f t="shared" si="12"/>
        <v>TER</v>
      </c>
      <c r="C262" s="7">
        <v>0.89513888888888893</v>
      </c>
      <c r="D262" s="8" t="s">
        <v>9</v>
      </c>
      <c r="E262" s="7">
        <v>4.583333333333333E-2</v>
      </c>
      <c r="F262" s="9">
        <f t="shared" ref="F262:F301" si="50">IF(E262&gt;C262,((HOUR(E262)*60+MINUTE(E262))-(HOUR(C262)*60+MINUTE(C262)))/60,((HOUR(E262)*60+MINUTE(E262))-(HOUR(C262)*60+MINUTE(C262)))/60+24)</f>
        <v>3.6166666666666671</v>
      </c>
      <c r="G262" s="9">
        <f t="shared" ref="G262:G301" si="51">SUM($F$2:F262)</f>
        <v>1320.9666666666662</v>
      </c>
      <c r="H262" s="9">
        <f t="shared" si="49"/>
        <v>15</v>
      </c>
      <c r="I262" s="10">
        <f t="shared" si="46"/>
        <v>54.250000000000007</v>
      </c>
      <c r="J262" s="11">
        <f>SUM($I$2:I262)</f>
        <v>13155.541666666666</v>
      </c>
    </row>
    <row r="263" spans="1:10" ht="12.75">
      <c r="A263" s="5">
        <v>44986</v>
      </c>
      <c r="B263" s="6" t="str">
        <f t="shared" si="12"/>
        <v>QUA</v>
      </c>
      <c r="C263" s="7">
        <v>0.59444444444444444</v>
      </c>
      <c r="D263" s="8" t="s">
        <v>9</v>
      </c>
      <c r="E263" s="7">
        <v>0.82638888888888884</v>
      </c>
      <c r="F263" s="9">
        <f t="shared" si="50"/>
        <v>5.5666666666666664</v>
      </c>
      <c r="G263" s="9">
        <f t="shared" si="51"/>
        <v>1326.5333333333328</v>
      </c>
      <c r="H263" s="9">
        <f t="shared" si="49"/>
        <v>15</v>
      </c>
      <c r="I263" s="10">
        <f t="shared" si="46"/>
        <v>83.5</v>
      </c>
      <c r="J263" s="11">
        <f>SUM($I$2:I263)</f>
        <v>13239.041666666666</v>
      </c>
    </row>
    <row r="264" spans="1:10" ht="12.75">
      <c r="A264" s="5">
        <v>44986</v>
      </c>
      <c r="B264" s="6" t="str">
        <f t="shared" si="12"/>
        <v>QUA</v>
      </c>
      <c r="C264" s="7">
        <v>0.8618055555555556</v>
      </c>
      <c r="D264" s="8" t="s">
        <v>9</v>
      </c>
      <c r="E264" s="7">
        <v>3.5416666666666666E-2</v>
      </c>
      <c r="F264" s="9">
        <f t="shared" si="50"/>
        <v>4.1666666666666679</v>
      </c>
      <c r="G264" s="9">
        <f t="shared" si="51"/>
        <v>1330.6999999999996</v>
      </c>
      <c r="H264" s="9">
        <f t="shared" si="49"/>
        <v>15</v>
      </c>
      <c r="I264" s="10">
        <f t="shared" si="46"/>
        <v>62.500000000000014</v>
      </c>
      <c r="J264" s="11">
        <f>SUM($I$2:I264)</f>
        <v>13301.541666666666</v>
      </c>
    </row>
    <row r="265" spans="1:10" ht="12.75">
      <c r="A265" s="5">
        <v>44987</v>
      </c>
      <c r="B265" s="6" t="str">
        <f t="shared" si="12"/>
        <v>QUI</v>
      </c>
      <c r="C265" s="7">
        <v>0.53055555555555556</v>
      </c>
      <c r="D265" s="8" t="s">
        <v>9</v>
      </c>
      <c r="E265" s="7">
        <v>0.72986111111111107</v>
      </c>
      <c r="F265" s="9">
        <f t="shared" si="50"/>
        <v>4.7833333333333332</v>
      </c>
      <c r="G265" s="9">
        <f t="shared" si="51"/>
        <v>1335.4833333333329</v>
      </c>
      <c r="H265" s="9">
        <f t="shared" si="49"/>
        <v>15</v>
      </c>
      <c r="I265" s="10">
        <f t="shared" si="46"/>
        <v>71.75</v>
      </c>
      <c r="J265" s="11">
        <f>SUM($I$2:I265)</f>
        <v>13373.291666666666</v>
      </c>
    </row>
    <row r="266" spans="1:10" ht="12.75">
      <c r="A266" s="5">
        <v>44987</v>
      </c>
      <c r="B266" s="6" t="str">
        <f t="shared" si="12"/>
        <v>QUI</v>
      </c>
      <c r="C266" s="7">
        <v>0.75</v>
      </c>
      <c r="D266" s="8" t="s">
        <v>9</v>
      </c>
      <c r="E266" s="7">
        <v>0.88124999999999998</v>
      </c>
      <c r="F266" s="9">
        <f t="shared" si="50"/>
        <v>3.15</v>
      </c>
      <c r="G266" s="9">
        <f t="shared" si="51"/>
        <v>1338.633333333333</v>
      </c>
      <c r="H266" s="9">
        <f t="shared" si="49"/>
        <v>15</v>
      </c>
      <c r="I266" s="10">
        <f t="shared" si="46"/>
        <v>47.25</v>
      </c>
      <c r="J266" s="11">
        <f>SUM($I$2:I266)</f>
        <v>13420.541666666666</v>
      </c>
    </row>
    <row r="267" spans="1:10" ht="12.75">
      <c r="A267" s="5">
        <v>44987</v>
      </c>
      <c r="B267" s="6" t="str">
        <f t="shared" si="12"/>
        <v>QUI</v>
      </c>
      <c r="C267" s="7">
        <v>0.90486111111111112</v>
      </c>
      <c r="D267" s="8" t="s">
        <v>9</v>
      </c>
      <c r="E267" s="7">
        <v>3.9583333333333331E-2</v>
      </c>
      <c r="F267" s="9">
        <f t="shared" si="50"/>
        <v>3.2333333333333343</v>
      </c>
      <c r="G267" s="9">
        <f t="shared" si="51"/>
        <v>1341.8666666666663</v>
      </c>
      <c r="H267" s="9">
        <f t="shared" si="49"/>
        <v>15</v>
      </c>
      <c r="I267" s="10">
        <f t="shared" si="46"/>
        <v>48.500000000000014</v>
      </c>
      <c r="J267" s="11">
        <f>SUM($I$2:I267)</f>
        <v>13469.041666666666</v>
      </c>
    </row>
    <row r="268" spans="1:10" ht="12.75">
      <c r="A268" s="5">
        <v>44988</v>
      </c>
      <c r="B268" s="6" t="str">
        <f t="shared" si="12"/>
        <v>SEX</v>
      </c>
      <c r="C268" s="7">
        <v>0.6118055555555556</v>
      </c>
      <c r="D268" s="8" t="s">
        <v>9</v>
      </c>
      <c r="E268" s="7">
        <v>0.72361111111111109</v>
      </c>
      <c r="F268" s="9">
        <f t="shared" si="50"/>
        <v>2.6833333333333331</v>
      </c>
      <c r="G268" s="9">
        <f t="shared" si="51"/>
        <v>1344.5499999999997</v>
      </c>
      <c r="H268" s="9">
        <f t="shared" si="49"/>
        <v>15.000000000000002</v>
      </c>
      <c r="I268" s="10">
        <f t="shared" si="46"/>
        <v>40.25</v>
      </c>
      <c r="J268" s="11">
        <f>SUM($I$2:I268)</f>
        <v>13509.291666666666</v>
      </c>
    </row>
    <row r="269" spans="1:10" ht="12.75">
      <c r="A269" s="5">
        <v>44988</v>
      </c>
      <c r="B269" s="6" t="str">
        <f t="shared" si="12"/>
        <v>SEX</v>
      </c>
      <c r="C269" s="7">
        <v>0.7583333333333333</v>
      </c>
      <c r="D269" s="8" t="s">
        <v>9</v>
      </c>
      <c r="E269" s="7">
        <v>0.89236111111111116</v>
      </c>
      <c r="F269" s="9">
        <f t="shared" si="50"/>
        <v>3.2166666666666668</v>
      </c>
      <c r="G269" s="9">
        <f t="shared" si="51"/>
        <v>1347.7666666666664</v>
      </c>
      <c r="H269" s="9">
        <f t="shared" si="49"/>
        <v>15</v>
      </c>
      <c r="I269" s="10">
        <f t="shared" si="46"/>
        <v>48.25</v>
      </c>
      <c r="J269" s="11">
        <f>SUM($I$2:I269)</f>
        <v>13557.541666666666</v>
      </c>
    </row>
    <row r="270" spans="1:10" ht="12.75">
      <c r="A270" s="5">
        <v>44991</v>
      </c>
      <c r="B270" s="6" t="str">
        <f t="shared" si="12"/>
        <v>SEG</v>
      </c>
      <c r="C270" s="7">
        <v>0.63263888888888886</v>
      </c>
      <c r="D270" s="8" t="s">
        <v>9</v>
      </c>
      <c r="E270" s="7">
        <v>0.8833333333333333</v>
      </c>
      <c r="F270" s="9">
        <f t="shared" si="50"/>
        <v>6.0166666666666666</v>
      </c>
      <c r="G270" s="9">
        <f t="shared" si="51"/>
        <v>1353.7833333333331</v>
      </c>
      <c r="H270" s="9">
        <f t="shared" si="49"/>
        <v>15</v>
      </c>
      <c r="I270" s="10">
        <f t="shared" si="46"/>
        <v>90.25</v>
      </c>
      <c r="J270" s="11">
        <f>SUM($I$2:I270)</f>
        <v>13647.791666666666</v>
      </c>
    </row>
    <row r="271" spans="1:10" ht="12.75">
      <c r="A271" s="5">
        <v>44991</v>
      </c>
      <c r="B271" s="6" t="str">
        <f t="shared" si="12"/>
        <v>SEG</v>
      </c>
      <c r="C271" s="7">
        <v>0.94236111111111109</v>
      </c>
      <c r="D271" s="8" t="s">
        <v>9</v>
      </c>
      <c r="E271" s="7">
        <v>9.4444444444444442E-2</v>
      </c>
      <c r="F271" s="9">
        <f t="shared" si="50"/>
        <v>3.6499999999999986</v>
      </c>
      <c r="G271" s="9">
        <f t="shared" si="51"/>
        <v>1357.4333333333332</v>
      </c>
      <c r="H271" s="9">
        <f t="shared" si="49"/>
        <v>15</v>
      </c>
      <c r="I271" s="10">
        <f t="shared" si="46"/>
        <v>54.749999999999979</v>
      </c>
      <c r="J271" s="11">
        <f>SUM($I$2:I271)</f>
        <v>13702.541666666666</v>
      </c>
    </row>
    <row r="272" spans="1:10" ht="12.75">
      <c r="A272" s="5">
        <v>44992</v>
      </c>
      <c r="B272" s="6" t="str">
        <f t="shared" si="12"/>
        <v>TER</v>
      </c>
      <c r="C272" s="7">
        <v>0.58125000000000004</v>
      </c>
      <c r="D272" s="8" t="s">
        <v>9</v>
      </c>
      <c r="E272" s="7">
        <v>0.86041666666666672</v>
      </c>
      <c r="F272" s="9">
        <f t="shared" si="50"/>
        <v>6.7</v>
      </c>
      <c r="G272" s="9">
        <f t="shared" si="51"/>
        <v>1364.1333333333332</v>
      </c>
      <c r="H272" s="9">
        <f t="shared" si="49"/>
        <v>15</v>
      </c>
      <c r="I272" s="10">
        <f t="shared" si="46"/>
        <v>100.5</v>
      </c>
      <c r="J272" s="11">
        <f>SUM($I$2:I272)</f>
        <v>13803.041666666666</v>
      </c>
    </row>
    <row r="273" spans="1:10" ht="12.75">
      <c r="A273" s="5">
        <v>44992</v>
      </c>
      <c r="B273" s="6" t="str">
        <f t="shared" si="12"/>
        <v>TER</v>
      </c>
      <c r="C273" s="7">
        <v>0.87569444444444444</v>
      </c>
      <c r="D273" s="8" t="s">
        <v>9</v>
      </c>
      <c r="E273" s="7">
        <v>0.12638888888888888</v>
      </c>
      <c r="F273" s="9">
        <f t="shared" si="50"/>
        <v>6.0166666666666657</v>
      </c>
      <c r="G273" s="9">
        <f t="shared" si="51"/>
        <v>1370.1499999999999</v>
      </c>
      <c r="H273" s="9">
        <f t="shared" si="49"/>
        <v>15</v>
      </c>
      <c r="I273" s="10">
        <f t="shared" ref="I273:I304" si="52">F273*15</f>
        <v>90.249999999999986</v>
      </c>
      <c r="J273" s="11">
        <f>SUM($I$2:I273)</f>
        <v>13893.291666666666</v>
      </c>
    </row>
    <row r="274" spans="1:10" ht="12.75">
      <c r="A274" s="5">
        <v>44993</v>
      </c>
      <c r="B274" s="6" t="str">
        <f t="shared" si="12"/>
        <v>QUA</v>
      </c>
      <c r="C274" s="7">
        <v>0.58819444444444446</v>
      </c>
      <c r="D274" s="8" t="s">
        <v>9</v>
      </c>
      <c r="E274" s="7">
        <v>0.8666666666666667</v>
      </c>
      <c r="F274" s="9">
        <f t="shared" si="50"/>
        <v>6.6833333333333336</v>
      </c>
      <c r="G274" s="9">
        <f t="shared" si="51"/>
        <v>1376.8333333333333</v>
      </c>
      <c r="H274" s="9">
        <f t="shared" si="49"/>
        <v>15</v>
      </c>
      <c r="I274" s="10">
        <f t="shared" si="52"/>
        <v>100.25</v>
      </c>
      <c r="J274" s="11">
        <f>SUM($I$2:I274)</f>
        <v>13993.541666666666</v>
      </c>
    </row>
    <row r="275" spans="1:10" ht="12.75">
      <c r="A275" s="5">
        <v>44993</v>
      </c>
      <c r="B275" s="6" t="str">
        <f t="shared" si="12"/>
        <v>QUA</v>
      </c>
      <c r="C275" s="7">
        <v>0.89375000000000004</v>
      </c>
      <c r="D275" s="8" t="s">
        <v>9</v>
      </c>
      <c r="E275" s="7">
        <v>0.95416666666666672</v>
      </c>
      <c r="F275" s="9">
        <f t="shared" si="50"/>
        <v>1.45</v>
      </c>
      <c r="G275" s="9">
        <f t="shared" si="51"/>
        <v>1378.2833333333333</v>
      </c>
      <c r="H275" s="9">
        <f t="shared" si="49"/>
        <v>15</v>
      </c>
      <c r="I275" s="10">
        <f t="shared" si="52"/>
        <v>21.75</v>
      </c>
      <c r="J275" s="11">
        <f>SUM($I$2:I275)</f>
        <v>14015.291666666666</v>
      </c>
    </row>
    <row r="276" spans="1:10" ht="12.75">
      <c r="A276" s="5">
        <v>44994</v>
      </c>
      <c r="B276" s="6" t="str">
        <f t="shared" si="12"/>
        <v>QUI</v>
      </c>
      <c r="C276" s="7">
        <v>0.50555555555555554</v>
      </c>
      <c r="D276" s="8" t="s">
        <v>9</v>
      </c>
      <c r="E276" s="7">
        <v>0.69513888888888886</v>
      </c>
      <c r="F276" s="9">
        <f t="shared" si="50"/>
        <v>4.55</v>
      </c>
      <c r="G276" s="9">
        <f t="shared" si="51"/>
        <v>1382.8333333333333</v>
      </c>
      <c r="H276" s="9">
        <f t="shared" si="49"/>
        <v>15</v>
      </c>
      <c r="I276" s="10">
        <f t="shared" si="52"/>
        <v>68.25</v>
      </c>
      <c r="J276" s="11">
        <f>SUM($I$2:I276)</f>
        <v>14083.541666666666</v>
      </c>
    </row>
    <row r="277" spans="1:10" ht="12.75">
      <c r="A277" s="5">
        <v>44994</v>
      </c>
      <c r="B277" s="6" t="str">
        <f t="shared" si="12"/>
        <v>QUI</v>
      </c>
      <c r="C277" s="7">
        <v>0.75</v>
      </c>
      <c r="D277" s="8" t="s">
        <v>9</v>
      </c>
      <c r="E277" s="7">
        <v>0.87986111111111109</v>
      </c>
      <c r="F277" s="9">
        <f t="shared" si="50"/>
        <v>3.1166666666666667</v>
      </c>
      <c r="G277" s="9">
        <f t="shared" si="51"/>
        <v>1385.9499999999998</v>
      </c>
      <c r="H277" s="9">
        <f t="shared" si="49"/>
        <v>15</v>
      </c>
      <c r="I277" s="10">
        <f t="shared" si="52"/>
        <v>46.75</v>
      </c>
      <c r="J277" s="11">
        <f>SUM($I$2:I277)</f>
        <v>14130.291666666666</v>
      </c>
    </row>
    <row r="278" spans="1:10" ht="12.75">
      <c r="A278" s="5">
        <v>44995</v>
      </c>
      <c r="B278" s="6" t="str">
        <f t="shared" si="12"/>
        <v>SEX</v>
      </c>
      <c r="C278" s="7">
        <v>0.56666666666666665</v>
      </c>
      <c r="D278" s="8" t="s">
        <v>9</v>
      </c>
      <c r="E278" s="7">
        <v>0.72916666666666663</v>
      </c>
      <c r="F278" s="9">
        <f t="shared" si="50"/>
        <v>3.9</v>
      </c>
      <c r="G278" s="9">
        <f t="shared" si="51"/>
        <v>1389.85</v>
      </c>
      <c r="H278" s="9">
        <f t="shared" si="49"/>
        <v>15</v>
      </c>
      <c r="I278" s="10">
        <f t="shared" si="52"/>
        <v>58.5</v>
      </c>
      <c r="J278" s="11">
        <f>SUM($I$2:I278)</f>
        <v>14188.791666666666</v>
      </c>
    </row>
    <row r="279" spans="1:10" ht="12.75">
      <c r="A279" s="5">
        <v>45000</v>
      </c>
      <c r="B279" s="6" t="str">
        <f t="shared" si="12"/>
        <v>QUA</v>
      </c>
      <c r="C279" s="7">
        <v>0.78333333333333333</v>
      </c>
      <c r="D279" s="8" t="s">
        <v>9</v>
      </c>
      <c r="E279" s="7">
        <v>0.89097222222222228</v>
      </c>
      <c r="F279" s="9">
        <f t="shared" si="50"/>
        <v>2.5833333333333335</v>
      </c>
      <c r="G279" s="9">
        <f t="shared" si="51"/>
        <v>1392.4333333333332</v>
      </c>
      <c r="H279" s="9">
        <f t="shared" si="49"/>
        <v>15</v>
      </c>
      <c r="I279" s="10">
        <f t="shared" si="52"/>
        <v>38.75</v>
      </c>
      <c r="J279" s="11">
        <f>SUM($I$2:I279)</f>
        <v>14227.541666666666</v>
      </c>
    </row>
    <row r="280" spans="1:10" ht="12.75">
      <c r="A280" s="5">
        <v>45001</v>
      </c>
      <c r="B280" s="6" t="str">
        <f t="shared" si="12"/>
        <v>QUI</v>
      </c>
      <c r="C280" s="7">
        <v>2.8472222222222222E-2</v>
      </c>
      <c r="D280" s="8" t="s">
        <v>9</v>
      </c>
      <c r="E280" s="7">
        <v>0.15138888888888888</v>
      </c>
      <c r="F280" s="9">
        <f t="shared" si="50"/>
        <v>2.95</v>
      </c>
      <c r="G280" s="9">
        <f t="shared" si="51"/>
        <v>1395.3833333333332</v>
      </c>
      <c r="H280" s="9">
        <f t="shared" si="49"/>
        <v>14.999999999999998</v>
      </c>
      <c r="I280" s="10">
        <f t="shared" si="52"/>
        <v>44.25</v>
      </c>
      <c r="J280" s="11">
        <f>SUM($I$2:I280)</f>
        <v>14271.791666666666</v>
      </c>
    </row>
    <row r="281" spans="1:10" ht="12.75">
      <c r="A281" s="5">
        <v>45001</v>
      </c>
      <c r="B281" s="6" t="str">
        <f t="shared" si="12"/>
        <v>QUI</v>
      </c>
      <c r="C281" s="7">
        <v>0.59236111111111112</v>
      </c>
      <c r="D281" s="8" t="s">
        <v>9</v>
      </c>
      <c r="E281" s="7">
        <v>0.7319444444444444</v>
      </c>
      <c r="F281" s="9">
        <f t="shared" si="50"/>
        <v>3.35</v>
      </c>
      <c r="G281" s="9">
        <f t="shared" si="51"/>
        <v>1398.7333333333331</v>
      </c>
      <c r="H281" s="9">
        <f t="shared" si="49"/>
        <v>15</v>
      </c>
      <c r="I281" s="10">
        <f t="shared" si="52"/>
        <v>50.25</v>
      </c>
      <c r="J281" s="11">
        <f>SUM($I$2:I281)</f>
        <v>14322.041666666666</v>
      </c>
    </row>
    <row r="282" spans="1:10" ht="12.75">
      <c r="A282" s="5">
        <v>45001</v>
      </c>
      <c r="B282" s="6" t="str">
        <f t="shared" si="12"/>
        <v>QUI</v>
      </c>
      <c r="C282" s="7">
        <v>0.81319444444444444</v>
      </c>
      <c r="D282" s="8" t="s">
        <v>9</v>
      </c>
      <c r="E282" s="7">
        <v>2.7777777777777779E-3</v>
      </c>
      <c r="F282" s="9">
        <f t="shared" si="50"/>
        <v>4.5500000000000007</v>
      </c>
      <c r="G282" s="9">
        <f t="shared" si="51"/>
        <v>1403.2833333333331</v>
      </c>
      <c r="H282" s="9">
        <f t="shared" si="49"/>
        <v>15</v>
      </c>
      <c r="I282" s="10">
        <f t="shared" si="52"/>
        <v>68.250000000000014</v>
      </c>
      <c r="J282" s="11">
        <f>SUM($I$2:I282)</f>
        <v>14390.291666666666</v>
      </c>
    </row>
    <row r="283" spans="1:10" ht="12.75">
      <c r="A283" s="5">
        <v>45002</v>
      </c>
      <c r="B283" s="6" t="str">
        <f t="shared" si="12"/>
        <v>SEX</v>
      </c>
      <c r="C283" s="7">
        <v>0.78333333333333333</v>
      </c>
      <c r="D283" s="8" t="s">
        <v>9</v>
      </c>
      <c r="E283" s="7">
        <v>0.99513888888888891</v>
      </c>
      <c r="F283" s="9">
        <f t="shared" si="50"/>
        <v>5.083333333333333</v>
      </c>
      <c r="G283" s="9">
        <f t="shared" si="51"/>
        <v>1408.3666666666663</v>
      </c>
      <c r="H283" s="9">
        <f t="shared" si="49"/>
        <v>15</v>
      </c>
      <c r="I283" s="10">
        <f t="shared" si="52"/>
        <v>76.25</v>
      </c>
      <c r="J283" s="11">
        <f>SUM($I$2:I283)</f>
        <v>14466.541666666666</v>
      </c>
    </row>
    <row r="284" spans="1:10" ht="12.75">
      <c r="A284" s="5">
        <v>45004</v>
      </c>
      <c r="B284" s="6" t="str">
        <f t="shared" si="12"/>
        <v>DOM</v>
      </c>
      <c r="C284" s="7">
        <v>0.84513888888888888</v>
      </c>
      <c r="D284" s="8" t="s">
        <v>9</v>
      </c>
      <c r="E284" s="7">
        <v>0.96666666666666667</v>
      </c>
      <c r="F284" s="9">
        <f t="shared" si="50"/>
        <v>2.9166666666666665</v>
      </c>
      <c r="G284" s="9">
        <f t="shared" si="51"/>
        <v>1411.2833333333331</v>
      </c>
      <c r="H284" s="9">
        <f t="shared" si="49"/>
        <v>15</v>
      </c>
      <c r="I284" s="10">
        <f t="shared" si="52"/>
        <v>43.75</v>
      </c>
      <c r="J284" s="11">
        <f>SUM($I$2:I284)</f>
        <v>14510.291666666666</v>
      </c>
    </row>
    <row r="285" spans="1:10" ht="12.75">
      <c r="A285" s="5">
        <v>45005</v>
      </c>
      <c r="B285" s="6" t="str">
        <f t="shared" si="12"/>
        <v>SEG</v>
      </c>
      <c r="C285" s="7">
        <v>0.64652777777777781</v>
      </c>
      <c r="D285" s="8" t="s">
        <v>9</v>
      </c>
      <c r="E285" s="7">
        <v>0.87638888888888888</v>
      </c>
      <c r="F285" s="9">
        <f t="shared" si="50"/>
        <v>5.5166666666666666</v>
      </c>
      <c r="G285" s="9">
        <f t="shared" si="51"/>
        <v>1416.7999999999997</v>
      </c>
      <c r="H285" s="9">
        <f t="shared" si="49"/>
        <v>15</v>
      </c>
      <c r="I285" s="10">
        <f t="shared" si="52"/>
        <v>82.75</v>
      </c>
      <c r="J285" s="11">
        <f>SUM($I$2:I285)</f>
        <v>14593.041666666666</v>
      </c>
    </row>
    <row r="286" spans="1:10" ht="12.75">
      <c r="A286" s="5">
        <v>45006</v>
      </c>
      <c r="B286" s="6" t="str">
        <f t="shared" si="12"/>
        <v>TER</v>
      </c>
      <c r="C286" s="7">
        <v>0.62361111111111112</v>
      </c>
      <c r="D286" s="8" t="s">
        <v>9</v>
      </c>
      <c r="E286" s="7">
        <v>0.74861111111111112</v>
      </c>
      <c r="F286" s="9">
        <f t="shared" si="50"/>
        <v>3</v>
      </c>
      <c r="G286" s="9">
        <f t="shared" si="51"/>
        <v>1419.7999999999997</v>
      </c>
      <c r="H286" s="9">
        <f t="shared" si="49"/>
        <v>15</v>
      </c>
      <c r="I286" s="10">
        <f t="shared" si="52"/>
        <v>45</v>
      </c>
      <c r="J286" s="11">
        <f>SUM($I$2:I286)</f>
        <v>14638.041666666666</v>
      </c>
    </row>
    <row r="287" spans="1:10" ht="12.75">
      <c r="A287" s="5">
        <v>45006</v>
      </c>
      <c r="B287" s="6" t="str">
        <f t="shared" si="12"/>
        <v>TER</v>
      </c>
      <c r="C287" s="7">
        <v>0.76875000000000004</v>
      </c>
      <c r="D287" s="8" t="s">
        <v>9</v>
      </c>
      <c r="E287" s="7">
        <v>0.81388888888888888</v>
      </c>
      <c r="F287" s="9">
        <f t="shared" si="50"/>
        <v>1.0833333333333333</v>
      </c>
      <c r="G287" s="9">
        <f t="shared" si="51"/>
        <v>1420.883333333333</v>
      </c>
      <c r="H287" s="9">
        <f t="shared" si="49"/>
        <v>15.000000000000002</v>
      </c>
      <c r="I287" s="10">
        <f t="shared" si="52"/>
        <v>16.25</v>
      </c>
      <c r="J287" s="11">
        <f>SUM($I$2:I287)</f>
        <v>14654.291666666666</v>
      </c>
    </row>
    <row r="288" spans="1:10" ht="12.75">
      <c r="A288" s="5">
        <v>45006</v>
      </c>
      <c r="B288" s="6" t="str">
        <f t="shared" si="12"/>
        <v>TER</v>
      </c>
      <c r="C288" s="7">
        <v>0.94861111111111107</v>
      </c>
      <c r="D288" s="8" t="s">
        <v>9</v>
      </c>
      <c r="E288" s="7">
        <v>5.8333333333333334E-2</v>
      </c>
      <c r="F288" s="9">
        <f t="shared" si="50"/>
        <v>2.6333333333333329</v>
      </c>
      <c r="G288" s="9">
        <f t="shared" si="51"/>
        <v>1423.5166666666664</v>
      </c>
      <c r="H288" s="9">
        <f t="shared" si="49"/>
        <v>15</v>
      </c>
      <c r="I288" s="10">
        <f t="shared" si="52"/>
        <v>39.499999999999993</v>
      </c>
      <c r="J288" s="11">
        <f>SUM($I$2:I288)</f>
        <v>14693.791666666666</v>
      </c>
    </row>
    <row r="289" spans="1:10" ht="12.75">
      <c r="A289" s="5">
        <v>45007</v>
      </c>
      <c r="B289" s="6" t="str">
        <f t="shared" si="12"/>
        <v>QUA</v>
      </c>
      <c r="C289" s="7">
        <v>0.73263888888888884</v>
      </c>
      <c r="D289" s="8" t="s">
        <v>9</v>
      </c>
      <c r="E289" s="7">
        <v>0.78333333333333333</v>
      </c>
      <c r="F289" s="9">
        <f t="shared" si="50"/>
        <v>1.2166666666666666</v>
      </c>
      <c r="G289" s="9">
        <f t="shared" si="51"/>
        <v>1424.7333333333331</v>
      </c>
      <c r="H289" s="9">
        <f t="shared" si="49"/>
        <v>15.000000000000002</v>
      </c>
      <c r="I289" s="10">
        <f t="shared" si="52"/>
        <v>18.25</v>
      </c>
      <c r="J289" s="11">
        <f>SUM($I$2:I289)</f>
        <v>14712.041666666666</v>
      </c>
    </row>
    <row r="290" spans="1:10" ht="12.75">
      <c r="A290" s="5">
        <v>45007</v>
      </c>
      <c r="B290" s="6" t="str">
        <f t="shared" si="12"/>
        <v>QUA</v>
      </c>
      <c r="C290" s="7">
        <v>0.84791666666666665</v>
      </c>
      <c r="D290" s="8" t="s">
        <v>9</v>
      </c>
      <c r="E290" s="7">
        <v>0.97777777777777775</v>
      </c>
      <c r="F290" s="9">
        <f t="shared" si="50"/>
        <v>3.1166666666666667</v>
      </c>
      <c r="G290" s="9">
        <f t="shared" si="51"/>
        <v>1427.8499999999997</v>
      </c>
      <c r="H290" s="9">
        <f t="shared" si="49"/>
        <v>15</v>
      </c>
      <c r="I290" s="10">
        <f t="shared" si="52"/>
        <v>46.75</v>
      </c>
      <c r="J290" s="11">
        <f>SUM($I$2:I290)</f>
        <v>14758.791666666666</v>
      </c>
    </row>
    <row r="291" spans="1:10" ht="12.75">
      <c r="A291" s="5">
        <v>45008</v>
      </c>
      <c r="B291" s="6" t="str">
        <f t="shared" si="12"/>
        <v>QUI</v>
      </c>
      <c r="C291" s="7">
        <v>0.72986111111111107</v>
      </c>
      <c r="D291" s="8" t="s">
        <v>9</v>
      </c>
      <c r="E291" s="7">
        <v>0.11041666666666666</v>
      </c>
      <c r="F291" s="9">
        <f t="shared" si="50"/>
        <v>9.1333333333333329</v>
      </c>
      <c r="G291" s="9">
        <f t="shared" si="51"/>
        <v>1436.9833333333331</v>
      </c>
      <c r="H291" s="9">
        <f t="shared" si="49"/>
        <v>15</v>
      </c>
      <c r="I291" s="10">
        <f t="shared" si="52"/>
        <v>137</v>
      </c>
      <c r="J291" s="11">
        <f>SUM($I$2:I291)</f>
        <v>14895.791666666666</v>
      </c>
    </row>
    <row r="292" spans="1:10" ht="12.75">
      <c r="A292" s="5">
        <v>45012</v>
      </c>
      <c r="B292" s="6" t="str">
        <f t="shared" si="12"/>
        <v>SEG</v>
      </c>
      <c r="C292" s="7">
        <v>0.75277777777777777</v>
      </c>
      <c r="D292" s="8" t="s">
        <v>9</v>
      </c>
      <c r="E292" s="7">
        <v>0.93611111111111112</v>
      </c>
      <c r="F292" s="9">
        <f t="shared" si="50"/>
        <v>4.4000000000000004</v>
      </c>
      <c r="G292" s="9">
        <f t="shared" si="51"/>
        <v>1441.3833333333332</v>
      </c>
      <c r="H292" s="9">
        <f t="shared" si="49"/>
        <v>14.999999999999998</v>
      </c>
      <c r="I292" s="10">
        <f t="shared" si="52"/>
        <v>66</v>
      </c>
      <c r="J292" s="11">
        <f>SUM($I$2:I292)</f>
        <v>14961.791666666666</v>
      </c>
    </row>
    <row r="293" spans="1:10" ht="12.75">
      <c r="A293" s="5">
        <v>45012</v>
      </c>
      <c r="B293" s="6" t="str">
        <f t="shared" si="12"/>
        <v>SEG</v>
      </c>
      <c r="C293" s="7">
        <v>0.95972222222222225</v>
      </c>
      <c r="D293" s="8" t="s">
        <v>9</v>
      </c>
      <c r="E293" s="7">
        <v>0.16180555555555556</v>
      </c>
      <c r="F293" s="9">
        <f t="shared" si="50"/>
        <v>4.8500000000000014</v>
      </c>
      <c r="G293" s="9">
        <f t="shared" si="51"/>
        <v>1446.2333333333331</v>
      </c>
      <c r="H293" s="9">
        <f t="shared" si="49"/>
        <v>15.000000000000002</v>
      </c>
      <c r="I293" s="10">
        <f t="shared" si="52"/>
        <v>72.750000000000028</v>
      </c>
      <c r="J293" s="11">
        <f>SUM($I$2:I293)</f>
        <v>15034.541666666666</v>
      </c>
    </row>
    <row r="294" spans="1:10" ht="12.75">
      <c r="A294" s="5">
        <v>45013</v>
      </c>
      <c r="B294" s="6" t="str">
        <f t="shared" si="12"/>
        <v>TER</v>
      </c>
      <c r="C294" s="7">
        <v>0.73124999999999996</v>
      </c>
      <c r="D294" s="8" t="s">
        <v>9</v>
      </c>
      <c r="E294" s="7">
        <v>0.76666666666666672</v>
      </c>
      <c r="F294" s="9">
        <f t="shared" si="50"/>
        <v>0.85</v>
      </c>
      <c r="G294" s="9">
        <f t="shared" si="51"/>
        <v>1447.083333333333</v>
      </c>
      <c r="H294" s="9">
        <f t="shared" si="49"/>
        <v>15</v>
      </c>
      <c r="I294" s="10">
        <f t="shared" si="52"/>
        <v>12.75</v>
      </c>
      <c r="J294" s="11">
        <f>SUM($I$2:I294)</f>
        <v>15047.291666666666</v>
      </c>
    </row>
    <row r="295" spans="1:10" ht="12.75">
      <c r="A295" s="5">
        <v>45013</v>
      </c>
      <c r="B295" s="6" t="str">
        <f t="shared" si="12"/>
        <v>TER</v>
      </c>
      <c r="C295" s="7">
        <v>0.77847222222222223</v>
      </c>
      <c r="D295" s="8" t="s">
        <v>9</v>
      </c>
      <c r="E295" s="7">
        <v>4.4444444444444446E-2</v>
      </c>
      <c r="F295" s="9">
        <f t="shared" si="50"/>
        <v>6.3833333333333329</v>
      </c>
      <c r="G295" s="9">
        <f t="shared" si="51"/>
        <v>1453.4666666666665</v>
      </c>
      <c r="H295" s="9">
        <f t="shared" si="49"/>
        <v>15.000000000000002</v>
      </c>
      <c r="I295" s="10">
        <f t="shared" si="52"/>
        <v>95.75</v>
      </c>
      <c r="J295" s="11">
        <f>SUM($I$2:I295)</f>
        <v>15143.041666666666</v>
      </c>
    </row>
    <row r="296" spans="1:10" ht="12.75">
      <c r="A296" s="5">
        <v>45014</v>
      </c>
      <c r="B296" s="6" t="str">
        <f t="shared" si="12"/>
        <v>QUA</v>
      </c>
      <c r="C296" s="7">
        <v>0.51041666666666663</v>
      </c>
      <c r="D296" s="8" t="s">
        <v>9</v>
      </c>
      <c r="E296" s="7">
        <v>0.59652777777777777</v>
      </c>
      <c r="F296" s="9">
        <f t="shared" si="50"/>
        <v>2.0666666666666669</v>
      </c>
      <c r="G296" s="9">
        <f t="shared" si="51"/>
        <v>1455.5333333333331</v>
      </c>
      <c r="H296" s="9">
        <f t="shared" si="49"/>
        <v>15</v>
      </c>
      <c r="I296" s="10">
        <f t="shared" si="52"/>
        <v>31.000000000000004</v>
      </c>
      <c r="J296" s="11">
        <f>SUM($I$2:I296)</f>
        <v>15174.041666666666</v>
      </c>
    </row>
    <row r="297" spans="1:10" ht="12.75">
      <c r="A297" s="5">
        <v>45014</v>
      </c>
      <c r="B297" s="6" t="str">
        <f t="shared" si="12"/>
        <v>QUA</v>
      </c>
      <c r="C297" s="7">
        <v>0.76597222222222228</v>
      </c>
      <c r="D297" s="8" t="s">
        <v>9</v>
      </c>
      <c r="E297" s="7">
        <v>0.94305555555555554</v>
      </c>
      <c r="F297" s="9">
        <f t="shared" si="50"/>
        <v>4.25</v>
      </c>
      <c r="G297" s="9">
        <f t="shared" si="51"/>
        <v>1459.7833333333331</v>
      </c>
      <c r="H297" s="9">
        <f t="shared" si="49"/>
        <v>15</v>
      </c>
      <c r="I297" s="10">
        <f t="shared" si="52"/>
        <v>63.75</v>
      </c>
      <c r="J297" s="11">
        <f>SUM($I$2:I297)</f>
        <v>15237.791666666666</v>
      </c>
    </row>
    <row r="298" spans="1:10" ht="12.75">
      <c r="A298" s="5">
        <v>45014</v>
      </c>
      <c r="B298" s="6" t="str">
        <f t="shared" si="12"/>
        <v>QUA</v>
      </c>
      <c r="C298" s="7">
        <v>0.99236111111111114</v>
      </c>
      <c r="D298" s="8" t="s">
        <v>9</v>
      </c>
      <c r="E298" s="7">
        <v>0.10833333333333334</v>
      </c>
      <c r="F298" s="9">
        <f t="shared" si="50"/>
        <v>2.783333333333335</v>
      </c>
      <c r="G298" s="9">
        <f t="shared" si="51"/>
        <v>1462.5666666666664</v>
      </c>
      <c r="H298" s="9">
        <f t="shared" si="49"/>
        <v>15.000000000000002</v>
      </c>
      <c r="I298" s="10">
        <f t="shared" si="52"/>
        <v>41.750000000000028</v>
      </c>
      <c r="J298" s="11">
        <f>SUM($I$2:I298)</f>
        <v>15279.541666666666</v>
      </c>
    </row>
    <row r="299" spans="1:10" ht="12.75">
      <c r="A299" s="5">
        <v>45015</v>
      </c>
      <c r="B299" s="6" t="str">
        <f t="shared" si="12"/>
        <v>QUI</v>
      </c>
      <c r="C299" s="7">
        <v>0.57291666666666663</v>
      </c>
      <c r="D299" s="8" t="s">
        <v>9</v>
      </c>
      <c r="E299" s="7">
        <v>0.71666666666666667</v>
      </c>
      <c r="F299" s="9">
        <f t="shared" si="50"/>
        <v>3.45</v>
      </c>
      <c r="G299" s="9">
        <f t="shared" si="51"/>
        <v>1466.0166666666664</v>
      </c>
      <c r="H299" s="9">
        <f t="shared" si="49"/>
        <v>15</v>
      </c>
      <c r="I299" s="10">
        <f t="shared" si="52"/>
        <v>51.75</v>
      </c>
      <c r="J299" s="11">
        <f>SUM($I$2:I299)</f>
        <v>15331.291666666666</v>
      </c>
    </row>
    <row r="300" spans="1:10" ht="12.75">
      <c r="A300" s="5">
        <v>45015</v>
      </c>
      <c r="B300" s="6" t="str">
        <f t="shared" si="12"/>
        <v>QUI</v>
      </c>
      <c r="C300" s="7">
        <v>0.77222222222222225</v>
      </c>
      <c r="D300" s="8" t="s">
        <v>9</v>
      </c>
      <c r="E300" s="7">
        <v>4.8611111111111112E-3</v>
      </c>
      <c r="F300" s="9">
        <f t="shared" si="50"/>
        <v>5.5833333333333321</v>
      </c>
      <c r="G300" s="9">
        <f t="shared" si="51"/>
        <v>1471.5999999999997</v>
      </c>
      <c r="H300" s="9">
        <f t="shared" si="49"/>
        <v>15</v>
      </c>
      <c r="I300" s="10">
        <f t="shared" si="52"/>
        <v>83.749999999999986</v>
      </c>
      <c r="J300" s="11">
        <f>SUM($I$2:I300)</f>
        <v>15415.041666666666</v>
      </c>
    </row>
    <row r="301" spans="1:10" ht="12.75">
      <c r="A301" s="5">
        <v>45016</v>
      </c>
      <c r="B301" s="6" t="str">
        <f t="shared" ref="B301:B543" si="53">MID("DOMSEGTERQUAQUISEXSÁB",WEEKDAY($A301,1)*3-2,3)</f>
        <v>SEX</v>
      </c>
      <c r="C301" s="7">
        <v>0.64652777777777781</v>
      </c>
      <c r="D301" s="8" t="s">
        <v>9</v>
      </c>
      <c r="E301" s="7">
        <v>0.81666666666666665</v>
      </c>
      <c r="F301" s="9">
        <f t="shared" si="50"/>
        <v>4.083333333333333</v>
      </c>
      <c r="G301" s="9">
        <f t="shared" si="51"/>
        <v>1475.6833333333329</v>
      </c>
      <c r="H301" s="9">
        <f t="shared" si="49"/>
        <v>15</v>
      </c>
      <c r="I301" s="10">
        <f t="shared" si="52"/>
        <v>61.249999999999993</v>
      </c>
      <c r="J301" s="11">
        <f>SUM($I$2:I301)</f>
        <v>15476.291666666666</v>
      </c>
    </row>
    <row r="302" spans="1:10" ht="12.75">
      <c r="A302" s="5">
        <v>45018</v>
      </c>
      <c r="B302" s="6" t="str">
        <f t="shared" si="53"/>
        <v>DOM</v>
      </c>
      <c r="C302" s="7">
        <v>0.9916666666666667</v>
      </c>
      <c r="D302" s="8" t="s">
        <v>9</v>
      </c>
      <c r="E302" s="7">
        <v>0.11527777777777778</v>
      </c>
      <c r="F302" s="9">
        <f t="shared" ref="F302:F323" si="54">IF(E302&gt;C302,((HOUR(E302)*60+MINUTE(E302))-(HOUR(C302)*60+MINUTE(C302)))/60,((HOUR(E302)*60+MINUTE(E302))-(HOUR(C302)*60+MINUTE(C302)))/60+24)</f>
        <v>2.966666666666665</v>
      </c>
      <c r="G302" s="9">
        <f t="shared" ref="G302:G323" si="55">SUM($F$2:F302)</f>
        <v>1478.6499999999996</v>
      </c>
      <c r="H302" s="9">
        <f t="shared" si="49"/>
        <v>14.999999999999998</v>
      </c>
      <c r="I302" s="10">
        <f t="shared" si="52"/>
        <v>44.499999999999972</v>
      </c>
      <c r="J302" s="11">
        <f>SUM($I$2:I302)</f>
        <v>15520.791666666666</v>
      </c>
    </row>
    <row r="303" spans="1:10" ht="12.75">
      <c r="A303" s="5">
        <v>45019</v>
      </c>
      <c r="B303" s="6" t="str">
        <f t="shared" si="53"/>
        <v>SEG</v>
      </c>
      <c r="C303" s="7">
        <v>0.54305555555555551</v>
      </c>
      <c r="D303" s="8" t="s">
        <v>9</v>
      </c>
      <c r="E303" s="7">
        <v>0.67291666666666672</v>
      </c>
      <c r="F303" s="9">
        <f t="shared" si="54"/>
        <v>3.1166666666666667</v>
      </c>
      <c r="G303" s="9">
        <f t="shared" si="55"/>
        <v>1481.7666666666662</v>
      </c>
      <c r="H303" s="9">
        <f t="shared" si="49"/>
        <v>15</v>
      </c>
      <c r="I303" s="10">
        <f t="shared" si="52"/>
        <v>46.75</v>
      </c>
      <c r="J303" s="11">
        <f>SUM($I$2:I303)</f>
        <v>15567.541666666666</v>
      </c>
    </row>
    <row r="304" spans="1:10" ht="12.75">
      <c r="A304" s="5">
        <v>45019</v>
      </c>
      <c r="B304" s="6" t="str">
        <f t="shared" si="53"/>
        <v>SEG</v>
      </c>
      <c r="C304" s="7">
        <v>0.68333333333333335</v>
      </c>
      <c r="D304" s="8" t="s">
        <v>9</v>
      </c>
      <c r="E304" s="7">
        <v>0.88263888888888886</v>
      </c>
      <c r="F304" s="9">
        <f t="shared" si="54"/>
        <v>4.7833333333333332</v>
      </c>
      <c r="G304" s="9">
        <f t="shared" si="55"/>
        <v>1486.5499999999995</v>
      </c>
      <c r="H304" s="9">
        <f t="shared" si="49"/>
        <v>15</v>
      </c>
      <c r="I304" s="10">
        <f t="shared" si="52"/>
        <v>71.75</v>
      </c>
      <c r="J304" s="11">
        <f>SUM($I$2:I304)</f>
        <v>15639.291666666666</v>
      </c>
    </row>
    <row r="305" spans="1:10" ht="12.75">
      <c r="A305" s="5">
        <v>45019</v>
      </c>
      <c r="B305" s="6" t="str">
        <f t="shared" si="53"/>
        <v>SEG</v>
      </c>
      <c r="C305" s="7">
        <v>0.89930555555555558</v>
      </c>
      <c r="D305" s="8" t="s">
        <v>9</v>
      </c>
      <c r="E305" s="7">
        <v>0.97361111111111109</v>
      </c>
      <c r="F305" s="9">
        <f t="shared" si="54"/>
        <v>1.7833333333333334</v>
      </c>
      <c r="G305" s="9">
        <f t="shared" si="55"/>
        <v>1488.3333333333328</v>
      </c>
      <c r="H305" s="9">
        <f t="shared" si="49"/>
        <v>15</v>
      </c>
      <c r="I305" s="10">
        <f t="shared" ref="I305:I336" si="56">F305*15</f>
        <v>26.75</v>
      </c>
      <c r="J305" s="11">
        <f>SUM($I$2:I305)</f>
        <v>15666.041666666666</v>
      </c>
    </row>
    <row r="306" spans="1:10" ht="12.75">
      <c r="A306" s="5">
        <v>45020</v>
      </c>
      <c r="B306" s="6" t="str">
        <f t="shared" si="53"/>
        <v>TER</v>
      </c>
      <c r="C306" s="7">
        <v>0.53055555555555556</v>
      </c>
      <c r="D306" s="8" t="s">
        <v>9</v>
      </c>
      <c r="E306" s="7">
        <v>0.7368055555555556</v>
      </c>
      <c r="F306" s="9">
        <f t="shared" si="54"/>
        <v>4.95</v>
      </c>
      <c r="G306" s="9">
        <f t="shared" si="55"/>
        <v>1493.2833333333328</v>
      </c>
      <c r="H306" s="9">
        <f t="shared" si="49"/>
        <v>15</v>
      </c>
      <c r="I306" s="10">
        <f t="shared" si="56"/>
        <v>74.25</v>
      </c>
      <c r="J306" s="11">
        <f>SUM($I$2:I306)</f>
        <v>15740.291666666666</v>
      </c>
    </row>
    <row r="307" spans="1:10" ht="12.75">
      <c r="A307" s="5">
        <v>45020</v>
      </c>
      <c r="B307" s="6" t="str">
        <f t="shared" si="53"/>
        <v>TER</v>
      </c>
      <c r="C307" s="7">
        <v>0.75138888888888888</v>
      </c>
      <c r="D307" s="8" t="s">
        <v>9</v>
      </c>
      <c r="E307" s="7">
        <v>0.92222222222222228</v>
      </c>
      <c r="F307" s="9">
        <f t="shared" si="54"/>
        <v>4.0999999999999996</v>
      </c>
      <c r="G307" s="9">
        <f t="shared" si="55"/>
        <v>1497.3833333333328</v>
      </c>
      <c r="H307" s="9">
        <f t="shared" si="49"/>
        <v>15</v>
      </c>
      <c r="I307" s="10">
        <f t="shared" si="56"/>
        <v>61.499999999999993</v>
      </c>
      <c r="J307" s="11">
        <f>SUM($I$2:I307)</f>
        <v>15801.791666666666</v>
      </c>
    </row>
    <row r="308" spans="1:10" ht="12.75">
      <c r="A308" s="5">
        <v>45020</v>
      </c>
      <c r="B308" s="6" t="str">
        <f t="shared" si="53"/>
        <v>TER</v>
      </c>
      <c r="C308" s="7">
        <v>0.94930555555555551</v>
      </c>
      <c r="D308" s="8" t="s">
        <v>9</v>
      </c>
      <c r="E308" s="7">
        <v>6.6666666666666666E-2</v>
      </c>
      <c r="F308" s="9">
        <f t="shared" si="54"/>
        <v>2.8166666666666664</v>
      </c>
      <c r="G308" s="9">
        <f t="shared" si="55"/>
        <v>1500.1999999999994</v>
      </c>
      <c r="H308" s="9">
        <f t="shared" si="49"/>
        <v>15.000000000000002</v>
      </c>
      <c r="I308" s="10">
        <f t="shared" si="56"/>
        <v>42.25</v>
      </c>
      <c r="J308" s="11">
        <f>SUM($I$2:I308)</f>
        <v>15844.041666666666</v>
      </c>
    </row>
    <row r="309" spans="1:10" ht="12.75">
      <c r="A309" s="5">
        <v>45022</v>
      </c>
      <c r="B309" s="6" t="str">
        <f t="shared" si="53"/>
        <v>QUI</v>
      </c>
      <c r="C309" s="7">
        <v>0.51249999999999996</v>
      </c>
      <c r="D309" s="8" t="s">
        <v>9</v>
      </c>
      <c r="E309" s="7">
        <v>0.68888888888888888</v>
      </c>
      <c r="F309" s="9">
        <f t="shared" si="54"/>
        <v>4.2333333333333334</v>
      </c>
      <c r="G309" s="9">
        <f t="shared" si="55"/>
        <v>1504.4333333333327</v>
      </c>
      <c r="H309" s="9">
        <f t="shared" si="49"/>
        <v>15</v>
      </c>
      <c r="I309" s="10">
        <f t="shared" si="56"/>
        <v>63.5</v>
      </c>
      <c r="J309" s="11">
        <f>SUM($I$2:I309)</f>
        <v>15907.541666666666</v>
      </c>
    </row>
    <row r="310" spans="1:10" ht="12.75">
      <c r="A310" s="5">
        <v>45022</v>
      </c>
      <c r="B310" s="6" t="str">
        <f t="shared" si="53"/>
        <v>QUI</v>
      </c>
      <c r="C310" s="7">
        <v>0.84583333333333333</v>
      </c>
      <c r="D310" s="8" t="s">
        <v>9</v>
      </c>
      <c r="E310" s="7">
        <v>0.90694444444444444</v>
      </c>
      <c r="F310" s="9">
        <f t="shared" si="54"/>
        <v>1.4666666666666666</v>
      </c>
      <c r="G310" s="9">
        <f t="shared" si="55"/>
        <v>1505.8999999999994</v>
      </c>
      <c r="H310" s="9">
        <f t="shared" si="49"/>
        <v>15.000000000000002</v>
      </c>
      <c r="I310" s="10">
        <f t="shared" si="56"/>
        <v>22</v>
      </c>
      <c r="J310" s="11">
        <f>SUM($I$2:I310)</f>
        <v>15929.541666666666</v>
      </c>
    </row>
    <row r="311" spans="1:10" ht="12.75">
      <c r="A311" s="5">
        <v>45026</v>
      </c>
      <c r="B311" s="6" t="str">
        <f t="shared" si="53"/>
        <v>SEG</v>
      </c>
      <c r="C311" s="7">
        <v>0.49166666666666664</v>
      </c>
      <c r="D311" s="8" t="s">
        <v>9</v>
      </c>
      <c r="E311" s="7">
        <v>0.56458333333333333</v>
      </c>
      <c r="F311" s="9">
        <f t="shared" si="54"/>
        <v>1.75</v>
      </c>
      <c r="G311" s="9">
        <f t="shared" si="55"/>
        <v>1507.6499999999994</v>
      </c>
      <c r="H311" s="9">
        <f t="shared" si="49"/>
        <v>15</v>
      </c>
      <c r="I311" s="10">
        <f t="shared" si="56"/>
        <v>26.25</v>
      </c>
      <c r="J311" s="11">
        <f>SUM($I$2:I311)</f>
        <v>15955.791666666666</v>
      </c>
    </row>
    <row r="312" spans="1:10" ht="12.75">
      <c r="A312" s="5">
        <v>45026</v>
      </c>
      <c r="B312" s="6" t="str">
        <f t="shared" si="53"/>
        <v>SEG</v>
      </c>
      <c r="C312" s="7">
        <v>0.65625</v>
      </c>
      <c r="D312" s="8" t="s">
        <v>9</v>
      </c>
      <c r="E312" s="7">
        <v>0.79652777777777772</v>
      </c>
      <c r="F312" s="9">
        <f t="shared" si="54"/>
        <v>3.3666666666666667</v>
      </c>
      <c r="G312" s="9">
        <f t="shared" si="55"/>
        <v>1511.016666666666</v>
      </c>
      <c r="H312" s="9">
        <f t="shared" si="49"/>
        <v>15</v>
      </c>
      <c r="I312" s="10">
        <f t="shared" si="56"/>
        <v>50.5</v>
      </c>
      <c r="J312" s="11">
        <f>SUM($I$2:I312)</f>
        <v>16006.291666666666</v>
      </c>
    </row>
    <row r="313" spans="1:10" ht="12.75">
      <c r="A313" s="5">
        <v>45026</v>
      </c>
      <c r="B313" s="6" t="str">
        <f t="shared" si="53"/>
        <v>SEG</v>
      </c>
      <c r="C313" s="7">
        <v>0.84097222222222223</v>
      </c>
      <c r="D313" s="8" t="s">
        <v>9</v>
      </c>
      <c r="E313" s="7">
        <v>3.472222222222222E-3</v>
      </c>
      <c r="F313" s="9">
        <f t="shared" si="54"/>
        <v>3.8999999999999986</v>
      </c>
      <c r="G313" s="9">
        <f t="shared" si="55"/>
        <v>1514.9166666666661</v>
      </c>
      <c r="H313" s="9">
        <f t="shared" si="49"/>
        <v>15</v>
      </c>
      <c r="I313" s="10">
        <f t="shared" si="56"/>
        <v>58.499999999999979</v>
      </c>
      <c r="J313" s="11">
        <f>SUM($I$2:I313)</f>
        <v>16064.791666666666</v>
      </c>
    </row>
    <row r="314" spans="1:10" ht="12.75">
      <c r="A314" s="5">
        <v>45031</v>
      </c>
      <c r="B314" s="6" t="str">
        <f t="shared" si="53"/>
        <v>SÁB</v>
      </c>
      <c r="C314" s="7">
        <v>0.73055555555555551</v>
      </c>
      <c r="D314" s="8" t="s">
        <v>9</v>
      </c>
      <c r="E314" s="7">
        <v>7.6388888888888886E-3</v>
      </c>
      <c r="F314" s="9">
        <f t="shared" si="54"/>
        <v>6.6499999999999986</v>
      </c>
      <c r="G314" s="9">
        <f t="shared" si="55"/>
        <v>1521.5666666666662</v>
      </c>
      <c r="H314" s="9">
        <f t="shared" si="49"/>
        <v>14.999999999999998</v>
      </c>
      <c r="I314" s="10">
        <f t="shared" si="56"/>
        <v>99.749999999999972</v>
      </c>
      <c r="J314" s="11">
        <f>SUM($I$2:I314)</f>
        <v>16164.541666666666</v>
      </c>
    </row>
    <row r="315" spans="1:10" ht="12.75">
      <c r="A315" s="5">
        <v>45032</v>
      </c>
      <c r="B315" s="6" t="str">
        <f t="shared" si="53"/>
        <v>DOM</v>
      </c>
      <c r="C315" s="7">
        <v>0.60347222222222219</v>
      </c>
      <c r="D315" s="8" t="s">
        <v>9</v>
      </c>
      <c r="E315" s="7">
        <v>0.87013888888888891</v>
      </c>
      <c r="F315" s="9">
        <f t="shared" si="54"/>
        <v>6.4</v>
      </c>
      <c r="G315" s="9">
        <f t="shared" si="55"/>
        <v>1527.9666666666662</v>
      </c>
      <c r="H315" s="9">
        <f t="shared" si="49"/>
        <v>15</v>
      </c>
      <c r="I315" s="10">
        <f t="shared" si="56"/>
        <v>96</v>
      </c>
      <c r="J315" s="11">
        <f>SUM($I$2:I315)</f>
        <v>16260.541666666666</v>
      </c>
    </row>
    <row r="316" spans="1:10" ht="12.75">
      <c r="A316" s="5">
        <v>45033</v>
      </c>
      <c r="B316" s="6" t="str">
        <f t="shared" si="53"/>
        <v>SEG</v>
      </c>
      <c r="C316" s="7">
        <v>0.71111111111111114</v>
      </c>
      <c r="D316" s="8" t="s">
        <v>9</v>
      </c>
      <c r="E316" s="7">
        <v>0.92569444444444449</v>
      </c>
      <c r="F316" s="9">
        <f t="shared" si="54"/>
        <v>5.15</v>
      </c>
      <c r="G316" s="9">
        <f t="shared" si="55"/>
        <v>1533.1166666666663</v>
      </c>
      <c r="H316" s="9">
        <f t="shared" si="49"/>
        <v>14.999999999999998</v>
      </c>
      <c r="I316" s="10">
        <f t="shared" si="56"/>
        <v>77.25</v>
      </c>
      <c r="J316" s="11">
        <f>SUM($I$2:I316)</f>
        <v>16337.791666666666</v>
      </c>
    </row>
    <row r="317" spans="1:10" ht="12.75">
      <c r="A317" s="5">
        <v>45034</v>
      </c>
      <c r="B317" s="6" t="str">
        <f t="shared" si="53"/>
        <v>TER</v>
      </c>
      <c r="C317" s="7">
        <v>0.65277777777777779</v>
      </c>
      <c r="D317" s="8" t="s">
        <v>9</v>
      </c>
      <c r="E317" s="7">
        <v>0.75</v>
      </c>
      <c r="F317" s="9">
        <f t="shared" si="54"/>
        <v>2.3333333333333335</v>
      </c>
      <c r="G317" s="9">
        <f t="shared" si="55"/>
        <v>1535.4499999999996</v>
      </c>
      <c r="H317" s="9">
        <f t="shared" si="49"/>
        <v>14.999999999999998</v>
      </c>
      <c r="I317" s="10">
        <f t="shared" si="56"/>
        <v>35</v>
      </c>
      <c r="J317" s="11">
        <f>SUM($I$2:I317)</f>
        <v>16372.791666666666</v>
      </c>
    </row>
    <row r="318" spans="1:10" ht="12.75">
      <c r="A318" s="5">
        <v>45034</v>
      </c>
      <c r="B318" s="6" t="str">
        <f t="shared" si="53"/>
        <v>TER</v>
      </c>
      <c r="C318" s="7">
        <v>0.82499999999999996</v>
      </c>
      <c r="D318" s="8" t="s">
        <v>9</v>
      </c>
      <c r="E318" s="7">
        <v>0.94861111111111107</v>
      </c>
      <c r="F318" s="9">
        <f t="shared" si="54"/>
        <v>2.9666666666666668</v>
      </c>
      <c r="G318" s="9">
        <f t="shared" si="55"/>
        <v>1538.4166666666663</v>
      </c>
      <c r="H318" s="9">
        <f t="shared" si="49"/>
        <v>15</v>
      </c>
      <c r="I318" s="10">
        <f t="shared" si="56"/>
        <v>44.5</v>
      </c>
      <c r="J318" s="11">
        <f>SUM($I$2:I318)</f>
        <v>16417.291666666664</v>
      </c>
    </row>
    <row r="319" spans="1:10" ht="12.75">
      <c r="A319" s="5">
        <v>45034</v>
      </c>
      <c r="B319" s="6" t="str">
        <f t="shared" si="53"/>
        <v>TER</v>
      </c>
      <c r="C319" s="7">
        <v>0.99097222222222225</v>
      </c>
      <c r="D319" s="8" t="s">
        <v>9</v>
      </c>
      <c r="E319" s="7">
        <v>2.9861111111111113E-2</v>
      </c>
      <c r="F319" s="9">
        <f t="shared" si="54"/>
        <v>0.93333333333333357</v>
      </c>
      <c r="G319" s="9">
        <f t="shared" si="55"/>
        <v>1539.3499999999997</v>
      </c>
      <c r="H319" s="9">
        <f t="shared" si="49"/>
        <v>15</v>
      </c>
      <c r="I319" s="10">
        <f t="shared" si="56"/>
        <v>14.000000000000004</v>
      </c>
      <c r="J319" s="11">
        <f>SUM($I$2:I319)</f>
        <v>16431.291666666664</v>
      </c>
    </row>
    <row r="320" spans="1:10" ht="12.75">
      <c r="A320" s="5">
        <v>45035</v>
      </c>
      <c r="B320" s="6" t="str">
        <f t="shared" si="53"/>
        <v>QUA</v>
      </c>
      <c r="C320" s="7">
        <v>0.68958333333333333</v>
      </c>
      <c r="D320" s="8" t="s">
        <v>9</v>
      </c>
      <c r="E320" s="7">
        <v>0.87847222222222221</v>
      </c>
      <c r="F320" s="9">
        <f t="shared" si="54"/>
        <v>4.5333333333333332</v>
      </c>
      <c r="G320" s="9">
        <f t="shared" si="55"/>
        <v>1543.883333333333</v>
      </c>
      <c r="H320" s="9">
        <f t="shared" si="49"/>
        <v>15</v>
      </c>
      <c r="I320" s="10">
        <f t="shared" si="56"/>
        <v>68</v>
      </c>
      <c r="J320" s="11">
        <f>SUM($I$2:I320)</f>
        <v>16499.291666666664</v>
      </c>
    </row>
    <row r="321" spans="1:10" ht="12.75">
      <c r="A321" s="5">
        <v>45035</v>
      </c>
      <c r="B321" s="6" t="str">
        <f t="shared" si="53"/>
        <v>QUA</v>
      </c>
      <c r="C321" s="7">
        <v>0.91388888888888886</v>
      </c>
      <c r="D321" s="8" t="s">
        <v>9</v>
      </c>
      <c r="E321" s="7">
        <v>0.94930555555555551</v>
      </c>
      <c r="F321" s="9">
        <f t="shared" si="54"/>
        <v>0.85</v>
      </c>
      <c r="G321" s="9">
        <f t="shared" si="55"/>
        <v>1544.7333333333329</v>
      </c>
      <c r="H321" s="9">
        <f t="shared" ref="H321:H383" si="57">I321/F321</f>
        <v>15</v>
      </c>
      <c r="I321" s="10">
        <f t="shared" si="56"/>
        <v>12.75</v>
      </c>
      <c r="J321" s="11">
        <f>SUM($I$2:I321)</f>
        <v>16512.041666666664</v>
      </c>
    </row>
    <row r="322" spans="1:10" ht="12.75">
      <c r="A322" s="5">
        <v>45036</v>
      </c>
      <c r="B322" s="6" t="str">
        <f t="shared" si="53"/>
        <v>QUI</v>
      </c>
      <c r="C322" s="7">
        <v>0.67152777777777772</v>
      </c>
      <c r="D322" s="8" t="s">
        <v>9</v>
      </c>
      <c r="E322" s="7">
        <v>0.78194444444444444</v>
      </c>
      <c r="F322" s="9">
        <f t="shared" si="54"/>
        <v>2.65</v>
      </c>
      <c r="G322" s="9">
        <f t="shared" si="55"/>
        <v>1547.383333333333</v>
      </c>
      <c r="H322" s="9">
        <f t="shared" si="57"/>
        <v>15</v>
      </c>
      <c r="I322" s="10">
        <f t="shared" si="56"/>
        <v>39.75</v>
      </c>
      <c r="J322" s="11">
        <f>SUM($I$2:I322)</f>
        <v>16551.791666666664</v>
      </c>
    </row>
    <row r="323" spans="1:10" ht="12.75">
      <c r="A323" s="5">
        <v>45036</v>
      </c>
      <c r="B323" s="6" t="str">
        <f t="shared" si="53"/>
        <v>QUI</v>
      </c>
      <c r="C323" s="7">
        <v>0.89027777777777772</v>
      </c>
      <c r="D323" s="8" t="s">
        <v>9</v>
      </c>
      <c r="E323" s="7">
        <v>0.99375000000000002</v>
      </c>
      <c r="F323" s="9">
        <f t="shared" si="54"/>
        <v>2.4833333333333334</v>
      </c>
      <c r="G323" s="9">
        <f t="shared" si="55"/>
        <v>1549.8666666666663</v>
      </c>
      <c r="H323" s="9">
        <f t="shared" si="57"/>
        <v>15</v>
      </c>
      <c r="I323" s="10">
        <f t="shared" si="56"/>
        <v>37.25</v>
      </c>
      <c r="J323" s="11">
        <f>SUM($I$2:I323)</f>
        <v>16589.041666666664</v>
      </c>
    </row>
    <row r="324" spans="1:10" ht="12.75">
      <c r="A324" s="5">
        <v>45040</v>
      </c>
      <c r="B324" s="6" t="str">
        <f t="shared" si="53"/>
        <v>SEG</v>
      </c>
      <c r="C324" s="7">
        <v>0.82638888888888884</v>
      </c>
      <c r="D324" s="8" t="s">
        <v>9</v>
      </c>
      <c r="E324" s="7">
        <v>0.9375</v>
      </c>
      <c r="F324" s="9">
        <f t="shared" ref="F324:F342" si="58">IF(E324&gt;C324,((HOUR(E324)*60+MINUTE(E324))-(HOUR(C324)*60+MINUTE(C324)))/60,((HOUR(E324)*60+MINUTE(E324))-(HOUR(C324)*60+MINUTE(C324)))/60+24)</f>
        <v>2.6666666666666665</v>
      </c>
      <c r="G324" s="9">
        <f t="shared" ref="G324:G342" si="59">SUM($F$2:F324)</f>
        <v>1552.5333333333331</v>
      </c>
      <c r="H324" s="9">
        <f t="shared" si="57"/>
        <v>15</v>
      </c>
      <c r="I324" s="10">
        <f t="shared" si="56"/>
        <v>40</v>
      </c>
      <c r="J324" s="11">
        <f>SUM($I$2:I324)</f>
        <v>16629.041666666664</v>
      </c>
    </row>
    <row r="325" spans="1:10" ht="12.75">
      <c r="A325" s="5">
        <v>45042</v>
      </c>
      <c r="B325" s="6" t="str">
        <f t="shared" si="53"/>
        <v>QUA</v>
      </c>
      <c r="C325" s="7">
        <v>0.5756944444444444</v>
      </c>
      <c r="D325" s="8" t="s">
        <v>9</v>
      </c>
      <c r="E325" s="7">
        <v>0.82499999999999996</v>
      </c>
      <c r="F325" s="9">
        <f t="shared" si="58"/>
        <v>5.9833333333333334</v>
      </c>
      <c r="G325" s="9">
        <f t="shared" si="59"/>
        <v>1558.5166666666664</v>
      </c>
      <c r="H325" s="9">
        <f t="shared" si="57"/>
        <v>15</v>
      </c>
      <c r="I325" s="10">
        <f t="shared" si="56"/>
        <v>89.75</v>
      </c>
      <c r="J325" s="11">
        <f>SUM($I$2:I325)</f>
        <v>16718.791666666664</v>
      </c>
    </row>
    <row r="326" spans="1:10" ht="12.75">
      <c r="A326" s="5">
        <v>45042</v>
      </c>
      <c r="B326" s="6" t="str">
        <f t="shared" si="53"/>
        <v>QUA</v>
      </c>
      <c r="C326" s="7">
        <v>0.85763888888888884</v>
      </c>
      <c r="D326" s="8" t="s">
        <v>9</v>
      </c>
      <c r="E326" s="7">
        <v>0.8930555555555556</v>
      </c>
      <c r="F326" s="9">
        <f t="shared" si="58"/>
        <v>0.85</v>
      </c>
      <c r="G326" s="9">
        <f t="shared" si="59"/>
        <v>1559.3666666666663</v>
      </c>
      <c r="H326" s="9">
        <f t="shared" si="57"/>
        <v>15</v>
      </c>
      <c r="I326" s="10">
        <f t="shared" si="56"/>
        <v>12.75</v>
      </c>
      <c r="J326" s="11">
        <f>SUM($I$2:I326)</f>
        <v>16731.541666666664</v>
      </c>
    </row>
    <row r="327" spans="1:10" ht="12.75">
      <c r="A327" s="5">
        <v>45043</v>
      </c>
      <c r="B327" s="6" t="str">
        <f t="shared" si="53"/>
        <v>QUI</v>
      </c>
      <c r="C327" s="7">
        <v>0.5854166666666667</v>
      </c>
      <c r="D327" s="8" t="s">
        <v>9</v>
      </c>
      <c r="E327" s="7">
        <v>0.75347222222222221</v>
      </c>
      <c r="F327" s="9">
        <f t="shared" si="58"/>
        <v>4.0333333333333332</v>
      </c>
      <c r="G327" s="9">
        <f t="shared" si="59"/>
        <v>1563.3999999999996</v>
      </c>
      <c r="H327" s="9">
        <f t="shared" si="57"/>
        <v>15</v>
      </c>
      <c r="I327" s="10">
        <f t="shared" si="56"/>
        <v>60.5</v>
      </c>
      <c r="J327" s="11">
        <f>SUM($I$2:I327)</f>
        <v>16792.041666666664</v>
      </c>
    </row>
    <row r="328" spans="1:10" ht="12.75">
      <c r="A328" s="5">
        <v>45043</v>
      </c>
      <c r="B328" s="6" t="str">
        <f t="shared" si="53"/>
        <v>QUI</v>
      </c>
      <c r="C328" s="7">
        <v>0.76597222222222228</v>
      </c>
      <c r="D328" s="8" t="s">
        <v>9</v>
      </c>
      <c r="E328" s="7">
        <v>0.91874999999999996</v>
      </c>
      <c r="F328" s="9">
        <f t="shared" si="58"/>
        <v>3.6666666666666665</v>
      </c>
      <c r="G328" s="9">
        <f t="shared" si="59"/>
        <v>1567.0666666666664</v>
      </c>
      <c r="H328" s="9">
        <f t="shared" si="57"/>
        <v>15</v>
      </c>
      <c r="I328" s="10">
        <f t="shared" si="56"/>
        <v>55</v>
      </c>
      <c r="J328" s="11">
        <f>SUM($I$2:I328)</f>
        <v>16847.041666666664</v>
      </c>
    </row>
    <row r="329" spans="1:10" ht="12.75">
      <c r="A329" s="5">
        <v>45044</v>
      </c>
      <c r="B329" s="6" t="str">
        <f t="shared" si="53"/>
        <v>SEX</v>
      </c>
      <c r="C329" s="7">
        <v>0.59722222222222221</v>
      </c>
      <c r="D329" s="8" t="s">
        <v>9</v>
      </c>
      <c r="E329" s="7">
        <v>0.70138888888888884</v>
      </c>
      <c r="F329" s="9">
        <f t="shared" si="58"/>
        <v>2.5</v>
      </c>
      <c r="G329" s="9">
        <f t="shared" si="59"/>
        <v>1569.5666666666664</v>
      </c>
      <c r="H329" s="9">
        <f t="shared" si="57"/>
        <v>15</v>
      </c>
      <c r="I329" s="10">
        <f t="shared" si="56"/>
        <v>37.5</v>
      </c>
      <c r="J329" s="11">
        <f>SUM($I$2:I329)</f>
        <v>16884.541666666664</v>
      </c>
    </row>
    <row r="330" spans="1:10" ht="12.75">
      <c r="A330" s="5">
        <v>45051</v>
      </c>
      <c r="B330" s="6" t="str">
        <f t="shared" si="53"/>
        <v>SEX</v>
      </c>
      <c r="C330" s="7">
        <v>0.38472222222222224</v>
      </c>
      <c r="D330" s="8" t="s">
        <v>9</v>
      </c>
      <c r="E330" s="7">
        <v>0.53819444444444442</v>
      </c>
      <c r="F330" s="9">
        <f t="shared" si="58"/>
        <v>3.6833333333333331</v>
      </c>
      <c r="G330" s="9">
        <f t="shared" si="59"/>
        <v>1573.2499999999998</v>
      </c>
      <c r="H330" s="9">
        <f t="shared" si="57"/>
        <v>15</v>
      </c>
      <c r="I330" s="10">
        <f t="shared" si="56"/>
        <v>55.25</v>
      </c>
      <c r="J330" s="11">
        <f>SUM($I$2:I330)</f>
        <v>16939.791666666664</v>
      </c>
    </row>
    <row r="331" spans="1:10" ht="12.75">
      <c r="A331" s="5">
        <v>45051</v>
      </c>
      <c r="B331" s="6" t="str">
        <f t="shared" si="53"/>
        <v>SEX</v>
      </c>
      <c r="C331" s="7">
        <v>0.7631944444444444</v>
      </c>
      <c r="D331" s="8" t="s">
        <v>9</v>
      </c>
      <c r="E331" s="7">
        <v>0.85763888888888884</v>
      </c>
      <c r="F331" s="9">
        <f t="shared" si="58"/>
        <v>2.2666666666666666</v>
      </c>
      <c r="G331" s="9">
        <f t="shared" si="59"/>
        <v>1575.5166666666664</v>
      </c>
      <c r="H331" s="9">
        <f t="shared" si="57"/>
        <v>15</v>
      </c>
      <c r="I331" s="10">
        <f t="shared" si="56"/>
        <v>34</v>
      </c>
      <c r="J331" s="11">
        <f>SUM($I$2:I331)</f>
        <v>16973.791666666664</v>
      </c>
    </row>
    <row r="332" spans="1:10" ht="12.75">
      <c r="A332" s="5">
        <v>45054</v>
      </c>
      <c r="B332" s="6" t="str">
        <f t="shared" si="53"/>
        <v>SEG</v>
      </c>
      <c r="C332" s="7">
        <v>0.82499999999999996</v>
      </c>
      <c r="D332" s="8" t="s">
        <v>9</v>
      </c>
      <c r="E332" s="7">
        <v>8.8888888888888892E-2</v>
      </c>
      <c r="F332" s="9">
        <f t="shared" si="58"/>
        <v>6.3333333333333321</v>
      </c>
      <c r="G332" s="9">
        <f t="shared" si="59"/>
        <v>1581.8499999999997</v>
      </c>
      <c r="H332" s="9">
        <f t="shared" si="57"/>
        <v>15</v>
      </c>
      <c r="I332" s="10">
        <f t="shared" si="56"/>
        <v>94.999999999999986</v>
      </c>
      <c r="J332" s="11">
        <f>SUM($I$2:I332)</f>
        <v>17068.791666666664</v>
      </c>
    </row>
    <row r="333" spans="1:10" ht="12.75">
      <c r="A333" s="5">
        <v>45055</v>
      </c>
      <c r="B333" s="6" t="str">
        <f t="shared" si="53"/>
        <v>TER</v>
      </c>
      <c r="C333" s="7">
        <v>0.81597222222222221</v>
      </c>
      <c r="D333" s="8" t="s">
        <v>9</v>
      </c>
      <c r="E333" s="7">
        <v>0.90277777777777779</v>
      </c>
      <c r="F333" s="9">
        <f t="shared" si="58"/>
        <v>2.0833333333333335</v>
      </c>
      <c r="G333" s="9">
        <f t="shared" si="59"/>
        <v>1583.9333333333329</v>
      </c>
      <c r="H333" s="9">
        <f t="shared" si="57"/>
        <v>15</v>
      </c>
      <c r="I333" s="10">
        <f t="shared" si="56"/>
        <v>31.250000000000004</v>
      </c>
      <c r="J333" s="11">
        <f>SUM($I$2:I333)</f>
        <v>17100.041666666664</v>
      </c>
    </row>
    <row r="334" spans="1:10" ht="12.75">
      <c r="A334" s="5">
        <v>45055</v>
      </c>
      <c r="B334" s="6" t="str">
        <f t="shared" si="53"/>
        <v>TER</v>
      </c>
      <c r="C334" s="7">
        <v>0.97430555555555554</v>
      </c>
      <c r="D334" s="8" t="s">
        <v>9</v>
      </c>
      <c r="E334" s="7">
        <v>6.3194444444444442E-2</v>
      </c>
      <c r="F334" s="9">
        <f t="shared" si="58"/>
        <v>2.1333333333333329</v>
      </c>
      <c r="G334" s="9">
        <f t="shared" si="59"/>
        <v>1586.0666666666664</v>
      </c>
      <c r="H334" s="9">
        <f t="shared" si="57"/>
        <v>15</v>
      </c>
      <c r="I334" s="10">
        <f t="shared" si="56"/>
        <v>31.999999999999993</v>
      </c>
      <c r="J334" s="11">
        <f>SUM($I$2:I334)</f>
        <v>17132.041666666664</v>
      </c>
    </row>
    <row r="335" spans="1:10" ht="12.75">
      <c r="A335" s="5">
        <v>45059</v>
      </c>
      <c r="B335" s="6" t="str">
        <f t="shared" si="53"/>
        <v>SÁB</v>
      </c>
      <c r="C335" s="7">
        <v>0.79305555555555551</v>
      </c>
      <c r="D335" s="8" t="s">
        <v>9</v>
      </c>
      <c r="E335" s="7">
        <v>0.92291666666666672</v>
      </c>
      <c r="F335" s="9">
        <f t="shared" si="58"/>
        <v>3.1166666666666667</v>
      </c>
      <c r="G335" s="9">
        <f t="shared" si="59"/>
        <v>1589.1833333333329</v>
      </c>
      <c r="H335" s="9">
        <f t="shared" si="57"/>
        <v>15</v>
      </c>
      <c r="I335" s="10">
        <f t="shared" si="56"/>
        <v>46.75</v>
      </c>
      <c r="J335" s="11">
        <f>SUM($I$2:I335)</f>
        <v>17178.791666666664</v>
      </c>
    </row>
    <row r="336" spans="1:10" ht="12.75">
      <c r="A336" s="5">
        <v>45064</v>
      </c>
      <c r="B336" s="6" t="str">
        <f t="shared" si="53"/>
        <v>QUI</v>
      </c>
      <c r="C336" s="7">
        <v>0.56874999999999998</v>
      </c>
      <c r="D336" s="8" t="s">
        <v>9</v>
      </c>
      <c r="E336" s="7">
        <v>0.76527777777777772</v>
      </c>
      <c r="F336" s="9">
        <f t="shared" si="58"/>
        <v>4.7166666666666668</v>
      </c>
      <c r="G336" s="9">
        <f t="shared" si="59"/>
        <v>1593.8999999999996</v>
      </c>
      <c r="H336" s="9">
        <f t="shared" si="57"/>
        <v>15</v>
      </c>
      <c r="I336" s="10">
        <f t="shared" si="56"/>
        <v>70.75</v>
      </c>
      <c r="J336" s="11">
        <f>SUM($I$2:I336)</f>
        <v>17249.541666666664</v>
      </c>
    </row>
    <row r="337" spans="1:10" ht="12.75">
      <c r="A337" s="5">
        <v>45064</v>
      </c>
      <c r="B337" s="6" t="str">
        <f t="shared" si="53"/>
        <v>QUI</v>
      </c>
      <c r="C337" s="7">
        <v>0.77500000000000002</v>
      </c>
      <c r="D337" s="8" t="s">
        <v>9</v>
      </c>
      <c r="E337" s="7">
        <v>0.97083333333333333</v>
      </c>
      <c r="F337" s="9">
        <f t="shared" si="58"/>
        <v>4.7</v>
      </c>
      <c r="G337" s="9">
        <f t="shared" si="59"/>
        <v>1598.5999999999997</v>
      </c>
      <c r="H337" s="9">
        <f t="shared" si="57"/>
        <v>15</v>
      </c>
      <c r="I337" s="10">
        <f t="shared" ref="I337:I346" si="60">F337*15</f>
        <v>70.5</v>
      </c>
      <c r="J337" s="11">
        <f>SUM($I$2:I337)</f>
        <v>17320.041666666664</v>
      </c>
    </row>
    <row r="338" spans="1:10" ht="12.75">
      <c r="A338" s="5">
        <v>45068</v>
      </c>
      <c r="B338" s="6" t="str">
        <f t="shared" si="53"/>
        <v>SEG</v>
      </c>
      <c r="C338" s="7">
        <v>9.6527777777777782E-2</v>
      </c>
      <c r="D338" s="8" t="s">
        <v>9</v>
      </c>
      <c r="E338" s="7">
        <v>0.29722222222222222</v>
      </c>
      <c r="F338" s="9">
        <f t="shared" si="58"/>
        <v>4.8166666666666664</v>
      </c>
      <c r="G338" s="9">
        <f t="shared" si="59"/>
        <v>1603.4166666666663</v>
      </c>
      <c r="H338" s="9">
        <f t="shared" si="57"/>
        <v>15</v>
      </c>
      <c r="I338" s="10">
        <f t="shared" si="60"/>
        <v>72.25</v>
      </c>
      <c r="J338" s="11">
        <f>SUM($I$2:I338)</f>
        <v>17392.291666666664</v>
      </c>
    </row>
    <row r="339" spans="1:10" ht="12.75">
      <c r="A339" s="5">
        <v>45068</v>
      </c>
      <c r="B339" s="6" t="str">
        <f t="shared" si="53"/>
        <v>SEG</v>
      </c>
      <c r="C339" s="7">
        <v>0.75694444444444442</v>
      </c>
      <c r="D339" s="8" t="s">
        <v>9</v>
      </c>
      <c r="E339" s="7">
        <v>0.90069444444444446</v>
      </c>
      <c r="F339" s="9">
        <f t="shared" si="58"/>
        <v>3.45</v>
      </c>
      <c r="G339" s="9">
        <f t="shared" si="59"/>
        <v>1606.8666666666663</v>
      </c>
      <c r="H339" s="9">
        <f t="shared" si="57"/>
        <v>15</v>
      </c>
      <c r="I339" s="10">
        <f t="shared" si="60"/>
        <v>51.75</v>
      </c>
      <c r="J339" s="11">
        <f>SUM($I$2:I339)</f>
        <v>17444.041666666664</v>
      </c>
    </row>
    <row r="340" spans="1:10" ht="12.75">
      <c r="A340" s="5">
        <v>45069</v>
      </c>
      <c r="B340" s="6" t="str">
        <f t="shared" si="53"/>
        <v>TER</v>
      </c>
      <c r="C340" s="7">
        <v>1.8055555555555554E-2</v>
      </c>
      <c r="D340" s="8" t="s">
        <v>9</v>
      </c>
      <c r="E340" s="7">
        <v>0.1076388888888889</v>
      </c>
      <c r="F340" s="9">
        <f t="shared" si="58"/>
        <v>2.15</v>
      </c>
      <c r="G340" s="9">
        <f t="shared" si="59"/>
        <v>1609.0166666666664</v>
      </c>
      <c r="H340" s="9">
        <f t="shared" si="57"/>
        <v>15</v>
      </c>
      <c r="I340" s="10">
        <f t="shared" si="60"/>
        <v>32.25</v>
      </c>
      <c r="J340" s="11">
        <f>SUM($I$2:I340)</f>
        <v>17476.291666666664</v>
      </c>
    </row>
    <row r="341" spans="1:10" ht="12.75">
      <c r="A341" s="5">
        <v>45070</v>
      </c>
      <c r="B341" s="6" t="str">
        <f t="shared" si="53"/>
        <v>QUA</v>
      </c>
      <c r="C341" s="7">
        <v>0.77222222222222225</v>
      </c>
      <c r="D341" s="8" t="s">
        <v>9</v>
      </c>
      <c r="E341" s="7">
        <v>0.8833333333333333</v>
      </c>
      <c r="F341" s="9">
        <f t="shared" si="58"/>
        <v>2.6666666666666665</v>
      </c>
      <c r="G341" s="9">
        <f t="shared" si="59"/>
        <v>1611.6833333333332</v>
      </c>
      <c r="H341" s="9">
        <f t="shared" si="57"/>
        <v>15</v>
      </c>
      <c r="I341" s="10">
        <f t="shared" si="60"/>
        <v>40</v>
      </c>
      <c r="J341" s="11">
        <f>SUM($I$2:I341)</f>
        <v>17516.291666666664</v>
      </c>
    </row>
    <row r="342" spans="1:10" ht="12.75">
      <c r="A342" s="5">
        <v>45071</v>
      </c>
      <c r="B342" s="6" t="str">
        <f t="shared" si="53"/>
        <v>QUI</v>
      </c>
      <c r="C342" s="7">
        <v>0.72847222222222219</v>
      </c>
      <c r="D342" s="8" t="s">
        <v>9</v>
      </c>
      <c r="E342" s="7">
        <v>0.88541666666666663</v>
      </c>
      <c r="F342" s="9">
        <f t="shared" si="58"/>
        <v>3.7666666666666666</v>
      </c>
      <c r="G342" s="9">
        <f t="shared" si="59"/>
        <v>1615.4499999999998</v>
      </c>
      <c r="H342" s="9">
        <f t="shared" si="57"/>
        <v>15</v>
      </c>
      <c r="I342" s="10">
        <f t="shared" si="60"/>
        <v>56.5</v>
      </c>
      <c r="J342" s="11">
        <f>SUM($I$2:I342)</f>
        <v>17572.791666666664</v>
      </c>
    </row>
    <row r="343" spans="1:10" ht="12.75">
      <c r="A343" s="5">
        <v>45075</v>
      </c>
      <c r="B343" s="6" t="str">
        <f t="shared" si="53"/>
        <v>SEG</v>
      </c>
      <c r="C343" s="7">
        <v>0.80069444444444449</v>
      </c>
      <c r="D343" s="8" t="s">
        <v>9</v>
      </c>
      <c r="E343" s="7">
        <v>0.12083333333333333</v>
      </c>
      <c r="F343" s="9">
        <f t="shared" ref="F343:F346" si="61">IF(E343&gt;C343,((HOUR(E343)*60+MINUTE(E343))-(HOUR(C343)*60+MINUTE(C343)))/60,((HOUR(E343)*60+MINUTE(E343))-(HOUR(C343)*60+MINUTE(C343)))/60+24)</f>
        <v>7.6833333333333336</v>
      </c>
      <c r="G343" s="9">
        <f t="shared" ref="G343:G346" si="62">SUM($F$2:F343)</f>
        <v>1623.1333333333332</v>
      </c>
      <c r="H343" s="9">
        <f t="shared" si="57"/>
        <v>15</v>
      </c>
      <c r="I343" s="10">
        <f t="shared" si="60"/>
        <v>115.25</v>
      </c>
      <c r="J343" s="11">
        <f>SUM($I$2:I343)</f>
        <v>17688.041666666664</v>
      </c>
    </row>
    <row r="344" spans="1:10" ht="12.75">
      <c r="A344" s="5">
        <v>45076</v>
      </c>
      <c r="B344" s="6" t="str">
        <f t="shared" si="53"/>
        <v>TER</v>
      </c>
      <c r="C344" s="7">
        <v>0.81597222222222221</v>
      </c>
      <c r="D344" s="8" t="s">
        <v>9</v>
      </c>
      <c r="E344" s="7">
        <v>0.95416666666666672</v>
      </c>
      <c r="F344" s="9">
        <f t="shared" si="61"/>
        <v>3.3166666666666669</v>
      </c>
      <c r="G344" s="9">
        <f t="shared" si="62"/>
        <v>1626.4499999999998</v>
      </c>
      <c r="H344" s="9">
        <f t="shared" si="57"/>
        <v>14.999999999999998</v>
      </c>
      <c r="I344" s="10">
        <f t="shared" si="60"/>
        <v>49.75</v>
      </c>
      <c r="J344" s="11">
        <f>SUM($I$2:I344)</f>
        <v>17737.791666666664</v>
      </c>
    </row>
    <row r="345" spans="1:10" ht="12.75">
      <c r="A345" s="5">
        <v>45077</v>
      </c>
      <c r="B345" s="6" t="str">
        <f t="shared" si="53"/>
        <v>QUA</v>
      </c>
      <c r="C345" s="7">
        <v>0.875</v>
      </c>
      <c r="D345" s="8" t="s">
        <v>9</v>
      </c>
      <c r="E345" s="7">
        <v>1.0416666666666666E-2</v>
      </c>
      <c r="F345" s="9">
        <f t="shared" si="61"/>
        <v>3.25</v>
      </c>
      <c r="G345" s="9">
        <f t="shared" si="62"/>
        <v>1629.6999999999998</v>
      </c>
      <c r="H345" s="9">
        <f t="shared" si="57"/>
        <v>15</v>
      </c>
      <c r="I345" s="10">
        <f t="shared" si="60"/>
        <v>48.75</v>
      </c>
      <c r="J345" s="11">
        <f>SUM($I$2:I345)</f>
        <v>17786.541666666664</v>
      </c>
    </row>
    <row r="346" spans="1:10" ht="12.75">
      <c r="A346" s="5">
        <v>45079</v>
      </c>
      <c r="B346" s="6" t="str">
        <f t="shared" si="53"/>
        <v>SEX</v>
      </c>
      <c r="C346" s="7">
        <v>0.99444444444444446</v>
      </c>
      <c r="D346" s="8" t="s">
        <v>9</v>
      </c>
      <c r="E346" s="7">
        <v>0.15694444444444444</v>
      </c>
      <c r="F346" s="9">
        <f t="shared" si="61"/>
        <v>3.8999999999999986</v>
      </c>
      <c r="G346" s="9">
        <f t="shared" si="62"/>
        <v>1633.6</v>
      </c>
      <c r="H346" s="9">
        <f t="shared" si="57"/>
        <v>15</v>
      </c>
      <c r="I346" s="10">
        <f t="shared" si="60"/>
        <v>58.499999999999979</v>
      </c>
      <c r="J346" s="11">
        <f>SUM($I$2:I346)</f>
        <v>17845.041666666664</v>
      </c>
    </row>
    <row r="347" spans="1:10" ht="12.75">
      <c r="A347" s="5">
        <v>45083</v>
      </c>
      <c r="B347" s="6" t="str">
        <f t="shared" si="53"/>
        <v>TER</v>
      </c>
      <c r="C347" s="7">
        <v>0.77083333333333337</v>
      </c>
      <c r="D347" s="8" t="s">
        <v>37</v>
      </c>
      <c r="E347" s="7">
        <v>1.5972222222222221E-2</v>
      </c>
      <c r="F347" s="9">
        <f t="shared" ref="F347:F366" si="63">IF(E347&gt;C347,((HOUR(E347)*60+MINUTE(E347))-(HOUR(C347)*60+MINUTE(C347)))/60,((HOUR(E347)*60+MINUTE(E347))-(HOUR(C347)*60+MINUTE(C347)))/60+24)</f>
        <v>5.8833333333333329</v>
      </c>
      <c r="G347" s="9">
        <f t="shared" ref="G347:G366" si="64">SUM($F$2:F347)</f>
        <v>1639.4833333333333</v>
      </c>
      <c r="H347" s="9">
        <f t="shared" si="57"/>
        <v>18.75</v>
      </c>
      <c r="I347" s="10">
        <f t="shared" ref="I347:I378" si="65">F347*18.75</f>
        <v>110.31249999999999</v>
      </c>
      <c r="J347" s="11">
        <f>SUM($I$2:I347)</f>
        <v>17955.354166666664</v>
      </c>
    </row>
    <row r="348" spans="1:10" ht="12.75">
      <c r="A348" s="5">
        <v>45084</v>
      </c>
      <c r="B348" s="6" t="str">
        <f t="shared" si="53"/>
        <v>QUA</v>
      </c>
      <c r="C348" s="7">
        <v>5.4166666666666669E-2</v>
      </c>
      <c r="D348" s="8" t="s">
        <v>37</v>
      </c>
      <c r="E348" s="7">
        <v>0.11597222222222223</v>
      </c>
      <c r="F348" s="9">
        <f t="shared" si="63"/>
        <v>1.4833333333333334</v>
      </c>
      <c r="G348" s="9">
        <f t="shared" si="64"/>
        <v>1640.9666666666667</v>
      </c>
      <c r="H348" s="9">
        <f t="shared" si="57"/>
        <v>18.75</v>
      </c>
      <c r="I348" s="10">
        <f t="shared" si="65"/>
        <v>27.8125</v>
      </c>
      <c r="J348" s="11">
        <f>SUM($I$2:I348)</f>
        <v>17983.166666666664</v>
      </c>
    </row>
    <row r="349" spans="1:10" ht="12.75">
      <c r="A349" s="5">
        <v>45084</v>
      </c>
      <c r="B349" s="6" t="str">
        <f t="shared" si="53"/>
        <v>QUA</v>
      </c>
      <c r="C349" s="7">
        <v>0.66666666666666663</v>
      </c>
      <c r="D349" s="8" t="s">
        <v>37</v>
      </c>
      <c r="E349" s="7">
        <v>0.7416666666666667</v>
      </c>
      <c r="F349" s="9">
        <f t="shared" si="63"/>
        <v>1.8</v>
      </c>
      <c r="G349" s="9">
        <f t="shared" si="64"/>
        <v>1642.7666666666667</v>
      </c>
      <c r="H349" s="9">
        <f t="shared" si="57"/>
        <v>18.75</v>
      </c>
      <c r="I349" s="10">
        <f t="shared" si="65"/>
        <v>33.75</v>
      </c>
      <c r="J349" s="11">
        <f>SUM($I$2:I349)</f>
        <v>18016.916666666664</v>
      </c>
    </row>
    <row r="350" spans="1:10" ht="12.75">
      <c r="A350" s="5">
        <v>45084</v>
      </c>
      <c r="B350" s="6" t="str">
        <f t="shared" si="53"/>
        <v>QUA</v>
      </c>
      <c r="C350" s="7">
        <v>0.75694444444444442</v>
      </c>
      <c r="D350" s="8" t="s">
        <v>9</v>
      </c>
      <c r="E350" s="7">
        <v>4.6527777777777779E-2</v>
      </c>
      <c r="F350" s="9">
        <f t="shared" si="63"/>
        <v>6.9499999999999993</v>
      </c>
      <c r="G350" s="9">
        <f t="shared" si="64"/>
        <v>1649.7166666666667</v>
      </c>
      <c r="H350" s="9">
        <f t="shared" si="57"/>
        <v>18.750000000000004</v>
      </c>
      <c r="I350" s="10">
        <f t="shared" si="65"/>
        <v>130.3125</v>
      </c>
      <c r="J350" s="11">
        <f>SUM($I$2:I350)</f>
        <v>18147.229166666664</v>
      </c>
    </row>
    <row r="351" spans="1:10" ht="12.75">
      <c r="A351" s="5">
        <v>45085</v>
      </c>
      <c r="B351" s="6" t="str">
        <f t="shared" si="53"/>
        <v>QUI</v>
      </c>
      <c r="C351" s="7">
        <v>0.8125</v>
      </c>
      <c r="D351" s="8" t="s">
        <v>9</v>
      </c>
      <c r="E351" s="7">
        <v>0.95694444444444449</v>
      </c>
      <c r="F351" s="9">
        <f t="shared" si="63"/>
        <v>3.4666666666666668</v>
      </c>
      <c r="G351" s="9">
        <f t="shared" si="64"/>
        <v>1653.1833333333334</v>
      </c>
      <c r="H351" s="9">
        <f t="shared" si="57"/>
        <v>18.75</v>
      </c>
      <c r="I351" s="10">
        <f t="shared" si="65"/>
        <v>65</v>
      </c>
      <c r="J351" s="11">
        <f>SUM($I$2:I351)</f>
        <v>18212.229166666664</v>
      </c>
    </row>
    <row r="352" spans="1:10" ht="12.75">
      <c r="A352" s="5">
        <v>45086</v>
      </c>
      <c r="B352" s="6" t="str">
        <f t="shared" si="53"/>
        <v>SEX</v>
      </c>
      <c r="C352" s="7">
        <v>0.70486111111111116</v>
      </c>
      <c r="D352" s="8" t="s">
        <v>9</v>
      </c>
      <c r="E352" s="7">
        <v>0.98750000000000004</v>
      </c>
      <c r="F352" s="9">
        <f t="shared" si="63"/>
        <v>6.7833333333333332</v>
      </c>
      <c r="G352" s="9">
        <f t="shared" si="64"/>
        <v>1659.9666666666667</v>
      </c>
      <c r="H352" s="9">
        <f t="shared" si="57"/>
        <v>18.75</v>
      </c>
      <c r="I352" s="10">
        <f t="shared" si="65"/>
        <v>127.1875</v>
      </c>
      <c r="J352" s="11">
        <f>SUM($I$2:I352)</f>
        <v>18339.416666666664</v>
      </c>
    </row>
    <row r="353" spans="1:10" ht="12.75">
      <c r="A353" s="5">
        <v>45087</v>
      </c>
      <c r="B353" s="6" t="str">
        <f t="shared" si="53"/>
        <v>SÁB</v>
      </c>
      <c r="C353" s="7">
        <v>0.86527777777777781</v>
      </c>
      <c r="D353" s="8" t="s">
        <v>9</v>
      </c>
      <c r="E353" s="7">
        <v>0.9819444444444444</v>
      </c>
      <c r="F353" s="9">
        <f t="shared" si="63"/>
        <v>2.8</v>
      </c>
      <c r="G353" s="9">
        <f t="shared" si="64"/>
        <v>1662.7666666666667</v>
      </c>
      <c r="H353" s="9">
        <f t="shared" si="57"/>
        <v>18.75</v>
      </c>
      <c r="I353" s="10">
        <f t="shared" si="65"/>
        <v>52.5</v>
      </c>
      <c r="J353" s="11">
        <f>SUM($I$2:I353)</f>
        <v>18391.916666666664</v>
      </c>
    </row>
    <row r="354" spans="1:10" ht="12.75">
      <c r="A354" s="5">
        <v>45088</v>
      </c>
      <c r="B354" s="6" t="str">
        <f t="shared" si="53"/>
        <v>DOM</v>
      </c>
      <c r="C354" s="7">
        <v>2.2222222222222223E-2</v>
      </c>
      <c r="D354" s="8" t="s">
        <v>9</v>
      </c>
      <c r="E354" s="7">
        <v>0.1076388888888889</v>
      </c>
      <c r="F354" s="9">
        <f t="shared" si="63"/>
        <v>2.0499999999999998</v>
      </c>
      <c r="G354" s="9">
        <f t="shared" si="64"/>
        <v>1664.8166666666666</v>
      </c>
      <c r="H354" s="9">
        <f t="shared" si="57"/>
        <v>18.75</v>
      </c>
      <c r="I354" s="10">
        <f t="shared" si="65"/>
        <v>38.4375</v>
      </c>
      <c r="J354" s="11">
        <f>SUM($I$2:I354)</f>
        <v>18430.354166666664</v>
      </c>
    </row>
    <row r="355" spans="1:10" ht="12.75">
      <c r="A355" s="5">
        <v>45089</v>
      </c>
      <c r="B355" s="6" t="str">
        <f t="shared" si="53"/>
        <v>SEG</v>
      </c>
      <c r="C355" s="7">
        <v>0.72361111111111109</v>
      </c>
      <c r="D355" s="8" t="s">
        <v>9</v>
      </c>
      <c r="E355" s="7">
        <v>0.90069444444444446</v>
      </c>
      <c r="F355" s="9">
        <f t="shared" si="63"/>
        <v>4.25</v>
      </c>
      <c r="G355" s="9">
        <f t="shared" si="64"/>
        <v>1669.0666666666666</v>
      </c>
      <c r="H355" s="9">
        <f t="shared" si="57"/>
        <v>18.75</v>
      </c>
      <c r="I355" s="10">
        <f t="shared" si="65"/>
        <v>79.6875</v>
      </c>
      <c r="J355" s="11">
        <f>SUM($I$2:I355)</f>
        <v>18510.041666666664</v>
      </c>
    </row>
    <row r="356" spans="1:10" ht="12.75">
      <c r="A356" s="5">
        <v>45089</v>
      </c>
      <c r="B356" s="6" t="str">
        <f t="shared" si="53"/>
        <v>SEG</v>
      </c>
      <c r="C356" s="7">
        <v>0.93333333333333335</v>
      </c>
      <c r="D356" s="8" t="s">
        <v>9</v>
      </c>
      <c r="E356" s="7">
        <v>8.3333333333333329E-2</v>
      </c>
      <c r="F356" s="9">
        <f t="shared" si="63"/>
        <v>3.6000000000000014</v>
      </c>
      <c r="G356" s="9">
        <f t="shared" si="64"/>
        <v>1672.6666666666665</v>
      </c>
      <c r="H356" s="9">
        <f t="shared" si="57"/>
        <v>18.75</v>
      </c>
      <c r="I356" s="10">
        <f t="shared" si="65"/>
        <v>67.500000000000028</v>
      </c>
      <c r="J356" s="11">
        <f>SUM($I$2:I356)</f>
        <v>18577.541666666664</v>
      </c>
    </row>
    <row r="357" spans="1:10" ht="12.75">
      <c r="A357" s="5">
        <v>45090</v>
      </c>
      <c r="B357" s="6" t="str">
        <f t="shared" si="53"/>
        <v>TER</v>
      </c>
      <c r="C357" s="7">
        <v>0.68125000000000002</v>
      </c>
      <c r="D357" s="8" t="s">
        <v>9</v>
      </c>
      <c r="E357" s="7">
        <v>0.81319444444444444</v>
      </c>
      <c r="F357" s="9">
        <f t="shared" si="63"/>
        <v>3.1666666666666665</v>
      </c>
      <c r="G357" s="9">
        <f t="shared" si="64"/>
        <v>1675.8333333333333</v>
      </c>
      <c r="H357" s="9">
        <f t="shared" si="57"/>
        <v>18.75</v>
      </c>
      <c r="I357" s="10">
        <f t="shared" si="65"/>
        <v>59.375</v>
      </c>
      <c r="J357" s="11">
        <f>SUM($I$2:I357)</f>
        <v>18636.916666666664</v>
      </c>
    </row>
    <row r="358" spans="1:10" ht="12.75">
      <c r="A358" s="5">
        <v>45091</v>
      </c>
      <c r="B358" s="6" t="str">
        <f t="shared" si="53"/>
        <v>QUA</v>
      </c>
      <c r="C358" s="7">
        <v>0.71875</v>
      </c>
      <c r="D358" s="8" t="s">
        <v>9</v>
      </c>
      <c r="E358" s="7">
        <v>9.8611111111111108E-2</v>
      </c>
      <c r="F358" s="9">
        <f t="shared" si="63"/>
        <v>9.1166666666666671</v>
      </c>
      <c r="G358" s="9">
        <f t="shared" si="64"/>
        <v>1684.9499999999998</v>
      </c>
      <c r="H358" s="9">
        <f t="shared" si="57"/>
        <v>18.75</v>
      </c>
      <c r="I358" s="10">
        <f t="shared" si="65"/>
        <v>170.9375</v>
      </c>
      <c r="J358" s="11">
        <f>SUM($I$2:I358)</f>
        <v>18807.854166666664</v>
      </c>
    </row>
    <row r="359" spans="1:10" ht="12.75">
      <c r="A359" s="5">
        <v>45092</v>
      </c>
      <c r="B359" s="6" t="str">
        <f t="shared" si="53"/>
        <v>QUI</v>
      </c>
      <c r="C359" s="7">
        <v>0.70416666666666672</v>
      </c>
      <c r="D359" s="8" t="s">
        <v>9</v>
      </c>
      <c r="E359" s="7">
        <v>0.95347222222222228</v>
      </c>
      <c r="F359" s="9">
        <f t="shared" si="63"/>
        <v>5.9833333333333334</v>
      </c>
      <c r="G359" s="9">
        <f t="shared" si="64"/>
        <v>1690.9333333333332</v>
      </c>
      <c r="H359" s="9">
        <f t="shared" si="57"/>
        <v>18.75</v>
      </c>
      <c r="I359" s="10">
        <f t="shared" si="65"/>
        <v>112.1875</v>
      </c>
      <c r="J359" s="11">
        <f>SUM($I$2:I359)</f>
        <v>18920.041666666664</v>
      </c>
    </row>
    <row r="360" spans="1:10" ht="12.75">
      <c r="A360" s="5">
        <v>45096</v>
      </c>
      <c r="B360" s="6" t="str">
        <f t="shared" si="53"/>
        <v>SEG</v>
      </c>
      <c r="C360" s="7">
        <v>0.75763888888888886</v>
      </c>
      <c r="D360" s="8" t="s">
        <v>9</v>
      </c>
      <c r="E360" s="7">
        <v>6.5277777777777782E-2</v>
      </c>
      <c r="F360" s="9">
        <f t="shared" si="63"/>
        <v>7.3833333333333329</v>
      </c>
      <c r="G360" s="9">
        <f t="shared" si="64"/>
        <v>1698.3166666666666</v>
      </c>
      <c r="H360" s="9">
        <f t="shared" si="57"/>
        <v>18.75</v>
      </c>
      <c r="I360" s="10">
        <f t="shared" si="65"/>
        <v>138.4375</v>
      </c>
      <c r="J360" s="11">
        <f>SUM($I$2:I360)</f>
        <v>19058.479166666664</v>
      </c>
    </row>
    <row r="361" spans="1:10" ht="12.75">
      <c r="A361" s="5">
        <v>45097</v>
      </c>
      <c r="B361" s="6" t="str">
        <f t="shared" si="53"/>
        <v>TER</v>
      </c>
      <c r="C361" s="7">
        <v>0.68333333333333335</v>
      </c>
      <c r="D361" s="8" t="s">
        <v>9</v>
      </c>
      <c r="E361" s="7">
        <v>0.77777777777777779</v>
      </c>
      <c r="F361" s="9">
        <f t="shared" si="63"/>
        <v>2.2666666666666666</v>
      </c>
      <c r="G361" s="9">
        <f t="shared" si="64"/>
        <v>1700.5833333333333</v>
      </c>
      <c r="H361" s="9">
        <f t="shared" si="57"/>
        <v>18.75</v>
      </c>
      <c r="I361" s="10">
        <f t="shared" si="65"/>
        <v>42.5</v>
      </c>
      <c r="J361" s="11">
        <f>SUM($I$2:I361)</f>
        <v>19100.979166666664</v>
      </c>
    </row>
    <row r="362" spans="1:10" ht="12.75">
      <c r="A362" s="5">
        <v>45097</v>
      </c>
      <c r="B362" s="6" t="str">
        <f t="shared" si="53"/>
        <v>TER</v>
      </c>
      <c r="C362" s="7">
        <v>0.80138888888888893</v>
      </c>
      <c r="D362" s="8" t="s">
        <v>9</v>
      </c>
      <c r="E362" s="7">
        <v>6.7361111111111108E-2</v>
      </c>
      <c r="F362" s="9">
        <f t="shared" si="63"/>
        <v>6.3833333333333329</v>
      </c>
      <c r="G362" s="9">
        <f t="shared" si="64"/>
        <v>1706.9666666666667</v>
      </c>
      <c r="H362" s="9">
        <f t="shared" si="57"/>
        <v>18.75</v>
      </c>
      <c r="I362" s="10">
        <f t="shared" si="65"/>
        <v>119.68749999999999</v>
      </c>
      <c r="J362" s="11">
        <f>SUM($I$2:I362)</f>
        <v>19220.666666666664</v>
      </c>
    </row>
    <row r="363" spans="1:10" ht="12.75">
      <c r="A363" s="5">
        <v>45098</v>
      </c>
      <c r="B363" s="6" t="str">
        <f t="shared" si="53"/>
        <v>QUA</v>
      </c>
      <c r="C363" s="7">
        <v>0.6791666666666667</v>
      </c>
      <c r="D363" s="8" t="s">
        <v>9</v>
      </c>
      <c r="E363" s="7">
        <v>0.93055555555555558</v>
      </c>
      <c r="F363" s="9">
        <f t="shared" si="63"/>
        <v>6.0333333333333332</v>
      </c>
      <c r="G363" s="9">
        <f t="shared" si="64"/>
        <v>1713</v>
      </c>
      <c r="H363" s="9">
        <f t="shared" si="57"/>
        <v>18.75</v>
      </c>
      <c r="I363" s="10">
        <f t="shared" si="65"/>
        <v>113.125</v>
      </c>
      <c r="J363" s="11">
        <f>SUM($I$2:I363)</f>
        <v>19333.791666666664</v>
      </c>
    </row>
    <row r="364" spans="1:10" ht="12.75">
      <c r="A364" s="5">
        <v>45098</v>
      </c>
      <c r="B364" s="6" t="str">
        <f t="shared" si="53"/>
        <v>QUA</v>
      </c>
      <c r="C364" s="7">
        <v>0.96875</v>
      </c>
      <c r="D364" s="8" t="s">
        <v>9</v>
      </c>
      <c r="E364" s="7">
        <v>6.9444444444444448E-2</v>
      </c>
      <c r="F364" s="9">
        <f t="shared" si="63"/>
        <v>2.4166666666666679</v>
      </c>
      <c r="G364" s="9">
        <f t="shared" si="64"/>
        <v>1715.4166666666667</v>
      </c>
      <c r="H364" s="9">
        <f t="shared" si="57"/>
        <v>18.75</v>
      </c>
      <c r="I364" s="10">
        <f t="shared" si="65"/>
        <v>45.312500000000021</v>
      </c>
      <c r="J364" s="11">
        <f>SUM($I$2:I364)</f>
        <v>19379.104166666664</v>
      </c>
    </row>
    <row r="365" spans="1:10" ht="12.75">
      <c r="A365" s="5">
        <v>45099</v>
      </c>
      <c r="B365" s="6" t="str">
        <f t="shared" si="53"/>
        <v>QUI</v>
      </c>
      <c r="C365" s="7">
        <v>0.70486111111111116</v>
      </c>
      <c r="D365" s="8" t="s">
        <v>9</v>
      </c>
      <c r="E365" s="7">
        <v>0.85833333333333328</v>
      </c>
      <c r="F365" s="9">
        <f t="shared" si="63"/>
        <v>3.6833333333333331</v>
      </c>
      <c r="G365" s="9">
        <f t="shared" si="64"/>
        <v>1719.1000000000001</v>
      </c>
      <c r="H365" s="9">
        <f t="shared" si="57"/>
        <v>18.75</v>
      </c>
      <c r="I365" s="10">
        <f t="shared" si="65"/>
        <v>69.0625</v>
      </c>
      <c r="J365" s="11">
        <f>SUM($I$2:I365)</f>
        <v>19448.166666666664</v>
      </c>
    </row>
    <row r="366" spans="1:10" ht="12.75">
      <c r="A366" s="5">
        <v>45099</v>
      </c>
      <c r="B366" s="6" t="str">
        <f t="shared" si="53"/>
        <v>QUI</v>
      </c>
      <c r="C366" s="7">
        <v>0.90902777777777777</v>
      </c>
      <c r="D366" s="8" t="s">
        <v>9</v>
      </c>
      <c r="E366" s="7">
        <v>9.3055555555555558E-2</v>
      </c>
      <c r="F366" s="9">
        <f t="shared" si="63"/>
        <v>4.4166666666666679</v>
      </c>
      <c r="G366" s="9">
        <f t="shared" si="64"/>
        <v>1723.5166666666669</v>
      </c>
      <c r="H366" s="9">
        <f t="shared" si="57"/>
        <v>18.75</v>
      </c>
      <c r="I366" s="10">
        <f t="shared" si="65"/>
        <v>82.812500000000028</v>
      </c>
      <c r="J366" s="11">
        <f>SUM($I$2:I366)</f>
        <v>19530.979166666664</v>
      </c>
    </row>
    <row r="367" spans="1:10" ht="12.75">
      <c r="A367" s="5">
        <v>45099</v>
      </c>
      <c r="B367" s="6" t="str">
        <f t="shared" si="53"/>
        <v>QUI</v>
      </c>
      <c r="C367" s="7">
        <v>0.74097222222222225</v>
      </c>
      <c r="D367" s="8" t="s">
        <v>9</v>
      </c>
      <c r="E367" s="7">
        <v>0.11458333333333333</v>
      </c>
      <c r="F367" s="9">
        <f>IF(E367&gt;C367,((HOUR(E367)*60+MINUTE(E367))-(HOUR(C367)*60+MINUTE(C367)))/60,((HOUR(E367)*60+MINUTE(E367))-(HOUR(C367)*60+MINUTE(C367)))/60+24)</f>
        <v>8.9666666666666668</v>
      </c>
      <c r="G367" s="9">
        <f>SUM($F$2:F367)</f>
        <v>1732.4833333333336</v>
      </c>
      <c r="H367" s="9">
        <f t="shared" si="57"/>
        <v>18.75</v>
      </c>
      <c r="I367" s="10">
        <f t="shared" si="65"/>
        <v>168.125</v>
      </c>
      <c r="J367" s="11">
        <f>SUM($I$2:I367)</f>
        <v>19699.104166666664</v>
      </c>
    </row>
    <row r="368" spans="1:10" ht="12.75">
      <c r="A368" s="5">
        <v>45118</v>
      </c>
      <c r="B368" s="6" t="str">
        <f t="shared" si="53"/>
        <v>TER</v>
      </c>
      <c r="C368" s="7">
        <v>0.64166666666666672</v>
      </c>
      <c r="D368" s="8" t="s">
        <v>9</v>
      </c>
      <c r="E368" s="7">
        <v>0.73124999999999996</v>
      </c>
      <c r="F368" s="9">
        <f t="shared" ref="F368:F410" si="66">IF(E368&gt;C368,((HOUR(E368)*60+MINUTE(E368))-(HOUR(C368)*60+MINUTE(C368)))/60,((HOUR(E368)*60+MINUTE(E368))-(HOUR(C368)*60+MINUTE(C368)))/60+24)</f>
        <v>2.15</v>
      </c>
      <c r="G368" s="9">
        <f t="shared" ref="G368:G410" si="67">SUM($F$2:F368)</f>
        <v>1734.6333333333337</v>
      </c>
      <c r="H368" s="9">
        <f t="shared" si="57"/>
        <v>18.75</v>
      </c>
      <c r="I368" s="10">
        <f t="shared" si="65"/>
        <v>40.3125</v>
      </c>
      <c r="J368" s="11">
        <f>SUM($I$2:I368)</f>
        <v>19739.416666666664</v>
      </c>
    </row>
    <row r="369" spans="1:10" ht="12.75">
      <c r="A369" s="5">
        <v>45118</v>
      </c>
      <c r="B369" s="6" t="str">
        <f t="shared" si="53"/>
        <v>TER</v>
      </c>
      <c r="C369" s="7">
        <v>0.75</v>
      </c>
      <c r="D369" s="8" t="s">
        <v>9</v>
      </c>
      <c r="E369" s="7">
        <v>0.81458333333333333</v>
      </c>
      <c r="F369" s="9">
        <f t="shared" si="66"/>
        <v>1.55</v>
      </c>
      <c r="G369" s="9">
        <f t="shared" si="67"/>
        <v>1736.1833333333336</v>
      </c>
      <c r="H369" s="9">
        <f t="shared" si="57"/>
        <v>18.75</v>
      </c>
      <c r="I369" s="10">
        <f t="shared" si="65"/>
        <v>29.0625</v>
      </c>
      <c r="J369" s="11">
        <f>SUM($I$2:I369)</f>
        <v>19768.479166666664</v>
      </c>
    </row>
    <row r="370" spans="1:10" ht="12.75">
      <c r="A370" s="5">
        <v>45118</v>
      </c>
      <c r="B370" s="6" t="str">
        <f t="shared" si="53"/>
        <v>TER</v>
      </c>
      <c r="C370" s="7">
        <v>0.84027777777777779</v>
      </c>
      <c r="D370" s="8" t="s">
        <v>9</v>
      </c>
      <c r="E370" s="7">
        <v>0.97777777777777775</v>
      </c>
      <c r="F370" s="9">
        <f t="shared" si="66"/>
        <v>3.3</v>
      </c>
      <c r="G370" s="9">
        <f t="shared" si="67"/>
        <v>1739.4833333333336</v>
      </c>
      <c r="H370" s="9">
        <f t="shared" si="57"/>
        <v>18.75</v>
      </c>
      <c r="I370" s="10">
        <f t="shared" si="65"/>
        <v>61.875</v>
      </c>
      <c r="J370" s="11">
        <f>SUM($I$2:I370)</f>
        <v>19830.354166666664</v>
      </c>
    </row>
    <row r="371" spans="1:10" ht="12.75">
      <c r="A371" s="5">
        <v>45119</v>
      </c>
      <c r="B371" s="6" t="str">
        <f t="shared" si="53"/>
        <v>QUA</v>
      </c>
      <c r="C371" s="7">
        <v>0.65347222222222223</v>
      </c>
      <c r="D371" s="8" t="s">
        <v>9</v>
      </c>
      <c r="E371" s="7">
        <v>0.7583333333333333</v>
      </c>
      <c r="F371" s="9">
        <f t="shared" si="66"/>
        <v>2.5166666666666666</v>
      </c>
      <c r="G371" s="9">
        <f t="shared" si="67"/>
        <v>1742.0000000000002</v>
      </c>
      <c r="H371" s="9">
        <f t="shared" si="57"/>
        <v>18.75</v>
      </c>
      <c r="I371" s="10">
        <f t="shared" si="65"/>
        <v>47.1875</v>
      </c>
      <c r="J371" s="11">
        <f>SUM($I$2:I371)</f>
        <v>19877.541666666664</v>
      </c>
    </row>
    <row r="372" spans="1:10" ht="12.75">
      <c r="A372" s="5">
        <v>45119</v>
      </c>
      <c r="B372" s="6" t="str">
        <f t="shared" si="53"/>
        <v>QUA</v>
      </c>
      <c r="C372" s="7">
        <v>0.77569444444444446</v>
      </c>
      <c r="D372" s="8" t="s">
        <v>9</v>
      </c>
      <c r="E372" s="7">
        <v>1.2500000000000001E-2</v>
      </c>
      <c r="F372" s="9">
        <f t="shared" si="66"/>
        <v>5.6833333333333336</v>
      </c>
      <c r="G372" s="9">
        <f t="shared" si="67"/>
        <v>1747.6833333333336</v>
      </c>
      <c r="H372" s="9">
        <f t="shared" si="57"/>
        <v>18.75</v>
      </c>
      <c r="I372" s="10">
        <f t="shared" si="65"/>
        <v>106.5625</v>
      </c>
      <c r="J372" s="11">
        <f>SUM($I$2:I372)</f>
        <v>19984.104166666664</v>
      </c>
    </row>
    <row r="373" spans="1:10" ht="12.75">
      <c r="A373" s="5">
        <v>45120</v>
      </c>
      <c r="B373" s="6" t="str">
        <f t="shared" si="53"/>
        <v>QUI</v>
      </c>
      <c r="C373" s="7">
        <v>0.58194444444444449</v>
      </c>
      <c r="D373" s="8" t="s">
        <v>9</v>
      </c>
      <c r="E373" s="7">
        <v>0.7319444444444444</v>
      </c>
      <c r="F373" s="9">
        <f t="shared" si="66"/>
        <v>3.6</v>
      </c>
      <c r="G373" s="9">
        <f t="shared" si="67"/>
        <v>1751.2833333333335</v>
      </c>
      <c r="H373" s="9">
        <f t="shared" si="57"/>
        <v>18.75</v>
      </c>
      <c r="I373" s="10">
        <f t="shared" si="65"/>
        <v>67.5</v>
      </c>
      <c r="J373" s="11">
        <f>SUM($I$2:I373)</f>
        <v>20051.604166666664</v>
      </c>
    </row>
    <row r="374" spans="1:10" ht="12.75">
      <c r="A374" s="5">
        <v>45120</v>
      </c>
      <c r="B374" s="6" t="str">
        <f t="shared" si="53"/>
        <v>QUI</v>
      </c>
      <c r="C374" s="7">
        <v>0.74097222222222225</v>
      </c>
      <c r="D374" s="8" t="s">
        <v>9</v>
      </c>
      <c r="E374" s="7">
        <v>0.89930555555555558</v>
      </c>
      <c r="F374" s="9">
        <f t="shared" si="66"/>
        <v>3.8</v>
      </c>
      <c r="G374" s="9">
        <f t="shared" si="67"/>
        <v>1755.0833333333335</v>
      </c>
      <c r="H374" s="9">
        <f t="shared" si="57"/>
        <v>18.75</v>
      </c>
      <c r="I374" s="10">
        <f t="shared" si="65"/>
        <v>71.25</v>
      </c>
      <c r="J374" s="11">
        <f>SUM($I$2:I374)</f>
        <v>20122.854166666664</v>
      </c>
    </row>
    <row r="375" spans="1:10" ht="12.75">
      <c r="A375" s="5">
        <v>45121</v>
      </c>
      <c r="B375" s="6" t="str">
        <f t="shared" si="53"/>
        <v>SEX</v>
      </c>
      <c r="C375" s="7">
        <v>0.6479166666666667</v>
      </c>
      <c r="D375" s="8" t="s">
        <v>9</v>
      </c>
      <c r="E375" s="7">
        <v>0.80694444444444446</v>
      </c>
      <c r="F375" s="9">
        <f t="shared" si="66"/>
        <v>3.8166666666666669</v>
      </c>
      <c r="G375" s="9">
        <f t="shared" si="67"/>
        <v>1758.9</v>
      </c>
      <c r="H375" s="9">
        <f t="shared" si="57"/>
        <v>18.75</v>
      </c>
      <c r="I375" s="10">
        <f t="shared" si="65"/>
        <v>71.5625</v>
      </c>
      <c r="J375" s="11">
        <f>SUM($I$2:I375)</f>
        <v>20194.416666666664</v>
      </c>
    </row>
    <row r="376" spans="1:10" ht="12.75">
      <c r="A376" s="5">
        <v>45124</v>
      </c>
      <c r="B376" s="6" t="str">
        <f t="shared" si="53"/>
        <v>SEG</v>
      </c>
      <c r="C376" s="7">
        <v>0.59166666666666667</v>
      </c>
      <c r="D376" s="8" t="s">
        <v>9</v>
      </c>
      <c r="E376" s="7">
        <v>0.72291666666666665</v>
      </c>
      <c r="F376" s="9">
        <f t="shared" si="66"/>
        <v>3.15</v>
      </c>
      <c r="G376" s="9">
        <f t="shared" si="67"/>
        <v>1762.0500000000002</v>
      </c>
      <c r="H376" s="9">
        <f t="shared" si="57"/>
        <v>18.75</v>
      </c>
      <c r="I376" s="10">
        <f t="shared" si="65"/>
        <v>59.0625</v>
      </c>
      <c r="J376" s="11">
        <f>SUM($I$2:I376)</f>
        <v>20253.479166666664</v>
      </c>
    </row>
    <row r="377" spans="1:10" ht="12.75">
      <c r="A377" s="5">
        <v>45124</v>
      </c>
      <c r="B377" s="6" t="str">
        <f t="shared" si="53"/>
        <v>SEG</v>
      </c>
      <c r="C377" s="7">
        <v>0.74375000000000002</v>
      </c>
      <c r="D377" s="8" t="s">
        <v>9</v>
      </c>
      <c r="E377" s="7">
        <v>0.89375000000000004</v>
      </c>
      <c r="F377" s="9">
        <f t="shared" si="66"/>
        <v>3.6</v>
      </c>
      <c r="G377" s="9">
        <f t="shared" si="67"/>
        <v>1765.65</v>
      </c>
      <c r="H377" s="9">
        <f t="shared" si="57"/>
        <v>18.75</v>
      </c>
      <c r="I377" s="10">
        <f t="shared" si="65"/>
        <v>67.5</v>
      </c>
      <c r="J377" s="11">
        <f>SUM($I$2:I377)</f>
        <v>20320.979166666664</v>
      </c>
    </row>
    <row r="378" spans="1:10" ht="12.75">
      <c r="A378" s="5">
        <v>45125</v>
      </c>
      <c r="B378" s="6" t="str">
        <f t="shared" si="53"/>
        <v>TER</v>
      </c>
      <c r="C378" s="7">
        <v>0.60763888888888884</v>
      </c>
      <c r="D378" s="8" t="s">
        <v>9</v>
      </c>
      <c r="E378" s="7">
        <v>0.68263888888888891</v>
      </c>
      <c r="F378" s="9">
        <f t="shared" si="66"/>
        <v>1.8</v>
      </c>
      <c r="G378" s="9">
        <f t="shared" si="67"/>
        <v>1767.45</v>
      </c>
      <c r="H378" s="9">
        <f t="shared" si="57"/>
        <v>18.75</v>
      </c>
      <c r="I378" s="10">
        <f t="shared" si="65"/>
        <v>33.75</v>
      </c>
      <c r="J378" s="11">
        <f>SUM($I$2:I378)</f>
        <v>20354.729166666664</v>
      </c>
    </row>
    <row r="379" spans="1:10" ht="12.75">
      <c r="A379" s="5">
        <v>45125</v>
      </c>
      <c r="B379" s="6" t="str">
        <f t="shared" si="53"/>
        <v>TER</v>
      </c>
      <c r="C379" s="7">
        <v>0.69861111111111107</v>
      </c>
      <c r="D379" s="8" t="s">
        <v>9</v>
      </c>
      <c r="E379" s="7">
        <v>0.91111111111111109</v>
      </c>
      <c r="F379" s="9">
        <f t="shared" si="66"/>
        <v>5.0999999999999996</v>
      </c>
      <c r="G379" s="9">
        <f t="shared" si="67"/>
        <v>1772.55</v>
      </c>
      <c r="H379" s="9">
        <f t="shared" si="57"/>
        <v>18.75</v>
      </c>
      <c r="I379" s="10">
        <f t="shared" ref="I379:I410" si="68">F379*18.75</f>
        <v>95.625</v>
      </c>
      <c r="J379" s="11">
        <f>SUM($I$2:I379)</f>
        <v>20450.354166666664</v>
      </c>
    </row>
    <row r="380" spans="1:10" ht="12.75">
      <c r="A380" s="5">
        <v>45126</v>
      </c>
      <c r="B380" s="6" t="str">
        <f t="shared" si="53"/>
        <v>QUA</v>
      </c>
      <c r="C380" s="7">
        <v>0.63958333333333328</v>
      </c>
      <c r="D380" s="8" t="s">
        <v>9</v>
      </c>
      <c r="E380" s="7">
        <v>0.71805555555555556</v>
      </c>
      <c r="F380" s="9">
        <f t="shared" si="66"/>
        <v>1.8833333333333333</v>
      </c>
      <c r="G380" s="9">
        <f t="shared" si="67"/>
        <v>1774.4333333333334</v>
      </c>
      <c r="H380" s="9">
        <f t="shared" si="57"/>
        <v>18.75</v>
      </c>
      <c r="I380" s="10">
        <f t="shared" si="68"/>
        <v>35.3125</v>
      </c>
      <c r="J380" s="11">
        <f>SUM($I$2:I380)</f>
        <v>20485.666666666664</v>
      </c>
    </row>
    <row r="381" spans="1:10" ht="12.75">
      <c r="A381" s="5">
        <v>45126</v>
      </c>
      <c r="B381" s="6" t="str">
        <f t="shared" si="53"/>
        <v>QUA</v>
      </c>
      <c r="C381" s="7">
        <v>0.73124999999999996</v>
      </c>
      <c r="D381" s="8" t="s">
        <v>9</v>
      </c>
      <c r="E381" s="7">
        <v>0.89236111111111116</v>
      </c>
      <c r="F381" s="9">
        <f t="shared" si="66"/>
        <v>3.8666666666666667</v>
      </c>
      <c r="G381" s="9">
        <f t="shared" si="67"/>
        <v>1778.3</v>
      </c>
      <c r="H381" s="9">
        <f t="shared" si="57"/>
        <v>18.75</v>
      </c>
      <c r="I381" s="10">
        <f t="shared" si="68"/>
        <v>72.5</v>
      </c>
      <c r="J381" s="11">
        <f>SUM($I$2:I381)</f>
        <v>20558.166666666664</v>
      </c>
    </row>
    <row r="382" spans="1:10" ht="12.75">
      <c r="A382" s="5">
        <v>45127</v>
      </c>
      <c r="B382" s="6" t="str">
        <f t="shared" si="53"/>
        <v>QUI</v>
      </c>
      <c r="C382" s="7">
        <v>0.62291666666666667</v>
      </c>
      <c r="D382" s="8" t="s">
        <v>9</v>
      </c>
      <c r="E382" s="7">
        <v>0.82499999999999996</v>
      </c>
      <c r="F382" s="9">
        <f t="shared" si="66"/>
        <v>4.8499999999999996</v>
      </c>
      <c r="G382" s="9">
        <f t="shared" si="67"/>
        <v>1783.1499999999999</v>
      </c>
      <c r="H382" s="9">
        <f t="shared" si="57"/>
        <v>18.75</v>
      </c>
      <c r="I382" s="10">
        <f t="shared" si="68"/>
        <v>90.9375</v>
      </c>
      <c r="J382" s="11">
        <f>SUM($I$2:I382)</f>
        <v>20649.104166666664</v>
      </c>
    </row>
    <row r="383" spans="1:10" ht="12.75">
      <c r="A383" s="5">
        <v>45128</v>
      </c>
      <c r="B383" s="6" t="str">
        <f t="shared" si="53"/>
        <v>SEX</v>
      </c>
      <c r="C383" s="7">
        <v>0.65277777777777779</v>
      </c>
      <c r="D383" s="8" t="s">
        <v>9</v>
      </c>
      <c r="E383" s="7">
        <v>0.8041666666666667</v>
      </c>
      <c r="F383" s="9">
        <f t="shared" si="66"/>
        <v>3.6333333333333333</v>
      </c>
      <c r="G383" s="9">
        <f t="shared" si="67"/>
        <v>1786.7833333333333</v>
      </c>
      <c r="H383" s="9">
        <f t="shared" si="57"/>
        <v>18.75</v>
      </c>
      <c r="I383" s="10">
        <f t="shared" si="68"/>
        <v>68.125</v>
      </c>
      <c r="J383" s="11">
        <f>SUM($I$2:I383)</f>
        <v>20717.229166666664</v>
      </c>
    </row>
    <row r="384" spans="1:10" ht="12.75">
      <c r="A384" s="5">
        <v>45131</v>
      </c>
      <c r="B384" s="6" t="str">
        <f t="shared" si="53"/>
        <v>SEG</v>
      </c>
      <c r="C384" s="7">
        <v>1.1805555555555555E-2</v>
      </c>
      <c r="D384" s="8" t="s">
        <v>9</v>
      </c>
      <c r="E384" s="7">
        <v>0.11527777777777778</v>
      </c>
      <c r="F384" s="9">
        <f t="shared" si="66"/>
        <v>2.4833333333333334</v>
      </c>
      <c r="G384" s="9">
        <f t="shared" si="67"/>
        <v>1789.2666666666667</v>
      </c>
      <c r="H384" s="9">
        <f t="shared" ref="H384:H447" si="69">I384/F384</f>
        <v>18.75</v>
      </c>
      <c r="I384" s="10">
        <f t="shared" si="68"/>
        <v>46.5625</v>
      </c>
      <c r="J384" s="11">
        <f>SUM($I$2:I384)</f>
        <v>20763.791666666664</v>
      </c>
    </row>
    <row r="385" spans="1:10" ht="12.75">
      <c r="A385" s="5">
        <v>45131</v>
      </c>
      <c r="B385" s="6" t="str">
        <f t="shared" si="53"/>
        <v>SEG</v>
      </c>
      <c r="C385" s="7">
        <v>0.60902777777777772</v>
      </c>
      <c r="D385" s="8" t="s">
        <v>9</v>
      </c>
      <c r="E385" s="7">
        <v>0.77430555555555558</v>
      </c>
      <c r="F385" s="9">
        <f t="shared" si="66"/>
        <v>3.9666666666666668</v>
      </c>
      <c r="G385" s="9">
        <f t="shared" si="67"/>
        <v>1793.2333333333333</v>
      </c>
      <c r="H385" s="9">
        <f t="shared" si="69"/>
        <v>18.75</v>
      </c>
      <c r="I385" s="10">
        <f t="shared" si="68"/>
        <v>74.375</v>
      </c>
      <c r="J385" s="11">
        <f>SUM($I$2:I385)</f>
        <v>20838.166666666664</v>
      </c>
    </row>
    <row r="386" spans="1:10" ht="12.75">
      <c r="A386" s="5">
        <v>45131</v>
      </c>
      <c r="B386" s="6" t="str">
        <f t="shared" si="53"/>
        <v>SEG</v>
      </c>
      <c r="C386" s="7">
        <v>0.79236111111111107</v>
      </c>
      <c r="D386" s="8" t="s">
        <v>9</v>
      </c>
      <c r="E386" s="7">
        <v>0.87222222222222223</v>
      </c>
      <c r="F386" s="9">
        <f t="shared" si="66"/>
        <v>1.9166666666666667</v>
      </c>
      <c r="G386" s="9">
        <f t="shared" si="67"/>
        <v>1795.15</v>
      </c>
      <c r="H386" s="9">
        <f t="shared" si="69"/>
        <v>18.75</v>
      </c>
      <c r="I386" s="10">
        <f t="shared" si="68"/>
        <v>35.9375</v>
      </c>
      <c r="J386" s="11">
        <f>SUM($I$2:I386)</f>
        <v>20874.104166666664</v>
      </c>
    </row>
    <row r="387" spans="1:10" ht="12.75">
      <c r="A387" s="5">
        <v>45132</v>
      </c>
      <c r="B387" s="6" t="str">
        <f t="shared" si="53"/>
        <v>TER</v>
      </c>
      <c r="C387" s="7">
        <v>0.67361111111111116</v>
      </c>
      <c r="D387" s="8" t="s">
        <v>9</v>
      </c>
      <c r="E387" s="7">
        <v>0.78194444444444444</v>
      </c>
      <c r="F387" s="9">
        <f t="shared" si="66"/>
        <v>2.6</v>
      </c>
      <c r="G387" s="9">
        <f t="shared" si="67"/>
        <v>1797.75</v>
      </c>
      <c r="H387" s="9">
        <f t="shared" si="69"/>
        <v>18.75</v>
      </c>
      <c r="I387" s="10">
        <f t="shared" si="68"/>
        <v>48.75</v>
      </c>
      <c r="J387" s="11">
        <f>SUM($I$2:I387)</f>
        <v>20922.854166666664</v>
      </c>
    </row>
    <row r="388" spans="1:10" ht="12.75">
      <c r="A388" s="5">
        <v>45132</v>
      </c>
      <c r="B388" s="6" t="str">
        <f t="shared" si="53"/>
        <v>TER</v>
      </c>
      <c r="C388" s="7">
        <v>0.79583333333333328</v>
      </c>
      <c r="D388" s="8" t="s">
        <v>9</v>
      </c>
      <c r="E388" s="7">
        <v>0.15</v>
      </c>
      <c r="F388" s="9">
        <f t="shared" si="66"/>
        <v>8.5</v>
      </c>
      <c r="G388" s="9">
        <f t="shared" si="67"/>
        <v>1806.25</v>
      </c>
      <c r="H388" s="9">
        <f t="shared" si="69"/>
        <v>18.75</v>
      </c>
      <c r="I388" s="10">
        <f t="shared" si="68"/>
        <v>159.375</v>
      </c>
      <c r="J388" s="11">
        <f>SUM($I$2:I388)</f>
        <v>21082.229166666664</v>
      </c>
    </row>
    <row r="389" spans="1:10" ht="12.75">
      <c r="A389" s="5">
        <v>45133</v>
      </c>
      <c r="B389" s="6" t="str">
        <f t="shared" si="53"/>
        <v>QUA</v>
      </c>
      <c r="C389" s="7">
        <v>0.58263888888888893</v>
      </c>
      <c r="D389" s="8" t="s">
        <v>9</v>
      </c>
      <c r="E389" s="7">
        <v>0.83958333333333335</v>
      </c>
      <c r="F389" s="9">
        <f t="shared" si="66"/>
        <v>6.166666666666667</v>
      </c>
      <c r="G389" s="9">
        <f t="shared" si="67"/>
        <v>1812.4166666666667</v>
      </c>
      <c r="H389" s="9">
        <f t="shared" si="69"/>
        <v>18.75</v>
      </c>
      <c r="I389" s="10">
        <f t="shared" si="68"/>
        <v>115.625</v>
      </c>
      <c r="J389" s="11">
        <f>SUM($I$2:I389)</f>
        <v>21197.854166666664</v>
      </c>
    </row>
    <row r="390" spans="1:10" ht="12.75">
      <c r="A390" s="5">
        <v>45133</v>
      </c>
      <c r="B390" s="6" t="str">
        <f t="shared" si="53"/>
        <v>QUA</v>
      </c>
      <c r="C390" s="7">
        <v>0.85763888888888884</v>
      </c>
      <c r="D390" s="8" t="s">
        <v>9</v>
      </c>
      <c r="E390" s="7">
        <v>0.90277777777777779</v>
      </c>
      <c r="F390" s="9">
        <f t="shared" si="66"/>
        <v>1.0833333333333333</v>
      </c>
      <c r="G390" s="9">
        <f t="shared" si="67"/>
        <v>1813.5</v>
      </c>
      <c r="H390" s="9">
        <f t="shared" si="69"/>
        <v>18.75</v>
      </c>
      <c r="I390" s="10">
        <f t="shared" si="68"/>
        <v>20.3125</v>
      </c>
      <c r="J390" s="11">
        <f>SUM($I$2:I390)</f>
        <v>21218.166666666664</v>
      </c>
    </row>
    <row r="391" spans="1:10" ht="12.75">
      <c r="A391" s="5">
        <v>45135</v>
      </c>
      <c r="B391" s="6" t="str">
        <f t="shared" si="53"/>
        <v>SEX</v>
      </c>
      <c r="C391" s="7">
        <v>0.55555555555555558</v>
      </c>
      <c r="D391" s="8" t="s">
        <v>9</v>
      </c>
      <c r="E391" s="7">
        <v>0.74652777777777779</v>
      </c>
      <c r="F391" s="9">
        <f t="shared" si="66"/>
        <v>4.583333333333333</v>
      </c>
      <c r="G391" s="9">
        <f t="shared" si="67"/>
        <v>1818.0833333333333</v>
      </c>
      <c r="H391" s="9">
        <f t="shared" si="69"/>
        <v>18.75</v>
      </c>
      <c r="I391" s="10">
        <f t="shared" si="68"/>
        <v>85.9375</v>
      </c>
      <c r="J391" s="11">
        <f>SUM($I$2:I391)</f>
        <v>21304.104166666664</v>
      </c>
    </row>
    <row r="392" spans="1:10" ht="12.75">
      <c r="A392" s="5">
        <v>45138</v>
      </c>
      <c r="B392" s="6" t="str">
        <f t="shared" si="53"/>
        <v>SEG</v>
      </c>
      <c r="C392" s="7">
        <v>0.51666666666666672</v>
      </c>
      <c r="D392" s="8" t="s">
        <v>9</v>
      </c>
      <c r="E392" s="7">
        <v>0.65069444444444446</v>
      </c>
      <c r="F392" s="9">
        <f t="shared" si="66"/>
        <v>3.2166666666666668</v>
      </c>
      <c r="G392" s="9">
        <f t="shared" si="67"/>
        <v>1821.3</v>
      </c>
      <c r="H392" s="9">
        <f t="shared" si="69"/>
        <v>18.75</v>
      </c>
      <c r="I392" s="10">
        <f t="shared" si="68"/>
        <v>60.3125</v>
      </c>
      <c r="J392" s="11">
        <f>SUM($I$2:I392)</f>
        <v>21364.416666666664</v>
      </c>
    </row>
    <row r="393" spans="1:10" ht="12.75">
      <c r="A393" s="5">
        <v>45138</v>
      </c>
      <c r="B393" s="6" t="str">
        <f t="shared" si="53"/>
        <v>SEG</v>
      </c>
      <c r="C393" s="7">
        <v>0.69513888888888886</v>
      </c>
      <c r="D393" s="8" t="s">
        <v>9</v>
      </c>
      <c r="E393" s="7">
        <v>0.8520833333333333</v>
      </c>
      <c r="F393" s="9">
        <f t="shared" si="66"/>
        <v>3.7666666666666666</v>
      </c>
      <c r="G393" s="9">
        <f t="shared" si="67"/>
        <v>1825.0666666666666</v>
      </c>
      <c r="H393" s="9">
        <f t="shared" si="69"/>
        <v>18.75</v>
      </c>
      <c r="I393" s="10">
        <f t="shared" si="68"/>
        <v>70.625</v>
      </c>
      <c r="J393" s="11">
        <f>SUM($I$2:I393)</f>
        <v>21435.041666666664</v>
      </c>
    </row>
    <row r="394" spans="1:10" ht="12.75">
      <c r="A394" s="5">
        <v>45147</v>
      </c>
      <c r="B394" s="6" t="str">
        <f t="shared" si="53"/>
        <v>QUA</v>
      </c>
      <c r="C394" s="7">
        <v>0.6958333333333333</v>
      </c>
      <c r="D394" s="8" t="s">
        <v>9</v>
      </c>
      <c r="E394" s="7">
        <v>0.75069444444444444</v>
      </c>
      <c r="F394" s="9">
        <f t="shared" si="66"/>
        <v>1.3166666666666667</v>
      </c>
      <c r="G394" s="9">
        <f t="shared" si="67"/>
        <v>1826.3833333333332</v>
      </c>
      <c r="H394" s="9">
        <f t="shared" si="69"/>
        <v>18.75</v>
      </c>
      <c r="I394" s="10">
        <f t="shared" si="68"/>
        <v>24.6875</v>
      </c>
      <c r="J394" s="11">
        <f>SUM($I$2:I394)</f>
        <v>21459.729166666664</v>
      </c>
    </row>
    <row r="395" spans="1:10" ht="12.75">
      <c r="A395" s="5">
        <v>45140</v>
      </c>
      <c r="B395" s="6" t="str">
        <f t="shared" si="53"/>
        <v>QUA</v>
      </c>
      <c r="C395" s="7">
        <v>0.76944444444444449</v>
      </c>
      <c r="D395" s="8" t="s">
        <v>9</v>
      </c>
      <c r="E395" s="7">
        <v>0.94652777777777775</v>
      </c>
      <c r="F395" s="9">
        <f t="shared" si="66"/>
        <v>4.25</v>
      </c>
      <c r="G395" s="9">
        <f t="shared" si="67"/>
        <v>1830.6333333333332</v>
      </c>
      <c r="H395" s="9">
        <f t="shared" si="69"/>
        <v>18.75</v>
      </c>
      <c r="I395" s="10">
        <f t="shared" si="68"/>
        <v>79.6875</v>
      </c>
      <c r="J395" s="11">
        <f>SUM($I$2:I395)</f>
        <v>21539.416666666664</v>
      </c>
    </row>
    <row r="396" spans="1:10" ht="12.75">
      <c r="A396" s="5">
        <v>45141</v>
      </c>
      <c r="B396" s="6" t="str">
        <f t="shared" si="53"/>
        <v>QUI</v>
      </c>
      <c r="C396" s="7">
        <v>0.60972222222222228</v>
      </c>
      <c r="D396" s="8" t="s">
        <v>9</v>
      </c>
      <c r="E396" s="7">
        <v>0.81736111111111109</v>
      </c>
      <c r="F396" s="9">
        <f t="shared" si="66"/>
        <v>4.9833333333333334</v>
      </c>
      <c r="G396" s="9">
        <f t="shared" si="67"/>
        <v>1835.6166666666666</v>
      </c>
      <c r="H396" s="9">
        <f t="shared" si="69"/>
        <v>18.75</v>
      </c>
      <c r="I396" s="10">
        <f t="shared" si="68"/>
        <v>93.4375</v>
      </c>
      <c r="J396" s="11">
        <f>SUM($I$2:I396)</f>
        <v>21632.854166666664</v>
      </c>
    </row>
    <row r="397" spans="1:10" ht="12.75">
      <c r="A397" s="5">
        <v>45145</v>
      </c>
      <c r="B397" s="6" t="str">
        <f t="shared" si="53"/>
        <v>SEG</v>
      </c>
      <c r="C397" s="7">
        <v>0.62708333333333333</v>
      </c>
      <c r="D397" s="8" t="s">
        <v>9</v>
      </c>
      <c r="E397" s="7">
        <v>0.65902777777777777</v>
      </c>
      <c r="F397" s="9">
        <f t="shared" si="66"/>
        <v>0.76666666666666672</v>
      </c>
      <c r="G397" s="9">
        <f t="shared" si="67"/>
        <v>1836.3833333333332</v>
      </c>
      <c r="H397" s="9">
        <f t="shared" si="69"/>
        <v>18.75</v>
      </c>
      <c r="I397" s="10">
        <f t="shared" si="68"/>
        <v>14.375000000000002</v>
      </c>
      <c r="J397" s="11">
        <f>SUM($I$2:I397)</f>
        <v>21647.229166666664</v>
      </c>
    </row>
    <row r="398" spans="1:10" ht="12.75">
      <c r="A398" s="5">
        <v>45145</v>
      </c>
      <c r="B398" s="6" t="str">
        <f t="shared" si="53"/>
        <v>SEG</v>
      </c>
      <c r="C398" s="7">
        <v>0.67291666666666672</v>
      </c>
      <c r="D398" s="8" t="s">
        <v>9</v>
      </c>
      <c r="E398" s="7">
        <v>0.91666666666666663</v>
      </c>
      <c r="F398" s="9">
        <f t="shared" si="66"/>
        <v>5.85</v>
      </c>
      <c r="G398" s="9">
        <f t="shared" si="67"/>
        <v>1842.2333333333331</v>
      </c>
      <c r="H398" s="9">
        <f t="shared" si="69"/>
        <v>18.75</v>
      </c>
      <c r="I398" s="10">
        <f t="shared" si="68"/>
        <v>109.6875</v>
      </c>
      <c r="J398" s="11">
        <f>SUM($I$2:I398)</f>
        <v>21756.916666666664</v>
      </c>
    </row>
    <row r="399" spans="1:10" ht="12.75">
      <c r="A399" s="5">
        <v>45146</v>
      </c>
      <c r="B399" s="6" t="str">
        <f t="shared" si="53"/>
        <v>TER</v>
      </c>
      <c r="C399" s="7">
        <v>0.65902777777777777</v>
      </c>
      <c r="D399" s="8" t="s">
        <v>9</v>
      </c>
      <c r="E399" s="7">
        <v>0.73958333333333337</v>
      </c>
      <c r="F399" s="9">
        <f t="shared" si="66"/>
        <v>1.9333333333333333</v>
      </c>
      <c r="G399" s="9">
        <f t="shared" si="67"/>
        <v>1844.1666666666665</v>
      </c>
      <c r="H399" s="9">
        <f t="shared" si="69"/>
        <v>18.75</v>
      </c>
      <c r="I399" s="10">
        <f t="shared" si="68"/>
        <v>36.25</v>
      </c>
      <c r="J399" s="11">
        <f>SUM($I$2:I399)</f>
        <v>21793.166666666664</v>
      </c>
    </row>
    <row r="400" spans="1:10" ht="12.75">
      <c r="A400" s="5">
        <v>45146</v>
      </c>
      <c r="B400" s="6" t="str">
        <f t="shared" si="53"/>
        <v>TER</v>
      </c>
      <c r="C400" s="7">
        <v>0.80208333333333337</v>
      </c>
      <c r="D400" s="8" t="s">
        <v>9</v>
      </c>
      <c r="E400" s="7">
        <v>0.98958333333333337</v>
      </c>
      <c r="F400" s="9">
        <f t="shared" si="66"/>
        <v>4.5</v>
      </c>
      <c r="G400" s="9">
        <f t="shared" si="67"/>
        <v>1848.6666666666665</v>
      </c>
      <c r="H400" s="9">
        <f t="shared" si="69"/>
        <v>18.75</v>
      </c>
      <c r="I400" s="10">
        <f t="shared" si="68"/>
        <v>84.375</v>
      </c>
      <c r="J400" s="11">
        <f>SUM($I$2:I400)</f>
        <v>21877.541666666664</v>
      </c>
    </row>
    <row r="401" spans="1:10" ht="12.75">
      <c r="A401" s="5">
        <v>45147</v>
      </c>
      <c r="B401" s="6" t="str">
        <f t="shared" si="53"/>
        <v>QUA</v>
      </c>
      <c r="C401" s="7">
        <v>0.58472222222222225</v>
      </c>
      <c r="D401" s="8" t="s">
        <v>9</v>
      </c>
      <c r="E401" s="7">
        <v>0.87569444444444444</v>
      </c>
      <c r="F401" s="9">
        <f t="shared" si="66"/>
        <v>6.9833333333333334</v>
      </c>
      <c r="G401" s="9">
        <f t="shared" si="67"/>
        <v>1855.6499999999999</v>
      </c>
      <c r="H401" s="9">
        <f t="shared" si="69"/>
        <v>18.75</v>
      </c>
      <c r="I401" s="10">
        <f t="shared" si="68"/>
        <v>130.9375</v>
      </c>
      <c r="J401" s="11">
        <f>SUM($I$2:I401)</f>
        <v>22008.479166666664</v>
      </c>
    </row>
    <row r="402" spans="1:10" ht="12.75">
      <c r="A402" s="5">
        <v>45148</v>
      </c>
      <c r="B402" s="6" t="str">
        <f t="shared" si="53"/>
        <v>QUI</v>
      </c>
      <c r="C402" s="7">
        <v>0.61041666666666672</v>
      </c>
      <c r="D402" s="8" t="s">
        <v>9</v>
      </c>
      <c r="E402" s="7">
        <v>0.74583333333333335</v>
      </c>
      <c r="F402" s="9">
        <f t="shared" si="66"/>
        <v>3.25</v>
      </c>
      <c r="G402" s="9">
        <f t="shared" si="67"/>
        <v>1858.8999999999999</v>
      </c>
      <c r="H402" s="9">
        <f t="shared" si="69"/>
        <v>18.75</v>
      </c>
      <c r="I402" s="10">
        <f t="shared" si="68"/>
        <v>60.9375</v>
      </c>
      <c r="J402" s="11">
        <f>SUM($I$2:I402)</f>
        <v>22069.416666666664</v>
      </c>
    </row>
    <row r="403" spans="1:10" ht="12.75">
      <c r="A403" s="5">
        <v>45148</v>
      </c>
      <c r="B403" s="6" t="str">
        <f t="shared" si="53"/>
        <v>QUI</v>
      </c>
      <c r="C403" s="7">
        <v>0.76666666666666672</v>
      </c>
      <c r="D403" s="8" t="s">
        <v>9</v>
      </c>
      <c r="E403" s="7">
        <v>5.5555555555555558E-3</v>
      </c>
      <c r="F403" s="9">
        <f t="shared" si="66"/>
        <v>5.7333333333333343</v>
      </c>
      <c r="G403" s="9">
        <f t="shared" si="67"/>
        <v>1864.6333333333332</v>
      </c>
      <c r="H403" s="9">
        <f t="shared" si="69"/>
        <v>18.75</v>
      </c>
      <c r="I403" s="10">
        <f t="shared" si="68"/>
        <v>107.50000000000001</v>
      </c>
      <c r="J403" s="11">
        <f>SUM($I$2:I403)</f>
        <v>22176.916666666664</v>
      </c>
    </row>
    <row r="404" spans="1:10" ht="12.75">
      <c r="A404" s="5">
        <v>45149</v>
      </c>
      <c r="B404" s="6" t="str">
        <f t="shared" si="53"/>
        <v>SEX</v>
      </c>
      <c r="C404" s="7">
        <v>0.58611111111111114</v>
      </c>
      <c r="D404" s="8" t="s">
        <v>9</v>
      </c>
      <c r="E404" s="7">
        <v>0.7055555555555556</v>
      </c>
      <c r="F404" s="9">
        <f t="shared" si="66"/>
        <v>2.8666666666666667</v>
      </c>
      <c r="G404" s="9">
        <f t="shared" si="67"/>
        <v>1867.4999999999998</v>
      </c>
      <c r="H404" s="9">
        <f t="shared" si="69"/>
        <v>18.75</v>
      </c>
      <c r="I404" s="10">
        <f t="shared" si="68"/>
        <v>53.75</v>
      </c>
      <c r="J404" s="11">
        <f>SUM($I$2:I404)</f>
        <v>22230.666666666664</v>
      </c>
    </row>
    <row r="405" spans="1:10" ht="12.75">
      <c r="A405" s="5">
        <v>45225</v>
      </c>
      <c r="B405" s="6" t="str">
        <f t="shared" si="53"/>
        <v>QUI</v>
      </c>
      <c r="C405" s="7">
        <v>0.96458333333333335</v>
      </c>
      <c r="D405" s="8" t="s">
        <v>38</v>
      </c>
      <c r="E405" s="7">
        <v>4.9305555555555554E-2</v>
      </c>
      <c r="F405" s="9">
        <f t="shared" si="66"/>
        <v>2.033333333333335</v>
      </c>
      <c r="G405" s="9">
        <f t="shared" si="67"/>
        <v>1869.5333333333331</v>
      </c>
      <c r="H405" s="9">
        <f t="shared" si="69"/>
        <v>18.75</v>
      </c>
      <c r="I405" s="10">
        <f t="shared" si="68"/>
        <v>38.125000000000028</v>
      </c>
      <c r="J405" s="11">
        <f>SUM($I$2:I405)</f>
        <v>22268.791666666664</v>
      </c>
    </row>
    <row r="406" spans="1:10" ht="12.75">
      <c r="A406" s="5">
        <v>45226</v>
      </c>
      <c r="B406" s="6" t="str">
        <f t="shared" si="53"/>
        <v>SEX</v>
      </c>
      <c r="C406" s="7">
        <v>0.36041666666666666</v>
      </c>
      <c r="D406" s="8" t="s">
        <v>39</v>
      </c>
      <c r="E406" s="7">
        <v>0.5131944444444444</v>
      </c>
      <c r="F406" s="9">
        <f t="shared" si="66"/>
        <v>3.6666666666666665</v>
      </c>
      <c r="G406" s="9">
        <f t="shared" si="67"/>
        <v>1873.1999999999998</v>
      </c>
      <c r="H406" s="9">
        <f t="shared" si="69"/>
        <v>18.75</v>
      </c>
      <c r="I406" s="10">
        <f t="shared" si="68"/>
        <v>68.75</v>
      </c>
      <c r="J406" s="11">
        <f>SUM($I$2:I406)</f>
        <v>22337.541666666664</v>
      </c>
    </row>
    <row r="407" spans="1:10" ht="12.75">
      <c r="A407" s="5">
        <v>45226</v>
      </c>
      <c r="B407" s="6" t="str">
        <f t="shared" si="53"/>
        <v>SEX</v>
      </c>
      <c r="C407" s="7">
        <v>0.52847222222222223</v>
      </c>
      <c r="D407" s="8" t="s">
        <v>39</v>
      </c>
      <c r="E407" s="7">
        <v>0.76180555555555551</v>
      </c>
      <c r="F407" s="9">
        <f t="shared" si="66"/>
        <v>5.6</v>
      </c>
      <c r="G407" s="9">
        <f t="shared" si="67"/>
        <v>1878.7999999999997</v>
      </c>
      <c r="H407" s="9">
        <f t="shared" si="69"/>
        <v>18.75</v>
      </c>
      <c r="I407" s="10">
        <f t="shared" si="68"/>
        <v>105</v>
      </c>
      <c r="J407" s="11">
        <f>SUM($I$2:I407)</f>
        <v>22442.541666666664</v>
      </c>
    </row>
    <row r="408" spans="1:10" ht="12.75">
      <c r="A408" s="5">
        <v>45226</v>
      </c>
      <c r="B408" s="6" t="str">
        <f t="shared" si="53"/>
        <v>SEX</v>
      </c>
      <c r="C408" s="7">
        <v>0.77847222222222223</v>
      </c>
      <c r="D408" s="8" t="s">
        <v>39</v>
      </c>
      <c r="E408" s="7">
        <v>0.81874999999999998</v>
      </c>
      <c r="F408" s="9">
        <f t="shared" si="66"/>
        <v>0.96666666666666667</v>
      </c>
      <c r="G408" s="9">
        <f t="shared" si="67"/>
        <v>1879.7666666666664</v>
      </c>
      <c r="H408" s="9">
        <f t="shared" si="69"/>
        <v>18.75</v>
      </c>
      <c r="I408" s="10">
        <f t="shared" si="68"/>
        <v>18.125</v>
      </c>
      <c r="J408" s="11">
        <f>SUM($I$2:I408)</f>
        <v>22460.666666666664</v>
      </c>
    </row>
    <row r="409" spans="1:10" ht="12.75">
      <c r="A409" s="5">
        <v>45231</v>
      </c>
      <c r="B409" s="6" t="str">
        <f t="shared" si="53"/>
        <v>QUA</v>
      </c>
      <c r="C409" s="7">
        <v>0.82430555555555551</v>
      </c>
      <c r="D409" s="8" t="s">
        <v>39</v>
      </c>
      <c r="E409" s="7">
        <v>0.83958333333333335</v>
      </c>
      <c r="F409" s="9">
        <f t="shared" si="66"/>
        <v>0.36666666666666664</v>
      </c>
      <c r="G409" s="9">
        <f t="shared" si="67"/>
        <v>1880.133333333333</v>
      </c>
      <c r="H409" s="9">
        <f t="shared" si="69"/>
        <v>18.75</v>
      </c>
      <c r="I409" s="10">
        <f t="shared" si="68"/>
        <v>6.8749999999999991</v>
      </c>
      <c r="J409" s="11">
        <f>SUM($I$2:I409)</f>
        <v>22467.541666666664</v>
      </c>
    </row>
    <row r="410" spans="1:10" ht="12.75">
      <c r="A410" s="5">
        <v>45231</v>
      </c>
      <c r="B410" s="6" t="str">
        <f t="shared" si="53"/>
        <v>QUA</v>
      </c>
      <c r="C410" s="7">
        <v>0.91666666666666663</v>
      </c>
      <c r="D410" s="8" t="s">
        <v>39</v>
      </c>
      <c r="E410" s="7">
        <v>1.2500000000000001E-2</v>
      </c>
      <c r="F410" s="9">
        <f t="shared" si="66"/>
        <v>2.3000000000000007</v>
      </c>
      <c r="G410" s="9">
        <f t="shared" si="67"/>
        <v>1882.4333333333329</v>
      </c>
      <c r="H410" s="9">
        <f t="shared" si="69"/>
        <v>18.75</v>
      </c>
      <c r="I410" s="10">
        <f t="shared" si="68"/>
        <v>43.125000000000014</v>
      </c>
      <c r="J410" s="11">
        <f>SUM($I$2:I410)</f>
        <v>22510.666666666664</v>
      </c>
    </row>
    <row r="411" spans="1:10" ht="12.75">
      <c r="A411" s="5">
        <v>45232</v>
      </c>
      <c r="B411" s="6" t="str">
        <f t="shared" si="53"/>
        <v>QUI</v>
      </c>
      <c r="C411" s="7">
        <v>0.6694444444444444</v>
      </c>
      <c r="D411" s="8" t="s">
        <v>40</v>
      </c>
      <c r="E411" s="7">
        <v>0.8208333333333333</v>
      </c>
      <c r="F411" s="9">
        <f t="shared" ref="F411:F456" si="70">IF(E411&gt;C411,((HOUR(E411)*60+MINUTE(E411))-(HOUR(C411)*60+MINUTE(C411)))/60,((HOUR(E411)*60+MINUTE(E411))-(HOUR(C411)*60+MINUTE(C411)))/60+24)</f>
        <v>3.6333333333333333</v>
      </c>
      <c r="G411" s="9">
        <f t="shared" ref="G411:G456" si="71">SUM($F$2:F411)</f>
        <v>1886.0666666666664</v>
      </c>
      <c r="H411" s="9">
        <f t="shared" si="69"/>
        <v>18.75</v>
      </c>
      <c r="I411" s="10">
        <f t="shared" ref="I411:I442" si="72">F411*18.75</f>
        <v>68.125</v>
      </c>
      <c r="J411" s="11">
        <f>SUM($I$2:I411)</f>
        <v>22578.791666666664</v>
      </c>
    </row>
    <row r="412" spans="1:10" ht="12.75">
      <c r="A412" s="5">
        <v>45233</v>
      </c>
      <c r="B412" s="6" t="str">
        <f t="shared" si="53"/>
        <v>SEX</v>
      </c>
      <c r="C412" s="7">
        <v>0.6020833333333333</v>
      </c>
      <c r="D412" s="8" t="s">
        <v>40</v>
      </c>
      <c r="E412" s="7">
        <v>0.77638888888888891</v>
      </c>
      <c r="F412" s="9">
        <f t="shared" si="70"/>
        <v>4.1833333333333336</v>
      </c>
      <c r="G412" s="9">
        <f t="shared" si="71"/>
        <v>1890.2499999999998</v>
      </c>
      <c r="H412" s="9">
        <f t="shared" si="69"/>
        <v>18.75</v>
      </c>
      <c r="I412" s="10">
        <f t="shared" si="72"/>
        <v>78.4375</v>
      </c>
      <c r="J412" s="11">
        <f>SUM($I$2:I412)</f>
        <v>22657.229166666664</v>
      </c>
    </row>
    <row r="413" spans="1:10" ht="12.75">
      <c r="A413" s="5">
        <v>45236</v>
      </c>
      <c r="B413" s="6" t="str">
        <f t="shared" si="53"/>
        <v>SEG</v>
      </c>
      <c r="C413" s="7">
        <v>0.43888888888888888</v>
      </c>
      <c r="D413" s="8" t="s">
        <v>40</v>
      </c>
      <c r="E413" s="7">
        <v>0.50347222222222221</v>
      </c>
      <c r="F413" s="9">
        <f t="shared" si="70"/>
        <v>1.55</v>
      </c>
      <c r="G413" s="9">
        <f t="shared" si="71"/>
        <v>1891.7999999999997</v>
      </c>
      <c r="H413" s="9">
        <f t="shared" si="69"/>
        <v>18.75</v>
      </c>
      <c r="I413" s="10">
        <f t="shared" si="72"/>
        <v>29.0625</v>
      </c>
      <c r="J413" s="11">
        <f>SUM($I$2:I413)</f>
        <v>22686.291666666664</v>
      </c>
    </row>
    <row r="414" spans="1:10" ht="12.75">
      <c r="A414" s="5">
        <v>45236</v>
      </c>
      <c r="B414" s="6" t="str">
        <f t="shared" si="53"/>
        <v>SEG</v>
      </c>
      <c r="C414" s="7">
        <v>0.5444444444444444</v>
      </c>
      <c r="D414" s="8" t="s">
        <v>40</v>
      </c>
      <c r="E414" s="7">
        <v>0.90208333333333335</v>
      </c>
      <c r="F414" s="9">
        <f t="shared" si="70"/>
        <v>8.5833333333333339</v>
      </c>
      <c r="G414" s="9">
        <f t="shared" si="71"/>
        <v>1900.383333333333</v>
      </c>
      <c r="H414" s="9">
        <f t="shared" si="69"/>
        <v>18.75</v>
      </c>
      <c r="I414" s="10">
        <f t="shared" si="72"/>
        <v>160.9375</v>
      </c>
      <c r="J414" s="11">
        <f>SUM($I$2:I414)</f>
        <v>22847.229166666664</v>
      </c>
    </row>
    <row r="415" spans="1:10" ht="12.75">
      <c r="A415" s="5">
        <v>45237</v>
      </c>
      <c r="B415" s="6" t="str">
        <f t="shared" si="53"/>
        <v>TER</v>
      </c>
      <c r="C415" s="7">
        <v>0.53749999999999998</v>
      </c>
      <c r="D415" s="8" t="s">
        <v>40</v>
      </c>
      <c r="E415" s="7">
        <v>0.65138888888888891</v>
      </c>
      <c r="F415" s="9">
        <f t="shared" si="70"/>
        <v>2.7333333333333334</v>
      </c>
      <c r="G415" s="9">
        <f t="shared" si="71"/>
        <v>1903.1166666666663</v>
      </c>
      <c r="H415" s="9">
        <f t="shared" si="69"/>
        <v>18.75</v>
      </c>
      <c r="I415" s="10">
        <f t="shared" si="72"/>
        <v>51.25</v>
      </c>
      <c r="J415" s="11">
        <f>SUM($I$2:I415)</f>
        <v>22898.479166666664</v>
      </c>
    </row>
    <row r="416" spans="1:10" ht="12.75">
      <c r="A416" s="5">
        <v>45237</v>
      </c>
      <c r="B416" s="6" t="str">
        <f t="shared" si="53"/>
        <v>TER</v>
      </c>
      <c r="C416" s="7">
        <v>0.66041666666666665</v>
      </c>
      <c r="D416" s="8" t="s">
        <v>40</v>
      </c>
      <c r="E416" s="7">
        <v>0.89652777777777781</v>
      </c>
      <c r="F416" s="9">
        <f t="shared" si="70"/>
        <v>5.666666666666667</v>
      </c>
      <c r="G416" s="9">
        <f t="shared" si="71"/>
        <v>1908.7833333333331</v>
      </c>
      <c r="H416" s="9">
        <f t="shared" si="69"/>
        <v>18.75</v>
      </c>
      <c r="I416" s="10">
        <f t="shared" si="72"/>
        <v>106.25</v>
      </c>
      <c r="J416" s="11">
        <f>SUM($I$2:I416)</f>
        <v>23004.729166666664</v>
      </c>
    </row>
    <row r="417" spans="1:10" ht="12.75">
      <c r="A417" s="5">
        <v>45238</v>
      </c>
      <c r="B417" s="6" t="str">
        <f t="shared" si="53"/>
        <v>QUA</v>
      </c>
      <c r="C417" s="7">
        <v>0.48472222222222222</v>
      </c>
      <c r="D417" s="8" t="s">
        <v>41</v>
      </c>
      <c r="E417" s="7">
        <v>0.67638888888888893</v>
      </c>
      <c r="F417" s="9">
        <f t="shared" si="70"/>
        <v>4.5999999999999996</v>
      </c>
      <c r="G417" s="9">
        <f t="shared" si="71"/>
        <v>1913.383333333333</v>
      </c>
      <c r="H417" s="9">
        <f t="shared" si="69"/>
        <v>18.75</v>
      </c>
      <c r="I417" s="10">
        <f t="shared" si="72"/>
        <v>86.25</v>
      </c>
      <c r="J417" s="11">
        <f>SUM($I$2:I417)</f>
        <v>23090.979166666664</v>
      </c>
    </row>
    <row r="418" spans="1:10" ht="12.75">
      <c r="A418" s="5">
        <v>45238</v>
      </c>
      <c r="B418" s="6" t="str">
        <f t="shared" si="53"/>
        <v>QUA</v>
      </c>
      <c r="C418" s="7">
        <v>0.68819444444444444</v>
      </c>
      <c r="D418" s="8" t="s">
        <v>41</v>
      </c>
      <c r="E418" s="7">
        <v>0.82430555555555551</v>
      </c>
      <c r="F418" s="9">
        <f t="shared" si="70"/>
        <v>3.2666666666666666</v>
      </c>
      <c r="G418" s="9">
        <f t="shared" si="71"/>
        <v>1916.6499999999996</v>
      </c>
      <c r="H418" s="9">
        <f t="shared" si="69"/>
        <v>18.75</v>
      </c>
      <c r="I418" s="10">
        <f t="shared" si="72"/>
        <v>61.25</v>
      </c>
      <c r="J418" s="11">
        <f>SUM($I$2:I418)</f>
        <v>23152.229166666664</v>
      </c>
    </row>
    <row r="419" spans="1:10" ht="12.75">
      <c r="A419" s="5">
        <v>45239</v>
      </c>
      <c r="B419" s="6" t="str">
        <f t="shared" si="53"/>
        <v>QUI</v>
      </c>
      <c r="C419" s="7">
        <v>0.56527777777777777</v>
      </c>
      <c r="D419" s="8" t="s">
        <v>41</v>
      </c>
      <c r="E419" s="7">
        <v>0.68333333333333335</v>
      </c>
      <c r="F419" s="9">
        <f t="shared" si="70"/>
        <v>2.8333333333333335</v>
      </c>
      <c r="G419" s="9">
        <f t="shared" si="71"/>
        <v>1919.4833333333329</v>
      </c>
      <c r="H419" s="9">
        <f t="shared" si="69"/>
        <v>18.75</v>
      </c>
      <c r="I419" s="10">
        <f t="shared" si="72"/>
        <v>53.125</v>
      </c>
      <c r="J419" s="11">
        <f>SUM($I$2:I419)</f>
        <v>23205.354166666664</v>
      </c>
    </row>
    <row r="420" spans="1:10" ht="12.75">
      <c r="A420" s="5">
        <v>45239</v>
      </c>
      <c r="B420" s="6" t="str">
        <f t="shared" si="53"/>
        <v>QUI</v>
      </c>
      <c r="C420" s="7">
        <v>0.69305555555555554</v>
      </c>
      <c r="D420" s="8" t="s">
        <v>41</v>
      </c>
      <c r="E420" s="7">
        <v>0.77083333333333337</v>
      </c>
      <c r="F420" s="9">
        <f t="shared" si="70"/>
        <v>1.8666666666666667</v>
      </c>
      <c r="G420" s="9">
        <f t="shared" si="71"/>
        <v>1921.3499999999995</v>
      </c>
      <c r="H420" s="9">
        <f t="shared" si="69"/>
        <v>18.75</v>
      </c>
      <c r="I420" s="10">
        <f t="shared" si="72"/>
        <v>35</v>
      </c>
      <c r="J420" s="11">
        <f>SUM($I$2:I420)</f>
        <v>23240.354166666664</v>
      </c>
    </row>
    <row r="421" spans="1:10" ht="12.75">
      <c r="A421" s="5">
        <v>45239</v>
      </c>
      <c r="B421" s="6" t="str">
        <f t="shared" si="53"/>
        <v>QUI</v>
      </c>
      <c r="C421" s="7">
        <v>0.80555555555555558</v>
      </c>
      <c r="D421" s="8" t="s">
        <v>41</v>
      </c>
      <c r="E421" s="7">
        <v>0.8666666666666667</v>
      </c>
      <c r="F421" s="9">
        <f t="shared" si="70"/>
        <v>1.4666666666666666</v>
      </c>
      <c r="G421" s="9">
        <f t="shared" si="71"/>
        <v>1922.8166666666662</v>
      </c>
      <c r="H421" s="9">
        <f t="shared" si="69"/>
        <v>18.75</v>
      </c>
      <c r="I421" s="10">
        <f t="shared" si="72"/>
        <v>27.499999999999996</v>
      </c>
      <c r="J421" s="11">
        <f>SUM($I$2:I421)</f>
        <v>23267.854166666664</v>
      </c>
    </row>
    <row r="422" spans="1:10" ht="12.75">
      <c r="A422" s="5">
        <v>45239</v>
      </c>
      <c r="B422" s="6" t="str">
        <f t="shared" si="53"/>
        <v>QUI</v>
      </c>
      <c r="C422" s="7">
        <v>0.91388888888888886</v>
      </c>
      <c r="D422" s="8" t="s">
        <v>42</v>
      </c>
      <c r="E422" s="7">
        <v>1.3888888888888888E-2</v>
      </c>
      <c r="F422" s="9">
        <f t="shared" si="70"/>
        <v>2.3999999999999986</v>
      </c>
      <c r="G422" s="9">
        <f t="shared" si="71"/>
        <v>1925.2166666666662</v>
      </c>
      <c r="H422" s="9">
        <f t="shared" si="69"/>
        <v>18.75</v>
      </c>
      <c r="I422" s="10">
        <f t="shared" si="72"/>
        <v>44.999999999999972</v>
      </c>
      <c r="J422" s="11">
        <f>SUM($I$2:I422)</f>
        <v>23312.854166666664</v>
      </c>
    </row>
    <row r="423" spans="1:10" ht="12.75">
      <c r="A423" s="5">
        <v>45240</v>
      </c>
      <c r="B423" s="6" t="str">
        <f t="shared" si="53"/>
        <v>SEX</v>
      </c>
      <c r="C423" s="7">
        <v>0.48680555555555555</v>
      </c>
      <c r="D423" s="8" t="s">
        <v>43</v>
      </c>
      <c r="E423" s="7">
        <v>0.59583333333333333</v>
      </c>
      <c r="F423" s="9">
        <f t="shared" si="70"/>
        <v>2.6166666666666667</v>
      </c>
      <c r="G423" s="9">
        <f t="shared" si="71"/>
        <v>1927.8333333333328</v>
      </c>
      <c r="H423" s="9">
        <f t="shared" si="69"/>
        <v>18.75</v>
      </c>
      <c r="I423" s="10">
        <f t="shared" si="72"/>
        <v>49.0625</v>
      </c>
      <c r="J423" s="11">
        <f>SUM($I$2:I423)</f>
        <v>23361.916666666664</v>
      </c>
    </row>
    <row r="424" spans="1:10" ht="12.75">
      <c r="A424" s="5">
        <v>45240</v>
      </c>
      <c r="B424" s="6" t="str">
        <f t="shared" si="53"/>
        <v>SEX</v>
      </c>
      <c r="C424" s="7">
        <v>0.62986111111111109</v>
      </c>
      <c r="D424" s="8" t="s">
        <v>43</v>
      </c>
      <c r="E424" s="7">
        <v>0.7</v>
      </c>
      <c r="F424" s="9">
        <f t="shared" si="70"/>
        <v>1.6833333333333333</v>
      </c>
      <c r="G424" s="9">
        <f t="shared" si="71"/>
        <v>1929.5166666666662</v>
      </c>
      <c r="H424" s="9">
        <f t="shared" si="69"/>
        <v>18.75</v>
      </c>
      <c r="I424" s="10">
        <f t="shared" si="72"/>
        <v>31.5625</v>
      </c>
      <c r="J424" s="11">
        <f>SUM($I$2:I424)</f>
        <v>23393.479166666664</v>
      </c>
    </row>
    <row r="425" spans="1:10" ht="12.75">
      <c r="A425" s="5">
        <v>45243</v>
      </c>
      <c r="B425" s="6" t="str">
        <f t="shared" si="53"/>
        <v>SEG</v>
      </c>
      <c r="C425" s="7">
        <v>0.66666666666666663</v>
      </c>
      <c r="D425" s="8" t="s">
        <v>43</v>
      </c>
      <c r="E425" s="7">
        <v>0.89652777777777781</v>
      </c>
      <c r="F425" s="9">
        <f t="shared" si="70"/>
        <v>5.5166666666666666</v>
      </c>
      <c r="G425" s="9">
        <f t="shared" si="71"/>
        <v>1935.0333333333328</v>
      </c>
      <c r="H425" s="9">
        <f t="shared" si="69"/>
        <v>18.75</v>
      </c>
      <c r="I425" s="10">
        <f t="shared" si="72"/>
        <v>103.4375</v>
      </c>
      <c r="J425" s="11">
        <f>SUM($I$2:I425)</f>
        <v>23496.916666666664</v>
      </c>
    </row>
    <row r="426" spans="1:10" ht="12.75">
      <c r="A426" s="5">
        <v>45244</v>
      </c>
      <c r="B426" s="6" t="str">
        <f t="shared" si="53"/>
        <v>TER</v>
      </c>
      <c r="C426" s="7">
        <v>0.45416666666666666</v>
      </c>
      <c r="D426" s="8" t="s">
        <v>43</v>
      </c>
      <c r="E426" s="7">
        <v>0.51249999999999996</v>
      </c>
      <c r="F426" s="9">
        <f t="shared" si="70"/>
        <v>1.4</v>
      </c>
      <c r="G426" s="9">
        <f t="shared" si="71"/>
        <v>1936.4333333333329</v>
      </c>
      <c r="H426" s="9">
        <f t="shared" si="69"/>
        <v>18.75</v>
      </c>
      <c r="I426" s="10">
        <f t="shared" si="72"/>
        <v>26.25</v>
      </c>
      <c r="J426" s="11">
        <f>SUM($I$2:I426)</f>
        <v>23523.166666666664</v>
      </c>
    </row>
    <row r="427" spans="1:10" ht="12.75">
      <c r="A427" s="5">
        <v>45244</v>
      </c>
      <c r="B427" s="6" t="str">
        <f t="shared" si="53"/>
        <v>TER</v>
      </c>
      <c r="C427" s="7">
        <v>0.61944444444444446</v>
      </c>
      <c r="D427" s="8" t="s">
        <v>43</v>
      </c>
      <c r="E427" s="7">
        <v>0.81180555555555556</v>
      </c>
      <c r="F427" s="9">
        <f t="shared" si="70"/>
        <v>4.6166666666666663</v>
      </c>
      <c r="G427" s="9">
        <f t="shared" si="71"/>
        <v>1941.0499999999995</v>
      </c>
      <c r="H427" s="9">
        <f t="shared" si="69"/>
        <v>18.75</v>
      </c>
      <c r="I427" s="10">
        <f t="shared" si="72"/>
        <v>86.562499999999986</v>
      </c>
      <c r="J427" s="11">
        <f>SUM($I$2:I427)</f>
        <v>23609.729166666664</v>
      </c>
    </row>
    <row r="428" spans="1:10" ht="12.75">
      <c r="A428" s="5">
        <v>45245</v>
      </c>
      <c r="B428" s="6" t="str">
        <f t="shared" si="53"/>
        <v>QUA</v>
      </c>
      <c r="C428" s="7">
        <v>0.64166666666666672</v>
      </c>
      <c r="D428" s="8" t="s">
        <v>40</v>
      </c>
      <c r="E428" s="7">
        <v>0.77152777777777781</v>
      </c>
      <c r="F428" s="9">
        <f t="shared" si="70"/>
        <v>3.1166666666666667</v>
      </c>
      <c r="G428" s="9">
        <f t="shared" si="71"/>
        <v>1944.1666666666661</v>
      </c>
      <c r="H428" s="9">
        <f t="shared" si="69"/>
        <v>18.75</v>
      </c>
      <c r="I428" s="10">
        <f t="shared" si="72"/>
        <v>58.4375</v>
      </c>
      <c r="J428" s="11">
        <f>SUM($I$2:I428)</f>
        <v>23668.166666666664</v>
      </c>
    </row>
    <row r="429" spans="1:10" ht="12.75">
      <c r="A429" s="5">
        <v>45246</v>
      </c>
      <c r="B429" s="6" t="str">
        <f t="shared" si="53"/>
        <v>QUI</v>
      </c>
      <c r="C429" s="7">
        <v>0.5493055555555556</v>
      </c>
      <c r="D429" s="8" t="s">
        <v>40</v>
      </c>
      <c r="E429" s="7">
        <v>0.88055555555555554</v>
      </c>
      <c r="F429" s="9">
        <f t="shared" si="70"/>
        <v>7.95</v>
      </c>
      <c r="G429" s="9">
        <f t="shared" si="71"/>
        <v>1952.1166666666661</v>
      </c>
      <c r="H429" s="9">
        <f t="shared" si="69"/>
        <v>18.75</v>
      </c>
      <c r="I429" s="10">
        <f t="shared" si="72"/>
        <v>149.0625</v>
      </c>
      <c r="J429" s="11">
        <f>SUM($I$2:I429)</f>
        <v>23817.229166666664</v>
      </c>
    </row>
    <row r="430" spans="1:10" ht="12.75">
      <c r="A430" s="5">
        <v>45247</v>
      </c>
      <c r="B430" s="6" t="str">
        <f t="shared" si="53"/>
        <v>SEX</v>
      </c>
      <c r="C430" s="7">
        <v>0.52638888888888891</v>
      </c>
      <c r="D430" s="8" t="s">
        <v>40</v>
      </c>
      <c r="E430" s="7">
        <v>0.60972222222222228</v>
      </c>
      <c r="F430" s="9">
        <f t="shared" si="70"/>
        <v>2</v>
      </c>
      <c r="G430" s="9">
        <f t="shared" si="71"/>
        <v>1954.1166666666661</v>
      </c>
      <c r="H430" s="9">
        <f t="shared" si="69"/>
        <v>18.75</v>
      </c>
      <c r="I430" s="10">
        <f t="shared" si="72"/>
        <v>37.5</v>
      </c>
      <c r="J430" s="11">
        <f>SUM($I$2:I430)</f>
        <v>23854.729166666664</v>
      </c>
    </row>
    <row r="431" spans="1:10" ht="12.75">
      <c r="A431" s="5">
        <v>45247</v>
      </c>
      <c r="B431" s="6" t="str">
        <f t="shared" si="53"/>
        <v>SEX</v>
      </c>
      <c r="C431" s="7">
        <v>0.6430555555555556</v>
      </c>
      <c r="D431" s="8" t="s">
        <v>40</v>
      </c>
      <c r="E431" s="7">
        <v>0.7729166666666667</v>
      </c>
      <c r="F431" s="9">
        <f t="shared" si="70"/>
        <v>3.1166666666666667</v>
      </c>
      <c r="G431" s="9">
        <f t="shared" si="71"/>
        <v>1957.2333333333327</v>
      </c>
      <c r="H431" s="9">
        <f t="shared" si="69"/>
        <v>18.75</v>
      </c>
      <c r="I431" s="10">
        <f t="shared" si="72"/>
        <v>58.4375</v>
      </c>
      <c r="J431" s="11">
        <f>SUM($I$2:I431)</f>
        <v>23913.166666666664</v>
      </c>
    </row>
    <row r="432" spans="1:10" ht="12.75">
      <c r="A432" s="5">
        <v>45248</v>
      </c>
      <c r="B432" s="6" t="str">
        <f t="shared" si="53"/>
        <v>SÁB</v>
      </c>
      <c r="C432" s="7">
        <v>0.7</v>
      </c>
      <c r="D432" s="8" t="s">
        <v>40</v>
      </c>
      <c r="E432" s="7">
        <v>0.80138888888888893</v>
      </c>
      <c r="F432" s="9">
        <f t="shared" si="70"/>
        <v>2.4333333333333331</v>
      </c>
      <c r="G432" s="9">
        <f t="shared" si="71"/>
        <v>1959.6666666666661</v>
      </c>
      <c r="H432" s="9">
        <f t="shared" si="69"/>
        <v>18.75</v>
      </c>
      <c r="I432" s="10">
        <f t="shared" si="72"/>
        <v>45.624999999999993</v>
      </c>
      <c r="J432" s="11">
        <f>SUM($I$2:I432)</f>
        <v>23958.791666666664</v>
      </c>
    </row>
    <row r="433" spans="1:10" ht="12.75">
      <c r="A433" s="5">
        <v>45248</v>
      </c>
      <c r="B433" s="6" t="str">
        <f t="shared" si="53"/>
        <v>SÁB</v>
      </c>
      <c r="C433" s="7">
        <v>0.81388888888888888</v>
      </c>
      <c r="D433" s="8" t="s">
        <v>40</v>
      </c>
      <c r="E433" s="7">
        <v>0.88472222222222219</v>
      </c>
      <c r="F433" s="9">
        <f t="shared" si="70"/>
        <v>1.7</v>
      </c>
      <c r="G433" s="9">
        <f t="shared" si="71"/>
        <v>1961.3666666666661</v>
      </c>
      <c r="H433" s="9">
        <f t="shared" si="69"/>
        <v>18.75</v>
      </c>
      <c r="I433" s="10">
        <f t="shared" si="72"/>
        <v>31.875</v>
      </c>
      <c r="J433" s="11">
        <f>SUM($I$2:I433)</f>
        <v>23990.666666666664</v>
      </c>
    </row>
    <row r="434" spans="1:10" ht="12.75">
      <c r="A434" s="5">
        <v>45249</v>
      </c>
      <c r="B434" s="6" t="str">
        <f t="shared" si="53"/>
        <v>DOM</v>
      </c>
      <c r="C434" s="7">
        <v>0.63402777777777775</v>
      </c>
      <c r="D434" s="8" t="s">
        <v>40</v>
      </c>
      <c r="E434" s="7">
        <v>0.80486111111111114</v>
      </c>
      <c r="F434" s="9">
        <f t="shared" si="70"/>
        <v>4.0999999999999996</v>
      </c>
      <c r="G434" s="9">
        <f t="shared" si="71"/>
        <v>1965.466666666666</v>
      </c>
      <c r="H434" s="9">
        <f t="shared" si="69"/>
        <v>18.75</v>
      </c>
      <c r="I434" s="10">
        <f t="shared" si="72"/>
        <v>76.875</v>
      </c>
      <c r="J434" s="11">
        <f>SUM($I$2:I434)</f>
        <v>24067.541666666664</v>
      </c>
    </row>
    <row r="435" spans="1:10" ht="12.75">
      <c r="A435" s="5">
        <v>45250</v>
      </c>
      <c r="B435" s="6" t="str">
        <f t="shared" si="53"/>
        <v>SEG</v>
      </c>
      <c r="C435" s="7">
        <v>0.62013888888888891</v>
      </c>
      <c r="D435" s="8" t="s">
        <v>40</v>
      </c>
      <c r="E435" s="7">
        <v>0.78055555555555556</v>
      </c>
      <c r="F435" s="9">
        <f t="shared" si="70"/>
        <v>3.85</v>
      </c>
      <c r="G435" s="9">
        <f t="shared" si="71"/>
        <v>1969.3166666666659</v>
      </c>
      <c r="H435" s="9">
        <f t="shared" si="69"/>
        <v>18.75</v>
      </c>
      <c r="I435" s="10">
        <f t="shared" si="72"/>
        <v>72.1875</v>
      </c>
      <c r="J435" s="11">
        <f>SUM($I$2:I435)</f>
        <v>24139.729166666664</v>
      </c>
    </row>
    <row r="436" spans="1:10" ht="12.75">
      <c r="A436" s="5">
        <v>45250</v>
      </c>
      <c r="B436" s="6" t="str">
        <f t="shared" si="53"/>
        <v>SEG</v>
      </c>
      <c r="C436" s="7">
        <v>0.83402777777777781</v>
      </c>
      <c r="D436" s="8" t="s">
        <v>40</v>
      </c>
      <c r="E436" s="7">
        <v>0.93402777777777779</v>
      </c>
      <c r="F436" s="9">
        <f t="shared" si="70"/>
        <v>2.4</v>
      </c>
      <c r="G436" s="9">
        <f t="shared" si="71"/>
        <v>1971.716666666666</v>
      </c>
      <c r="H436" s="9">
        <f t="shared" si="69"/>
        <v>18.75</v>
      </c>
      <c r="I436" s="10">
        <f t="shared" si="72"/>
        <v>45</v>
      </c>
      <c r="J436" s="11">
        <f>SUM($I$2:I436)</f>
        <v>24184.729166666664</v>
      </c>
    </row>
    <row r="437" spans="1:10" ht="12.75">
      <c r="A437" s="5">
        <v>45251</v>
      </c>
      <c r="B437" s="6" t="str">
        <f t="shared" si="53"/>
        <v>TER</v>
      </c>
      <c r="C437" s="7">
        <v>0.59305555555555556</v>
      </c>
      <c r="D437" s="8" t="s">
        <v>40</v>
      </c>
      <c r="E437" s="7">
        <v>0.73263888888888884</v>
      </c>
      <c r="F437" s="9">
        <f t="shared" si="70"/>
        <v>3.35</v>
      </c>
      <c r="G437" s="9">
        <f t="shared" si="71"/>
        <v>1975.0666666666659</v>
      </c>
      <c r="H437" s="9">
        <f t="shared" si="69"/>
        <v>18.75</v>
      </c>
      <c r="I437" s="10">
        <f t="shared" si="72"/>
        <v>62.8125</v>
      </c>
      <c r="J437" s="11">
        <f>SUM($I$2:I437)</f>
        <v>24247.541666666664</v>
      </c>
    </row>
    <row r="438" spans="1:10" ht="12.75">
      <c r="A438" s="5">
        <v>45251</v>
      </c>
      <c r="B438" s="6" t="str">
        <f t="shared" si="53"/>
        <v>TER</v>
      </c>
      <c r="C438" s="7">
        <v>0.76388888888888884</v>
      </c>
      <c r="D438" s="8" t="s">
        <v>40</v>
      </c>
      <c r="E438" s="7">
        <v>0.86388888888888893</v>
      </c>
      <c r="F438" s="9">
        <f t="shared" si="70"/>
        <v>2.4</v>
      </c>
      <c r="G438" s="9">
        <f t="shared" si="71"/>
        <v>1977.466666666666</v>
      </c>
      <c r="H438" s="9">
        <f t="shared" si="69"/>
        <v>18.75</v>
      </c>
      <c r="I438" s="10">
        <f t="shared" si="72"/>
        <v>45</v>
      </c>
      <c r="J438" s="11">
        <f>SUM($I$2:I438)</f>
        <v>24292.541666666664</v>
      </c>
    </row>
    <row r="439" spans="1:10" ht="12.75">
      <c r="A439" s="5">
        <v>45251</v>
      </c>
      <c r="B439" s="6" t="str">
        <f t="shared" si="53"/>
        <v>TER</v>
      </c>
      <c r="C439" s="7">
        <v>0.90833333333333333</v>
      </c>
      <c r="D439" s="8" t="s">
        <v>40</v>
      </c>
      <c r="E439" s="7">
        <v>7.2222222222222215E-2</v>
      </c>
      <c r="F439" s="9">
        <f t="shared" si="70"/>
        <v>3.9333333333333336</v>
      </c>
      <c r="G439" s="9">
        <f t="shared" si="71"/>
        <v>1981.3999999999994</v>
      </c>
      <c r="H439" s="9">
        <f t="shared" si="69"/>
        <v>18.75</v>
      </c>
      <c r="I439" s="10">
        <f t="shared" si="72"/>
        <v>73.75</v>
      </c>
      <c r="J439" s="11">
        <f>SUM($I$2:I439)</f>
        <v>24366.291666666664</v>
      </c>
    </row>
    <row r="440" spans="1:10" ht="12.75">
      <c r="A440" s="5">
        <v>45252</v>
      </c>
      <c r="B440" s="6" t="str">
        <f t="shared" si="53"/>
        <v>QUA</v>
      </c>
      <c r="C440" s="7">
        <v>0.53819444444444442</v>
      </c>
      <c r="D440" s="8" t="s">
        <v>40</v>
      </c>
      <c r="E440" s="7">
        <v>0.70972222222222225</v>
      </c>
      <c r="F440" s="9">
        <f t="shared" si="70"/>
        <v>4.1166666666666663</v>
      </c>
      <c r="G440" s="9">
        <f t="shared" si="71"/>
        <v>1985.516666666666</v>
      </c>
      <c r="H440" s="9">
        <f t="shared" si="69"/>
        <v>18.75</v>
      </c>
      <c r="I440" s="10">
        <f t="shared" si="72"/>
        <v>77.187499999999986</v>
      </c>
      <c r="J440" s="11">
        <f>SUM($I$2:I440)</f>
        <v>24443.479166666664</v>
      </c>
    </row>
    <row r="441" spans="1:10" ht="12.75">
      <c r="A441" s="5">
        <v>45252</v>
      </c>
      <c r="B441" s="6" t="str">
        <f t="shared" si="53"/>
        <v>QUA</v>
      </c>
      <c r="C441" s="7">
        <v>0.75</v>
      </c>
      <c r="D441" s="8" t="s">
        <v>40</v>
      </c>
      <c r="E441" s="7">
        <v>0.80347222222222225</v>
      </c>
      <c r="F441" s="9">
        <f t="shared" si="70"/>
        <v>1.2833333333333334</v>
      </c>
      <c r="G441" s="9">
        <f t="shared" si="71"/>
        <v>1986.7999999999993</v>
      </c>
      <c r="H441" s="9">
        <f t="shared" si="69"/>
        <v>18.75</v>
      </c>
      <c r="I441" s="10">
        <f t="shared" si="72"/>
        <v>24.062500000000004</v>
      </c>
      <c r="J441" s="11">
        <f>SUM($I$2:I441)</f>
        <v>24467.541666666664</v>
      </c>
    </row>
    <row r="442" spans="1:10" ht="12.75">
      <c r="A442" s="5">
        <v>45253</v>
      </c>
      <c r="B442" s="6" t="str">
        <f t="shared" si="53"/>
        <v>QUI</v>
      </c>
      <c r="C442" s="7">
        <v>0.70486111111111116</v>
      </c>
      <c r="D442" s="8" t="s">
        <v>40</v>
      </c>
      <c r="E442" s="7">
        <v>0.80347222222222225</v>
      </c>
      <c r="F442" s="9">
        <f t="shared" si="70"/>
        <v>2.3666666666666667</v>
      </c>
      <c r="G442" s="9">
        <f t="shared" si="71"/>
        <v>1989.1666666666658</v>
      </c>
      <c r="H442" s="9">
        <f t="shared" si="69"/>
        <v>18.75</v>
      </c>
      <c r="I442" s="10">
        <f t="shared" si="72"/>
        <v>44.375</v>
      </c>
      <c r="J442" s="11">
        <f>SUM($I$2:I442)</f>
        <v>24511.916666666664</v>
      </c>
    </row>
    <row r="443" spans="1:10" ht="12.75">
      <c r="A443" s="5">
        <v>45253</v>
      </c>
      <c r="B443" s="6" t="str">
        <f t="shared" si="53"/>
        <v>QUI</v>
      </c>
      <c r="C443" s="7">
        <v>0.81388888888888888</v>
      </c>
      <c r="D443" s="8" t="s">
        <v>40</v>
      </c>
      <c r="E443" s="7">
        <v>0.93958333333333333</v>
      </c>
      <c r="F443" s="9">
        <f t="shared" si="70"/>
        <v>3.0166666666666666</v>
      </c>
      <c r="G443" s="9">
        <f t="shared" si="71"/>
        <v>1992.1833333333325</v>
      </c>
      <c r="H443" s="9">
        <f t="shared" si="69"/>
        <v>18.75</v>
      </c>
      <c r="I443" s="10">
        <f t="shared" ref="I443:I470" si="73">F443*18.75</f>
        <v>56.5625</v>
      </c>
      <c r="J443" s="11">
        <f>SUM($I$2:I443)</f>
        <v>24568.479166666664</v>
      </c>
    </row>
    <row r="444" spans="1:10" ht="12.75">
      <c r="A444" s="5">
        <v>45255</v>
      </c>
      <c r="B444" s="6" t="str">
        <f t="shared" si="53"/>
        <v>SÁB</v>
      </c>
      <c r="C444" s="7">
        <v>0.77152777777777781</v>
      </c>
      <c r="D444" s="8" t="s">
        <v>40</v>
      </c>
      <c r="E444" s="7">
        <v>0.97222222222222221</v>
      </c>
      <c r="F444" s="9">
        <f t="shared" si="70"/>
        <v>4.8166666666666664</v>
      </c>
      <c r="G444" s="9">
        <f t="shared" si="71"/>
        <v>1996.9999999999991</v>
      </c>
      <c r="H444" s="9">
        <f t="shared" si="69"/>
        <v>18.75</v>
      </c>
      <c r="I444" s="10">
        <f t="shared" si="73"/>
        <v>90.3125</v>
      </c>
      <c r="J444" s="11">
        <f>SUM($I$2:I444)</f>
        <v>24658.791666666664</v>
      </c>
    </row>
    <row r="445" spans="1:10" ht="12.75">
      <c r="A445" s="5">
        <v>45256</v>
      </c>
      <c r="B445" s="6" t="str">
        <f t="shared" si="53"/>
        <v>DOM</v>
      </c>
      <c r="C445" s="7">
        <v>0.7368055555555556</v>
      </c>
      <c r="D445" s="8" t="s">
        <v>40</v>
      </c>
      <c r="E445" s="7">
        <v>0.84236111111111112</v>
      </c>
      <c r="F445" s="9">
        <f t="shared" si="70"/>
        <v>2.5333333333333332</v>
      </c>
      <c r="G445" s="9">
        <f t="shared" si="71"/>
        <v>1999.5333333333324</v>
      </c>
      <c r="H445" s="9">
        <f t="shared" si="69"/>
        <v>18.75</v>
      </c>
      <c r="I445" s="10">
        <f t="shared" si="73"/>
        <v>47.5</v>
      </c>
      <c r="J445" s="11">
        <f>SUM($I$2:I445)</f>
        <v>24706.291666666664</v>
      </c>
    </row>
    <row r="446" spans="1:10" ht="12.75">
      <c r="A446" s="5">
        <v>45257</v>
      </c>
      <c r="B446" s="6" t="str">
        <f t="shared" si="53"/>
        <v>SEG</v>
      </c>
      <c r="C446" s="7">
        <v>0.6791666666666667</v>
      </c>
      <c r="D446" s="8" t="s">
        <v>40</v>
      </c>
      <c r="E446" s="7">
        <v>0.875</v>
      </c>
      <c r="F446" s="9">
        <f t="shared" si="70"/>
        <v>4.7</v>
      </c>
      <c r="G446" s="9">
        <f t="shared" si="71"/>
        <v>2004.2333333333324</v>
      </c>
      <c r="H446" s="9">
        <f t="shared" si="69"/>
        <v>18.75</v>
      </c>
      <c r="I446" s="10">
        <f t="shared" si="73"/>
        <v>88.125</v>
      </c>
      <c r="J446" s="11">
        <f>SUM($I$2:I446)</f>
        <v>24794.416666666664</v>
      </c>
    </row>
    <row r="447" spans="1:10" ht="12.75">
      <c r="A447" s="5">
        <v>45257</v>
      </c>
      <c r="B447" s="6" t="str">
        <f t="shared" si="53"/>
        <v>SEG</v>
      </c>
      <c r="C447" s="7">
        <v>0.88472222222222219</v>
      </c>
      <c r="D447" s="8" t="s">
        <v>40</v>
      </c>
      <c r="E447" s="7">
        <v>1.3888888888888889E-3</v>
      </c>
      <c r="F447" s="9">
        <f t="shared" si="70"/>
        <v>2.8000000000000007</v>
      </c>
      <c r="G447" s="9">
        <f t="shared" si="71"/>
        <v>2007.0333333333324</v>
      </c>
      <c r="H447" s="9">
        <f t="shared" si="69"/>
        <v>18.75</v>
      </c>
      <c r="I447" s="10">
        <f t="shared" si="73"/>
        <v>52.500000000000014</v>
      </c>
      <c r="J447" s="11">
        <f>SUM($I$2:I447)</f>
        <v>24846.916666666664</v>
      </c>
    </row>
    <row r="448" spans="1:10" ht="12.75">
      <c r="A448" s="5">
        <v>45257</v>
      </c>
      <c r="B448" s="6" t="str">
        <f t="shared" si="53"/>
        <v>SEG</v>
      </c>
      <c r="C448" s="7">
        <v>3.1944444444444442E-2</v>
      </c>
      <c r="D448" s="8" t="s">
        <v>40</v>
      </c>
      <c r="E448" s="7">
        <v>0.2388888888888889</v>
      </c>
      <c r="F448" s="9">
        <f t="shared" si="70"/>
        <v>4.9666666666666668</v>
      </c>
      <c r="G448" s="9">
        <f t="shared" si="71"/>
        <v>2011.9999999999991</v>
      </c>
      <c r="H448" s="9">
        <f t="shared" ref="H448:H510" si="74">I448/F448</f>
        <v>18.75</v>
      </c>
      <c r="I448" s="10">
        <f t="shared" si="73"/>
        <v>93.125</v>
      </c>
      <c r="J448" s="11">
        <f>SUM($I$2:I448)</f>
        <v>24940.041666666664</v>
      </c>
    </row>
    <row r="449" spans="1:10" ht="12.75">
      <c r="A449" s="5">
        <v>45258</v>
      </c>
      <c r="B449" s="6" t="str">
        <f t="shared" si="53"/>
        <v>TER</v>
      </c>
      <c r="C449" s="7">
        <v>0.59583333333333333</v>
      </c>
      <c r="D449" s="8" t="s">
        <v>40</v>
      </c>
      <c r="E449" s="7">
        <v>0.75069444444444444</v>
      </c>
      <c r="F449" s="9">
        <f t="shared" si="70"/>
        <v>3.7166666666666668</v>
      </c>
      <c r="G449" s="9">
        <f t="shared" si="71"/>
        <v>2015.7166666666658</v>
      </c>
      <c r="H449" s="9">
        <f t="shared" si="74"/>
        <v>18.75</v>
      </c>
      <c r="I449" s="10">
        <f t="shared" si="73"/>
        <v>69.6875</v>
      </c>
      <c r="J449" s="11">
        <f>SUM($I$2:I449)</f>
        <v>25009.729166666664</v>
      </c>
    </row>
    <row r="450" spans="1:10" ht="12.75">
      <c r="A450" s="5">
        <v>45258</v>
      </c>
      <c r="B450" s="6" t="str">
        <f t="shared" si="53"/>
        <v>TER</v>
      </c>
      <c r="C450" s="7">
        <v>0.80138888888888893</v>
      </c>
      <c r="D450" s="8" t="s">
        <v>40</v>
      </c>
      <c r="E450" s="7">
        <v>0.14652777777777778</v>
      </c>
      <c r="F450" s="9">
        <f t="shared" si="70"/>
        <v>8.2833333333333332</v>
      </c>
      <c r="G450" s="9">
        <f t="shared" si="71"/>
        <v>2023.9999999999991</v>
      </c>
      <c r="H450" s="9">
        <f t="shared" si="74"/>
        <v>18.75</v>
      </c>
      <c r="I450" s="10">
        <f t="shared" si="73"/>
        <v>155.3125</v>
      </c>
      <c r="J450" s="11">
        <f>SUM($I$2:I450)</f>
        <v>25165.041666666664</v>
      </c>
    </row>
    <row r="451" spans="1:10" ht="12.75">
      <c r="A451" s="5">
        <v>45259</v>
      </c>
      <c r="B451" s="6" t="str">
        <f t="shared" si="53"/>
        <v>QUA</v>
      </c>
      <c r="C451" s="7">
        <v>0.61458333333333337</v>
      </c>
      <c r="D451" s="8" t="s">
        <v>40</v>
      </c>
      <c r="E451" s="7">
        <v>0.79027777777777775</v>
      </c>
      <c r="F451" s="9">
        <f t="shared" si="70"/>
        <v>4.2166666666666668</v>
      </c>
      <c r="G451" s="9">
        <f t="shared" si="71"/>
        <v>2028.2166666666658</v>
      </c>
      <c r="H451" s="9">
        <f t="shared" si="74"/>
        <v>18.75</v>
      </c>
      <c r="I451" s="10">
        <f t="shared" si="73"/>
        <v>79.0625</v>
      </c>
      <c r="J451" s="11">
        <f>SUM($I$2:I451)</f>
        <v>25244.104166666664</v>
      </c>
    </row>
    <row r="452" spans="1:10" ht="12.75">
      <c r="A452" s="5">
        <v>45259</v>
      </c>
      <c r="B452" s="6" t="str">
        <f t="shared" si="53"/>
        <v>QUA</v>
      </c>
      <c r="C452" s="7">
        <v>0.80833333333333335</v>
      </c>
      <c r="D452" s="8" t="s">
        <v>40</v>
      </c>
      <c r="E452" s="7">
        <v>0.22500000000000001</v>
      </c>
      <c r="F452" s="9">
        <f t="shared" si="70"/>
        <v>10</v>
      </c>
      <c r="G452" s="9">
        <f t="shared" si="71"/>
        <v>2038.2166666666658</v>
      </c>
      <c r="H452" s="9">
        <f t="shared" si="74"/>
        <v>18.75</v>
      </c>
      <c r="I452" s="10">
        <f t="shared" si="73"/>
        <v>187.5</v>
      </c>
      <c r="J452" s="11">
        <f>SUM($I$2:I452)</f>
        <v>25431.604166666664</v>
      </c>
    </row>
    <row r="453" spans="1:10" ht="12.75">
      <c r="A453" s="5">
        <v>45260</v>
      </c>
      <c r="B453" s="6" t="str">
        <f t="shared" si="53"/>
        <v>QUI</v>
      </c>
      <c r="C453" s="7">
        <v>0.55972222222222223</v>
      </c>
      <c r="D453" s="8" t="s">
        <v>40</v>
      </c>
      <c r="E453" s="7">
        <v>0.66736111111111107</v>
      </c>
      <c r="F453" s="9">
        <f t="shared" si="70"/>
        <v>2.5833333333333335</v>
      </c>
      <c r="G453" s="9">
        <f t="shared" si="71"/>
        <v>2040.799999999999</v>
      </c>
      <c r="H453" s="9">
        <f t="shared" si="74"/>
        <v>18.75</v>
      </c>
      <c r="I453" s="10">
        <f t="shared" si="73"/>
        <v>48.4375</v>
      </c>
      <c r="J453" s="11">
        <f>SUM($I$2:I453)</f>
        <v>25480.041666666664</v>
      </c>
    </row>
    <row r="454" spans="1:10" ht="12.75">
      <c r="A454" s="5">
        <v>45260</v>
      </c>
      <c r="B454" s="6" t="str">
        <f t="shared" si="53"/>
        <v>QUI</v>
      </c>
      <c r="C454" s="7">
        <v>0.67638888888888893</v>
      </c>
      <c r="D454" s="8" t="s">
        <v>40</v>
      </c>
      <c r="E454" s="7">
        <v>0.85</v>
      </c>
      <c r="F454" s="9">
        <f t="shared" si="70"/>
        <v>4.166666666666667</v>
      </c>
      <c r="G454" s="9">
        <f t="shared" si="71"/>
        <v>2044.9666666666658</v>
      </c>
      <c r="H454" s="9">
        <f t="shared" si="74"/>
        <v>18.75</v>
      </c>
      <c r="I454" s="10">
        <f t="shared" si="73"/>
        <v>78.125</v>
      </c>
      <c r="J454" s="11">
        <f>SUM($I$2:I454)</f>
        <v>25558.166666666664</v>
      </c>
    </row>
    <row r="455" spans="1:10" ht="12.75">
      <c r="A455" s="5">
        <v>45264</v>
      </c>
      <c r="B455" s="6" t="str">
        <f t="shared" si="53"/>
        <v>SEG</v>
      </c>
      <c r="C455" s="7">
        <v>0.67986111111111114</v>
      </c>
      <c r="D455" s="8" t="s">
        <v>44</v>
      </c>
      <c r="E455" s="7">
        <v>0.82777777777777772</v>
      </c>
      <c r="F455" s="9">
        <f t="shared" si="70"/>
        <v>3.55</v>
      </c>
      <c r="G455" s="9">
        <f t="shared" si="71"/>
        <v>2048.516666666666</v>
      </c>
      <c r="H455" s="9">
        <f t="shared" si="74"/>
        <v>18.75</v>
      </c>
      <c r="I455" s="10">
        <f t="shared" si="73"/>
        <v>66.5625</v>
      </c>
      <c r="J455" s="11">
        <f>SUM($I$2:I455)</f>
        <v>25624.729166666664</v>
      </c>
    </row>
    <row r="456" spans="1:10" ht="12.75">
      <c r="A456" s="5">
        <v>45265</v>
      </c>
      <c r="B456" s="6" t="str">
        <f t="shared" si="53"/>
        <v>TER</v>
      </c>
      <c r="C456" s="7">
        <v>0.69791666666666663</v>
      </c>
      <c r="D456" s="8" t="s">
        <v>44</v>
      </c>
      <c r="E456" s="7">
        <v>0.82013888888888886</v>
      </c>
      <c r="F456" s="9">
        <f t="shared" si="70"/>
        <v>2.9333333333333331</v>
      </c>
      <c r="G456" s="9">
        <f t="shared" si="71"/>
        <v>2051.4499999999994</v>
      </c>
      <c r="H456" s="9">
        <f t="shared" si="74"/>
        <v>18.75</v>
      </c>
      <c r="I456" s="10">
        <f t="shared" si="73"/>
        <v>54.999999999999993</v>
      </c>
      <c r="J456" s="11">
        <f>SUM($I$2:I456)</f>
        <v>25679.729166666664</v>
      </c>
    </row>
    <row r="457" spans="1:10" ht="12.75">
      <c r="A457" s="5">
        <v>45271</v>
      </c>
      <c r="B457" s="6" t="str">
        <f t="shared" si="53"/>
        <v>SEG</v>
      </c>
      <c r="C457" s="7">
        <v>0.52361111111111114</v>
      </c>
      <c r="D457" s="8" t="s">
        <v>40</v>
      </c>
      <c r="E457" s="7">
        <v>0.82708333333333328</v>
      </c>
      <c r="F457" s="9">
        <f t="shared" ref="F457:F470" si="75">IF(E457&gt;C457,((HOUR(E457)*60+MINUTE(E457))-(HOUR(C457)*60+MINUTE(C457)))/60,((HOUR(E457)*60+MINUTE(E457))-(HOUR(C457)*60+MINUTE(C457)))/60+24)</f>
        <v>7.2833333333333332</v>
      </c>
      <c r="G457" s="9">
        <f t="shared" ref="G457:G470" si="76">SUM($F$2:F457)</f>
        <v>2058.7333333333327</v>
      </c>
      <c r="H457" s="9">
        <f t="shared" si="74"/>
        <v>18.75</v>
      </c>
      <c r="I457" s="10">
        <f t="shared" si="73"/>
        <v>136.5625</v>
      </c>
      <c r="J457" s="11">
        <f>SUM($I$2:I457)</f>
        <v>25816.291666666664</v>
      </c>
    </row>
    <row r="458" spans="1:10" ht="12.75">
      <c r="A458" s="5">
        <v>45271</v>
      </c>
      <c r="B458" s="6" t="str">
        <f t="shared" si="53"/>
        <v>SEG</v>
      </c>
      <c r="C458" s="7">
        <v>0.87916666666666665</v>
      </c>
      <c r="D458" s="8" t="s">
        <v>40</v>
      </c>
      <c r="E458" s="7">
        <v>0.99930555555555556</v>
      </c>
      <c r="F458" s="9">
        <f t="shared" si="75"/>
        <v>2.8833333333333333</v>
      </c>
      <c r="G458" s="9">
        <f t="shared" si="76"/>
        <v>2061.6166666666659</v>
      </c>
      <c r="H458" s="9">
        <f t="shared" si="74"/>
        <v>18.75</v>
      </c>
      <c r="I458" s="10">
        <f t="shared" si="73"/>
        <v>54.0625</v>
      </c>
      <c r="J458" s="11">
        <f>SUM($I$2:I458)</f>
        <v>25870.354166666664</v>
      </c>
    </row>
    <row r="459" spans="1:10" ht="12.75">
      <c r="A459" s="5">
        <v>45272</v>
      </c>
      <c r="B459" s="6" t="str">
        <f t="shared" si="53"/>
        <v>TER</v>
      </c>
      <c r="C459" s="7">
        <v>0.58611111111111114</v>
      </c>
      <c r="D459" s="8" t="s">
        <v>40</v>
      </c>
      <c r="E459" s="7">
        <v>0.69236111111111109</v>
      </c>
      <c r="F459" s="9">
        <f t="shared" si="75"/>
        <v>2.5499999999999998</v>
      </c>
      <c r="G459" s="9">
        <f t="shared" si="76"/>
        <v>2064.1666666666661</v>
      </c>
      <c r="H459" s="9">
        <f t="shared" si="74"/>
        <v>18.75</v>
      </c>
      <c r="I459" s="10">
        <f t="shared" si="73"/>
        <v>47.8125</v>
      </c>
      <c r="J459" s="11">
        <f>SUM($I$2:I459)</f>
        <v>25918.166666666664</v>
      </c>
    </row>
    <row r="460" spans="1:10" ht="12.75">
      <c r="A460" s="5">
        <v>45272</v>
      </c>
      <c r="B460" s="6" t="str">
        <f t="shared" si="53"/>
        <v>TER</v>
      </c>
      <c r="C460" s="7">
        <v>0.70277777777777772</v>
      </c>
      <c r="D460" s="8" t="s">
        <v>40</v>
      </c>
      <c r="E460" s="7">
        <v>0.81874999999999998</v>
      </c>
      <c r="F460" s="9">
        <f t="shared" si="75"/>
        <v>2.7833333333333332</v>
      </c>
      <c r="G460" s="9">
        <f t="shared" si="76"/>
        <v>2066.9499999999994</v>
      </c>
      <c r="H460" s="9">
        <f t="shared" si="74"/>
        <v>18.75</v>
      </c>
      <c r="I460" s="10">
        <f t="shared" si="73"/>
        <v>52.1875</v>
      </c>
      <c r="J460" s="11">
        <f>SUM($I$2:I460)</f>
        <v>25970.354166666664</v>
      </c>
    </row>
    <row r="461" spans="1:10" ht="12.75">
      <c r="A461" s="5">
        <v>45272</v>
      </c>
      <c r="B461" s="6" t="str">
        <f t="shared" si="53"/>
        <v>TER</v>
      </c>
      <c r="C461" s="7">
        <v>0.85624999999999996</v>
      </c>
      <c r="D461" s="8" t="s">
        <v>40</v>
      </c>
      <c r="E461" s="7">
        <v>0.94097222222222221</v>
      </c>
      <c r="F461" s="9">
        <f t="shared" si="75"/>
        <v>2.0333333333333332</v>
      </c>
      <c r="G461" s="9">
        <f t="shared" si="76"/>
        <v>2068.9833333333327</v>
      </c>
      <c r="H461" s="9">
        <f t="shared" si="74"/>
        <v>18.75</v>
      </c>
      <c r="I461" s="10">
        <f t="shared" si="73"/>
        <v>38.125</v>
      </c>
      <c r="J461" s="11">
        <f>SUM($I$2:I461)</f>
        <v>26008.479166666664</v>
      </c>
    </row>
    <row r="462" spans="1:10" ht="12.75">
      <c r="A462" s="5">
        <v>45272</v>
      </c>
      <c r="B462" s="6" t="str">
        <f t="shared" si="53"/>
        <v>TER</v>
      </c>
      <c r="C462" s="7">
        <v>0.96388888888888891</v>
      </c>
      <c r="D462" s="8" t="s">
        <v>40</v>
      </c>
      <c r="E462" s="7">
        <v>4.1666666666666666E-3</v>
      </c>
      <c r="F462" s="9">
        <f t="shared" si="75"/>
        <v>0.96666666666666501</v>
      </c>
      <c r="G462" s="9">
        <f t="shared" si="76"/>
        <v>2069.9499999999994</v>
      </c>
      <c r="H462" s="9">
        <f t="shared" si="74"/>
        <v>18.75</v>
      </c>
      <c r="I462" s="10">
        <f t="shared" si="73"/>
        <v>18.124999999999968</v>
      </c>
      <c r="J462" s="11">
        <f>SUM($I$2:I462)</f>
        <v>26026.604166666664</v>
      </c>
    </row>
    <row r="463" spans="1:10" ht="12.75">
      <c r="A463" s="5">
        <v>45273</v>
      </c>
      <c r="B463" s="6" t="str">
        <f t="shared" si="53"/>
        <v>QUA</v>
      </c>
      <c r="C463" s="7">
        <v>0.42916666666666664</v>
      </c>
      <c r="D463" s="8" t="s">
        <v>40</v>
      </c>
      <c r="E463" s="7">
        <v>0.59375</v>
      </c>
      <c r="F463" s="9">
        <f t="shared" si="75"/>
        <v>3.95</v>
      </c>
      <c r="G463" s="9">
        <f t="shared" si="76"/>
        <v>2073.8999999999992</v>
      </c>
      <c r="H463" s="9">
        <f t="shared" si="74"/>
        <v>18.75</v>
      </c>
      <c r="I463" s="10">
        <f t="shared" si="73"/>
        <v>74.0625</v>
      </c>
      <c r="J463" s="11">
        <f>SUM($I$2:I463)</f>
        <v>26100.666666666664</v>
      </c>
    </row>
    <row r="464" spans="1:10" ht="12.75">
      <c r="A464" s="5">
        <v>45273</v>
      </c>
      <c r="B464" s="6" t="str">
        <f t="shared" si="53"/>
        <v>QUA</v>
      </c>
      <c r="C464" s="7">
        <v>0.72222222222222221</v>
      </c>
      <c r="D464" s="8" t="s">
        <v>40</v>
      </c>
      <c r="E464" s="7">
        <v>0.92222222222222228</v>
      </c>
      <c r="F464" s="9">
        <f t="shared" si="75"/>
        <v>4.8</v>
      </c>
      <c r="G464" s="9">
        <f t="shared" si="76"/>
        <v>2078.6999999999994</v>
      </c>
      <c r="H464" s="9">
        <f t="shared" si="74"/>
        <v>18.75</v>
      </c>
      <c r="I464" s="10">
        <f t="shared" si="73"/>
        <v>90</v>
      </c>
      <c r="J464" s="11">
        <f>SUM($I$2:I464)</f>
        <v>26190.666666666664</v>
      </c>
    </row>
    <row r="465" spans="1:10" ht="12.75">
      <c r="A465" s="5">
        <v>45274</v>
      </c>
      <c r="B465" s="6" t="str">
        <f t="shared" si="53"/>
        <v>QUI</v>
      </c>
      <c r="C465" s="7">
        <v>0.5131944444444444</v>
      </c>
      <c r="D465" s="8" t="s">
        <v>40</v>
      </c>
      <c r="E465" s="7">
        <v>0.53194444444444444</v>
      </c>
      <c r="F465" s="9">
        <f t="shared" si="75"/>
        <v>0.45</v>
      </c>
      <c r="G465" s="9">
        <f t="shared" si="76"/>
        <v>2079.1499999999992</v>
      </c>
      <c r="H465" s="9">
        <f t="shared" si="74"/>
        <v>18.75</v>
      </c>
      <c r="I465" s="10">
        <f t="shared" si="73"/>
        <v>8.4375</v>
      </c>
      <c r="J465" s="11">
        <f>SUM($I$2:I465)</f>
        <v>26199.104166666664</v>
      </c>
    </row>
    <row r="466" spans="1:10" ht="12.75">
      <c r="A466" s="5">
        <v>45275</v>
      </c>
      <c r="B466" s="6" t="str">
        <f t="shared" si="53"/>
        <v>SEX</v>
      </c>
      <c r="C466" s="7">
        <v>0.51180555555555551</v>
      </c>
      <c r="D466" s="8" t="s">
        <v>40</v>
      </c>
      <c r="E466" s="7">
        <v>0.77847222222222223</v>
      </c>
      <c r="F466" s="9">
        <f t="shared" si="75"/>
        <v>6.4</v>
      </c>
      <c r="G466" s="9">
        <f t="shared" si="76"/>
        <v>2085.5499999999993</v>
      </c>
      <c r="H466" s="9">
        <f t="shared" si="74"/>
        <v>18.75</v>
      </c>
      <c r="I466" s="10">
        <f t="shared" si="73"/>
        <v>120</v>
      </c>
      <c r="J466" s="11">
        <f>SUM($I$2:I466)</f>
        <v>26319.104166666664</v>
      </c>
    </row>
    <row r="467" spans="1:10" ht="12.75">
      <c r="A467" s="5">
        <v>45275</v>
      </c>
      <c r="B467" s="6" t="str">
        <f t="shared" si="53"/>
        <v>SEX</v>
      </c>
      <c r="C467" s="7">
        <v>0.93055555555555558</v>
      </c>
      <c r="D467" s="8" t="s">
        <v>40</v>
      </c>
      <c r="E467" s="7">
        <v>5.5555555555555552E-2</v>
      </c>
      <c r="F467" s="9">
        <f t="shared" si="75"/>
        <v>3</v>
      </c>
      <c r="G467" s="9">
        <f t="shared" si="76"/>
        <v>2088.5499999999993</v>
      </c>
      <c r="H467" s="9">
        <f t="shared" si="74"/>
        <v>18.75</v>
      </c>
      <c r="I467" s="10">
        <f t="shared" si="73"/>
        <v>56.25</v>
      </c>
      <c r="J467" s="11">
        <f>SUM($I$2:I467)</f>
        <v>26375.354166666664</v>
      </c>
    </row>
    <row r="468" spans="1:10" ht="12.75">
      <c r="A468" s="5">
        <v>45278</v>
      </c>
      <c r="B468" s="6" t="str">
        <f t="shared" si="53"/>
        <v>SEG</v>
      </c>
      <c r="C468" s="7">
        <v>0.66527777777777775</v>
      </c>
      <c r="D468" s="8" t="s">
        <v>40</v>
      </c>
      <c r="E468" s="7">
        <v>0.81736111111111109</v>
      </c>
      <c r="F468" s="9">
        <f t="shared" si="75"/>
        <v>3.65</v>
      </c>
      <c r="G468" s="9">
        <f t="shared" si="76"/>
        <v>2092.1999999999994</v>
      </c>
      <c r="H468" s="9">
        <f t="shared" si="74"/>
        <v>18.75</v>
      </c>
      <c r="I468" s="10">
        <f t="shared" si="73"/>
        <v>68.4375</v>
      </c>
      <c r="J468" s="11">
        <f>SUM($I$2:I468)</f>
        <v>26443.791666666664</v>
      </c>
    </row>
    <row r="469" spans="1:10" ht="12.75">
      <c r="A469" s="5">
        <v>45280</v>
      </c>
      <c r="B469" s="6" t="str">
        <f t="shared" si="53"/>
        <v>QUA</v>
      </c>
      <c r="C469" s="7">
        <v>0.13333333333333333</v>
      </c>
      <c r="D469" s="8" t="s">
        <v>40</v>
      </c>
      <c r="E469" s="7">
        <v>0.21180555555555555</v>
      </c>
      <c r="F469" s="9">
        <f t="shared" si="75"/>
        <v>1.8833333333333333</v>
      </c>
      <c r="G469" s="9">
        <f t="shared" si="76"/>
        <v>2094.0833333333326</v>
      </c>
      <c r="H469" s="9">
        <f t="shared" si="74"/>
        <v>18.75</v>
      </c>
      <c r="I469" s="10">
        <f t="shared" si="73"/>
        <v>35.3125</v>
      </c>
      <c r="J469" s="11">
        <f>SUM($I$2:I469)</f>
        <v>26479.104166666664</v>
      </c>
    </row>
    <row r="470" spans="1:10" ht="12.75">
      <c r="A470" s="5">
        <v>45280</v>
      </c>
      <c r="B470" s="6" t="str">
        <f t="shared" si="53"/>
        <v>QUA</v>
      </c>
      <c r="C470" s="7">
        <v>0.53680555555555554</v>
      </c>
      <c r="D470" s="8" t="s">
        <v>40</v>
      </c>
      <c r="E470" s="7">
        <v>0.74861111111111112</v>
      </c>
      <c r="F470" s="9">
        <f t="shared" si="75"/>
        <v>5.083333333333333</v>
      </c>
      <c r="G470" s="9">
        <f t="shared" si="76"/>
        <v>2099.1666666666661</v>
      </c>
      <c r="H470" s="9">
        <f t="shared" si="74"/>
        <v>18.75</v>
      </c>
      <c r="I470" s="10">
        <f t="shared" si="73"/>
        <v>95.3125</v>
      </c>
      <c r="J470" s="11">
        <f>SUM($I$2:I470)</f>
        <v>26574.416666666664</v>
      </c>
    </row>
    <row r="471" spans="1:10" ht="12.75">
      <c r="A471" s="5">
        <v>45295</v>
      </c>
      <c r="B471" s="6" t="str">
        <f t="shared" si="53"/>
        <v>QUI</v>
      </c>
      <c r="C471" s="7">
        <v>0.52847222222222223</v>
      </c>
      <c r="D471" s="8" t="s">
        <v>40</v>
      </c>
      <c r="E471" s="7">
        <v>0.77083333333333337</v>
      </c>
      <c r="F471" s="9">
        <f t="shared" ref="F471:F500" si="77">IF(E471&gt;C471,((HOUR(E471)*60+MINUTE(E471))-(HOUR(C471)*60+MINUTE(C471)))/60,((HOUR(E471)*60+MINUTE(E471))-(HOUR(C471)*60+MINUTE(C471)))/60+24)</f>
        <v>5.8166666666666664</v>
      </c>
      <c r="G471" s="9">
        <f t="shared" ref="G471:G500" si="78">SUM($F$2:F471)</f>
        <v>2104.9833333333327</v>
      </c>
      <c r="H471" s="9">
        <f t="shared" si="74"/>
        <v>25</v>
      </c>
      <c r="I471" s="10">
        <f t="shared" ref="I471:I502" si="79">F471*25</f>
        <v>145.41666666666666</v>
      </c>
      <c r="J471" s="11">
        <f>SUM($I$2:I471)</f>
        <v>26719.833333333332</v>
      </c>
    </row>
    <row r="472" spans="1:10" ht="12.75">
      <c r="A472" s="5">
        <v>45295</v>
      </c>
      <c r="B472" s="6" t="str">
        <f t="shared" si="53"/>
        <v>QUI</v>
      </c>
      <c r="C472" s="7">
        <v>0.78194444444444444</v>
      </c>
      <c r="D472" s="8" t="s">
        <v>40</v>
      </c>
      <c r="E472" s="7">
        <v>0.99513888888888891</v>
      </c>
      <c r="F472" s="9">
        <f t="shared" si="77"/>
        <v>5.1166666666666663</v>
      </c>
      <c r="G472" s="9">
        <f t="shared" si="78"/>
        <v>2110.0999999999995</v>
      </c>
      <c r="H472" s="9">
        <f t="shared" si="74"/>
        <v>25</v>
      </c>
      <c r="I472" s="10">
        <f t="shared" si="79"/>
        <v>127.91666666666666</v>
      </c>
      <c r="J472" s="11">
        <f>SUM($I$2:I472)</f>
        <v>26847.75</v>
      </c>
    </row>
    <row r="473" spans="1:10" ht="12.75">
      <c r="A473" s="5">
        <v>45296</v>
      </c>
      <c r="B473" s="6" t="str">
        <f t="shared" si="53"/>
        <v>SEX</v>
      </c>
      <c r="C473" s="7">
        <v>0.56944444444444442</v>
      </c>
      <c r="D473" s="8" t="s">
        <v>40</v>
      </c>
      <c r="E473" s="7">
        <v>0.75902777777777775</v>
      </c>
      <c r="F473" s="9">
        <f t="shared" si="77"/>
        <v>4.55</v>
      </c>
      <c r="G473" s="9">
        <f t="shared" si="78"/>
        <v>2114.6499999999996</v>
      </c>
      <c r="H473" s="9">
        <f t="shared" si="74"/>
        <v>25</v>
      </c>
      <c r="I473" s="10">
        <f t="shared" si="79"/>
        <v>113.75</v>
      </c>
      <c r="J473" s="11">
        <f>SUM($I$2:I473)</f>
        <v>26961.5</v>
      </c>
    </row>
    <row r="474" spans="1:10" ht="12.75">
      <c r="A474" s="5">
        <v>45296</v>
      </c>
      <c r="B474" s="6" t="str">
        <f t="shared" si="53"/>
        <v>SEX</v>
      </c>
      <c r="C474" s="7">
        <v>0.77013888888888893</v>
      </c>
      <c r="D474" s="8" t="s">
        <v>40</v>
      </c>
      <c r="E474" s="7">
        <v>0.90625</v>
      </c>
      <c r="F474" s="9">
        <f t="shared" si="77"/>
        <v>3.2666666666666666</v>
      </c>
      <c r="G474" s="9">
        <f t="shared" si="78"/>
        <v>2117.9166666666665</v>
      </c>
      <c r="H474" s="9">
        <f t="shared" si="74"/>
        <v>25.000000000000004</v>
      </c>
      <c r="I474" s="10">
        <f t="shared" si="79"/>
        <v>81.666666666666671</v>
      </c>
      <c r="J474" s="11">
        <f>SUM($I$2:I474)</f>
        <v>27043.166666666668</v>
      </c>
    </row>
    <row r="475" spans="1:10" ht="12.75">
      <c r="A475" s="5">
        <v>45296</v>
      </c>
      <c r="B475" s="6" t="str">
        <f t="shared" si="53"/>
        <v>SEX</v>
      </c>
      <c r="C475" s="7">
        <v>0.98888888888888893</v>
      </c>
      <c r="D475" s="8" t="s">
        <v>40</v>
      </c>
      <c r="E475" s="7">
        <v>0.11805555555555555</v>
      </c>
      <c r="F475" s="9">
        <f t="shared" si="77"/>
        <v>3.1000000000000014</v>
      </c>
      <c r="G475" s="9">
        <f t="shared" si="78"/>
        <v>2121.0166666666664</v>
      </c>
      <c r="H475" s="9">
        <f t="shared" si="74"/>
        <v>24.999999999999996</v>
      </c>
      <c r="I475" s="10">
        <f t="shared" si="79"/>
        <v>77.500000000000028</v>
      </c>
      <c r="J475" s="11">
        <f>SUM($I$2:I475)</f>
        <v>27120.666666666668</v>
      </c>
    </row>
    <row r="476" spans="1:10" ht="12.75">
      <c r="A476" s="5">
        <v>45297</v>
      </c>
      <c r="B476" s="6" t="str">
        <f t="shared" si="53"/>
        <v>SÁB</v>
      </c>
      <c r="C476" s="7">
        <v>0.55277777777777781</v>
      </c>
      <c r="D476" s="8" t="s">
        <v>40</v>
      </c>
      <c r="E476" s="7">
        <v>0.69027777777777777</v>
      </c>
      <c r="F476" s="9">
        <f t="shared" si="77"/>
        <v>3.3</v>
      </c>
      <c r="G476" s="9">
        <f t="shared" si="78"/>
        <v>2124.3166666666666</v>
      </c>
      <c r="H476" s="9">
        <f t="shared" si="74"/>
        <v>25</v>
      </c>
      <c r="I476" s="10">
        <f t="shared" si="79"/>
        <v>82.5</v>
      </c>
      <c r="J476" s="11">
        <f>SUM($I$2:I476)</f>
        <v>27203.166666666668</v>
      </c>
    </row>
    <row r="477" spans="1:10" ht="12.75">
      <c r="A477" s="5">
        <v>45297</v>
      </c>
      <c r="B477" s="6" t="str">
        <f t="shared" si="53"/>
        <v>SÁB</v>
      </c>
      <c r="C477" s="7">
        <v>0.7</v>
      </c>
      <c r="D477" s="8" t="s">
        <v>40</v>
      </c>
      <c r="E477" s="7">
        <v>0.87916666666666665</v>
      </c>
      <c r="F477" s="9">
        <f t="shared" si="77"/>
        <v>4.3</v>
      </c>
      <c r="G477" s="9">
        <f t="shared" si="78"/>
        <v>2128.6166666666668</v>
      </c>
      <c r="H477" s="9">
        <f t="shared" si="74"/>
        <v>25</v>
      </c>
      <c r="I477" s="10">
        <f t="shared" si="79"/>
        <v>107.5</v>
      </c>
      <c r="J477" s="11">
        <f>SUM($I$2:I477)</f>
        <v>27310.666666666668</v>
      </c>
    </row>
    <row r="478" spans="1:10" ht="12.75">
      <c r="A478" s="5">
        <v>45292</v>
      </c>
      <c r="B478" s="6" t="str">
        <f t="shared" si="53"/>
        <v>SEG</v>
      </c>
      <c r="C478" s="7">
        <v>0.63402777777777775</v>
      </c>
      <c r="D478" s="8" t="s">
        <v>40</v>
      </c>
      <c r="E478" s="7">
        <v>0.80347222222222225</v>
      </c>
      <c r="F478" s="9">
        <f t="shared" si="77"/>
        <v>4.0666666666666664</v>
      </c>
      <c r="G478" s="9">
        <f t="shared" si="78"/>
        <v>2132.6833333333334</v>
      </c>
      <c r="H478" s="9">
        <f t="shared" si="74"/>
        <v>25</v>
      </c>
      <c r="I478" s="10">
        <f t="shared" si="79"/>
        <v>101.66666666666666</v>
      </c>
      <c r="J478" s="11">
        <f>SUM($I$2:I478)</f>
        <v>27412.333333333336</v>
      </c>
    </row>
    <row r="479" spans="1:10" ht="12.75">
      <c r="A479" s="5">
        <v>45293</v>
      </c>
      <c r="B479" s="6" t="str">
        <f t="shared" si="53"/>
        <v>TER</v>
      </c>
      <c r="C479" s="7">
        <v>0.63055555555555554</v>
      </c>
      <c r="D479" s="8" t="s">
        <v>40</v>
      </c>
      <c r="E479" s="7">
        <v>0.84375</v>
      </c>
      <c r="F479" s="9">
        <f t="shared" si="77"/>
        <v>5.1166666666666663</v>
      </c>
      <c r="G479" s="9">
        <f t="shared" si="78"/>
        <v>2137.8000000000002</v>
      </c>
      <c r="H479" s="9">
        <f t="shared" si="74"/>
        <v>25</v>
      </c>
      <c r="I479" s="10">
        <f t="shared" si="79"/>
        <v>127.91666666666666</v>
      </c>
      <c r="J479" s="11">
        <f>SUM($I$2:I479)</f>
        <v>27540.250000000004</v>
      </c>
    </row>
    <row r="480" spans="1:10" ht="12.75">
      <c r="A480" s="5">
        <v>45300</v>
      </c>
      <c r="B480" s="6" t="str">
        <f t="shared" si="53"/>
        <v>TER</v>
      </c>
      <c r="C480" s="7">
        <v>0.86319444444444449</v>
      </c>
      <c r="D480" s="8" t="s">
        <v>40</v>
      </c>
      <c r="E480" s="7">
        <v>5.486111111111111E-2</v>
      </c>
      <c r="F480" s="9">
        <f t="shared" si="77"/>
        <v>4.6000000000000014</v>
      </c>
      <c r="G480" s="9">
        <f t="shared" si="78"/>
        <v>2142.4</v>
      </c>
      <c r="H480" s="9">
        <f t="shared" si="74"/>
        <v>25</v>
      </c>
      <c r="I480" s="10">
        <f t="shared" si="79"/>
        <v>115.00000000000003</v>
      </c>
      <c r="J480" s="11">
        <f>SUM($I$2:I480)</f>
        <v>27655.250000000004</v>
      </c>
    </row>
    <row r="481" spans="1:10" ht="12.75">
      <c r="A481" s="5">
        <v>45301</v>
      </c>
      <c r="B481" s="6" t="str">
        <f t="shared" si="53"/>
        <v>QUA</v>
      </c>
      <c r="C481" s="7">
        <v>0.78680555555555554</v>
      </c>
      <c r="D481" s="8" t="s">
        <v>40</v>
      </c>
      <c r="E481" s="7">
        <v>0.98958333333333337</v>
      </c>
      <c r="F481" s="9">
        <f t="shared" si="77"/>
        <v>4.8666666666666663</v>
      </c>
      <c r="G481" s="9">
        <f t="shared" si="78"/>
        <v>2147.2666666666669</v>
      </c>
      <c r="H481" s="9">
        <f t="shared" si="74"/>
        <v>25</v>
      </c>
      <c r="I481" s="10">
        <f t="shared" si="79"/>
        <v>121.66666666666666</v>
      </c>
      <c r="J481" s="11">
        <f>SUM($I$2:I481)</f>
        <v>27776.916666666672</v>
      </c>
    </row>
    <row r="482" spans="1:10" ht="12.75">
      <c r="A482" s="5">
        <v>45302</v>
      </c>
      <c r="B482" s="6" t="str">
        <f t="shared" si="53"/>
        <v>QUI</v>
      </c>
      <c r="C482" s="7">
        <v>0.67291666666666672</v>
      </c>
      <c r="D482" s="8" t="s">
        <v>40</v>
      </c>
      <c r="E482" s="7">
        <v>0.80972222222222223</v>
      </c>
      <c r="F482" s="9">
        <f t="shared" si="77"/>
        <v>3.2833333333333332</v>
      </c>
      <c r="G482" s="9">
        <f t="shared" si="78"/>
        <v>2150.5500000000002</v>
      </c>
      <c r="H482" s="9">
        <f t="shared" si="74"/>
        <v>25</v>
      </c>
      <c r="I482" s="10">
        <f t="shared" si="79"/>
        <v>82.083333333333329</v>
      </c>
      <c r="J482" s="11">
        <f>SUM($I$2:I482)</f>
        <v>27859.000000000004</v>
      </c>
    </row>
    <row r="483" spans="1:10" ht="12.75">
      <c r="A483" s="5">
        <v>45302</v>
      </c>
      <c r="B483" s="6" t="str">
        <f t="shared" si="53"/>
        <v>QUI</v>
      </c>
      <c r="C483" s="7">
        <v>0.83611111111111114</v>
      </c>
      <c r="D483" s="8" t="s">
        <v>40</v>
      </c>
      <c r="E483" s="7">
        <v>0.98263888888888884</v>
      </c>
      <c r="F483" s="9">
        <f t="shared" si="77"/>
        <v>3.5166666666666666</v>
      </c>
      <c r="G483" s="9">
        <f t="shared" si="78"/>
        <v>2154.0666666666671</v>
      </c>
      <c r="H483" s="9">
        <f t="shared" si="74"/>
        <v>25</v>
      </c>
      <c r="I483" s="10">
        <f t="shared" si="79"/>
        <v>87.916666666666671</v>
      </c>
      <c r="J483" s="11">
        <f>SUM($I$2:I483)</f>
        <v>27946.916666666672</v>
      </c>
    </row>
    <row r="484" spans="1:10" ht="12.75">
      <c r="A484" s="5">
        <v>45302</v>
      </c>
      <c r="B484" s="6" t="str">
        <f t="shared" si="53"/>
        <v>QUI</v>
      </c>
      <c r="C484" s="7">
        <v>1.5277777777777777E-2</v>
      </c>
      <c r="D484" s="8" t="s">
        <v>40</v>
      </c>
      <c r="E484" s="7">
        <v>6.5972222222222224E-2</v>
      </c>
      <c r="F484" s="9">
        <f t="shared" si="77"/>
        <v>1.2166666666666666</v>
      </c>
      <c r="G484" s="9">
        <f t="shared" si="78"/>
        <v>2155.2833333333338</v>
      </c>
      <c r="H484" s="9">
        <f t="shared" si="74"/>
        <v>25</v>
      </c>
      <c r="I484" s="10">
        <f t="shared" si="79"/>
        <v>30.416666666666664</v>
      </c>
      <c r="J484" s="11">
        <f>SUM($I$2:I484)</f>
        <v>27977.333333333339</v>
      </c>
    </row>
    <row r="485" spans="1:10" ht="12.75">
      <c r="A485" s="5">
        <v>45303</v>
      </c>
      <c r="B485" s="6" t="str">
        <f t="shared" si="53"/>
        <v>SEX</v>
      </c>
      <c r="C485" s="7">
        <v>0.58402777777777781</v>
      </c>
      <c r="D485" s="8" t="s">
        <v>40</v>
      </c>
      <c r="E485" s="7">
        <v>0.75277777777777777</v>
      </c>
      <c r="F485" s="9">
        <f t="shared" si="77"/>
        <v>4.05</v>
      </c>
      <c r="G485" s="9">
        <f t="shared" si="78"/>
        <v>2159.3333333333339</v>
      </c>
      <c r="H485" s="9">
        <f t="shared" si="74"/>
        <v>25</v>
      </c>
      <c r="I485" s="10">
        <f t="shared" si="79"/>
        <v>101.25</v>
      </c>
      <c r="J485" s="11">
        <f>SUM($I$2:I485)</f>
        <v>28078.583333333339</v>
      </c>
    </row>
    <row r="486" spans="1:10" ht="12.75">
      <c r="A486" s="5">
        <v>45305</v>
      </c>
      <c r="B486" s="6" t="str">
        <f t="shared" si="53"/>
        <v>DOM</v>
      </c>
      <c r="C486" s="7">
        <v>0.62569444444444444</v>
      </c>
      <c r="D486" s="8" t="s">
        <v>40</v>
      </c>
      <c r="E486" s="7">
        <v>8.0555555555555561E-2</v>
      </c>
      <c r="F486" s="9">
        <f t="shared" si="77"/>
        <v>10.916666666666666</v>
      </c>
      <c r="G486" s="9">
        <f t="shared" si="78"/>
        <v>2170.2500000000005</v>
      </c>
      <c r="H486" s="9">
        <f t="shared" si="74"/>
        <v>24.999999999999996</v>
      </c>
      <c r="I486" s="10">
        <f t="shared" si="79"/>
        <v>272.91666666666663</v>
      </c>
      <c r="J486" s="11">
        <f>SUM($I$2:I486)</f>
        <v>28351.500000000007</v>
      </c>
    </row>
    <row r="487" spans="1:10" ht="12.75">
      <c r="A487" s="5">
        <v>45307</v>
      </c>
      <c r="B487" s="6" t="str">
        <f t="shared" si="53"/>
        <v>TER</v>
      </c>
      <c r="C487" s="7">
        <v>0.65902777777777777</v>
      </c>
      <c r="D487" s="8" t="s">
        <v>40</v>
      </c>
      <c r="E487" s="7">
        <v>0.80555555555555558</v>
      </c>
      <c r="F487" s="9">
        <f t="shared" si="77"/>
        <v>3.5166666666666666</v>
      </c>
      <c r="G487" s="9">
        <f t="shared" si="78"/>
        <v>2173.7666666666673</v>
      </c>
      <c r="H487" s="9">
        <f t="shared" si="74"/>
        <v>25</v>
      </c>
      <c r="I487" s="10">
        <f t="shared" si="79"/>
        <v>87.916666666666671</v>
      </c>
      <c r="J487" s="11">
        <f>SUM($I$2:I487)</f>
        <v>28439.416666666675</v>
      </c>
    </row>
    <row r="488" spans="1:10" ht="12.75">
      <c r="A488" s="5">
        <v>45307</v>
      </c>
      <c r="B488" s="6" t="str">
        <f t="shared" si="53"/>
        <v>TER</v>
      </c>
      <c r="C488" s="7">
        <v>0.83472222222222225</v>
      </c>
      <c r="D488" s="8" t="s">
        <v>40</v>
      </c>
      <c r="E488" s="7">
        <v>5.486111111111111E-2</v>
      </c>
      <c r="F488" s="9">
        <f t="shared" si="77"/>
        <v>5.283333333333335</v>
      </c>
      <c r="G488" s="9">
        <f t="shared" si="78"/>
        <v>2179.0500000000006</v>
      </c>
      <c r="H488" s="9">
        <f t="shared" si="74"/>
        <v>25</v>
      </c>
      <c r="I488" s="10">
        <f t="shared" si="79"/>
        <v>132.08333333333337</v>
      </c>
      <c r="J488" s="11">
        <f>SUM($I$2:I488)</f>
        <v>28571.500000000007</v>
      </c>
    </row>
    <row r="489" spans="1:10" ht="12.75">
      <c r="A489" s="5">
        <v>45308</v>
      </c>
      <c r="B489" s="6" t="str">
        <f t="shared" si="53"/>
        <v>QUA</v>
      </c>
      <c r="C489" s="7">
        <v>0.66249999999999998</v>
      </c>
      <c r="D489" s="8" t="s">
        <v>40</v>
      </c>
      <c r="E489" s="7">
        <v>4.4444444444444446E-2</v>
      </c>
      <c r="F489" s="9">
        <f t="shared" si="77"/>
        <v>9.1666666666666661</v>
      </c>
      <c r="G489" s="9">
        <f t="shared" si="78"/>
        <v>2188.2166666666672</v>
      </c>
      <c r="H489" s="9">
        <f t="shared" si="74"/>
        <v>25</v>
      </c>
      <c r="I489" s="10">
        <f t="shared" si="79"/>
        <v>229.16666666666666</v>
      </c>
      <c r="J489" s="11">
        <f>SUM($I$2:I489)</f>
        <v>28800.666666666675</v>
      </c>
    </row>
    <row r="490" spans="1:10" ht="12.75">
      <c r="A490" s="5">
        <v>45309</v>
      </c>
      <c r="B490" s="6" t="str">
        <f t="shared" si="53"/>
        <v>QUI</v>
      </c>
      <c r="C490" s="7">
        <v>0.68472222222222223</v>
      </c>
      <c r="D490" s="8" t="s">
        <v>40</v>
      </c>
      <c r="E490" s="7">
        <v>0.82291666666666663</v>
      </c>
      <c r="F490" s="9">
        <f t="shared" si="77"/>
        <v>3.3166666666666669</v>
      </c>
      <c r="G490" s="9">
        <f t="shared" si="78"/>
        <v>2191.5333333333338</v>
      </c>
      <c r="H490" s="9">
        <f t="shared" si="74"/>
        <v>25</v>
      </c>
      <c r="I490" s="10">
        <f t="shared" si="79"/>
        <v>82.916666666666671</v>
      </c>
      <c r="J490" s="11">
        <f>SUM($I$2:I490)</f>
        <v>28883.583333333343</v>
      </c>
    </row>
    <row r="491" spans="1:10" ht="12.75">
      <c r="A491" s="5">
        <v>45309</v>
      </c>
      <c r="B491" s="6" t="str">
        <f t="shared" si="53"/>
        <v>QUI</v>
      </c>
      <c r="C491" s="7">
        <v>0.83958333333333335</v>
      </c>
      <c r="D491" s="8" t="s">
        <v>40</v>
      </c>
      <c r="E491" s="7">
        <v>0.88749999999999996</v>
      </c>
      <c r="F491" s="9">
        <f t="shared" si="77"/>
        <v>1.1499999999999999</v>
      </c>
      <c r="G491" s="9">
        <f t="shared" si="78"/>
        <v>2192.6833333333338</v>
      </c>
      <c r="H491" s="9">
        <f t="shared" si="74"/>
        <v>25</v>
      </c>
      <c r="I491" s="10">
        <f t="shared" si="79"/>
        <v>28.749999999999996</v>
      </c>
      <c r="J491" s="11">
        <f>SUM($I$2:I491)</f>
        <v>28912.333333333343</v>
      </c>
    </row>
    <row r="492" spans="1:10" ht="12.75">
      <c r="A492" s="5">
        <v>45309</v>
      </c>
      <c r="B492" s="6" t="str">
        <f t="shared" si="53"/>
        <v>QUI</v>
      </c>
      <c r="C492" s="7">
        <v>0.95694444444444449</v>
      </c>
      <c r="D492" s="8" t="s">
        <v>40</v>
      </c>
      <c r="E492" s="7">
        <v>0.10208333333333333</v>
      </c>
      <c r="F492" s="9">
        <f t="shared" si="77"/>
        <v>3.4833333333333343</v>
      </c>
      <c r="G492" s="9">
        <f t="shared" si="78"/>
        <v>2196.166666666667</v>
      </c>
      <c r="H492" s="9">
        <f t="shared" si="74"/>
        <v>25</v>
      </c>
      <c r="I492" s="10">
        <f t="shared" si="79"/>
        <v>87.083333333333357</v>
      </c>
      <c r="J492" s="11">
        <f>SUM($I$2:I492)</f>
        <v>28999.416666666675</v>
      </c>
    </row>
    <row r="493" spans="1:10" ht="12.75">
      <c r="A493" s="5">
        <v>45310</v>
      </c>
      <c r="B493" s="6" t="str">
        <f t="shared" si="53"/>
        <v>SEX</v>
      </c>
      <c r="C493" s="7">
        <v>0.74236111111111114</v>
      </c>
      <c r="D493" s="8" t="s">
        <v>40</v>
      </c>
      <c r="E493" s="7">
        <v>7.4305555555555555E-2</v>
      </c>
      <c r="F493" s="9">
        <f t="shared" si="77"/>
        <v>7.966666666666665</v>
      </c>
      <c r="G493" s="9">
        <f t="shared" si="78"/>
        <v>2204.1333333333337</v>
      </c>
      <c r="H493" s="9">
        <f t="shared" si="74"/>
        <v>25</v>
      </c>
      <c r="I493" s="10">
        <f t="shared" si="79"/>
        <v>199.16666666666663</v>
      </c>
      <c r="J493" s="11">
        <f>SUM($I$2:I493)</f>
        <v>29198.583333333343</v>
      </c>
    </row>
    <row r="494" spans="1:10" ht="12.75">
      <c r="A494" s="5">
        <v>45311</v>
      </c>
      <c r="B494" s="6" t="str">
        <f t="shared" si="53"/>
        <v>SÁB</v>
      </c>
      <c r="C494" s="7">
        <v>0.71736111111111112</v>
      </c>
      <c r="D494" s="8" t="s">
        <v>40</v>
      </c>
      <c r="E494" s="7">
        <v>0.85902777777777772</v>
      </c>
      <c r="F494" s="9">
        <f t="shared" si="77"/>
        <v>3.4</v>
      </c>
      <c r="G494" s="9">
        <f t="shared" si="78"/>
        <v>2207.5333333333338</v>
      </c>
      <c r="H494" s="9">
        <f t="shared" si="74"/>
        <v>25</v>
      </c>
      <c r="I494" s="10">
        <f t="shared" si="79"/>
        <v>85</v>
      </c>
      <c r="J494" s="11">
        <f>SUM($I$2:I494)</f>
        <v>29283.583333333343</v>
      </c>
    </row>
    <row r="495" spans="1:10" ht="12.75">
      <c r="A495" s="5">
        <v>45313</v>
      </c>
      <c r="B495" s="6" t="str">
        <f t="shared" si="53"/>
        <v>SEG</v>
      </c>
      <c r="C495" s="7">
        <v>0.6166666666666667</v>
      </c>
      <c r="D495" s="8" t="s">
        <v>40</v>
      </c>
      <c r="E495" s="7">
        <v>0.75347222222222221</v>
      </c>
      <c r="F495" s="9">
        <f t="shared" si="77"/>
        <v>3.2833333333333332</v>
      </c>
      <c r="G495" s="9">
        <f t="shared" si="78"/>
        <v>2210.8166666666671</v>
      </c>
      <c r="H495" s="9">
        <f t="shared" si="74"/>
        <v>25</v>
      </c>
      <c r="I495" s="10">
        <f t="shared" si="79"/>
        <v>82.083333333333329</v>
      </c>
      <c r="J495" s="11">
        <f>SUM($I$2:I495)</f>
        <v>29365.666666666675</v>
      </c>
    </row>
    <row r="496" spans="1:10" ht="12.75">
      <c r="A496" s="5">
        <v>45314</v>
      </c>
      <c r="B496" s="6" t="str">
        <f t="shared" si="53"/>
        <v>TER</v>
      </c>
      <c r="C496" s="7">
        <v>0.67291666666666672</v>
      </c>
      <c r="D496" s="8" t="s">
        <v>40</v>
      </c>
      <c r="E496" s="7">
        <v>0.78819444444444442</v>
      </c>
      <c r="F496" s="9">
        <f t="shared" si="77"/>
        <v>2.7666666666666666</v>
      </c>
      <c r="G496" s="9">
        <f t="shared" si="78"/>
        <v>2213.5833333333339</v>
      </c>
      <c r="H496" s="9">
        <f t="shared" si="74"/>
        <v>25.000000000000004</v>
      </c>
      <c r="I496" s="10">
        <f t="shared" si="79"/>
        <v>69.166666666666671</v>
      </c>
      <c r="J496" s="11">
        <f>SUM($I$2:I496)</f>
        <v>29434.833333333343</v>
      </c>
    </row>
    <row r="497" spans="1:10" ht="12.75">
      <c r="A497" s="5">
        <v>45316</v>
      </c>
      <c r="B497" s="6" t="str">
        <f t="shared" si="53"/>
        <v>QUI</v>
      </c>
      <c r="C497" s="7">
        <v>0.6694444444444444</v>
      </c>
      <c r="D497" s="8" t="s">
        <v>40</v>
      </c>
      <c r="E497" s="7">
        <v>0.84930555555555554</v>
      </c>
      <c r="F497" s="9">
        <f t="shared" si="77"/>
        <v>4.3166666666666664</v>
      </c>
      <c r="G497" s="9">
        <f t="shared" si="78"/>
        <v>2217.9000000000005</v>
      </c>
      <c r="H497" s="9">
        <f t="shared" si="74"/>
        <v>25</v>
      </c>
      <c r="I497" s="10">
        <f t="shared" si="79"/>
        <v>107.91666666666666</v>
      </c>
      <c r="J497" s="11">
        <f>SUM($I$2:I497)</f>
        <v>29542.750000000011</v>
      </c>
    </row>
    <row r="498" spans="1:10" ht="12.75">
      <c r="A498" s="5">
        <v>45316</v>
      </c>
      <c r="B498" s="6" t="str">
        <f t="shared" si="53"/>
        <v>QUI</v>
      </c>
      <c r="C498" s="7">
        <v>0.85972222222222228</v>
      </c>
      <c r="D498" s="8" t="s">
        <v>40</v>
      </c>
      <c r="E498" s="7">
        <v>0.9604166666666667</v>
      </c>
      <c r="F498" s="9">
        <f t="shared" si="77"/>
        <v>2.4166666666666665</v>
      </c>
      <c r="G498" s="9">
        <f t="shared" si="78"/>
        <v>2220.3166666666671</v>
      </c>
      <c r="H498" s="9">
        <f t="shared" si="74"/>
        <v>25</v>
      </c>
      <c r="I498" s="10">
        <f t="shared" si="79"/>
        <v>60.416666666666664</v>
      </c>
      <c r="J498" s="11">
        <f>SUM($I$2:I498)</f>
        <v>29603.166666666679</v>
      </c>
    </row>
    <row r="499" spans="1:10" ht="12.75">
      <c r="A499" s="5">
        <v>45317</v>
      </c>
      <c r="B499" s="6" t="str">
        <f t="shared" si="53"/>
        <v>SEX</v>
      </c>
      <c r="C499" s="7">
        <v>0.67083333333333328</v>
      </c>
      <c r="D499" s="8" t="s">
        <v>40</v>
      </c>
      <c r="E499" s="7">
        <v>0.84027777777777779</v>
      </c>
      <c r="F499" s="9">
        <f t="shared" si="77"/>
        <v>4.0666666666666664</v>
      </c>
      <c r="G499" s="9">
        <f t="shared" si="78"/>
        <v>2224.3833333333337</v>
      </c>
      <c r="H499" s="9">
        <f t="shared" si="74"/>
        <v>25</v>
      </c>
      <c r="I499" s="10">
        <f t="shared" si="79"/>
        <v>101.66666666666666</v>
      </c>
      <c r="J499" s="11">
        <f>SUM($I$2:I499)</f>
        <v>29704.833333333347</v>
      </c>
    </row>
    <row r="500" spans="1:10" ht="12.75">
      <c r="A500" s="5">
        <v>45317</v>
      </c>
      <c r="B500" s="6" t="str">
        <f t="shared" si="53"/>
        <v>SEX</v>
      </c>
      <c r="C500" s="7">
        <v>0.85</v>
      </c>
      <c r="D500" s="8" t="s">
        <v>40</v>
      </c>
      <c r="E500" s="7">
        <v>0.87361111111111112</v>
      </c>
      <c r="F500" s="9">
        <f t="shared" si="77"/>
        <v>0.56666666666666665</v>
      </c>
      <c r="G500" s="9">
        <f t="shared" si="78"/>
        <v>2224.9500000000003</v>
      </c>
      <c r="H500" s="9">
        <f t="shared" si="74"/>
        <v>25</v>
      </c>
      <c r="I500" s="10">
        <f t="shared" si="79"/>
        <v>14.166666666666666</v>
      </c>
      <c r="J500" s="11">
        <f>SUM($I$2:I500)</f>
        <v>29719.000000000015</v>
      </c>
    </row>
    <row r="501" spans="1:10" ht="12.75">
      <c r="A501" s="5">
        <v>45324</v>
      </c>
      <c r="B501" s="6" t="str">
        <f t="shared" si="53"/>
        <v>SEX</v>
      </c>
      <c r="C501" s="7">
        <v>0.66805555555555551</v>
      </c>
      <c r="D501" s="8" t="s">
        <v>40</v>
      </c>
      <c r="E501" s="7">
        <v>0.94791666666666663</v>
      </c>
      <c r="F501" s="9">
        <f t="shared" ref="F501:F524" si="80">IF(E501&gt;C501,((HOUR(E501)*60+MINUTE(E501))-(HOUR(C501)*60+MINUTE(C501)))/60,((HOUR(E501)*60+MINUTE(E501))-(HOUR(C501)*60+MINUTE(C501)))/60+24)</f>
        <v>6.7166666666666668</v>
      </c>
      <c r="G501" s="9">
        <f t="shared" ref="G501:G524" si="81">SUM($F$2:F501)</f>
        <v>2231.666666666667</v>
      </c>
      <c r="H501" s="9">
        <f t="shared" si="74"/>
        <v>24.999999999999996</v>
      </c>
      <c r="I501" s="10">
        <f t="shared" si="79"/>
        <v>167.91666666666666</v>
      </c>
      <c r="J501" s="11">
        <f>SUM($I$2:I501)</f>
        <v>29886.916666666682</v>
      </c>
    </row>
    <row r="502" spans="1:10" ht="12.75">
      <c r="A502" s="5">
        <v>45325</v>
      </c>
      <c r="B502" s="6" t="str">
        <f t="shared" si="53"/>
        <v>SÁB</v>
      </c>
      <c r="C502" s="7">
        <v>0.77430555555555558</v>
      </c>
      <c r="D502" s="8" t="s">
        <v>40</v>
      </c>
      <c r="E502" s="7">
        <v>0.15833333333333333</v>
      </c>
      <c r="F502" s="9">
        <f t="shared" si="80"/>
        <v>9.2166666666666668</v>
      </c>
      <c r="G502" s="9">
        <f t="shared" si="81"/>
        <v>2240.8833333333337</v>
      </c>
      <c r="H502" s="9">
        <f t="shared" si="74"/>
        <v>25</v>
      </c>
      <c r="I502" s="10">
        <f t="shared" si="79"/>
        <v>230.41666666666666</v>
      </c>
      <c r="J502" s="11">
        <f>SUM($I$2:I502)</f>
        <v>30117.33333333335</v>
      </c>
    </row>
    <row r="503" spans="1:10" ht="12.75">
      <c r="A503" s="5">
        <v>45327</v>
      </c>
      <c r="B503" s="6" t="str">
        <f t="shared" si="53"/>
        <v>SEG</v>
      </c>
      <c r="C503" s="7">
        <v>0.66736111111111107</v>
      </c>
      <c r="D503" s="8" t="s">
        <v>40</v>
      </c>
      <c r="E503" s="7">
        <v>0.84027777777777779</v>
      </c>
      <c r="F503" s="9">
        <f t="shared" si="80"/>
        <v>4.1500000000000004</v>
      </c>
      <c r="G503" s="9">
        <f t="shared" si="81"/>
        <v>2245.0333333333338</v>
      </c>
      <c r="H503" s="9">
        <f t="shared" si="74"/>
        <v>25</v>
      </c>
      <c r="I503" s="10">
        <f t="shared" ref="I503:I534" si="82">F503*25</f>
        <v>103.75000000000001</v>
      </c>
      <c r="J503" s="11">
        <f>SUM($I$2:I503)</f>
        <v>30221.08333333335</v>
      </c>
    </row>
    <row r="504" spans="1:10" ht="12.75">
      <c r="A504" s="5">
        <v>45327</v>
      </c>
      <c r="B504" s="6" t="str">
        <f t="shared" si="53"/>
        <v>SEG</v>
      </c>
      <c r="C504" s="7">
        <v>0.85347222222222219</v>
      </c>
      <c r="D504" s="8" t="s">
        <v>40</v>
      </c>
      <c r="E504" s="7">
        <v>0.14861111111111111</v>
      </c>
      <c r="F504" s="9">
        <f t="shared" si="80"/>
        <v>7.0833333333333321</v>
      </c>
      <c r="G504" s="9">
        <f t="shared" si="81"/>
        <v>2252.1166666666672</v>
      </c>
      <c r="H504" s="9">
        <f t="shared" si="74"/>
        <v>25</v>
      </c>
      <c r="I504" s="10">
        <f t="shared" si="82"/>
        <v>177.08333333333331</v>
      </c>
      <c r="J504" s="11">
        <f>SUM($I$2:I504)</f>
        <v>30398.166666666682</v>
      </c>
    </row>
    <row r="505" spans="1:10" ht="12.75">
      <c r="A505" s="5">
        <v>45328</v>
      </c>
      <c r="B505" s="6" t="str">
        <f t="shared" si="53"/>
        <v>TER</v>
      </c>
      <c r="C505" s="7">
        <v>0.6743055555555556</v>
      </c>
      <c r="D505" s="8" t="s">
        <v>40</v>
      </c>
      <c r="E505" s="7">
        <v>0.96180555555555558</v>
      </c>
      <c r="F505" s="9">
        <f t="shared" si="80"/>
        <v>6.9</v>
      </c>
      <c r="G505" s="9">
        <f t="shared" si="81"/>
        <v>2259.0166666666673</v>
      </c>
      <c r="H505" s="9">
        <f t="shared" si="74"/>
        <v>25</v>
      </c>
      <c r="I505" s="10">
        <f t="shared" si="82"/>
        <v>172.5</v>
      </c>
      <c r="J505" s="11">
        <f>SUM($I$2:I505)</f>
        <v>30570.666666666682</v>
      </c>
    </row>
    <row r="506" spans="1:10" ht="12.75">
      <c r="A506" s="5">
        <v>45328</v>
      </c>
      <c r="B506" s="6" t="str">
        <f t="shared" si="53"/>
        <v>TER</v>
      </c>
      <c r="C506" s="7">
        <v>0.97222222222222221</v>
      </c>
      <c r="D506" s="8" t="s">
        <v>40</v>
      </c>
      <c r="E506" s="7">
        <v>0.16250000000000001</v>
      </c>
      <c r="F506" s="9">
        <f t="shared" si="80"/>
        <v>4.5666666666666664</v>
      </c>
      <c r="G506" s="9">
        <f t="shared" si="81"/>
        <v>2263.5833333333339</v>
      </c>
      <c r="H506" s="9">
        <f t="shared" si="74"/>
        <v>25</v>
      </c>
      <c r="I506" s="10">
        <f t="shared" si="82"/>
        <v>114.16666666666666</v>
      </c>
      <c r="J506" s="11">
        <f>SUM($I$2:I506)</f>
        <v>30684.83333333335</v>
      </c>
    </row>
    <row r="507" spans="1:10" ht="12.75">
      <c r="A507" s="5">
        <v>45329</v>
      </c>
      <c r="B507" s="6" t="str">
        <f t="shared" si="53"/>
        <v>QUA</v>
      </c>
      <c r="C507" s="7">
        <v>0.64861111111111114</v>
      </c>
      <c r="D507" s="8" t="s">
        <v>40</v>
      </c>
      <c r="E507" s="7">
        <v>0.23055555555555557</v>
      </c>
      <c r="F507" s="9">
        <f t="shared" si="80"/>
        <v>13.966666666666667</v>
      </c>
      <c r="G507" s="9">
        <f t="shared" si="81"/>
        <v>2277.5500000000006</v>
      </c>
      <c r="H507" s="9">
        <f t="shared" si="74"/>
        <v>25</v>
      </c>
      <c r="I507" s="10">
        <f t="shared" si="82"/>
        <v>349.16666666666669</v>
      </c>
      <c r="J507" s="11">
        <f>SUM($I$2:I507)</f>
        <v>31034.000000000018</v>
      </c>
    </row>
    <row r="508" spans="1:10" ht="12.75">
      <c r="A508" s="5">
        <v>45330</v>
      </c>
      <c r="B508" s="6" t="str">
        <f t="shared" si="53"/>
        <v>QUI</v>
      </c>
      <c r="C508" s="7">
        <v>0.55486111111111114</v>
      </c>
      <c r="D508" s="8" t="s">
        <v>40</v>
      </c>
      <c r="E508" s="7">
        <v>0.70347222222222228</v>
      </c>
      <c r="F508" s="9">
        <f t="shared" si="80"/>
        <v>3.5666666666666669</v>
      </c>
      <c r="G508" s="9">
        <f t="shared" si="81"/>
        <v>2281.1166666666672</v>
      </c>
      <c r="H508" s="9">
        <f t="shared" si="74"/>
        <v>25</v>
      </c>
      <c r="I508" s="10">
        <f t="shared" si="82"/>
        <v>89.166666666666671</v>
      </c>
      <c r="J508" s="11">
        <f>SUM($I$2:I508)</f>
        <v>31123.166666666686</v>
      </c>
    </row>
    <row r="509" spans="1:10" ht="12.75">
      <c r="A509" s="5">
        <v>45330</v>
      </c>
      <c r="B509" s="6" t="str">
        <f t="shared" si="53"/>
        <v>QUI</v>
      </c>
      <c r="C509" s="7">
        <v>0.89097222222222228</v>
      </c>
      <c r="D509" s="8" t="s">
        <v>40</v>
      </c>
      <c r="E509" s="7">
        <v>0.29236111111111113</v>
      </c>
      <c r="F509" s="9">
        <f t="shared" si="80"/>
        <v>9.6333333333333329</v>
      </c>
      <c r="G509" s="9">
        <f t="shared" si="81"/>
        <v>2290.7500000000005</v>
      </c>
      <c r="H509" s="9">
        <f t="shared" si="74"/>
        <v>25</v>
      </c>
      <c r="I509" s="10">
        <f t="shared" si="82"/>
        <v>240.83333333333331</v>
      </c>
      <c r="J509" s="11">
        <f>SUM($I$2:I509)</f>
        <v>31364.000000000018</v>
      </c>
    </row>
    <row r="510" spans="1:10" ht="12.75">
      <c r="A510" s="5">
        <v>45331</v>
      </c>
      <c r="B510" s="6" t="str">
        <f t="shared" si="53"/>
        <v>SEX</v>
      </c>
      <c r="C510" s="7">
        <v>0.65902777777777777</v>
      </c>
      <c r="D510" s="8" t="s">
        <v>40</v>
      </c>
      <c r="E510" s="7">
        <v>0.81388888888888888</v>
      </c>
      <c r="F510" s="9">
        <f t="shared" si="80"/>
        <v>3.7166666666666668</v>
      </c>
      <c r="G510" s="9">
        <f t="shared" si="81"/>
        <v>2294.4666666666672</v>
      </c>
      <c r="H510" s="9">
        <f t="shared" si="74"/>
        <v>25</v>
      </c>
      <c r="I510" s="10">
        <f t="shared" si="82"/>
        <v>92.916666666666671</v>
      </c>
      <c r="J510" s="11">
        <f>SUM($I$2:I510)</f>
        <v>31456.916666666686</v>
      </c>
    </row>
    <row r="511" spans="1:10" ht="12.75">
      <c r="A511" s="5">
        <v>45331</v>
      </c>
      <c r="B511" s="6" t="str">
        <f t="shared" si="53"/>
        <v>SEX</v>
      </c>
      <c r="C511" s="7">
        <v>0.82916666666666672</v>
      </c>
      <c r="D511" s="8" t="s">
        <v>40</v>
      </c>
      <c r="E511" s="7">
        <v>0.95138888888888884</v>
      </c>
      <c r="F511" s="9">
        <f t="shared" si="80"/>
        <v>2.9333333333333331</v>
      </c>
      <c r="G511" s="9">
        <f t="shared" si="81"/>
        <v>2297.4000000000005</v>
      </c>
      <c r="H511" s="9">
        <f t="shared" ref="H511:H574" si="83">I511/F511</f>
        <v>25</v>
      </c>
      <c r="I511" s="10">
        <f t="shared" si="82"/>
        <v>73.333333333333329</v>
      </c>
      <c r="J511" s="11">
        <f>SUM($I$2:I511)</f>
        <v>31530.250000000018</v>
      </c>
    </row>
    <row r="512" spans="1:10" ht="12.75">
      <c r="A512" s="5">
        <v>45336</v>
      </c>
      <c r="B512" s="6" t="str">
        <f t="shared" si="53"/>
        <v>QUA</v>
      </c>
      <c r="C512" s="7">
        <v>0.67986111111111114</v>
      </c>
      <c r="D512" s="8" t="s">
        <v>40</v>
      </c>
      <c r="E512" s="7">
        <v>0.81736111111111109</v>
      </c>
      <c r="F512" s="9">
        <f t="shared" si="80"/>
        <v>3.3</v>
      </c>
      <c r="G512" s="9">
        <f t="shared" si="81"/>
        <v>2300.7000000000007</v>
      </c>
      <c r="H512" s="9">
        <f t="shared" si="83"/>
        <v>25</v>
      </c>
      <c r="I512" s="10">
        <f t="shared" si="82"/>
        <v>82.5</v>
      </c>
      <c r="J512" s="11">
        <f>SUM($I$2:I512)</f>
        <v>31612.750000000018</v>
      </c>
    </row>
    <row r="513" spans="1:10" ht="12.75">
      <c r="A513" s="5">
        <v>45336</v>
      </c>
      <c r="B513" s="6" t="str">
        <f t="shared" si="53"/>
        <v>QUA</v>
      </c>
      <c r="C513" s="7">
        <v>0.84791666666666665</v>
      </c>
      <c r="D513" s="8" t="s">
        <v>40</v>
      </c>
      <c r="E513" s="7">
        <v>7.5694444444444439E-2</v>
      </c>
      <c r="F513" s="9">
        <f t="shared" si="80"/>
        <v>5.466666666666665</v>
      </c>
      <c r="G513" s="9">
        <f t="shared" si="81"/>
        <v>2306.1666666666674</v>
      </c>
      <c r="H513" s="9">
        <f t="shared" si="83"/>
        <v>25</v>
      </c>
      <c r="I513" s="10">
        <f t="shared" si="82"/>
        <v>136.66666666666663</v>
      </c>
      <c r="J513" s="11">
        <f>SUM($I$2:I513)</f>
        <v>31749.416666666686</v>
      </c>
    </row>
    <row r="514" spans="1:10" ht="12.75">
      <c r="A514" s="5">
        <v>45337</v>
      </c>
      <c r="B514" s="6" t="str">
        <f t="shared" si="53"/>
        <v>QUI</v>
      </c>
      <c r="C514" s="7">
        <v>0.75208333333333333</v>
      </c>
      <c r="D514" s="8" t="s">
        <v>40</v>
      </c>
      <c r="E514" s="7">
        <v>0.94236111111111109</v>
      </c>
      <c r="F514" s="9">
        <f t="shared" si="80"/>
        <v>4.5666666666666664</v>
      </c>
      <c r="G514" s="9">
        <f t="shared" si="81"/>
        <v>2310.733333333334</v>
      </c>
      <c r="H514" s="9">
        <f t="shared" si="83"/>
        <v>25</v>
      </c>
      <c r="I514" s="10">
        <f t="shared" si="82"/>
        <v>114.16666666666666</v>
      </c>
      <c r="J514" s="11">
        <f>SUM($I$2:I514)</f>
        <v>31863.583333333354</v>
      </c>
    </row>
    <row r="515" spans="1:10" ht="12.75">
      <c r="A515" s="5">
        <v>45337</v>
      </c>
      <c r="B515" s="6" t="str">
        <f t="shared" si="53"/>
        <v>QUI</v>
      </c>
      <c r="C515" s="7">
        <v>0.98750000000000004</v>
      </c>
      <c r="D515" s="8" t="s">
        <v>40</v>
      </c>
      <c r="E515" s="7">
        <v>0.20347222222222222</v>
      </c>
      <c r="F515" s="9">
        <f t="shared" si="80"/>
        <v>5.1833333333333336</v>
      </c>
      <c r="G515" s="9">
        <f t="shared" si="81"/>
        <v>2315.9166666666674</v>
      </c>
      <c r="H515" s="9">
        <f t="shared" si="83"/>
        <v>25</v>
      </c>
      <c r="I515" s="10">
        <f t="shared" si="82"/>
        <v>129.58333333333334</v>
      </c>
      <c r="J515" s="11">
        <f>SUM($I$2:I515)</f>
        <v>31993.166666666686</v>
      </c>
    </row>
    <row r="516" spans="1:10" ht="12.75">
      <c r="A516" s="5">
        <v>45338</v>
      </c>
      <c r="B516" s="6" t="str">
        <f t="shared" si="53"/>
        <v>SEX</v>
      </c>
      <c r="C516" s="7">
        <v>0.61736111111111114</v>
      </c>
      <c r="D516" s="8" t="s">
        <v>40</v>
      </c>
      <c r="E516" s="7">
        <v>0.74513888888888891</v>
      </c>
      <c r="F516" s="9">
        <f t="shared" si="80"/>
        <v>3.0666666666666669</v>
      </c>
      <c r="G516" s="9">
        <f t="shared" si="81"/>
        <v>2318.983333333334</v>
      </c>
      <c r="H516" s="9">
        <f t="shared" si="83"/>
        <v>25</v>
      </c>
      <c r="I516" s="10">
        <f t="shared" si="82"/>
        <v>76.666666666666671</v>
      </c>
      <c r="J516" s="11">
        <f>SUM($I$2:I516)</f>
        <v>32069.833333333354</v>
      </c>
    </row>
    <row r="517" spans="1:10" ht="12.75">
      <c r="A517" s="5">
        <v>45340</v>
      </c>
      <c r="B517" s="6" t="str">
        <f t="shared" si="53"/>
        <v>DOM</v>
      </c>
      <c r="C517" s="7">
        <v>0.75277777777777777</v>
      </c>
      <c r="D517" s="8" t="s">
        <v>40</v>
      </c>
      <c r="E517" s="7">
        <v>0.87847222222222221</v>
      </c>
      <c r="F517" s="9">
        <f t="shared" si="80"/>
        <v>3.0166666666666666</v>
      </c>
      <c r="G517" s="9">
        <f t="shared" si="81"/>
        <v>2322.0000000000009</v>
      </c>
      <c r="H517" s="9">
        <f t="shared" si="83"/>
        <v>25.000000000000004</v>
      </c>
      <c r="I517" s="10">
        <f t="shared" si="82"/>
        <v>75.416666666666671</v>
      </c>
      <c r="J517" s="11">
        <f>SUM($I$2:I517)</f>
        <v>32145.250000000022</v>
      </c>
    </row>
    <row r="518" spans="1:10" ht="12.75">
      <c r="A518" s="5">
        <v>45341</v>
      </c>
      <c r="B518" s="6" t="str">
        <f t="shared" si="53"/>
        <v>SEG</v>
      </c>
      <c r="C518" s="7">
        <v>0.71388888888888891</v>
      </c>
      <c r="D518" s="8" t="s">
        <v>40</v>
      </c>
      <c r="E518" s="7">
        <v>0.21319444444444444</v>
      </c>
      <c r="F518" s="9">
        <f t="shared" si="80"/>
        <v>11.983333333333333</v>
      </c>
      <c r="G518" s="9">
        <f t="shared" si="81"/>
        <v>2333.983333333334</v>
      </c>
      <c r="H518" s="9">
        <f t="shared" si="83"/>
        <v>25</v>
      </c>
      <c r="I518" s="10">
        <f t="shared" si="82"/>
        <v>299.58333333333331</v>
      </c>
      <c r="J518" s="11">
        <f>SUM($I$2:I518)</f>
        <v>32444.833333333354</v>
      </c>
    </row>
    <row r="519" spans="1:10" ht="12.75">
      <c r="A519" s="5">
        <v>45342</v>
      </c>
      <c r="B519" s="6" t="str">
        <f t="shared" si="53"/>
        <v>TER</v>
      </c>
      <c r="C519" s="7">
        <v>0.56388888888888888</v>
      </c>
      <c r="D519" s="8" t="s">
        <v>40</v>
      </c>
      <c r="E519" s="7">
        <v>0.69930555555555551</v>
      </c>
      <c r="F519" s="9">
        <f t="shared" si="80"/>
        <v>3.25</v>
      </c>
      <c r="G519" s="9">
        <f t="shared" si="81"/>
        <v>2337.233333333334</v>
      </c>
      <c r="H519" s="9">
        <f t="shared" si="83"/>
        <v>25</v>
      </c>
      <c r="I519" s="10">
        <f t="shared" si="82"/>
        <v>81.25</v>
      </c>
      <c r="J519" s="11">
        <f>SUM($I$2:I519)</f>
        <v>32526.083333333354</v>
      </c>
    </row>
    <row r="520" spans="1:10" ht="12.75">
      <c r="A520" s="5">
        <v>45343</v>
      </c>
      <c r="B520" s="6" t="str">
        <f t="shared" si="53"/>
        <v>QUA</v>
      </c>
      <c r="C520" s="7">
        <v>0.72083333333333333</v>
      </c>
      <c r="D520" s="8" t="s">
        <v>40</v>
      </c>
      <c r="E520" s="7">
        <v>0.82013888888888886</v>
      </c>
      <c r="F520" s="9">
        <f t="shared" si="80"/>
        <v>2.3833333333333333</v>
      </c>
      <c r="G520" s="9">
        <f t="shared" si="81"/>
        <v>2339.6166666666672</v>
      </c>
      <c r="H520" s="9">
        <f t="shared" si="83"/>
        <v>25</v>
      </c>
      <c r="I520" s="10">
        <f t="shared" si="82"/>
        <v>59.583333333333336</v>
      </c>
      <c r="J520" s="11">
        <f>SUM($I$2:I520)</f>
        <v>32585.666666666686</v>
      </c>
    </row>
    <row r="521" spans="1:10" ht="12.75">
      <c r="A521" s="5">
        <v>45343</v>
      </c>
      <c r="B521" s="6" t="str">
        <f t="shared" si="53"/>
        <v>QUA</v>
      </c>
      <c r="C521" s="7">
        <v>1.3888888888888889E-3</v>
      </c>
      <c r="D521" s="8" t="s">
        <v>40</v>
      </c>
      <c r="E521" s="7">
        <v>0.32708333333333334</v>
      </c>
      <c r="F521" s="9">
        <f t="shared" si="80"/>
        <v>7.8166666666666664</v>
      </c>
      <c r="G521" s="9">
        <f t="shared" si="81"/>
        <v>2347.4333333333338</v>
      </c>
      <c r="H521" s="9">
        <f t="shared" si="83"/>
        <v>25</v>
      </c>
      <c r="I521" s="10">
        <f t="shared" si="82"/>
        <v>195.41666666666666</v>
      </c>
      <c r="J521" s="11">
        <f>SUM($I$2:I521)</f>
        <v>32781.08333333335</v>
      </c>
    </row>
    <row r="522" spans="1:10" ht="12.75">
      <c r="A522" s="5">
        <v>45344</v>
      </c>
      <c r="B522" s="6" t="str">
        <f t="shared" si="53"/>
        <v>QUI</v>
      </c>
      <c r="C522" s="7">
        <v>0.65763888888888888</v>
      </c>
      <c r="D522" s="8" t="s">
        <v>40</v>
      </c>
      <c r="E522" s="7">
        <v>0.95208333333333328</v>
      </c>
      <c r="F522" s="9">
        <f t="shared" si="80"/>
        <v>7.0666666666666664</v>
      </c>
      <c r="G522" s="9">
        <f t="shared" si="81"/>
        <v>2354.5000000000005</v>
      </c>
      <c r="H522" s="9">
        <f t="shared" si="83"/>
        <v>25</v>
      </c>
      <c r="I522" s="10">
        <f t="shared" si="82"/>
        <v>176.66666666666666</v>
      </c>
      <c r="J522" s="11">
        <f>SUM($I$2:I522)</f>
        <v>32957.750000000015</v>
      </c>
    </row>
    <row r="523" spans="1:10" ht="12.75">
      <c r="A523" s="5">
        <v>45345</v>
      </c>
      <c r="B523" s="6" t="str">
        <f t="shared" si="53"/>
        <v>SEX</v>
      </c>
      <c r="C523" s="7">
        <v>0.54722222222222228</v>
      </c>
      <c r="D523" s="8" t="s">
        <v>40</v>
      </c>
      <c r="E523" s="7">
        <v>0.65347222222222223</v>
      </c>
      <c r="F523" s="9">
        <f t="shared" si="80"/>
        <v>2.5499999999999998</v>
      </c>
      <c r="G523" s="9">
        <f t="shared" si="81"/>
        <v>2357.0500000000006</v>
      </c>
      <c r="H523" s="9">
        <f t="shared" si="83"/>
        <v>25</v>
      </c>
      <c r="I523" s="10">
        <f t="shared" si="82"/>
        <v>63.749999999999993</v>
      </c>
      <c r="J523" s="11">
        <f>SUM($I$2:I523)</f>
        <v>33021.500000000015</v>
      </c>
    </row>
    <row r="524" spans="1:10" ht="12.75">
      <c r="A524" s="5">
        <v>45345</v>
      </c>
      <c r="B524" s="6" t="str">
        <f t="shared" si="53"/>
        <v>SEX</v>
      </c>
      <c r="C524" s="7">
        <v>0.66597222222222219</v>
      </c>
      <c r="D524" s="8" t="s">
        <v>40</v>
      </c>
      <c r="E524" s="7">
        <v>0.75694444444444442</v>
      </c>
      <c r="F524" s="9">
        <f t="shared" si="80"/>
        <v>2.1833333333333331</v>
      </c>
      <c r="G524" s="9">
        <f t="shared" si="81"/>
        <v>2359.233333333334</v>
      </c>
      <c r="H524" s="9">
        <f t="shared" si="83"/>
        <v>25</v>
      </c>
      <c r="I524" s="10">
        <f t="shared" si="82"/>
        <v>54.583333333333329</v>
      </c>
      <c r="J524" s="11">
        <f>SUM($I$2:I524)</f>
        <v>33076.08333333335</v>
      </c>
    </row>
    <row r="525" spans="1:10" ht="12.75">
      <c r="A525" s="5">
        <v>45341</v>
      </c>
      <c r="B525" s="6" t="str">
        <f t="shared" si="53"/>
        <v>SEG</v>
      </c>
      <c r="C525" s="7">
        <v>0.61597222222222225</v>
      </c>
      <c r="D525" s="8" t="s">
        <v>44</v>
      </c>
      <c r="E525" s="7">
        <v>4.1666666666666666E-3</v>
      </c>
      <c r="F525" s="9">
        <f t="shared" ref="F525:F543" si="84">IF(E525&gt;C525,((HOUR(E525)*60+MINUTE(E525))-(HOUR(C525)*60+MINUTE(C525)))/60,((HOUR(E525)*60+MINUTE(E525))-(HOUR(C525)*60+MINUTE(C525)))/60+24)</f>
        <v>9.3166666666666664</v>
      </c>
      <c r="G525" s="9">
        <f t="shared" ref="G525:G543" si="85">SUM($F$2:F525)</f>
        <v>2368.5500000000006</v>
      </c>
      <c r="H525" s="9">
        <f t="shared" si="83"/>
        <v>25</v>
      </c>
      <c r="I525" s="10">
        <f t="shared" si="82"/>
        <v>232.91666666666666</v>
      </c>
      <c r="J525" s="11">
        <f>SUM($I$2:I525)</f>
        <v>33309.000000000015</v>
      </c>
    </row>
    <row r="526" spans="1:10" ht="12.75">
      <c r="A526" s="5">
        <v>45342</v>
      </c>
      <c r="B526" s="6" t="str">
        <f t="shared" si="53"/>
        <v>TER</v>
      </c>
      <c r="C526" s="7">
        <v>0.45833333333333331</v>
      </c>
      <c r="D526" s="8" t="s">
        <v>44</v>
      </c>
      <c r="E526" s="7">
        <v>0.67500000000000004</v>
      </c>
      <c r="F526" s="9">
        <f t="shared" si="84"/>
        <v>5.2</v>
      </c>
      <c r="G526" s="9">
        <f t="shared" si="85"/>
        <v>2373.7500000000005</v>
      </c>
      <c r="H526" s="9">
        <f t="shared" si="83"/>
        <v>25</v>
      </c>
      <c r="I526" s="10">
        <f t="shared" si="82"/>
        <v>130</v>
      </c>
      <c r="J526" s="11">
        <f>SUM($I$2:I526)</f>
        <v>33439.000000000015</v>
      </c>
    </row>
    <row r="527" spans="1:10" ht="12.75">
      <c r="A527" s="5">
        <v>45344</v>
      </c>
      <c r="B527" s="6" t="str">
        <f t="shared" si="53"/>
        <v>QUI</v>
      </c>
      <c r="C527" s="7">
        <v>0.63680555555555551</v>
      </c>
      <c r="D527" s="8" t="s">
        <v>44</v>
      </c>
      <c r="E527" s="7">
        <v>0.80138888888888893</v>
      </c>
      <c r="F527" s="9">
        <f t="shared" si="84"/>
        <v>3.95</v>
      </c>
      <c r="G527" s="9">
        <f t="shared" si="85"/>
        <v>2377.7000000000003</v>
      </c>
      <c r="H527" s="9">
        <f t="shared" si="83"/>
        <v>25</v>
      </c>
      <c r="I527" s="10">
        <f t="shared" si="82"/>
        <v>98.75</v>
      </c>
      <c r="J527" s="11">
        <f>SUM($I$2:I527)</f>
        <v>33537.750000000015</v>
      </c>
    </row>
    <row r="528" spans="1:10" ht="12.75">
      <c r="A528" s="5">
        <v>45344</v>
      </c>
      <c r="B528" s="6" t="str">
        <f t="shared" si="53"/>
        <v>QUI</v>
      </c>
      <c r="C528" s="7">
        <v>0.82847222222222228</v>
      </c>
      <c r="D528" s="8" t="s">
        <v>45</v>
      </c>
      <c r="E528" s="7">
        <v>0.19027777777777777</v>
      </c>
      <c r="F528" s="9">
        <f t="shared" si="84"/>
        <v>8.6833333333333336</v>
      </c>
      <c r="G528" s="9">
        <f t="shared" si="85"/>
        <v>2386.3833333333337</v>
      </c>
      <c r="H528" s="9">
        <f t="shared" si="83"/>
        <v>25</v>
      </c>
      <c r="I528" s="10">
        <f t="shared" si="82"/>
        <v>217.08333333333334</v>
      </c>
      <c r="J528" s="11">
        <f>SUM($I$2:I528)</f>
        <v>33754.83333333335</v>
      </c>
    </row>
    <row r="529" spans="1:10" ht="12.75">
      <c r="A529" s="5">
        <v>45345</v>
      </c>
      <c r="B529" s="6" t="str">
        <f t="shared" si="53"/>
        <v>SEX</v>
      </c>
      <c r="C529" s="7">
        <v>0.68263888888888891</v>
      </c>
      <c r="D529" s="8" t="s">
        <v>44</v>
      </c>
      <c r="E529" s="7">
        <v>0.80138888888888893</v>
      </c>
      <c r="F529" s="9">
        <f t="shared" si="84"/>
        <v>2.85</v>
      </c>
      <c r="G529" s="9">
        <f t="shared" si="85"/>
        <v>2389.2333333333336</v>
      </c>
      <c r="H529" s="9">
        <f t="shared" si="83"/>
        <v>25</v>
      </c>
      <c r="I529" s="10">
        <f t="shared" si="82"/>
        <v>71.25</v>
      </c>
      <c r="J529" s="11">
        <f>SUM($I$2:I529)</f>
        <v>33826.08333333335</v>
      </c>
    </row>
    <row r="530" spans="1:10" ht="12.75">
      <c r="A530" s="5">
        <v>45348</v>
      </c>
      <c r="B530" s="6" t="str">
        <f t="shared" si="53"/>
        <v>SEG</v>
      </c>
      <c r="C530" s="7">
        <v>0.56527777777777777</v>
      </c>
      <c r="D530" s="8" t="s">
        <v>44</v>
      </c>
      <c r="E530" s="7">
        <v>0.78680555555555554</v>
      </c>
      <c r="F530" s="9">
        <f t="shared" si="84"/>
        <v>5.3166666666666664</v>
      </c>
      <c r="G530" s="9">
        <f t="shared" si="85"/>
        <v>2394.5500000000002</v>
      </c>
      <c r="H530" s="9">
        <f t="shared" si="83"/>
        <v>25</v>
      </c>
      <c r="I530" s="10">
        <f t="shared" si="82"/>
        <v>132.91666666666666</v>
      </c>
      <c r="J530" s="11">
        <f>SUM($I$2:I530)</f>
        <v>33959.000000000015</v>
      </c>
    </row>
    <row r="531" spans="1:10" ht="12.75">
      <c r="A531" s="5">
        <v>45348</v>
      </c>
      <c r="B531" s="6" t="str">
        <f t="shared" si="53"/>
        <v>SEG</v>
      </c>
      <c r="C531" s="7">
        <v>0.74513888888888891</v>
      </c>
      <c r="D531" s="8" t="s">
        <v>44</v>
      </c>
      <c r="E531" s="7">
        <v>0.8666666666666667</v>
      </c>
      <c r="F531" s="9">
        <f t="shared" si="84"/>
        <v>2.9166666666666665</v>
      </c>
      <c r="G531" s="9">
        <f t="shared" si="85"/>
        <v>2397.4666666666667</v>
      </c>
      <c r="H531" s="9">
        <f t="shared" si="83"/>
        <v>24.999999999999996</v>
      </c>
      <c r="I531" s="10">
        <f t="shared" si="82"/>
        <v>72.916666666666657</v>
      </c>
      <c r="J531" s="11">
        <f>SUM($I$2:I531)</f>
        <v>34031.916666666679</v>
      </c>
    </row>
    <row r="532" spans="1:10" ht="12.75">
      <c r="A532" s="5">
        <v>45349</v>
      </c>
      <c r="B532" s="6" t="str">
        <f t="shared" si="53"/>
        <v>TER</v>
      </c>
      <c r="C532" s="7">
        <v>0.68055555555555558</v>
      </c>
      <c r="D532" s="8" t="s">
        <v>44</v>
      </c>
      <c r="E532" s="7">
        <v>0.90902777777777777</v>
      </c>
      <c r="F532" s="9">
        <f t="shared" si="84"/>
        <v>5.4833333333333334</v>
      </c>
      <c r="G532" s="9">
        <f t="shared" si="85"/>
        <v>2402.9499999999998</v>
      </c>
      <c r="H532" s="9">
        <f t="shared" si="83"/>
        <v>25</v>
      </c>
      <c r="I532" s="10">
        <f t="shared" si="82"/>
        <v>137.08333333333334</v>
      </c>
      <c r="J532" s="11">
        <f>SUM($I$2:I532)</f>
        <v>34169.000000000015</v>
      </c>
    </row>
    <row r="533" spans="1:10" ht="12.75">
      <c r="A533" s="5">
        <v>45350</v>
      </c>
      <c r="B533" s="6" t="str">
        <f t="shared" si="53"/>
        <v>QUA</v>
      </c>
      <c r="C533" s="7">
        <v>0.72291666666666665</v>
      </c>
      <c r="D533" s="8" t="s">
        <v>44</v>
      </c>
      <c r="E533" s="7">
        <v>0.94861111111111107</v>
      </c>
      <c r="F533" s="9">
        <f t="shared" si="84"/>
        <v>5.416666666666667</v>
      </c>
      <c r="G533" s="9">
        <f t="shared" si="85"/>
        <v>2408.3666666666663</v>
      </c>
      <c r="H533" s="9">
        <f t="shared" si="83"/>
        <v>25.000000000000004</v>
      </c>
      <c r="I533" s="10">
        <f t="shared" si="82"/>
        <v>135.41666666666669</v>
      </c>
      <c r="J533" s="11">
        <f>SUM($I$2:I533)</f>
        <v>34304.416666666679</v>
      </c>
    </row>
    <row r="534" spans="1:10" ht="12.75">
      <c r="A534" s="5">
        <v>45350</v>
      </c>
      <c r="B534" s="6" t="str">
        <f t="shared" si="53"/>
        <v>QUA</v>
      </c>
      <c r="C534" s="7">
        <v>0.7006944444444444</v>
      </c>
      <c r="D534" s="8" t="s">
        <v>44</v>
      </c>
      <c r="E534" s="7">
        <v>0.98819444444444449</v>
      </c>
      <c r="F534" s="9">
        <f t="shared" si="84"/>
        <v>6.9</v>
      </c>
      <c r="G534" s="9">
        <f t="shared" si="85"/>
        <v>2415.2666666666664</v>
      </c>
      <c r="H534" s="9">
        <f t="shared" si="83"/>
        <v>25</v>
      </c>
      <c r="I534" s="10">
        <f t="shared" si="82"/>
        <v>172.5</v>
      </c>
      <c r="J534" s="11">
        <f>SUM($I$2:I534)</f>
        <v>34476.916666666679</v>
      </c>
    </row>
    <row r="535" spans="1:10" ht="12.75">
      <c r="A535" s="5">
        <v>45362</v>
      </c>
      <c r="B535" s="6" t="str">
        <f t="shared" si="53"/>
        <v>SEG</v>
      </c>
      <c r="C535" s="7">
        <v>0.6958333333333333</v>
      </c>
      <c r="D535" s="8" t="s">
        <v>44</v>
      </c>
      <c r="E535" s="7">
        <v>0.95694444444444449</v>
      </c>
      <c r="F535" s="9">
        <f t="shared" si="84"/>
        <v>6.2666666666666666</v>
      </c>
      <c r="G535" s="9">
        <f t="shared" si="85"/>
        <v>2421.5333333333333</v>
      </c>
      <c r="H535" s="9">
        <f t="shared" si="83"/>
        <v>25</v>
      </c>
      <c r="I535" s="10">
        <f t="shared" ref="I535:I566" si="86">F535*25</f>
        <v>156.66666666666666</v>
      </c>
      <c r="J535" s="11">
        <f>SUM($I$2:I535)</f>
        <v>34633.583333333343</v>
      </c>
    </row>
    <row r="536" spans="1:10" ht="12.75">
      <c r="A536" s="5">
        <v>45363</v>
      </c>
      <c r="B536" s="6" t="str">
        <f t="shared" si="53"/>
        <v>TER</v>
      </c>
      <c r="C536" s="7">
        <v>0.71736111111111112</v>
      </c>
      <c r="D536" s="8" t="s">
        <v>45</v>
      </c>
      <c r="E536" s="7">
        <v>0.96527777777777779</v>
      </c>
      <c r="F536" s="9">
        <f t="shared" si="84"/>
        <v>5.95</v>
      </c>
      <c r="G536" s="9">
        <f t="shared" si="85"/>
        <v>2427.4833333333331</v>
      </c>
      <c r="H536" s="9">
        <f t="shared" si="83"/>
        <v>25</v>
      </c>
      <c r="I536" s="10">
        <f t="shared" si="86"/>
        <v>148.75</v>
      </c>
      <c r="J536" s="11">
        <f>SUM($I$2:I536)</f>
        <v>34782.333333333343</v>
      </c>
    </row>
    <row r="537" spans="1:10" ht="12.75">
      <c r="A537" s="5">
        <v>45364</v>
      </c>
      <c r="B537" s="6" t="str">
        <f t="shared" si="53"/>
        <v>QUA</v>
      </c>
      <c r="C537" s="7">
        <v>0.63472222222222219</v>
      </c>
      <c r="D537" s="8" t="s">
        <v>45</v>
      </c>
      <c r="E537" s="7">
        <v>0.82916666666666672</v>
      </c>
      <c r="F537" s="9">
        <f t="shared" si="84"/>
        <v>4.666666666666667</v>
      </c>
      <c r="G537" s="9">
        <f t="shared" si="85"/>
        <v>2432.1499999999996</v>
      </c>
      <c r="H537" s="9">
        <f t="shared" si="83"/>
        <v>25</v>
      </c>
      <c r="I537" s="10">
        <f t="shared" si="86"/>
        <v>116.66666666666667</v>
      </c>
      <c r="J537" s="11">
        <f>SUM($I$2:I537)</f>
        <v>34899.000000000007</v>
      </c>
    </row>
    <row r="538" spans="1:10" ht="12.75">
      <c r="A538" s="5">
        <v>45365</v>
      </c>
      <c r="B538" s="6" t="str">
        <f t="shared" si="53"/>
        <v>QUI</v>
      </c>
      <c r="C538" s="7">
        <v>0.69374999999999998</v>
      </c>
      <c r="D538" s="8" t="s">
        <v>44</v>
      </c>
      <c r="E538" s="7">
        <v>0.81944444444444442</v>
      </c>
      <c r="F538" s="9">
        <f t="shared" si="84"/>
        <v>3.0166666666666666</v>
      </c>
      <c r="G538" s="9">
        <f t="shared" si="85"/>
        <v>2435.1666666666665</v>
      </c>
      <c r="H538" s="9">
        <f t="shared" si="83"/>
        <v>25.000000000000004</v>
      </c>
      <c r="I538" s="10">
        <f t="shared" si="86"/>
        <v>75.416666666666671</v>
      </c>
      <c r="J538" s="11">
        <f>SUM($I$2:I538)</f>
        <v>34974.416666666672</v>
      </c>
    </row>
    <row r="539" spans="1:10" ht="12.75">
      <c r="A539" s="5">
        <v>45365</v>
      </c>
      <c r="B539" s="6" t="str">
        <f t="shared" si="53"/>
        <v>QUI</v>
      </c>
      <c r="C539" s="7">
        <v>0.88611111111111107</v>
      </c>
      <c r="D539" s="8" t="s">
        <v>44</v>
      </c>
      <c r="E539" s="7">
        <v>4.2361111111111113E-2</v>
      </c>
      <c r="F539" s="9">
        <f t="shared" si="84"/>
        <v>3.75</v>
      </c>
      <c r="G539" s="9">
        <f t="shared" si="85"/>
        <v>2438.9166666666665</v>
      </c>
      <c r="H539" s="9">
        <f t="shared" si="83"/>
        <v>25</v>
      </c>
      <c r="I539" s="10">
        <f t="shared" si="86"/>
        <v>93.75</v>
      </c>
      <c r="J539" s="11">
        <f>SUM($I$2:I539)</f>
        <v>35068.166666666672</v>
      </c>
    </row>
    <row r="540" spans="1:10" ht="12.75">
      <c r="A540" s="5">
        <v>45405</v>
      </c>
      <c r="B540" s="6" t="str">
        <f t="shared" si="53"/>
        <v>TER</v>
      </c>
      <c r="C540" s="7">
        <v>0.43819444444444444</v>
      </c>
      <c r="D540" s="8" t="s">
        <v>44</v>
      </c>
      <c r="E540" s="7">
        <v>0.7006944444444444</v>
      </c>
      <c r="F540" s="9">
        <f t="shared" si="84"/>
        <v>6.3</v>
      </c>
      <c r="G540" s="9">
        <f t="shared" si="85"/>
        <v>2445.2166666666667</v>
      </c>
      <c r="H540" s="9">
        <f t="shared" si="83"/>
        <v>25</v>
      </c>
      <c r="I540" s="10">
        <f t="shared" si="86"/>
        <v>157.5</v>
      </c>
      <c r="J540" s="11">
        <f>SUM($I$2:I540)</f>
        <v>35225.666666666672</v>
      </c>
    </row>
    <row r="541" spans="1:10" ht="12.75">
      <c r="A541" s="5">
        <v>45406</v>
      </c>
      <c r="B541" s="6" t="str">
        <f t="shared" si="53"/>
        <v>QUA</v>
      </c>
      <c r="C541" s="7">
        <v>0.53402777777777777</v>
      </c>
      <c r="D541" s="8" t="s">
        <v>44</v>
      </c>
      <c r="E541" s="7">
        <v>0.7583333333333333</v>
      </c>
      <c r="F541" s="9">
        <f t="shared" si="84"/>
        <v>5.3833333333333337</v>
      </c>
      <c r="G541" s="9">
        <f t="shared" si="85"/>
        <v>2450.6</v>
      </c>
      <c r="H541" s="9">
        <f t="shared" si="83"/>
        <v>25</v>
      </c>
      <c r="I541" s="10">
        <f t="shared" si="86"/>
        <v>134.58333333333334</v>
      </c>
      <c r="J541" s="11">
        <f>SUM($I$2:I541)</f>
        <v>35360.250000000007</v>
      </c>
    </row>
    <row r="542" spans="1:10" ht="12.75">
      <c r="A542" s="5">
        <v>45407</v>
      </c>
      <c r="B542" s="6" t="str">
        <f t="shared" si="53"/>
        <v>QUI</v>
      </c>
      <c r="C542" s="7">
        <v>0.55000000000000004</v>
      </c>
      <c r="D542" s="8" t="s">
        <v>44</v>
      </c>
      <c r="E542" s="7">
        <v>0.76527777777777772</v>
      </c>
      <c r="F542" s="9">
        <f t="shared" si="84"/>
        <v>5.166666666666667</v>
      </c>
      <c r="G542" s="9">
        <f t="shared" si="85"/>
        <v>2455.7666666666664</v>
      </c>
      <c r="H542" s="9">
        <f t="shared" si="83"/>
        <v>25.000000000000004</v>
      </c>
      <c r="I542" s="10">
        <f t="shared" si="86"/>
        <v>129.16666666666669</v>
      </c>
      <c r="J542" s="11">
        <f>SUM($I$2:I542)</f>
        <v>35489.416666666672</v>
      </c>
    </row>
    <row r="543" spans="1:10" ht="12.75">
      <c r="A543" s="5">
        <v>45411</v>
      </c>
      <c r="B543" s="6" t="str">
        <f t="shared" si="53"/>
        <v>SEG</v>
      </c>
      <c r="C543" s="7">
        <v>0.54166666666666663</v>
      </c>
      <c r="D543" s="8" t="s">
        <v>44</v>
      </c>
      <c r="E543" s="7">
        <v>0.8041666666666667</v>
      </c>
      <c r="F543" s="9">
        <f t="shared" si="84"/>
        <v>6.3</v>
      </c>
      <c r="G543" s="9">
        <f t="shared" si="85"/>
        <v>2462.0666666666666</v>
      </c>
      <c r="H543" s="9">
        <f t="shared" si="83"/>
        <v>25</v>
      </c>
      <c r="I543" s="10">
        <f t="shared" si="86"/>
        <v>157.5</v>
      </c>
      <c r="J543" s="11">
        <f>SUM($I$2:I543)</f>
        <v>35646.916666666672</v>
      </c>
    </row>
    <row r="544" spans="1:10" ht="12.75">
      <c r="A544" s="5">
        <v>45440</v>
      </c>
      <c r="B544" s="6" t="str">
        <f t="shared" ref="B544:B626" si="87">MID("DOMSEGTERQUAQUISEXSÁB",WEEKDAY($A544,1)*3-2,3)</f>
        <v>TER</v>
      </c>
      <c r="C544" s="7">
        <v>0.43194444444444446</v>
      </c>
      <c r="D544" s="8" t="s">
        <v>47</v>
      </c>
      <c r="E544" s="7">
        <v>0.49930555555555556</v>
      </c>
      <c r="F544" s="9">
        <f t="shared" ref="F544:F545" si="88">IF(E544&gt;C544,((HOUR(E544)*60+MINUTE(E544))-(HOUR(C544)*60+MINUTE(C544)))/60,((HOUR(E544)*60+MINUTE(E544))-(HOUR(C544)*60+MINUTE(C544)))/60+24)</f>
        <v>1.6166666666666667</v>
      </c>
      <c r="G544" s="9">
        <f t="shared" ref="G544:G545" si="89">SUM($F$5:F544)</f>
        <v>2452.2333333333331</v>
      </c>
      <c r="H544" s="9">
        <f t="shared" si="83"/>
        <v>24.999999999999996</v>
      </c>
      <c r="I544" s="10">
        <f t="shared" si="86"/>
        <v>40.416666666666664</v>
      </c>
      <c r="J544" s="11">
        <f>SUM($I$5:I544)</f>
        <v>35601.458333333343</v>
      </c>
    </row>
    <row r="545" spans="1:10" ht="12.75">
      <c r="A545" s="5">
        <v>45440</v>
      </c>
      <c r="B545" s="6" t="str">
        <f t="shared" si="87"/>
        <v>TER</v>
      </c>
      <c r="C545" s="7">
        <v>0.56111111111111112</v>
      </c>
      <c r="D545" s="8" t="s">
        <v>47</v>
      </c>
      <c r="E545" s="7">
        <v>0.82499999999999996</v>
      </c>
      <c r="F545" s="9">
        <f t="shared" si="88"/>
        <v>6.333333333333333</v>
      </c>
      <c r="G545" s="9">
        <f t="shared" si="89"/>
        <v>2458.5666666666666</v>
      </c>
      <c r="H545" s="9">
        <f t="shared" si="83"/>
        <v>24.999999999999996</v>
      </c>
      <c r="I545" s="10">
        <f t="shared" si="86"/>
        <v>158.33333333333331</v>
      </c>
      <c r="J545" s="11">
        <f>SUM($I$5:I545)</f>
        <v>35759.791666666679</v>
      </c>
    </row>
    <row r="546" spans="1:10" ht="12.75">
      <c r="A546" s="5">
        <v>45441</v>
      </c>
      <c r="B546" s="6" t="str">
        <f t="shared" si="87"/>
        <v>QUA</v>
      </c>
      <c r="C546" s="7">
        <v>0.39930555555555558</v>
      </c>
      <c r="D546" s="8" t="s">
        <v>47</v>
      </c>
      <c r="E546" s="7">
        <v>0.49513888888888891</v>
      </c>
      <c r="F546" s="9">
        <f t="shared" ref="F546:F547" si="90">IF(E546&gt;C546,((HOUR(E546)*60+MINUTE(E546))-(HOUR(C546)*60+MINUTE(C546)))/60,((HOUR(E546)*60+MINUTE(E546))-(HOUR(C546)*60+MINUTE(C546)))/60+24)</f>
        <v>2.2999999999999998</v>
      </c>
      <c r="G546" s="9">
        <f t="shared" ref="G546:G547" si="91">SUM($F$5:F546)</f>
        <v>2460.8666666666668</v>
      </c>
      <c r="H546" s="9">
        <f t="shared" si="83"/>
        <v>25</v>
      </c>
      <c r="I546" s="10">
        <f t="shared" si="86"/>
        <v>57.499999999999993</v>
      </c>
      <c r="J546" s="11">
        <f>SUM($I$5:I546)</f>
        <v>35817.291666666679</v>
      </c>
    </row>
    <row r="547" spans="1:10" ht="12.75">
      <c r="A547" s="5">
        <v>45441</v>
      </c>
      <c r="B547" s="6" t="str">
        <f t="shared" si="87"/>
        <v>QUA</v>
      </c>
      <c r="C547" s="7">
        <v>0.56388888888888888</v>
      </c>
      <c r="D547" s="8" t="s">
        <v>47</v>
      </c>
      <c r="E547" s="7">
        <v>0.66597222222222219</v>
      </c>
      <c r="F547" s="9">
        <f t="shared" si="90"/>
        <v>2.4500000000000002</v>
      </c>
      <c r="G547" s="9">
        <f t="shared" si="91"/>
        <v>2463.3166666666666</v>
      </c>
      <c r="H547" s="9">
        <f t="shared" si="83"/>
        <v>25</v>
      </c>
      <c r="I547" s="10">
        <f t="shared" si="86"/>
        <v>61.250000000000007</v>
      </c>
      <c r="J547" s="11">
        <f>SUM($I$5:I547)</f>
        <v>35878.541666666679</v>
      </c>
    </row>
    <row r="548" spans="1:10" ht="12.75">
      <c r="A548" s="5">
        <v>45446</v>
      </c>
      <c r="B548" s="6" t="str">
        <f t="shared" si="87"/>
        <v>SEG</v>
      </c>
      <c r="C548" s="7">
        <v>0.6645833333333333</v>
      </c>
      <c r="D548" s="8" t="s">
        <v>47</v>
      </c>
      <c r="E548" s="7">
        <v>0.76666666666666672</v>
      </c>
      <c r="F548" s="9">
        <f t="shared" ref="F548:F549" si="92">IF(E548&gt;C548,((HOUR(E548)*60+MINUTE(E548))-(HOUR(C548)*60+MINUTE(C548)))/60,((HOUR(E548)*60+MINUTE(E548))-(HOUR(C548)*60+MINUTE(C548)))/60+24)</f>
        <v>2.4500000000000002</v>
      </c>
      <c r="G548" s="9">
        <f t="shared" ref="G548:G549" si="93">SUM($F$5:F548)</f>
        <v>2465.7666666666664</v>
      </c>
      <c r="H548" s="9">
        <f t="shared" si="83"/>
        <v>25</v>
      </c>
      <c r="I548" s="10">
        <f t="shared" si="86"/>
        <v>61.250000000000007</v>
      </c>
      <c r="J548" s="11">
        <f>SUM($I$5:I548)</f>
        <v>35939.791666666679</v>
      </c>
    </row>
    <row r="549" spans="1:10" ht="12.75">
      <c r="A549" s="5">
        <v>45446</v>
      </c>
      <c r="B549" s="6" t="str">
        <f t="shared" si="87"/>
        <v>SEG</v>
      </c>
      <c r="C549" s="7">
        <v>0.79652777777777772</v>
      </c>
      <c r="D549" s="8" t="s">
        <v>47</v>
      </c>
      <c r="E549" s="7">
        <v>0.94513888888888886</v>
      </c>
      <c r="F549" s="9">
        <f t="shared" si="92"/>
        <v>3.5666666666666669</v>
      </c>
      <c r="G549" s="9">
        <f t="shared" si="93"/>
        <v>2469.333333333333</v>
      </c>
      <c r="H549" s="9">
        <f t="shared" si="83"/>
        <v>25</v>
      </c>
      <c r="I549" s="10">
        <f t="shared" si="86"/>
        <v>89.166666666666671</v>
      </c>
      <c r="J549" s="11">
        <f>SUM($I$5:I549)</f>
        <v>36028.958333333343</v>
      </c>
    </row>
    <row r="550" spans="1:10" ht="12.75">
      <c r="A550" s="5">
        <v>45447</v>
      </c>
      <c r="B550" s="6" t="str">
        <f t="shared" si="87"/>
        <v>TER</v>
      </c>
      <c r="C550" s="7">
        <v>0.65902777777777777</v>
      </c>
      <c r="D550" s="8" t="s">
        <v>47</v>
      </c>
      <c r="E550" s="7">
        <v>0.83333333333333337</v>
      </c>
      <c r="F550" s="9">
        <f t="shared" ref="F550:F567" si="94">IF(E550&gt;C550,((HOUR(E550)*60+MINUTE(E550))-(HOUR(C550)*60+MINUTE(C550)))/60,((HOUR(E550)*60+MINUTE(E550))-(HOUR(C550)*60+MINUTE(C550)))/60+24)</f>
        <v>4.1833333333333336</v>
      </c>
      <c r="G550" s="9">
        <f t="shared" ref="G550:G567" si="95">SUM($F$5:F550)</f>
        <v>2473.5166666666664</v>
      </c>
      <c r="H550" s="9">
        <f t="shared" si="83"/>
        <v>25</v>
      </c>
      <c r="I550" s="10">
        <f t="shared" si="86"/>
        <v>104.58333333333334</v>
      </c>
      <c r="J550" s="11">
        <f>SUM($I$5:I550)</f>
        <v>36133.541666666679</v>
      </c>
    </row>
    <row r="551" spans="1:10" ht="12.75">
      <c r="A551" s="5">
        <v>45448</v>
      </c>
      <c r="B551" s="6" t="str">
        <f t="shared" si="87"/>
        <v>QUA</v>
      </c>
      <c r="C551" s="7">
        <v>0.66805555555555551</v>
      </c>
      <c r="D551" s="8" t="s">
        <v>47</v>
      </c>
      <c r="E551" s="7">
        <v>0.81180555555555556</v>
      </c>
      <c r="F551" s="9">
        <f t="shared" si="94"/>
        <v>3.45</v>
      </c>
      <c r="G551" s="9">
        <f t="shared" si="95"/>
        <v>2476.9666666666662</v>
      </c>
      <c r="H551" s="9">
        <f t="shared" si="83"/>
        <v>25</v>
      </c>
      <c r="I551" s="10">
        <f t="shared" si="86"/>
        <v>86.25</v>
      </c>
      <c r="J551" s="11">
        <f>SUM($I$5:I551)</f>
        <v>36219.791666666679</v>
      </c>
    </row>
    <row r="552" spans="1:10" ht="12.75">
      <c r="A552" s="5">
        <v>45448</v>
      </c>
      <c r="B552" s="6" t="str">
        <f t="shared" si="87"/>
        <v>QUA</v>
      </c>
      <c r="C552" s="7">
        <v>0.70972222222222225</v>
      </c>
      <c r="D552" s="8" t="s">
        <v>47</v>
      </c>
      <c r="E552" s="7">
        <v>0.86597222222222225</v>
      </c>
      <c r="F552" s="9">
        <f t="shared" si="94"/>
        <v>3.75</v>
      </c>
      <c r="G552" s="9">
        <f t="shared" si="95"/>
        <v>2480.7166666666662</v>
      </c>
      <c r="H552" s="9">
        <f t="shared" si="83"/>
        <v>25</v>
      </c>
      <c r="I552" s="10">
        <f t="shared" si="86"/>
        <v>93.75</v>
      </c>
      <c r="J552" s="11">
        <f>SUM($I$5:I552)</f>
        <v>36313.541666666679</v>
      </c>
    </row>
    <row r="553" spans="1:10" ht="12.75">
      <c r="A553" s="5">
        <v>45449</v>
      </c>
      <c r="B553" s="6" t="str">
        <f t="shared" si="87"/>
        <v>QUI</v>
      </c>
      <c r="C553" s="7">
        <v>0.64513888888888893</v>
      </c>
      <c r="D553" s="8" t="s">
        <v>47</v>
      </c>
      <c r="E553" s="7">
        <v>0.74930555555555556</v>
      </c>
      <c r="F553" s="9">
        <f t="shared" si="94"/>
        <v>2.5</v>
      </c>
      <c r="G553" s="9">
        <f t="shared" si="95"/>
        <v>2483.2166666666662</v>
      </c>
      <c r="H553" s="9">
        <f t="shared" si="83"/>
        <v>25</v>
      </c>
      <c r="I553" s="10">
        <f t="shared" si="86"/>
        <v>62.5</v>
      </c>
      <c r="J553" s="11">
        <f>SUM($I$5:I553)</f>
        <v>36376.041666666679</v>
      </c>
    </row>
    <row r="554" spans="1:10" ht="12.75">
      <c r="A554" s="5">
        <v>45449</v>
      </c>
      <c r="B554" s="6" t="str">
        <f t="shared" si="87"/>
        <v>QUI</v>
      </c>
      <c r="C554" s="7">
        <v>0.79305555555555551</v>
      </c>
      <c r="D554" s="8" t="s">
        <v>47</v>
      </c>
      <c r="E554" s="7">
        <v>0.99652777777777779</v>
      </c>
      <c r="F554" s="9">
        <f t="shared" si="94"/>
        <v>4.8833333333333337</v>
      </c>
      <c r="G554" s="9">
        <f t="shared" si="95"/>
        <v>2488.0999999999995</v>
      </c>
      <c r="H554" s="9">
        <f t="shared" si="83"/>
        <v>25</v>
      </c>
      <c r="I554" s="10">
        <f t="shared" si="86"/>
        <v>122.08333333333334</v>
      </c>
      <c r="J554" s="11">
        <f>SUM($I$5:I554)</f>
        <v>36498.125000000015</v>
      </c>
    </row>
    <row r="555" spans="1:10" ht="12.75">
      <c r="A555" s="5">
        <v>45450</v>
      </c>
      <c r="B555" s="6" t="str">
        <f t="shared" si="87"/>
        <v>SEX</v>
      </c>
      <c r="C555" s="7">
        <v>0.55763888888888891</v>
      </c>
      <c r="D555" s="8" t="s">
        <v>47</v>
      </c>
      <c r="E555" s="7">
        <v>0.75277777777777777</v>
      </c>
      <c r="F555" s="9">
        <f t="shared" si="94"/>
        <v>4.6833333333333336</v>
      </c>
      <c r="G555" s="9">
        <f t="shared" si="95"/>
        <v>2492.7833333333328</v>
      </c>
      <c r="H555" s="9">
        <f t="shared" si="83"/>
        <v>25</v>
      </c>
      <c r="I555" s="10">
        <f t="shared" si="86"/>
        <v>117.08333333333334</v>
      </c>
      <c r="J555" s="11">
        <f>SUM($I$5:I555)</f>
        <v>36615.20833333335</v>
      </c>
    </row>
    <row r="556" spans="1:10" ht="12.75">
      <c r="A556" s="5">
        <v>45453</v>
      </c>
      <c r="B556" s="6" t="str">
        <f t="shared" si="87"/>
        <v>SEG</v>
      </c>
      <c r="C556" s="7">
        <v>0.56111111111111112</v>
      </c>
      <c r="D556" s="8" t="s">
        <v>47</v>
      </c>
      <c r="E556" s="7">
        <v>0.8520833333333333</v>
      </c>
      <c r="F556" s="9">
        <f t="shared" si="94"/>
        <v>6.9833333333333334</v>
      </c>
      <c r="G556" s="9">
        <f t="shared" si="95"/>
        <v>2499.766666666666</v>
      </c>
      <c r="H556" s="9">
        <f t="shared" si="83"/>
        <v>25</v>
      </c>
      <c r="I556" s="10">
        <f t="shared" si="86"/>
        <v>174.58333333333334</v>
      </c>
      <c r="J556" s="11">
        <f>SUM($I$5:I556)</f>
        <v>36789.791666666686</v>
      </c>
    </row>
    <row r="557" spans="1:10" ht="12.75">
      <c r="A557" s="5">
        <v>45453</v>
      </c>
      <c r="B557" s="6" t="str">
        <f t="shared" si="87"/>
        <v>SEG</v>
      </c>
      <c r="C557" s="7">
        <v>0.90416666666666667</v>
      </c>
      <c r="D557" s="8" t="s">
        <v>47</v>
      </c>
      <c r="E557" s="7">
        <v>4.9305555555555554E-2</v>
      </c>
      <c r="F557" s="9">
        <f t="shared" si="94"/>
        <v>3.4833333333333343</v>
      </c>
      <c r="G557" s="9">
        <f t="shared" si="95"/>
        <v>2503.2499999999991</v>
      </c>
      <c r="H557" s="9">
        <f t="shared" si="83"/>
        <v>25</v>
      </c>
      <c r="I557" s="10">
        <f t="shared" si="86"/>
        <v>87.083333333333357</v>
      </c>
      <c r="J557" s="11">
        <f>SUM($I$5:I557)</f>
        <v>36876.875000000022</v>
      </c>
    </row>
    <row r="558" spans="1:10" ht="12.75">
      <c r="A558" s="5">
        <v>45454</v>
      </c>
      <c r="B558" s="6" t="str">
        <f t="shared" si="87"/>
        <v>TER</v>
      </c>
      <c r="C558" s="7">
        <v>0.61250000000000004</v>
      </c>
      <c r="D558" s="8" t="s">
        <v>47</v>
      </c>
      <c r="E558" s="7">
        <v>0.75416666666666665</v>
      </c>
      <c r="F558" s="9">
        <f t="shared" si="94"/>
        <v>3.4</v>
      </c>
      <c r="G558" s="9">
        <f t="shared" si="95"/>
        <v>2506.6499999999992</v>
      </c>
      <c r="H558" s="9">
        <f t="shared" si="83"/>
        <v>25</v>
      </c>
      <c r="I558" s="10">
        <f t="shared" si="86"/>
        <v>85</v>
      </c>
      <c r="J558" s="11">
        <f>SUM($I$5:I558)</f>
        <v>36961.875000000022</v>
      </c>
    </row>
    <row r="559" spans="1:10" ht="12.75">
      <c r="A559" s="5">
        <v>45454</v>
      </c>
      <c r="B559" s="6" t="str">
        <f t="shared" si="87"/>
        <v>TER</v>
      </c>
      <c r="C559" s="7">
        <v>0.77152777777777781</v>
      </c>
      <c r="D559" s="8" t="s">
        <v>47</v>
      </c>
      <c r="E559" s="7">
        <v>0.82152777777777775</v>
      </c>
      <c r="F559" s="9">
        <f t="shared" si="94"/>
        <v>1.2</v>
      </c>
      <c r="G559" s="9">
        <f t="shared" si="95"/>
        <v>2507.849999999999</v>
      </c>
      <c r="H559" s="9">
        <f t="shared" si="83"/>
        <v>25</v>
      </c>
      <c r="I559" s="10">
        <f t="shared" si="86"/>
        <v>30</v>
      </c>
      <c r="J559" s="11">
        <f>SUM($I$5:I559)</f>
        <v>36991.875000000022</v>
      </c>
    </row>
    <row r="560" spans="1:10" ht="12.75">
      <c r="A560" s="5">
        <v>45454</v>
      </c>
      <c r="B560" s="6" t="str">
        <f t="shared" si="87"/>
        <v>TER</v>
      </c>
      <c r="C560" s="7">
        <v>6.9444444444444441E-3</v>
      </c>
      <c r="D560" s="8" t="s">
        <v>47</v>
      </c>
      <c r="E560" s="7">
        <v>7.4305555555555555E-2</v>
      </c>
      <c r="F560" s="9">
        <f t="shared" si="94"/>
        <v>1.6166666666666667</v>
      </c>
      <c r="G560" s="9">
        <f t="shared" si="95"/>
        <v>2509.4666666666658</v>
      </c>
      <c r="H560" s="9">
        <f t="shared" si="83"/>
        <v>24.999999999999996</v>
      </c>
      <c r="I560" s="10">
        <f t="shared" si="86"/>
        <v>40.416666666666664</v>
      </c>
      <c r="J560" s="11">
        <f>SUM($I$5:I560)</f>
        <v>37032.291666666686</v>
      </c>
    </row>
    <row r="561" spans="1:10" ht="12.75">
      <c r="A561" s="5">
        <v>45455</v>
      </c>
      <c r="B561" s="6" t="str">
        <f t="shared" si="87"/>
        <v>QUA</v>
      </c>
      <c r="C561" s="7">
        <v>0.65486111111111112</v>
      </c>
      <c r="D561" s="8" t="s">
        <v>47</v>
      </c>
      <c r="E561" s="7">
        <v>0.80902777777777779</v>
      </c>
      <c r="F561" s="9">
        <f t="shared" si="94"/>
        <v>3.7</v>
      </c>
      <c r="G561" s="9">
        <f t="shared" si="95"/>
        <v>2513.1666666666656</v>
      </c>
      <c r="H561" s="9">
        <f t="shared" si="83"/>
        <v>25</v>
      </c>
      <c r="I561" s="10">
        <f t="shared" si="86"/>
        <v>92.5</v>
      </c>
      <c r="J561" s="11">
        <f>SUM($I$5:I561)</f>
        <v>37124.791666666686</v>
      </c>
    </row>
    <row r="562" spans="1:10" ht="12.75">
      <c r="A562" s="5">
        <v>45455</v>
      </c>
      <c r="B562" s="6" t="str">
        <f t="shared" si="87"/>
        <v>QUA</v>
      </c>
      <c r="C562" s="7">
        <v>0.90208333333333335</v>
      </c>
      <c r="D562" s="8" t="s">
        <v>47</v>
      </c>
      <c r="E562" s="7">
        <v>4.0972222222222222E-2</v>
      </c>
      <c r="F562" s="9">
        <f t="shared" si="94"/>
        <v>3.3333333333333321</v>
      </c>
      <c r="G562" s="9">
        <f t="shared" si="95"/>
        <v>2516.4999999999991</v>
      </c>
      <c r="H562" s="9">
        <f t="shared" si="83"/>
        <v>25</v>
      </c>
      <c r="I562" s="10">
        <f t="shared" si="86"/>
        <v>83.3333333333333</v>
      </c>
      <c r="J562" s="11">
        <f>SUM($I$5:I562)</f>
        <v>37208.125000000022</v>
      </c>
    </row>
    <row r="563" spans="1:10" ht="12.75">
      <c r="A563" s="5">
        <v>45456</v>
      </c>
      <c r="B563" s="6" t="str">
        <f t="shared" si="87"/>
        <v>QUI</v>
      </c>
      <c r="C563" s="7">
        <v>0.69305555555555554</v>
      </c>
      <c r="D563" s="8" t="s">
        <v>47</v>
      </c>
      <c r="E563" s="7">
        <v>0.11319444444444444</v>
      </c>
      <c r="F563" s="9">
        <f t="shared" si="94"/>
        <v>10.083333333333334</v>
      </c>
      <c r="G563" s="9">
        <f t="shared" si="95"/>
        <v>2526.5833333333326</v>
      </c>
      <c r="H563" s="9">
        <f t="shared" si="83"/>
        <v>25</v>
      </c>
      <c r="I563" s="10">
        <f t="shared" si="86"/>
        <v>252.08333333333334</v>
      </c>
      <c r="J563" s="11">
        <f>SUM($I$5:I563)</f>
        <v>37460.208333333358</v>
      </c>
    </row>
    <row r="564" spans="1:10" ht="12.75">
      <c r="A564" s="5">
        <v>45457</v>
      </c>
      <c r="B564" s="6" t="str">
        <f t="shared" si="87"/>
        <v>SEX</v>
      </c>
      <c r="C564" s="7">
        <v>0.65763888888888888</v>
      </c>
      <c r="D564" s="8" t="s">
        <v>47</v>
      </c>
      <c r="E564" s="7">
        <v>1.3888888888888888E-2</v>
      </c>
      <c r="F564" s="9">
        <f t="shared" si="94"/>
        <v>8.5500000000000007</v>
      </c>
      <c r="G564" s="9">
        <f t="shared" si="95"/>
        <v>2535.1333333333328</v>
      </c>
      <c r="H564" s="9">
        <f t="shared" si="83"/>
        <v>25</v>
      </c>
      <c r="I564" s="10">
        <f t="shared" si="86"/>
        <v>213.75000000000003</v>
      </c>
      <c r="J564" s="11">
        <f>SUM($I$5:I564)</f>
        <v>37673.958333333358</v>
      </c>
    </row>
    <row r="565" spans="1:10" ht="12.75">
      <c r="A565" s="5">
        <v>45460</v>
      </c>
      <c r="B565" s="6" t="str">
        <f t="shared" si="87"/>
        <v>SEG</v>
      </c>
      <c r="C565" s="7">
        <v>0.6743055555555556</v>
      </c>
      <c r="D565" s="8" t="s">
        <v>47</v>
      </c>
      <c r="E565" s="7">
        <v>0.76180555555555551</v>
      </c>
      <c r="F565" s="9">
        <f t="shared" si="94"/>
        <v>2.1</v>
      </c>
      <c r="G565" s="9">
        <f t="shared" si="95"/>
        <v>2537.2333333333327</v>
      </c>
      <c r="H565" s="9">
        <f t="shared" si="83"/>
        <v>25</v>
      </c>
      <c r="I565" s="10">
        <f t="shared" si="86"/>
        <v>52.5</v>
      </c>
      <c r="J565" s="11">
        <f>SUM($I$5:I565)</f>
        <v>37726.458333333358</v>
      </c>
    </row>
    <row r="566" spans="1:10" ht="12.75">
      <c r="A566" s="5">
        <v>45460</v>
      </c>
      <c r="B566" s="6" t="str">
        <f t="shared" si="87"/>
        <v>SEG</v>
      </c>
      <c r="C566" s="7">
        <v>0.82847222222222228</v>
      </c>
      <c r="D566" s="8" t="s">
        <v>47</v>
      </c>
      <c r="E566" s="7">
        <v>0.18263888888888888</v>
      </c>
      <c r="F566" s="9">
        <f t="shared" si="94"/>
        <v>8.5</v>
      </c>
      <c r="G566" s="9">
        <f t="shared" si="95"/>
        <v>2545.7333333333327</v>
      </c>
      <c r="H566" s="9">
        <f t="shared" si="83"/>
        <v>25</v>
      </c>
      <c r="I566" s="10">
        <f t="shared" si="86"/>
        <v>212.5</v>
      </c>
      <c r="J566" s="11">
        <f>SUM($I$5:I566)</f>
        <v>37938.958333333358</v>
      </c>
    </row>
    <row r="567" spans="1:10" ht="12.75">
      <c r="A567" s="5">
        <v>45461</v>
      </c>
      <c r="B567" s="6" t="str">
        <f t="shared" si="87"/>
        <v>TER</v>
      </c>
      <c r="C567" s="7">
        <v>0.64861111111111114</v>
      </c>
      <c r="D567" s="8" t="s">
        <v>47</v>
      </c>
      <c r="E567" s="7">
        <v>0.69513888888888886</v>
      </c>
      <c r="F567" s="9">
        <f t="shared" si="94"/>
        <v>1.1166666666666667</v>
      </c>
      <c r="G567" s="9">
        <f t="shared" si="95"/>
        <v>2546.8499999999995</v>
      </c>
      <c r="H567" s="9">
        <f t="shared" si="83"/>
        <v>25</v>
      </c>
      <c r="I567" s="10">
        <f t="shared" ref="I567:I598" si="96">F567*25</f>
        <v>27.916666666666668</v>
      </c>
      <c r="J567" s="11">
        <f>SUM($I$5:I567)</f>
        <v>37966.875000000022</v>
      </c>
    </row>
    <row r="568" spans="1:10" ht="12.75">
      <c r="A568" s="5">
        <v>45477</v>
      </c>
      <c r="B568" s="6" t="str">
        <f t="shared" si="87"/>
        <v>QUI</v>
      </c>
      <c r="C568" s="7">
        <v>0.56041666666666667</v>
      </c>
      <c r="D568" s="8" t="s">
        <v>50</v>
      </c>
      <c r="E568" s="7">
        <v>0.74722222222222223</v>
      </c>
      <c r="F568" s="9">
        <f t="shared" ref="F568:F569" si="97">IF(E568&gt;C568,((HOUR(E568)*60+MINUTE(E568))-(HOUR(C568)*60+MINUTE(C568)))/60,((HOUR(E568)*60+MINUTE(E568))-(HOUR(C568)*60+MINUTE(C568)))/60+24)</f>
        <v>4.4833333333333334</v>
      </c>
      <c r="G568" s="9">
        <f t="shared" ref="G568:G569" si="98">SUM($F$5:F568)</f>
        <v>2551.3333333333326</v>
      </c>
      <c r="H568" s="9">
        <f t="shared" si="83"/>
        <v>25</v>
      </c>
      <c r="I568" s="10">
        <f t="shared" si="96"/>
        <v>112.08333333333333</v>
      </c>
      <c r="J568" s="11">
        <f>SUM($I$5:I568)</f>
        <v>38078.958333333358</v>
      </c>
    </row>
    <row r="569" spans="1:10" ht="12.75">
      <c r="A569" s="5">
        <v>45477</v>
      </c>
      <c r="B569" s="6" t="str">
        <f t="shared" si="87"/>
        <v>QUI</v>
      </c>
      <c r="C569" s="7">
        <v>0.9375</v>
      </c>
      <c r="D569" s="8" t="s">
        <v>50</v>
      </c>
      <c r="E569" s="7">
        <v>7.3611111111111113E-2</v>
      </c>
      <c r="F569" s="9">
        <f t="shared" si="97"/>
        <v>3.2666666666666657</v>
      </c>
      <c r="G569" s="9">
        <f t="shared" si="98"/>
        <v>2554.5999999999995</v>
      </c>
      <c r="H569" s="9">
        <f t="shared" si="83"/>
        <v>25</v>
      </c>
      <c r="I569" s="10">
        <f t="shared" si="96"/>
        <v>81.666666666666643</v>
      </c>
      <c r="J569" s="11">
        <f>SUM($I$5:I569)</f>
        <v>38160.625000000022</v>
      </c>
    </row>
    <row r="570" spans="1:10" ht="12.75">
      <c r="A570" s="5">
        <v>45503</v>
      </c>
      <c r="B570" s="6" t="str">
        <f t="shared" si="87"/>
        <v>TER</v>
      </c>
      <c r="C570" s="7">
        <v>0.7993055555555556</v>
      </c>
      <c r="D570" s="8" t="s">
        <v>51</v>
      </c>
      <c r="E570" s="7">
        <v>1.0416666666666666E-2</v>
      </c>
      <c r="F570" s="9">
        <f t="shared" ref="F570:F603" si="99">IF(E570&gt;C570,((HOUR(E570)*60+MINUTE(E570))-(HOUR(C570)*60+MINUTE(C570)))/60,((HOUR(E570)*60+MINUTE(E570))-(HOUR(C570)*60+MINUTE(C570)))/60+24)</f>
        <v>5.0666666666666664</v>
      </c>
      <c r="G570" s="9">
        <f t="shared" ref="G570:G603" si="100">SUM($F$5:F570)</f>
        <v>2559.6666666666661</v>
      </c>
      <c r="H570" s="9">
        <f t="shared" si="83"/>
        <v>25</v>
      </c>
      <c r="I570" s="10">
        <f t="shared" si="96"/>
        <v>126.66666666666666</v>
      </c>
      <c r="J570" s="11">
        <f>SUM($I$5:I570)</f>
        <v>38287.291666666686</v>
      </c>
    </row>
    <row r="571" spans="1:10" ht="12.75">
      <c r="A571" s="5">
        <v>45504</v>
      </c>
      <c r="B571" s="6" t="str">
        <f t="shared" si="87"/>
        <v>QUA</v>
      </c>
      <c r="C571" s="7">
        <v>0.55208333333333337</v>
      </c>
      <c r="D571" s="8" t="s">
        <v>51</v>
      </c>
      <c r="E571" s="7">
        <v>0.75069444444444444</v>
      </c>
      <c r="F571" s="9">
        <f t="shared" si="99"/>
        <v>4.7666666666666666</v>
      </c>
      <c r="G571" s="9">
        <f t="shared" si="100"/>
        <v>2564.4333333333329</v>
      </c>
      <c r="H571" s="9">
        <f t="shared" si="83"/>
        <v>25</v>
      </c>
      <c r="I571" s="10">
        <f t="shared" si="96"/>
        <v>119.16666666666667</v>
      </c>
      <c r="J571" s="11">
        <f>SUM($I$5:I571)</f>
        <v>38406.45833333335</v>
      </c>
    </row>
    <row r="572" spans="1:10" ht="12.75">
      <c r="A572" s="5">
        <v>45504</v>
      </c>
      <c r="B572" s="6" t="str">
        <f t="shared" si="87"/>
        <v>QUA</v>
      </c>
      <c r="C572" s="7">
        <v>0.79374999999999996</v>
      </c>
      <c r="D572" s="8" t="s">
        <v>51</v>
      </c>
      <c r="E572" s="7">
        <v>3.4027777777777775E-2</v>
      </c>
      <c r="F572" s="9">
        <f t="shared" si="99"/>
        <v>5.7666666666666657</v>
      </c>
      <c r="G572" s="9">
        <f t="shared" si="100"/>
        <v>2570.1999999999998</v>
      </c>
      <c r="H572" s="9">
        <f t="shared" si="83"/>
        <v>24.999999999999996</v>
      </c>
      <c r="I572" s="10">
        <f t="shared" si="96"/>
        <v>144.16666666666663</v>
      </c>
      <c r="J572" s="11">
        <f>SUM($I$5:I572)</f>
        <v>38550.625000000015</v>
      </c>
    </row>
    <row r="573" spans="1:10" ht="12.75">
      <c r="A573" s="5">
        <v>45505</v>
      </c>
      <c r="B573" s="6" t="str">
        <f t="shared" si="87"/>
        <v>QUI</v>
      </c>
      <c r="C573" s="7">
        <v>0.7</v>
      </c>
      <c r="D573" s="8" t="s">
        <v>51</v>
      </c>
      <c r="E573" s="7">
        <v>0.87291666666666667</v>
      </c>
      <c r="F573" s="9">
        <f t="shared" si="99"/>
        <v>4.1500000000000004</v>
      </c>
      <c r="G573" s="9">
        <f t="shared" si="100"/>
        <v>2574.35</v>
      </c>
      <c r="H573" s="9">
        <f t="shared" si="83"/>
        <v>25</v>
      </c>
      <c r="I573" s="10">
        <f t="shared" si="96"/>
        <v>103.75000000000001</v>
      </c>
      <c r="J573" s="11">
        <f>SUM($I$5:I573)</f>
        <v>38654.375000000015</v>
      </c>
    </row>
    <row r="574" spans="1:10" ht="12.75">
      <c r="A574" s="5">
        <v>45506</v>
      </c>
      <c r="B574" s="6" t="str">
        <f t="shared" si="87"/>
        <v>SEX</v>
      </c>
      <c r="C574" s="7">
        <v>0.64166666666666672</v>
      </c>
      <c r="D574" s="8" t="s">
        <v>51</v>
      </c>
      <c r="E574" s="7">
        <v>0.83194444444444449</v>
      </c>
      <c r="F574" s="9">
        <f t="shared" si="99"/>
        <v>4.5666666666666664</v>
      </c>
      <c r="G574" s="9">
        <f t="shared" si="100"/>
        <v>2578.9166666666665</v>
      </c>
      <c r="H574" s="9">
        <f t="shared" si="83"/>
        <v>25</v>
      </c>
      <c r="I574" s="10">
        <f t="shared" si="96"/>
        <v>114.16666666666666</v>
      </c>
      <c r="J574" s="11">
        <f>SUM($I$5:I574)</f>
        <v>38768.541666666679</v>
      </c>
    </row>
    <row r="575" spans="1:10" ht="12.75">
      <c r="A575" s="5">
        <v>45509</v>
      </c>
      <c r="B575" s="6" t="str">
        <f t="shared" si="87"/>
        <v>SEG</v>
      </c>
      <c r="C575" s="7">
        <v>0.56388888888888888</v>
      </c>
      <c r="D575" s="8" t="s">
        <v>51</v>
      </c>
      <c r="E575" s="7">
        <v>0.78263888888888888</v>
      </c>
      <c r="F575" s="9">
        <f t="shared" si="99"/>
        <v>5.25</v>
      </c>
      <c r="G575" s="9">
        <f t="shared" si="100"/>
        <v>2584.1666666666665</v>
      </c>
      <c r="H575" s="9">
        <f t="shared" ref="H575:H626" si="101">I575/F575</f>
        <v>25</v>
      </c>
      <c r="I575" s="10">
        <f t="shared" si="96"/>
        <v>131.25</v>
      </c>
      <c r="J575" s="11">
        <f>SUM($I$5:I575)</f>
        <v>38899.791666666679</v>
      </c>
    </row>
    <row r="576" spans="1:10" ht="12.75">
      <c r="A576" s="5">
        <v>45509</v>
      </c>
      <c r="B576" s="6" t="str">
        <f t="shared" si="87"/>
        <v>SEG</v>
      </c>
      <c r="C576" s="7">
        <v>0.80138888888888893</v>
      </c>
      <c r="D576" s="8" t="s">
        <v>51</v>
      </c>
      <c r="E576" s="7">
        <v>2.7083333333333334E-2</v>
      </c>
      <c r="F576" s="9">
        <f t="shared" si="99"/>
        <v>5.4166666666666679</v>
      </c>
      <c r="G576" s="9">
        <f t="shared" si="100"/>
        <v>2589.583333333333</v>
      </c>
      <c r="H576" s="9">
        <f t="shared" si="101"/>
        <v>24.999999999999996</v>
      </c>
      <c r="I576" s="10">
        <f t="shared" si="96"/>
        <v>135.41666666666669</v>
      </c>
      <c r="J576" s="11">
        <f>SUM($I$5:I576)</f>
        <v>39035.208333333343</v>
      </c>
    </row>
    <row r="577" spans="1:10" ht="12.75">
      <c r="A577" s="5">
        <v>45510</v>
      </c>
      <c r="B577" s="6" t="str">
        <f t="shared" si="87"/>
        <v>TER</v>
      </c>
      <c r="C577" s="7">
        <v>0.64444444444444449</v>
      </c>
      <c r="D577" s="8" t="s">
        <v>51</v>
      </c>
      <c r="E577" s="7">
        <v>0.91388888888888886</v>
      </c>
      <c r="F577" s="9">
        <f t="shared" si="99"/>
        <v>6.4666666666666668</v>
      </c>
      <c r="G577" s="9">
        <f t="shared" si="100"/>
        <v>2596.0499999999997</v>
      </c>
      <c r="H577" s="9">
        <f t="shared" si="101"/>
        <v>24.999999999999996</v>
      </c>
      <c r="I577" s="10">
        <f t="shared" si="96"/>
        <v>161.66666666666666</v>
      </c>
      <c r="J577" s="11">
        <f>SUM($I$5:I577)</f>
        <v>39196.875000000007</v>
      </c>
    </row>
    <row r="578" spans="1:10" ht="12.75">
      <c r="A578" s="5">
        <v>45510</v>
      </c>
      <c r="B578" s="6" t="str">
        <f t="shared" si="87"/>
        <v>TER</v>
      </c>
      <c r="C578" s="7">
        <v>0.95347222222222228</v>
      </c>
      <c r="D578" s="8" t="s">
        <v>51</v>
      </c>
      <c r="E578" s="7">
        <v>0.15069444444444444</v>
      </c>
      <c r="F578" s="9">
        <f t="shared" si="99"/>
        <v>4.7333333333333343</v>
      </c>
      <c r="G578" s="9">
        <f t="shared" si="100"/>
        <v>2600.7833333333328</v>
      </c>
      <c r="H578" s="9">
        <f t="shared" si="101"/>
        <v>25</v>
      </c>
      <c r="I578" s="10">
        <f t="shared" si="96"/>
        <v>118.33333333333336</v>
      </c>
      <c r="J578" s="11">
        <f>SUM($I$5:I578)</f>
        <v>39315.208333333343</v>
      </c>
    </row>
    <row r="579" spans="1:10" ht="12.75">
      <c r="A579" s="5">
        <v>45511</v>
      </c>
      <c r="B579" s="6" t="str">
        <f t="shared" si="87"/>
        <v>QUA</v>
      </c>
      <c r="C579" s="7">
        <v>0.62638888888888888</v>
      </c>
      <c r="D579" s="8" t="s">
        <v>51</v>
      </c>
      <c r="E579" s="7">
        <v>0.77916666666666667</v>
      </c>
      <c r="F579" s="9">
        <f t="shared" si="99"/>
        <v>3.6666666666666665</v>
      </c>
      <c r="G579" s="9">
        <f t="shared" si="100"/>
        <v>2604.4499999999994</v>
      </c>
      <c r="H579" s="9">
        <f t="shared" si="101"/>
        <v>25</v>
      </c>
      <c r="I579" s="10">
        <f t="shared" si="96"/>
        <v>91.666666666666657</v>
      </c>
      <c r="J579" s="11">
        <f>SUM($I$5:I579)</f>
        <v>39406.875000000007</v>
      </c>
    </row>
    <row r="580" spans="1:10" ht="12.75">
      <c r="A580" s="5">
        <v>45512</v>
      </c>
      <c r="B580" s="6" t="str">
        <f t="shared" si="87"/>
        <v>QUI</v>
      </c>
      <c r="C580" s="7">
        <v>0.66597222222222219</v>
      </c>
      <c r="D580" s="8" t="s">
        <v>51</v>
      </c>
      <c r="E580" s="7">
        <v>0.83750000000000002</v>
      </c>
      <c r="F580" s="9">
        <f t="shared" si="99"/>
        <v>4.1166666666666663</v>
      </c>
      <c r="G580" s="9">
        <f t="shared" si="100"/>
        <v>2608.5666666666662</v>
      </c>
      <c r="H580" s="9">
        <f t="shared" si="101"/>
        <v>25</v>
      </c>
      <c r="I580" s="10">
        <f t="shared" si="96"/>
        <v>102.91666666666666</v>
      </c>
      <c r="J580" s="11">
        <f>SUM($I$5:I580)</f>
        <v>39509.791666666672</v>
      </c>
    </row>
    <row r="581" spans="1:10" ht="12.75">
      <c r="A581" s="5">
        <v>45516</v>
      </c>
      <c r="B581" s="6" t="str">
        <f t="shared" si="87"/>
        <v>SEG</v>
      </c>
      <c r="C581" s="7">
        <v>0.5493055555555556</v>
      </c>
      <c r="D581" s="8" t="s">
        <v>52</v>
      </c>
      <c r="E581" s="7">
        <v>0.60277777777777775</v>
      </c>
      <c r="F581" s="9">
        <f t="shared" si="99"/>
        <v>1.2833333333333334</v>
      </c>
      <c r="G581" s="9">
        <f t="shared" si="100"/>
        <v>2609.8499999999995</v>
      </c>
      <c r="H581" s="9">
        <f t="shared" si="101"/>
        <v>25</v>
      </c>
      <c r="I581" s="10">
        <f t="shared" si="96"/>
        <v>32.083333333333336</v>
      </c>
      <c r="J581" s="11">
        <f>SUM($I$5:I581)</f>
        <v>39541.875000000007</v>
      </c>
    </row>
    <row r="582" spans="1:10" ht="12.75">
      <c r="A582" s="5">
        <v>45517</v>
      </c>
      <c r="B582" s="6" t="str">
        <f t="shared" si="87"/>
        <v>TER</v>
      </c>
      <c r="C582" s="7">
        <v>0.62777777777777777</v>
      </c>
      <c r="D582" s="8" t="s">
        <v>52</v>
      </c>
      <c r="E582" s="7">
        <v>0.81944444444444442</v>
      </c>
      <c r="F582" s="9">
        <f t="shared" si="99"/>
        <v>4.5999999999999996</v>
      </c>
      <c r="G582" s="9">
        <f t="shared" si="100"/>
        <v>2614.4499999999994</v>
      </c>
      <c r="H582" s="9">
        <f t="shared" si="101"/>
        <v>25</v>
      </c>
      <c r="I582" s="10">
        <f t="shared" si="96"/>
        <v>114.99999999999999</v>
      </c>
      <c r="J582" s="11">
        <f>SUM($I$5:I582)</f>
        <v>39656.875000000007</v>
      </c>
    </row>
    <row r="583" spans="1:10" ht="12.75">
      <c r="A583" s="5">
        <v>45517</v>
      </c>
      <c r="B583" s="6" t="str">
        <f t="shared" si="87"/>
        <v>TER</v>
      </c>
      <c r="C583" s="7">
        <v>0.8520833333333333</v>
      </c>
      <c r="D583" s="8" t="s">
        <v>52</v>
      </c>
      <c r="E583" s="7">
        <v>0.95763888888888893</v>
      </c>
      <c r="F583" s="9">
        <f t="shared" si="99"/>
        <v>2.5333333333333332</v>
      </c>
      <c r="G583" s="9">
        <f t="shared" si="100"/>
        <v>2616.9833333333327</v>
      </c>
      <c r="H583" s="9">
        <f t="shared" si="101"/>
        <v>25</v>
      </c>
      <c r="I583" s="10">
        <f t="shared" si="96"/>
        <v>63.333333333333329</v>
      </c>
      <c r="J583" s="11">
        <f>SUM($I$5:I583)</f>
        <v>39720.208333333343</v>
      </c>
    </row>
    <row r="584" spans="1:10" ht="12.75">
      <c r="A584" s="5">
        <v>45518</v>
      </c>
      <c r="B584" s="6" t="str">
        <f t="shared" si="87"/>
        <v>QUA</v>
      </c>
      <c r="C584" s="7">
        <v>0.76041666666666663</v>
      </c>
      <c r="D584" s="8" t="s">
        <v>52</v>
      </c>
      <c r="E584" s="7">
        <v>0.11319444444444444</v>
      </c>
      <c r="F584" s="9">
        <f t="shared" si="99"/>
        <v>8.4666666666666668</v>
      </c>
      <c r="G584" s="9">
        <f t="shared" si="100"/>
        <v>2625.4499999999994</v>
      </c>
      <c r="H584" s="9">
        <f t="shared" si="101"/>
        <v>25</v>
      </c>
      <c r="I584" s="10">
        <f t="shared" si="96"/>
        <v>211.66666666666666</v>
      </c>
      <c r="J584" s="11">
        <f>SUM($I$5:I584)</f>
        <v>39931.875000000007</v>
      </c>
    </row>
    <row r="585" spans="1:10" ht="12.75">
      <c r="A585" s="5">
        <v>45519</v>
      </c>
      <c r="B585" s="6" t="str">
        <f t="shared" si="87"/>
        <v>QUI</v>
      </c>
      <c r="C585" s="7">
        <v>0.60277777777777775</v>
      </c>
      <c r="D585" s="8" t="s">
        <v>52</v>
      </c>
      <c r="E585" s="7">
        <v>0.78402777777777777</v>
      </c>
      <c r="F585" s="9">
        <f t="shared" si="99"/>
        <v>4.3499999999999996</v>
      </c>
      <c r="G585" s="9">
        <f t="shared" si="100"/>
        <v>2629.7999999999993</v>
      </c>
      <c r="H585" s="9">
        <f t="shared" si="101"/>
        <v>25</v>
      </c>
      <c r="I585" s="10">
        <f t="shared" si="96"/>
        <v>108.74999999999999</v>
      </c>
      <c r="J585" s="11">
        <f>SUM($I$5:I585)</f>
        <v>40040.625000000007</v>
      </c>
    </row>
    <row r="586" spans="1:10" ht="12.75">
      <c r="A586" s="5">
        <v>45523</v>
      </c>
      <c r="B586" s="6" t="str">
        <f t="shared" si="87"/>
        <v>SEG</v>
      </c>
      <c r="C586" s="7">
        <v>0.54722222222222228</v>
      </c>
      <c r="D586" s="8" t="s">
        <v>52</v>
      </c>
      <c r="E586" s="7">
        <v>0.68263888888888891</v>
      </c>
      <c r="F586" s="9">
        <f t="shared" si="99"/>
        <v>3.25</v>
      </c>
      <c r="G586" s="9">
        <f t="shared" si="100"/>
        <v>2633.0499999999993</v>
      </c>
      <c r="H586" s="9">
        <f t="shared" si="101"/>
        <v>25</v>
      </c>
      <c r="I586" s="10">
        <f t="shared" si="96"/>
        <v>81.25</v>
      </c>
      <c r="J586" s="11">
        <f>SUM($I$5:I586)</f>
        <v>40121.875000000007</v>
      </c>
    </row>
    <row r="587" spans="1:10" ht="12.75">
      <c r="A587" s="5">
        <v>45523</v>
      </c>
      <c r="B587" s="6" t="str">
        <f t="shared" si="87"/>
        <v>SEG</v>
      </c>
      <c r="C587" s="7">
        <v>0.73819444444444449</v>
      </c>
      <c r="D587" s="8" t="s">
        <v>52</v>
      </c>
      <c r="E587" s="7">
        <v>8.6805555555555552E-2</v>
      </c>
      <c r="F587" s="9">
        <f t="shared" si="99"/>
        <v>8.3666666666666671</v>
      </c>
      <c r="G587" s="9">
        <f t="shared" si="100"/>
        <v>2641.4166666666661</v>
      </c>
      <c r="H587" s="9">
        <f t="shared" si="101"/>
        <v>25</v>
      </c>
      <c r="I587" s="10">
        <f t="shared" si="96"/>
        <v>209.16666666666669</v>
      </c>
      <c r="J587" s="11">
        <f>SUM($I$5:I587)</f>
        <v>40331.041666666672</v>
      </c>
    </row>
    <row r="588" spans="1:10" ht="12.75">
      <c r="A588" s="5">
        <v>45524</v>
      </c>
      <c r="B588" s="6" t="str">
        <f t="shared" si="87"/>
        <v>TER</v>
      </c>
      <c r="C588" s="7">
        <v>0.73958333333333337</v>
      </c>
      <c r="D588" s="8" t="s">
        <v>52</v>
      </c>
      <c r="E588" s="7">
        <v>1.5972222222222221E-2</v>
      </c>
      <c r="F588" s="9">
        <f t="shared" si="99"/>
        <v>6.6333333333333329</v>
      </c>
      <c r="G588" s="9">
        <f t="shared" si="100"/>
        <v>2648.0499999999993</v>
      </c>
      <c r="H588" s="9">
        <f t="shared" si="101"/>
        <v>25</v>
      </c>
      <c r="I588" s="10">
        <f t="shared" si="96"/>
        <v>165.83333333333331</v>
      </c>
      <c r="J588" s="11">
        <f>SUM($I$5:I588)</f>
        <v>40496.875000000007</v>
      </c>
    </row>
    <row r="589" spans="1:10" ht="12.75">
      <c r="A589" s="5">
        <v>45525</v>
      </c>
      <c r="B589" s="6" t="str">
        <f t="shared" si="87"/>
        <v>QUA</v>
      </c>
      <c r="C589" s="7">
        <v>0.75763888888888886</v>
      </c>
      <c r="D589" s="8" t="s">
        <v>52</v>
      </c>
      <c r="E589" s="7">
        <v>8.7499999999999994E-2</v>
      </c>
      <c r="F589" s="9">
        <f t="shared" si="99"/>
        <v>7.9166666666666679</v>
      </c>
      <c r="G589" s="9">
        <f t="shared" si="100"/>
        <v>2655.9666666666658</v>
      </c>
      <c r="H589" s="9">
        <f t="shared" si="101"/>
        <v>25</v>
      </c>
      <c r="I589" s="10">
        <f t="shared" si="96"/>
        <v>197.91666666666669</v>
      </c>
      <c r="J589" s="11">
        <f>SUM($I$5:I589)</f>
        <v>40694.791666666672</v>
      </c>
    </row>
    <row r="590" spans="1:10" ht="12.75">
      <c r="A590" s="5">
        <v>45526</v>
      </c>
      <c r="B590" s="6" t="str">
        <f t="shared" si="87"/>
        <v>QUI</v>
      </c>
      <c r="C590" s="7">
        <v>0.76527777777777772</v>
      </c>
      <c r="D590" s="8" t="s">
        <v>52</v>
      </c>
      <c r="E590" s="7">
        <v>0.15069444444444444</v>
      </c>
      <c r="F590" s="9">
        <f t="shared" si="99"/>
        <v>9.25</v>
      </c>
      <c r="G590" s="9">
        <f t="shared" si="100"/>
        <v>2665.2166666666658</v>
      </c>
      <c r="H590" s="9">
        <f t="shared" si="101"/>
        <v>25</v>
      </c>
      <c r="I590" s="10">
        <f t="shared" si="96"/>
        <v>231.25</v>
      </c>
      <c r="J590" s="11">
        <f>SUM($I$5:I590)</f>
        <v>40926.041666666672</v>
      </c>
    </row>
    <row r="591" spans="1:10" ht="12.75">
      <c r="A591" s="5">
        <v>45527</v>
      </c>
      <c r="B591" s="6" t="str">
        <f t="shared" si="87"/>
        <v>SEX</v>
      </c>
      <c r="C591" s="7">
        <v>0.8</v>
      </c>
      <c r="D591" s="8" t="s">
        <v>51</v>
      </c>
      <c r="E591" s="7">
        <v>0.90416666666666667</v>
      </c>
      <c r="F591" s="9">
        <f t="shared" si="99"/>
        <v>2.5</v>
      </c>
      <c r="G591" s="9">
        <f t="shared" si="100"/>
        <v>2667.7166666666658</v>
      </c>
      <c r="H591" s="9">
        <f t="shared" si="101"/>
        <v>25</v>
      </c>
      <c r="I591" s="10">
        <f t="shared" si="96"/>
        <v>62.5</v>
      </c>
      <c r="J591" s="11">
        <f>SUM($I$5:I591)</f>
        <v>40988.541666666672</v>
      </c>
    </row>
    <row r="592" spans="1:10" ht="12.75">
      <c r="A592" s="5">
        <v>45530</v>
      </c>
      <c r="B592" s="6" t="str">
        <f t="shared" si="87"/>
        <v>SEG</v>
      </c>
      <c r="C592" s="7">
        <v>0.82708333333333328</v>
      </c>
      <c r="D592" s="8" t="s">
        <v>51</v>
      </c>
      <c r="E592" s="7">
        <v>5.7638888888888892E-2</v>
      </c>
      <c r="F592" s="9">
        <f t="shared" si="99"/>
        <v>5.533333333333335</v>
      </c>
      <c r="G592" s="9">
        <f t="shared" si="100"/>
        <v>2673.2499999999991</v>
      </c>
      <c r="H592" s="9">
        <f t="shared" si="101"/>
        <v>25</v>
      </c>
      <c r="I592" s="10">
        <f t="shared" si="96"/>
        <v>138.33333333333337</v>
      </c>
      <c r="J592" s="11">
        <f>SUM($I$5:I592)</f>
        <v>41126.875000000007</v>
      </c>
    </row>
    <row r="593" spans="1:10" ht="12.75">
      <c r="A593" s="5">
        <v>45531</v>
      </c>
      <c r="B593" s="6" t="str">
        <f t="shared" si="87"/>
        <v>TER</v>
      </c>
      <c r="C593" s="7">
        <v>0.80625000000000002</v>
      </c>
      <c r="D593" s="8" t="s">
        <v>51</v>
      </c>
      <c r="E593" s="7">
        <v>0.1</v>
      </c>
      <c r="F593" s="9">
        <f t="shared" si="99"/>
        <v>7.0500000000000007</v>
      </c>
      <c r="G593" s="9">
        <f t="shared" si="100"/>
        <v>2680.2999999999993</v>
      </c>
      <c r="H593" s="9">
        <f t="shared" si="101"/>
        <v>25</v>
      </c>
      <c r="I593" s="10">
        <f t="shared" si="96"/>
        <v>176.25000000000003</v>
      </c>
      <c r="J593" s="11">
        <f>SUM($I$5:I593)</f>
        <v>41303.125000000007</v>
      </c>
    </row>
    <row r="594" spans="1:10" ht="12.75">
      <c r="A594" s="5">
        <v>45532</v>
      </c>
      <c r="B594" s="6" t="str">
        <f t="shared" si="87"/>
        <v>QUA</v>
      </c>
      <c r="C594" s="7">
        <v>0.66249999999999998</v>
      </c>
      <c r="D594" s="8" t="s">
        <v>51</v>
      </c>
      <c r="E594" s="7">
        <v>0.69374999999999998</v>
      </c>
      <c r="F594" s="9">
        <f t="shared" si="99"/>
        <v>0.75</v>
      </c>
      <c r="G594" s="9">
        <f t="shared" si="100"/>
        <v>2681.0499999999993</v>
      </c>
      <c r="H594" s="9">
        <f t="shared" si="101"/>
        <v>25</v>
      </c>
      <c r="I594" s="10">
        <f t="shared" si="96"/>
        <v>18.75</v>
      </c>
      <c r="J594" s="11">
        <f>SUM($I$5:I594)</f>
        <v>41321.875000000007</v>
      </c>
    </row>
    <row r="595" spans="1:10" ht="12.75">
      <c r="A595" s="5">
        <v>45532</v>
      </c>
      <c r="B595" s="6" t="str">
        <f t="shared" si="87"/>
        <v>QUA</v>
      </c>
      <c r="C595" s="7">
        <v>0.70625000000000004</v>
      </c>
      <c r="D595" s="8" t="s">
        <v>51</v>
      </c>
      <c r="E595" s="7">
        <v>0.90625</v>
      </c>
      <c r="F595" s="9">
        <f t="shared" si="99"/>
        <v>4.8</v>
      </c>
      <c r="G595" s="9">
        <f t="shared" si="100"/>
        <v>2685.8499999999995</v>
      </c>
      <c r="H595" s="9">
        <f t="shared" si="101"/>
        <v>25</v>
      </c>
      <c r="I595" s="10">
        <f t="shared" si="96"/>
        <v>120</v>
      </c>
      <c r="J595" s="11">
        <f>SUM($I$5:I595)</f>
        <v>41441.875000000007</v>
      </c>
    </row>
    <row r="596" spans="1:10" ht="12.75">
      <c r="A596" s="5">
        <v>45532</v>
      </c>
      <c r="B596" s="6" t="str">
        <f t="shared" si="87"/>
        <v>QUA</v>
      </c>
      <c r="C596" s="7">
        <v>0.99375000000000002</v>
      </c>
      <c r="D596" s="8" t="s">
        <v>51</v>
      </c>
      <c r="E596" s="7">
        <v>0.21597222222222223</v>
      </c>
      <c r="F596" s="9">
        <f t="shared" si="99"/>
        <v>5.3333333333333321</v>
      </c>
      <c r="G596" s="9">
        <f t="shared" si="100"/>
        <v>2691.1833333333329</v>
      </c>
      <c r="H596" s="9">
        <f t="shared" si="101"/>
        <v>25.000000000000004</v>
      </c>
      <c r="I596" s="10">
        <f t="shared" si="96"/>
        <v>133.33333333333331</v>
      </c>
      <c r="J596" s="11">
        <f>SUM($I$5:I596)</f>
        <v>41575.208333333343</v>
      </c>
    </row>
    <row r="597" spans="1:10" ht="12.75">
      <c r="A597" s="5">
        <v>45533</v>
      </c>
      <c r="B597" s="6" t="str">
        <f t="shared" si="87"/>
        <v>QUI</v>
      </c>
      <c r="C597" s="7">
        <v>0.71180555555555558</v>
      </c>
      <c r="D597" s="8" t="s">
        <v>51</v>
      </c>
      <c r="E597" s="7">
        <v>0.93888888888888888</v>
      </c>
      <c r="F597" s="9">
        <f t="shared" si="99"/>
        <v>5.45</v>
      </c>
      <c r="G597" s="9">
        <f t="shared" si="100"/>
        <v>2696.6333333333328</v>
      </c>
      <c r="H597" s="9">
        <f t="shared" si="101"/>
        <v>25</v>
      </c>
      <c r="I597" s="10">
        <f t="shared" si="96"/>
        <v>136.25</v>
      </c>
      <c r="J597" s="11">
        <f>SUM($I$5:I597)</f>
        <v>41711.458333333343</v>
      </c>
    </row>
    <row r="598" spans="1:10" ht="12.75">
      <c r="A598" s="5">
        <v>45534</v>
      </c>
      <c r="B598" s="6" t="str">
        <f t="shared" si="87"/>
        <v>SEX</v>
      </c>
      <c r="C598" s="7">
        <v>0.70416666666666672</v>
      </c>
      <c r="D598" s="8" t="s">
        <v>51</v>
      </c>
      <c r="E598" s="7">
        <v>0.8354166666666667</v>
      </c>
      <c r="F598" s="9">
        <f t="shared" si="99"/>
        <v>3.15</v>
      </c>
      <c r="G598" s="9">
        <f t="shared" si="100"/>
        <v>2699.7833333333328</v>
      </c>
      <c r="H598" s="9">
        <f t="shared" si="101"/>
        <v>25</v>
      </c>
      <c r="I598" s="10">
        <f t="shared" si="96"/>
        <v>78.75</v>
      </c>
      <c r="J598" s="11">
        <f>SUM($I$5:I598)</f>
        <v>41790.208333333343</v>
      </c>
    </row>
    <row r="599" spans="1:10" ht="12.75">
      <c r="A599" s="5">
        <v>45538</v>
      </c>
      <c r="B599" s="6" t="str">
        <f t="shared" si="87"/>
        <v>TER</v>
      </c>
      <c r="C599" s="7">
        <v>0.54166666666666663</v>
      </c>
      <c r="D599" s="8" t="s">
        <v>51</v>
      </c>
      <c r="E599" s="7">
        <v>0.72083333333333333</v>
      </c>
      <c r="F599" s="9">
        <f t="shared" si="99"/>
        <v>4.3</v>
      </c>
      <c r="G599" s="9">
        <f t="shared" si="100"/>
        <v>2704.083333333333</v>
      </c>
      <c r="H599" s="9">
        <f t="shared" si="101"/>
        <v>25</v>
      </c>
      <c r="I599" s="10">
        <f t="shared" ref="I599:I626" si="102">F599*25</f>
        <v>107.5</v>
      </c>
      <c r="J599" s="11">
        <f>SUM($I$5:I599)</f>
        <v>41897.708333333343</v>
      </c>
    </row>
    <row r="600" spans="1:10" ht="12.75">
      <c r="A600" s="5">
        <v>45539</v>
      </c>
      <c r="B600" s="6" t="str">
        <f t="shared" si="87"/>
        <v>QUA</v>
      </c>
      <c r="C600" s="7">
        <v>0.77986111111111112</v>
      </c>
      <c r="D600" s="8" t="s">
        <v>51</v>
      </c>
      <c r="E600" s="7">
        <v>0.14583333333333334</v>
      </c>
      <c r="F600" s="9">
        <f t="shared" si="99"/>
        <v>8.7833333333333332</v>
      </c>
      <c r="G600" s="9">
        <f t="shared" si="100"/>
        <v>2712.8666666666663</v>
      </c>
      <c r="H600" s="9">
        <f t="shared" si="101"/>
        <v>25</v>
      </c>
      <c r="I600" s="10">
        <f t="shared" si="102"/>
        <v>219.58333333333334</v>
      </c>
      <c r="J600" s="11">
        <f>SUM($I$5:I600)</f>
        <v>42117.291666666679</v>
      </c>
    </row>
    <row r="601" spans="1:10" ht="12.75">
      <c r="A601" s="5">
        <v>45540</v>
      </c>
      <c r="B601" s="6" t="str">
        <f t="shared" si="87"/>
        <v>QUI</v>
      </c>
      <c r="C601" s="7">
        <v>0.58888888888888891</v>
      </c>
      <c r="D601" s="8" t="s">
        <v>51</v>
      </c>
      <c r="E601" s="7">
        <v>0.85069444444444442</v>
      </c>
      <c r="F601" s="9">
        <f t="shared" si="99"/>
        <v>6.2833333333333332</v>
      </c>
      <c r="G601" s="9">
        <f t="shared" si="100"/>
        <v>2719.1499999999996</v>
      </c>
      <c r="H601" s="9">
        <f t="shared" si="101"/>
        <v>25.000000000000004</v>
      </c>
      <c r="I601" s="10">
        <f t="shared" si="102"/>
        <v>157.08333333333334</v>
      </c>
      <c r="J601" s="11">
        <f>SUM($I$5:I601)</f>
        <v>42274.375000000015</v>
      </c>
    </row>
    <row r="602" spans="1:10" ht="12.75">
      <c r="A602" s="5">
        <v>45540</v>
      </c>
      <c r="B602" s="6" t="str">
        <f t="shared" si="87"/>
        <v>QUI</v>
      </c>
      <c r="C602" s="7">
        <v>0.87222222222222223</v>
      </c>
      <c r="D602" s="8" t="s">
        <v>51</v>
      </c>
      <c r="E602" s="7">
        <v>0.96666666666666667</v>
      </c>
      <c r="F602" s="9">
        <f t="shared" si="99"/>
        <v>2.2666666666666666</v>
      </c>
      <c r="G602" s="9">
        <f t="shared" si="100"/>
        <v>2721.4166666666665</v>
      </c>
      <c r="H602" s="9">
        <f t="shared" si="101"/>
        <v>25</v>
      </c>
      <c r="I602" s="10">
        <f t="shared" si="102"/>
        <v>56.666666666666664</v>
      </c>
      <c r="J602" s="11">
        <f>SUM($I$5:I602)</f>
        <v>42331.041666666679</v>
      </c>
    </row>
    <row r="603" spans="1:10" ht="12.75">
      <c r="A603" s="5">
        <v>45541</v>
      </c>
      <c r="B603" s="6" t="str">
        <f t="shared" si="87"/>
        <v>SEX</v>
      </c>
      <c r="C603" s="7">
        <v>0.5395833333333333</v>
      </c>
      <c r="D603" s="8" t="s">
        <v>51</v>
      </c>
      <c r="E603" s="7">
        <v>0.61250000000000004</v>
      </c>
      <c r="F603" s="9">
        <f t="shared" si="99"/>
        <v>1.75</v>
      </c>
      <c r="G603" s="9">
        <f t="shared" si="100"/>
        <v>2723.1666666666665</v>
      </c>
      <c r="H603" s="9">
        <f t="shared" si="101"/>
        <v>25</v>
      </c>
      <c r="I603" s="10">
        <f t="shared" si="102"/>
        <v>43.75</v>
      </c>
      <c r="J603" s="11">
        <f>SUM($I$5:I603)</f>
        <v>42374.791666666679</v>
      </c>
    </row>
    <row r="604" spans="1:10" ht="12.75">
      <c r="A604" s="5">
        <v>45547</v>
      </c>
      <c r="B604" s="6" t="str">
        <f t="shared" si="87"/>
        <v>QUI</v>
      </c>
      <c r="C604" s="7">
        <v>0.38680555555555557</v>
      </c>
      <c r="D604" s="8" t="s">
        <v>51</v>
      </c>
      <c r="E604" s="7">
        <v>0.66388888888888886</v>
      </c>
      <c r="F604" s="9">
        <f t="shared" ref="F604:F611" si="103">IF(E604&gt;C604,((HOUR(E604)*60+MINUTE(E604))-(HOUR(C604)*60+MINUTE(C604)))/60,((HOUR(E604)*60+MINUTE(E604))-(HOUR(C604)*60+MINUTE(C604)))/60+24)</f>
        <v>6.65</v>
      </c>
      <c r="G604" s="9">
        <f t="shared" ref="G604:G611" si="104">SUM($F$5:F604)</f>
        <v>2729.8166666666666</v>
      </c>
      <c r="H604" s="9">
        <f t="shared" si="101"/>
        <v>25</v>
      </c>
      <c r="I604" s="10">
        <f t="shared" si="102"/>
        <v>166.25</v>
      </c>
      <c r="J604" s="11">
        <f>SUM($I$5:I604)</f>
        <v>42541.041666666679</v>
      </c>
    </row>
    <row r="605" spans="1:10" ht="12.75">
      <c r="A605" s="5">
        <v>45547</v>
      </c>
      <c r="B605" s="6" t="str">
        <f t="shared" si="87"/>
        <v>QUI</v>
      </c>
      <c r="C605" s="7">
        <v>0.97083333333333333</v>
      </c>
      <c r="D605" s="8" t="s">
        <v>51</v>
      </c>
      <c r="E605" s="7">
        <v>0.29375000000000001</v>
      </c>
      <c r="F605" s="9">
        <f t="shared" si="103"/>
        <v>7.75</v>
      </c>
      <c r="G605" s="9">
        <f t="shared" si="104"/>
        <v>2737.5666666666666</v>
      </c>
      <c r="H605" s="9">
        <f t="shared" si="101"/>
        <v>25</v>
      </c>
      <c r="I605" s="10">
        <f t="shared" si="102"/>
        <v>193.75</v>
      </c>
      <c r="J605" s="11">
        <f>SUM($I$5:I605)</f>
        <v>42734.791666666679</v>
      </c>
    </row>
    <row r="606" spans="1:10" ht="12.75">
      <c r="A606" s="5">
        <v>45549</v>
      </c>
      <c r="B606" s="6" t="str">
        <f t="shared" si="87"/>
        <v>SÁB</v>
      </c>
      <c r="C606" s="7">
        <v>0.54166666666666663</v>
      </c>
      <c r="D606" s="8" t="s">
        <v>51</v>
      </c>
      <c r="E606" s="7">
        <v>0.7368055555555556</v>
      </c>
      <c r="F606" s="9">
        <f t="shared" si="103"/>
        <v>4.6833333333333336</v>
      </c>
      <c r="G606" s="9">
        <f t="shared" si="104"/>
        <v>2742.25</v>
      </c>
      <c r="H606" s="9">
        <f t="shared" si="101"/>
        <v>25</v>
      </c>
      <c r="I606" s="10">
        <f t="shared" si="102"/>
        <v>117.08333333333334</v>
      </c>
      <c r="J606" s="11">
        <f>SUM($I$5:I606)</f>
        <v>42851.875000000015</v>
      </c>
    </row>
    <row r="607" spans="1:10" ht="12.75">
      <c r="A607" s="5">
        <v>45551</v>
      </c>
      <c r="B607" s="6" t="str">
        <f t="shared" si="87"/>
        <v>SEG</v>
      </c>
      <c r="C607" s="7">
        <v>0.41875000000000001</v>
      </c>
      <c r="D607" s="8" t="s">
        <v>51</v>
      </c>
      <c r="E607" s="7">
        <v>0.4909722222222222</v>
      </c>
      <c r="F607" s="9">
        <f t="shared" si="103"/>
        <v>1.7333333333333334</v>
      </c>
      <c r="G607" s="9">
        <f t="shared" si="104"/>
        <v>2743.9833333333331</v>
      </c>
      <c r="H607" s="9">
        <f t="shared" si="101"/>
        <v>25</v>
      </c>
      <c r="I607" s="10">
        <f t="shared" si="102"/>
        <v>43.333333333333336</v>
      </c>
      <c r="J607" s="11">
        <f>SUM($I$5:I607)</f>
        <v>42895.20833333335</v>
      </c>
    </row>
    <row r="608" spans="1:10" ht="12.75">
      <c r="A608" s="5">
        <v>45552</v>
      </c>
      <c r="B608" s="6" t="str">
        <f t="shared" si="87"/>
        <v>TER</v>
      </c>
      <c r="C608" s="7">
        <v>0.59236111111111112</v>
      </c>
      <c r="D608" s="8" t="s">
        <v>51</v>
      </c>
      <c r="E608" s="7">
        <v>0.64652777777777781</v>
      </c>
      <c r="F608" s="9">
        <f t="shared" si="103"/>
        <v>1.3</v>
      </c>
      <c r="G608" s="9">
        <f t="shared" si="104"/>
        <v>2745.2833333333333</v>
      </c>
      <c r="H608" s="9">
        <f t="shared" si="101"/>
        <v>25</v>
      </c>
      <c r="I608" s="10">
        <f t="shared" si="102"/>
        <v>32.5</v>
      </c>
      <c r="J608" s="11">
        <f>SUM($I$5:I608)</f>
        <v>42927.70833333335</v>
      </c>
    </row>
    <row r="609" spans="1:10" ht="12.75">
      <c r="A609" s="5">
        <v>45553</v>
      </c>
      <c r="B609" s="6" t="str">
        <f t="shared" si="87"/>
        <v>QUA</v>
      </c>
      <c r="C609" s="7">
        <v>0.68819444444444444</v>
      </c>
      <c r="D609" s="8" t="s">
        <v>51</v>
      </c>
      <c r="E609" s="7">
        <v>0.88541666666666663</v>
      </c>
      <c r="F609" s="9">
        <f t="shared" si="103"/>
        <v>4.7333333333333334</v>
      </c>
      <c r="G609" s="9">
        <f t="shared" si="104"/>
        <v>2750.0166666666664</v>
      </c>
      <c r="H609" s="9">
        <f t="shared" si="101"/>
        <v>25</v>
      </c>
      <c r="I609" s="10">
        <f t="shared" si="102"/>
        <v>118.33333333333333</v>
      </c>
      <c r="J609" s="11">
        <f>SUM($I$5:I609)</f>
        <v>43046.041666666686</v>
      </c>
    </row>
    <row r="610" spans="1:10" ht="12.75">
      <c r="A610" s="5">
        <v>45559</v>
      </c>
      <c r="B610" s="6" t="str">
        <f t="shared" si="87"/>
        <v>TER</v>
      </c>
      <c r="C610" s="7">
        <v>0.875</v>
      </c>
      <c r="D610" s="8" t="s">
        <v>51</v>
      </c>
      <c r="E610" s="7">
        <v>0.97222222222222221</v>
      </c>
      <c r="F610" s="9">
        <f t="shared" si="103"/>
        <v>2.3333333333333335</v>
      </c>
      <c r="G610" s="9">
        <f t="shared" si="104"/>
        <v>2752.35</v>
      </c>
      <c r="H610" s="9">
        <f t="shared" si="101"/>
        <v>25</v>
      </c>
      <c r="I610" s="10">
        <f t="shared" si="102"/>
        <v>58.333333333333336</v>
      </c>
      <c r="J610" s="11">
        <f>SUM($I$5:I610)</f>
        <v>43104.375000000022</v>
      </c>
    </row>
    <row r="611" spans="1:10" ht="12.75">
      <c r="A611" s="5">
        <v>45560</v>
      </c>
      <c r="B611" s="6" t="str">
        <f t="shared" si="87"/>
        <v>QUA</v>
      </c>
      <c r="C611" s="7">
        <v>0.70763888888888893</v>
      </c>
      <c r="D611" s="8" t="s">
        <v>51</v>
      </c>
      <c r="E611" s="7">
        <v>0.83750000000000002</v>
      </c>
      <c r="F611" s="9">
        <f t="shared" si="103"/>
        <v>3.1166666666666667</v>
      </c>
      <c r="G611" s="9">
        <f t="shared" si="104"/>
        <v>2755.4666666666667</v>
      </c>
      <c r="H611" s="9">
        <f t="shared" si="101"/>
        <v>25</v>
      </c>
      <c r="I611" s="10">
        <f t="shared" si="102"/>
        <v>77.916666666666671</v>
      </c>
      <c r="J611" s="11">
        <f>SUM($I$5:I611)</f>
        <v>43182.291666666686</v>
      </c>
    </row>
    <row r="612" spans="1:10" ht="12.75">
      <c r="A612" s="5">
        <v>45579</v>
      </c>
      <c r="B612" s="6" t="str">
        <f t="shared" si="87"/>
        <v>SEG</v>
      </c>
      <c r="C612" s="7">
        <v>0.66805555555555551</v>
      </c>
      <c r="D612" s="8" t="s">
        <v>52</v>
      </c>
      <c r="E612" s="7">
        <v>0.86805555555555558</v>
      </c>
      <c r="F612" s="9">
        <f t="shared" ref="F612:F614" si="105">IF(E612&gt;C612,((HOUR(E612)*60+MINUTE(E612))-(HOUR(C612)*60+MINUTE(C612)))/60,((HOUR(E612)*60+MINUTE(E612))-(HOUR(C612)*60+MINUTE(C612)))/60+24)</f>
        <v>4.8</v>
      </c>
      <c r="G612" s="9">
        <f t="shared" ref="G612:G614" si="106">SUM($F$5:F612)</f>
        <v>2760.2666666666669</v>
      </c>
      <c r="H612" s="9">
        <f t="shared" si="101"/>
        <v>25</v>
      </c>
      <c r="I612" s="10">
        <f t="shared" si="102"/>
        <v>120</v>
      </c>
      <c r="J612" s="11">
        <f>SUM($I$5:I612)</f>
        <v>43302.291666666686</v>
      </c>
    </row>
    <row r="613" spans="1:10" ht="12.75">
      <c r="A613" s="5">
        <v>45581</v>
      </c>
      <c r="B613" s="6" t="str">
        <f t="shared" si="87"/>
        <v>QUA</v>
      </c>
      <c r="C613" s="7">
        <v>0.68333333333333335</v>
      </c>
      <c r="D613" s="8" t="s">
        <v>52</v>
      </c>
      <c r="E613" s="7">
        <v>0.82152777777777775</v>
      </c>
      <c r="F613" s="9">
        <f t="shared" si="105"/>
        <v>3.3166666666666669</v>
      </c>
      <c r="G613" s="9">
        <f t="shared" si="106"/>
        <v>2763.5833333333335</v>
      </c>
      <c r="H613" s="9">
        <f t="shared" si="101"/>
        <v>25</v>
      </c>
      <c r="I613" s="10">
        <f t="shared" si="102"/>
        <v>82.916666666666671</v>
      </c>
      <c r="J613" s="11">
        <f>SUM($I$5:I613)</f>
        <v>43385.20833333335</v>
      </c>
    </row>
    <row r="614" spans="1:10" ht="12.75">
      <c r="A614" s="5">
        <v>45586</v>
      </c>
      <c r="B614" s="6" t="str">
        <f t="shared" si="87"/>
        <v>SEG</v>
      </c>
      <c r="C614" s="7">
        <v>0.62777777777777777</v>
      </c>
      <c r="D614" s="8" t="s">
        <v>52</v>
      </c>
      <c r="E614" s="7">
        <v>0.75</v>
      </c>
      <c r="F614" s="9">
        <f t="shared" si="105"/>
        <v>2.9333333333333331</v>
      </c>
      <c r="G614" s="9">
        <f t="shared" si="106"/>
        <v>2766.5166666666669</v>
      </c>
      <c r="H614" s="9">
        <f t="shared" si="101"/>
        <v>25</v>
      </c>
      <c r="I614" s="10">
        <f t="shared" si="102"/>
        <v>73.333333333333329</v>
      </c>
      <c r="J614" s="11">
        <f>SUM($I$5:I614)</f>
        <v>43458.541666666686</v>
      </c>
    </row>
    <row r="615" spans="1:10" ht="12.75">
      <c r="A615" s="5">
        <v>45600</v>
      </c>
      <c r="B615" s="6" t="str">
        <f t="shared" si="87"/>
        <v>SEG</v>
      </c>
      <c r="C615" s="7">
        <v>0.62430555555555556</v>
      </c>
      <c r="D615" s="8" t="s">
        <v>53</v>
      </c>
      <c r="E615" s="7">
        <v>0.85347222222222219</v>
      </c>
      <c r="F615" s="9">
        <f t="shared" ref="F615:F626" si="107">IF(E615&gt;C615,((HOUR(E615)*60+MINUTE(E615))-(HOUR(C615)*60+MINUTE(C615)))/60,((HOUR(E615)*60+MINUTE(E615))-(HOUR(C615)*60+MINUTE(C615)))/60+24)</f>
        <v>5.5</v>
      </c>
      <c r="G615" s="9">
        <f t="shared" ref="G615:G626" si="108">SUM($F$5:F615)</f>
        <v>2772.0166666666669</v>
      </c>
      <c r="H615" s="9">
        <f t="shared" si="101"/>
        <v>25</v>
      </c>
      <c r="I615" s="10">
        <f t="shared" si="102"/>
        <v>137.5</v>
      </c>
      <c r="J615" s="11">
        <f>SUM($I$5:I615)</f>
        <v>43596.041666666686</v>
      </c>
    </row>
    <row r="616" spans="1:10" ht="12.75">
      <c r="A616" s="5">
        <v>45601</v>
      </c>
      <c r="B616" s="6" t="str">
        <f t="shared" si="87"/>
        <v>TER</v>
      </c>
      <c r="C616" s="7">
        <v>0.66874999999999996</v>
      </c>
      <c r="D616" s="8" t="s">
        <v>52</v>
      </c>
      <c r="E616" s="7">
        <v>0.87777777777777777</v>
      </c>
      <c r="F616" s="9">
        <f t="shared" si="107"/>
        <v>5.0166666666666666</v>
      </c>
      <c r="G616" s="9">
        <f t="shared" si="108"/>
        <v>2777.0333333333338</v>
      </c>
      <c r="H616" s="9">
        <f t="shared" si="101"/>
        <v>25</v>
      </c>
      <c r="I616" s="10">
        <f t="shared" si="102"/>
        <v>125.41666666666667</v>
      </c>
      <c r="J616" s="11">
        <f>SUM($I$5:I616)</f>
        <v>43721.45833333335</v>
      </c>
    </row>
    <row r="617" spans="1:10" ht="12.75">
      <c r="A617" s="5">
        <v>45602</v>
      </c>
      <c r="B617" s="6" t="str">
        <f t="shared" si="87"/>
        <v>QUA</v>
      </c>
      <c r="C617" s="7">
        <v>0.72291666666666665</v>
      </c>
      <c r="D617" s="8" t="s">
        <v>52</v>
      </c>
      <c r="E617" s="7">
        <v>0.91249999999999998</v>
      </c>
      <c r="F617" s="9">
        <f t="shared" si="107"/>
        <v>4.55</v>
      </c>
      <c r="G617" s="9">
        <f t="shared" si="108"/>
        <v>2781.5833333333339</v>
      </c>
      <c r="H617" s="9">
        <f t="shared" si="101"/>
        <v>25</v>
      </c>
      <c r="I617" s="10">
        <f t="shared" si="102"/>
        <v>113.75</v>
      </c>
      <c r="J617" s="11">
        <f>SUM($I$5:I617)</f>
        <v>43835.20833333335</v>
      </c>
    </row>
    <row r="618" spans="1:10" ht="12.75">
      <c r="A618" s="5">
        <v>45603</v>
      </c>
      <c r="B618" s="6" t="str">
        <f t="shared" si="87"/>
        <v>QUI</v>
      </c>
      <c r="C618" s="7">
        <v>0.72222222222222221</v>
      </c>
      <c r="D618" s="8" t="s">
        <v>52</v>
      </c>
      <c r="E618" s="7">
        <v>0.875</v>
      </c>
      <c r="F618" s="9">
        <f t="shared" si="107"/>
        <v>3.6666666666666665</v>
      </c>
      <c r="G618" s="9">
        <f t="shared" si="108"/>
        <v>2785.2500000000005</v>
      </c>
      <c r="H618" s="9">
        <f t="shared" si="101"/>
        <v>25</v>
      </c>
      <c r="I618" s="10">
        <f t="shared" si="102"/>
        <v>91.666666666666657</v>
      </c>
      <c r="J618" s="11">
        <f>SUM($I$5:I618)</f>
        <v>43926.875000000015</v>
      </c>
    </row>
    <row r="619" spans="1:10" ht="12.75">
      <c r="A619" s="5">
        <v>45604</v>
      </c>
      <c r="B619" s="6" t="str">
        <f t="shared" si="87"/>
        <v>SEX</v>
      </c>
      <c r="C619" s="7">
        <v>0.64236111111111116</v>
      </c>
      <c r="D619" s="8" t="s">
        <v>52</v>
      </c>
      <c r="E619" s="7">
        <v>0.80694444444444446</v>
      </c>
      <c r="F619" s="9">
        <f t="shared" si="107"/>
        <v>3.95</v>
      </c>
      <c r="G619" s="9">
        <f t="shared" si="108"/>
        <v>2789.2000000000003</v>
      </c>
      <c r="H619" s="9">
        <f t="shared" si="101"/>
        <v>25</v>
      </c>
      <c r="I619" s="10">
        <f t="shared" si="102"/>
        <v>98.75</v>
      </c>
      <c r="J619" s="11">
        <f>SUM($I$5:I619)</f>
        <v>44025.625000000015</v>
      </c>
    </row>
    <row r="620" spans="1:10" ht="12.75">
      <c r="A620" s="5">
        <v>45605</v>
      </c>
      <c r="B620" s="6" t="str">
        <f t="shared" si="87"/>
        <v>SÁB</v>
      </c>
      <c r="C620" s="7">
        <v>0.6479166666666667</v>
      </c>
      <c r="D620" s="8" t="s">
        <v>54</v>
      </c>
      <c r="E620" s="7">
        <v>0.8618055555555556</v>
      </c>
      <c r="F620" s="9">
        <f t="shared" si="107"/>
        <v>5.1333333333333337</v>
      </c>
      <c r="G620" s="9">
        <f t="shared" si="108"/>
        <v>2794.3333333333335</v>
      </c>
      <c r="H620" s="9">
        <f t="shared" si="101"/>
        <v>25</v>
      </c>
      <c r="I620" s="10">
        <f t="shared" si="102"/>
        <v>128.33333333333334</v>
      </c>
      <c r="J620" s="11">
        <f>SUM($I$5:I620)</f>
        <v>44153.95833333335</v>
      </c>
    </row>
    <row r="621" spans="1:10" ht="12.75">
      <c r="A621" s="5">
        <v>45607</v>
      </c>
      <c r="B621" s="6" t="str">
        <f t="shared" si="87"/>
        <v>SEG</v>
      </c>
      <c r="C621" s="7">
        <v>0.6118055555555556</v>
      </c>
      <c r="D621" s="8" t="s">
        <v>52</v>
      </c>
      <c r="E621" s="7">
        <v>0.78402777777777777</v>
      </c>
      <c r="F621" s="9">
        <f t="shared" si="107"/>
        <v>4.1333333333333337</v>
      </c>
      <c r="G621" s="9">
        <f t="shared" si="108"/>
        <v>2798.4666666666667</v>
      </c>
      <c r="H621" s="9">
        <f t="shared" si="101"/>
        <v>25</v>
      </c>
      <c r="I621" s="10">
        <f t="shared" si="102"/>
        <v>103.33333333333334</v>
      </c>
      <c r="J621" s="11">
        <f>SUM($I$5:I621)</f>
        <v>44257.291666666686</v>
      </c>
    </row>
    <row r="622" spans="1:10" ht="12.75">
      <c r="A622" s="5">
        <v>45608</v>
      </c>
      <c r="B622" s="6" t="str">
        <f t="shared" si="87"/>
        <v>TER</v>
      </c>
      <c r="C622" s="7">
        <v>0.69236111111111109</v>
      </c>
      <c r="D622" s="8" t="s">
        <v>52</v>
      </c>
      <c r="E622" s="7">
        <v>0.87638888888888888</v>
      </c>
      <c r="F622" s="9">
        <f t="shared" si="107"/>
        <v>4.416666666666667</v>
      </c>
      <c r="G622" s="9">
        <f t="shared" si="108"/>
        <v>2802.8833333333332</v>
      </c>
      <c r="H622" s="9">
        <f t="shared" si="101"/>
        <v>25</v>
      </c>
      <c r="I622" s="10">
        <f t="shared" si="102"/>
        <v>110.41666666666667</v>
      </c>
      <c r="J622" s="11">
        <f>SUM($I$5:I622)</f>
        <v>44367.70833333335</v>
      </c>
    </row>
    <row r="623" spans="1:10" ht="12.75">
      <c r="A623" s="5">
        <v>45610</v>
      </c>
      <c r="B623" s="6" t="str">
        <f t="shared" si="87"/>
        <v>QUI</v>
      </c>
      <c r="C623" s="7">
        <v>0.57638888888888884</v>
      </c>
      <c r="D623" s="8" t="s">
        <v>52</v>
      </c>
      <c r="E623" s="7">
        <v>0.68194444444444446</v>
      </c>
      <c r="F623" s="9">
        <f t="shared" si="107"/>
        <v>2.5333333333333332</v>
      </c>
      <c r="G623" s="9">
        <f t="shared" si="108"/>
        <v>2805.4166666666665</v>
      </c>
      <c r="H623" s="9">
        <f t="shared" si="101"/>
        <v>25</v>
      </c>
      <c r="I623" s="10">
        <f t="shared" si="102"/>
        <v>63.333333333333329</v>
      </c>
      <c r="J623" s="11">
        <f>SUM($I$5:I623)</f>
        <v>44431.041666666686</v>
      </c>
    </row>
    <row r="624" spans="1:10" ht="12.75">
      <c r="A624" s="5">
        <v>45610</v>
      </c>
      <c r="B624" s="6" t="str">
        <f t="shared" si="87"/>
        <v>QUI</v>
      </c>
      <c r="C624" s="7">
        <v>0.69513888888888886</v>
      </c>
      <c r="D624" s="8" t="s">
        <v>52</v>
      </c>
      <c r="E624" s="7">
        <v>0.88472222222222219</v>
      </c>
      <c r="F624" s="9">
        <f t="shared" si="107"/>
        <v>4.55</v>
      </c>
      <c r="G624" s="9">
        <f t="shared" si="108"/>
        <v>2809.9666666666667</v>
      </c>
      <c r="H624" s="9">
        <f t="shared" si="101"/>
        <v>25</v>
      </c>
      <c r="I624" s="10">
        <f t="shared" si="102"/>
        <v>113.75</v>
      </c>
      <c r="J624" s="11">
        <f>SUM($I$5:I624)</f>
        <v>44544.791666666686</v>
      </c>
    </row>
    <row r="625" spans="1:10" ht="12.75">
      <c r="A625" s="5">
        <v>45611</v>
      </c>
      <c r="B625" s="6" t="str">
        <f t="shared" si="87"/>
        <v>SEX</v>
      </c>
      <c r="C625" s="7">
        <v>0.55000000000000004</v>
      </c>
      <c r="D625" s="8" t="s">
        <v>52</v>
      </c>
      <c r="E625" s="7">
        <v>0.74722222222222223</v>
      </c>
      <c r="F625" s="9">
        <f t="shared" si="107"/>
        <v>4.7333333333333334</v>
      </c>
      <c r="G625" s="9">
        <f t="shared" si="108"/>
        <v>2814.7</v>
      </c>
      <c r="H625" s="9">
        <f t="shared" si="101"/>
        <v>25</v>
      </c>
      <c r="I625" s="10">
        <f t="shared" si="102"/>
        <v>118.33333333333333</v>
      </c>
      <c r="J625" s="11">
        <f>SUM($I$5:I625)</f>
        <v>44663.125000000022</v>
      </c>
    </row>
    <row r="626" spans="1:10" ht="12.75">
      <c r="A626" s="5">
        <v>45612</v>
      </c>
      <c r="B626" s="6" t="str">
        <f t="shared" si="87"/>
        <v>SÁB</v>
      </c>
      <c r="C626" s="7">
        <v>0.43472222222222223</v>
      </c>
      <c r="D626" s="8" t="s">
        <v>52</v>
      </c>
      <c r="E626" s="7">
        <v>0.61458333333333337</v>
      </c>
      <c r="F626" s="9">
        <f t="shared" si="107"/>
        <v>4.3166666666666664</v>
      </c>
      <c r="G626" s="9">
        <f t="shared" si="108"/>
        <v>2819.0166666666664</v>
      </c>
      <c r="H626" s="9">
        <f t="shared" si="101"/>
        <v>25</v>
      </c>
      <c r="I626" s="10">
        <f t="shared" si="102"/>
        <v>107.91666666666666</v>
      </c>
      <c r="J626" s="11">
        <f>SUM($I$5:I626)</f>
        <v>44771.041666666686</v>
      </c>
    </row>
    <row r="627" spans="1:10" ht="12.75">
      <c r="D627" s="13"/>
    </row>
    <row r="628" spans="1:10" ht="12.75">
      <c r="D628" s="13"/>
    </row>
    <row r="629" spans="1:10" ht="12.75">
      <c r="D629" s="13"/>
    </row>
    <row r="630" spans="1:10" ht="12.75">
      <c r="D630" s="13"/>
    </row>
    <row r="631" spans="1:10" ht="12.75">
      <c r="D631" s="13"/>
    </row>
    <row r="632" spans="1:10" ht="12.75">
      <c r="D632" s="13"/>
    </row>
    <row r="633" spans="1:10" ht="12.75">
      <c r="D633" s="13"/>
    </row>
    <row r="634" spans="1:10" ht="12.75">
      <c r="D634" s="13"/>
    </row>
    <row r="635" spans="1:10" ht="12.75">
      <c r="D635" s="13"/>
    </row>
    <row r="636" spans="1:10" ht="12.75">
      <c r="D636" s="13"/>
    </row>
    <row r="637" spans="1:10" ht="12.75">
      <c r="D637" s="13"/>
    </row>
    <row r="638" spans="1:10" ht="12.75">
      <c r="D638" s="13"/>
    </row>
    <row r="639" spans="1:10" ht="12.75">
      <c r="D639" s="13"/>
    </row>
    <row r="640" spans="1:10" ht="12.75">
      <c r="D640" s="13"/>
    </row>
    <row r="641" spans="4:4" ht="12.75">
      <c r="D641" s="13"/>
    </row>
    <row r="642" spans="4:4" ht="12.75">
      <c r="D642" s="13"/>
    </row>
    <row r="643" spans="4:4" ht="12.75">
      <c r="D643" s="13"/>
    </row>
    <row r="644" spans="4:4" ht="12.75">
      <c r="D644" s="13"/>
    </row>
    <row r="645" spans="4:4" ht="12.75">
      <c r="D645" s="13"/>
    </row>
    <row r="646" spans="4:4" ht="12.75">
      <c r="D646" s="13"/>
    </row>
    <row r="647" spans="4:4" ht="12.75">
      <c r="D647" s="13"/>
    </row>
    <row r="648" spans="4:4" ht="12.75">
      <c r="D648" s="13"/>
    </row>
    <row r="649" spans="4:4" ht="12.75">
      <c r="D649" s="13"/>
    </row>
    <row r="650" spans="4:4" ht="12.75">
      <c r="D650" s="13"/>
    </row>
    <row r="651" spans="4:4" ht="12.75">
      <c r="D651" s="13"/>
    </row>
    <row r="652" spans="4:4" ht="12.75">
      <c r="D652" s="13"/>
    </row>
    <row r="653" spans="4:4" ht="12.75">
      <c r="D653" s="13"/>
    </row>
    <row r="654" spans="4:4" ht="12.75">
      <c r="D654" s="13"/>
    </row>
    <row r="655" spans="4:4" ht="12.75">
      <c r="D655" s="13"/>
    </row>
    <row r="656" spans="4:4" ht="12.75">
      <c r="D656" s="13"/>
    </row>
    <row r="657" spans="4:4" ht="12.75">
      <c r="D657" s="13"/>
    </row>
    <row r="658" spans="4:4" ht="12.75">
      <c r="D658" s="13"/>
    </row>
    <row r="659" spans="4:4" ht="12.75">
      <c r="D659" s="13"/>
    </row>
    <row r="660" spans="4:4" ht="12.75">
      <c r="D660" s="13"/>
    </row>
    <row r="661" spans="4:4" ht="12.75">
      <c r="D661" s="13"/>
    </row>
    <row r="662" spans="4:4" ht="12.75">
      <c r="D662" s="13"/>
    </row>
    <row r="663" spans="4:4" ht="12.75">
      <c r="D663" s="13"/>
    </row>
    <row r="664" spans="4:4" ht="12.75">
      <c r="D664" s="13"/>
    </row>
    <row r="665" spans="4:4" ht="12.75">
      <c r="D665" s="13"/>
    </row>
    <row r="666" spans="4:4" ht="12.75">
      <c r="D666" s="13"/>
    </row>
    <row r="667" spans="4:4" ht="12.75">
      <c r="D667" s="13"/>
    </row>
    <row r="668" spans="4:4" ht="12.75">
      <c r="D668" s="13"/>
    </row>
    <row r="669" spans="4:4" ht="12.75">
      <c r="D669" s="13"/>
    </row>
    <row r="670" spans="4:4" ht="12.75">
      <c r="D670" s="13"/>
    </row>
    <row r="671" spans="4:4" ht="12.75">
      <c r="D671" s="13"/>
    </row>
    <row r="672" spans="4:4" ht="12.75">
      <c r="D672" s="13"/>
    </row>
    <row r="673" spans="4:4" ht="12.75">
      <c r="D673" s="13"/>
    </row>
    <row r="674" spans="4:4" ht="12.75">
      <c r="D674" s="13"/>
    </row>
    <row r="675" spans="4:4" ht="12.75">
      <c r="D675" s="13"/>
    </row>
    <row r="676" spans="4:4" ht="12.75">
      <c r="D676" s="13"/>
    </row>
    <row r="677" spans="4:4" ht="12.75">
      <c r="D677" s="13"/>
    </row>
    <row r="678" spans="4:4" ht="12.75">
      <c r="D678" s="13"/>
    </row>
    <row r="679" spans="4:4" ht="12.75">
      <c r="D679" s="13"/>
    </row>
    <row r="680" spans="4:4" ht="12.75">
      <c r="D680" s="13"/>
    </row>
    <row r="681" spans="4:4" ht="12.75">
      <c r="D681" s="13"/>
    </row>
    <row r="682" spans="4:4" ht="12.75">
      <c r="D682" s="13"/>
    </row>
    <row r="683" spans="4:4" ht="12.75">
      <c r="D683" s="13"/>
    </row>
    <row r="684" spans="4:4" ht="12.75">
      <c r="D684" s="13"/>
    </row>
    <row r="685" spans="4:4" ht="12.75">
      <c r="D685" s="13"/>
    </row>
    <row r="686" spans="4:4" ht="12.75">
      <c r="D686" s="13"/>
    </row>
    <row r="687" spans="4:4" ht="12.75">
      <c r="D687" s="13"/>
    </row>
    <row r="688" spans="4:4" ht="12.75">
      <c r="D688" s="13"/>
    </row>
    <row r="689" spans="4:4" ht="12.75">
      <c r="D689" s="13"/>
    </row>
    <row r="690" spans="4:4" ht="12.75">
      <c r="D690" s="13"/>
    </row>
    <row r="691" spans="4:4" ht="12.75">
      <c r="D691" s="13"/>
    </row>
    <row r="692" spans="4:4" ht="12.75">
      <c r="D692" s="13"/>
    </row>
    <row r="693" spans="4:4" ht="12.75">
      <c r="D693" s="13"/>
    </row>
    <row r="694" spans="4:4" ht="12.75">
      <c r="D694" s="13"/>
    </row>
    <row r="695" spans="4:4" ht="12.75">
      <c r="D695" s="13"/>
    </row>
    <row r="696" spans="4:4" ht="12.75">
      <c r="D696" s="13"/>
    </row>
    <row r="697" spans="4:4" ht="12.75">
      <c r="D697" s="13"/>
    </row>
    <row r="698" spans="4:4" ht="12.75">
      <c r="D698" s="13"/>
    </row>
    <row r="699" spans="4:4" ht="12.75">
      <c r="D699" s="13"/>
    </row>
    <row r="700" spans="4:4" ht="12.75">
      <c r="D700" s="13"/>
    </row>
    <row r="701" spans="4:4" ht="12.75">
      <c r="D701" s="13"/>
    </row>
    <row r="702" spans="4:4" ht="12.75">
      <c r="D702" s="13"/>
    </row>
    <row r="703" spans="4:4" ht="12.75">
      <c r="D703" s="13"/>
    </row>
    <row r="704" spans="4:4" ht="12.75">
      <c r="D704" s="13"/>
    </row>
    <row r="705" spans="4:4" ht="12.75">
      <c r="D705" s="13"/>
    </row>
    <row r="706" spans="4:4" ht="12.75">
      <c r="D706" s="13"/>
    </row>
    <row r="707" spans="4:4" ht="12.75">
      <c r="D707" s="13"/>
    </row>
    <row r="708" spans="4:4" ht="12.75">
      <c r="D708" s="13"/>
    </row>
    <row r="709" spans="4:4" ht="12.75">
      <c r="D709" s="13"/>
    </row>
    <row r="710" spans="4:4" ht="12.75">
      <c r="D710" s="13"/>
    </row>
    <row r="711" spans="4:4" ht="12.75">
      <c r="D711" s="13"/>
    </row>
    <row r="712" spans="4:4" ht="12.75">
      <c r="D712" s="13"/>
    </row>
    <row r="713" spans="4:4" ht="12.75">
      <c r="D713" s="13"/>
    </row>
    <row r="714" spans="4:4" ht="12.75">
      <c r="D714" s="13"/>
    </row>
    <row r="715" spans="4:4" ht="12.75">
      <c r="D715" s="13"/>
    </row>
    <row r="716" spans="4:4" ht="12.75">
      <c r="D716" s="13"/>
    </row>
    <row r="717" spans="4:4" ht="12.75">
      <c r="D717" s="13"/>
    </row>
    <row r="718" spans="4:4" ht="12.75">
      <c r="D718" s="13"/>
    </row>
    <row r="719" spans="4:4" ht="12.75">
      <c r="D719" s="13"/>
    </row>
    <row r="720" spans="4:4" ht="12.75">
      <c r="D720" s="13"/>
    </row>
    <row r="721" spans="4:4" ht="12.75">
      <c r="D721" s="13"/>
    </row>
    <row r="722" spans="4:4" ht="12.75">
      <c r="D722" s="13"/>
    </row>
    <row r="723" spans="4:4" ht="12.75">
      <c r="D723" s="13"/>
    </row>
    <row r="724" spans="4:4" ht="12.75">
      <c r="D724" s="13"/>
    </row>
    <row r="725" spans="4:4" ht="12.75">
      <c r="D725" s="13"/>
    </row>
    <row r="726" spans="4:4" ht="12.75">
      <c r="D726" s="13"/>
    </row>
    <row r="727" spans="4:4" ht="12.75">
      <c r="D727" s="13"/>
    </row>
    <row r="728" spans="4:4" ht="12.75">
      <c r="D728" s="13"/>
    </row>
    <row r="729" spans="4:4" ht="12.75">
      <c r="D729" s="13"/>
    </row>
    <row r="730" spans="4:4" ht="12.75">
      <c r="D730" s="13"/>
    </row>
    <row r="731" spans="4:4" ht="12.75">
      <c r="D731" s="13"/>
    </row>
    <row r="732" spans="4:4" ht="12.75">
      <c r="D732" s="13"/>
    </row>
    <row r="733" spans="4:4" ht="12.75">
      <c r="D733" s="13"/>
    </row>
    <row r="734" spans="4:4" ht="12.75">
      <c r="D734" s="13"/>
    </row>
    <row r="735" spans="4:4" ht="12.75">
      <c r="D735" s="13"/>
    </row>
    <row r="736" spans="4:4" ht="12.75">
      <c r="D736" s="13"/>
    </row>
    <row r="737" spans="4:4" ht="12.75">
      <c r="D737" s="13"/>
    </row>
    <row r="738" spans="4:4" ht="12.75">
      <c r="D738" s="13"/>
    </row>
    <row r="739" spans="4:4" ht="12.75">
      <c r="D739" s="13"/>
    </row>
    <row r="740" spans="4:4" ht="12.75">
      <c r="D740" s="13"/>
    </row>
    <row r="741" spans="4:4" ht="12.75">
      <c r="D741" s="13"/>
    </row>
    <row r="742" spans="4:4" ht="12.75">
      <c r="D742" s="13"/>
    </row>
    <row r="743" spans="4:4" ht="12.75">
      <c r="D743" s="13"/>
    </row>
    <row r="744" spans="4:4" ht="12.75">
      <c r="D744" s="13"/>
    </row>
    <row r="745" spans="4:4" ht="12.75">
      <c r="D745" s="13"/>
    </row>
    <row r="746" spans="4:4" ht="12.75">
      <c r="D746" s="13"/>
    </row>
    <row r="747" spans="4:4" ht="12.75">
      <c r="D747" s="13"/>
    </row>
    <row r="748" spans="4:4" ht="12.75">
      <c r="D748" s="13"/>
    </row>
    <row r="749" spans="4:4" ht="12.75">
      <c r="D749" s="13"/>
    </row>
    <row r="750" spans="4:4" ht="12.75">
      <c r="D750" s="13"/>
    </row>
    <row r="751" spans="4:4" ht="12.75">
      <c r="D751" s="13"/>
    </row>
    <row r="752" spans="4:4" ht="12.75">
      <c r="D752" s="13"/>
    </row>
    <row r="753" spans="4:4" ht="12.75">
      <c r="D753" s="13"/>
    </row>
    <row r="754" spans="4:4" ht="12.75">
      <c r="D754" s="13"/>
    </row>
    <row r="755" spans="4:4" ht="12.75">
      <c r="D755" s="13"/>
    </row>
    <row r="756" spans="4:4" ht="12.75">
      <c r="D756" s="13"/>
    </row>
    <row r="757" spans="4:4" ht="12.75">
      <c r="D757" s="13"/>
    </row>
    <row r="758" spans="4:4" ht="12.75">
      <c r="D758" s="13"/>
    </row>
    <row r="759" spans="4:4" ht="12.75">
      <c r="D759" s="13"/>
    </row>
    <row r="760" spans="4:4" ht="12.75">
      <c r="D760" s="13"/>
    </row>
    <row r="761" spans="4:4" ht="12.75">
      <c r="D761" s="13"/>
    </row>
    <row r="762" spans="4:4" ht="12.75">
      <c r="D762" s="13"/>
    </row>
    <row r="763" spans="4:4" ht="12.75">
      <c r="D763" s="13"/>
    </row>
    <row r="764" spans="4:4" ht="12.75">
      <c r="D764" s="13"/>
    </row>
    <row r="765" spans="4:4" ht="12.75">
      <c r="D765" s="13"/>
    </row>
    <row r="766" spans="4:4" ht="12.75">
      <c r="D766" s="13"/>
    </row>
    <row r="767" spans="4:4" ht="12.75">
      <c r="D767" s="13"/>
    </row>
    <row r="768" spans="4:4" ht="12.75">
      <c r="D768" s="13"/>
    </row>
    <row r="769" spans="4:4" ht="12.75">
      <c r="D769" s="13"/>
    </row>
    <row r="770" spans="4:4" ht="12.75">
      <c r="D770" s="13"/>
    </row>
    <row r="771" spans="4:4" ht="12.75">
      <c r="D771" s="13"/>
    </row>
    <row r="772" spans="4:4" ht="12.75">
      <c r="D772" s="13"/>
    </row>
    <row r="773" spans="4:4" ht="12.75">
      <c r="D773" s="13"/>
    </row>
    <row r="774" spans="4:4" ht="12.75">
      <c r="D774" s="13"/>
    </row>
    <row r="775" spans="4:4" ht="12.75">
      <c r="D775" s="13"/>
    </row>
    <row r="776" spans="4:4" ht="12.75">
      <c r="D776" s="13"/>
    </row>
    <row r="777" spans="4:4" ht="12.75">
      <c r="D777" s="13"/>
    </row>
    <row r="778" spans="4:4" ht="12.75">
      <c r="D778" s="13"/>
    </row>
    <row r="779" spans="4:4" ht="12.75">
      <c r="D779" s="13"/>
    </row>
    <row r="780" spans="4:4" ht="12.75">
      <c r="D780" s="13"/>
    </row>
    <row r="781" spans="4:4" ht="12.75">
      <c r="D781" s="13"/>
    </row>
    <row r="782" spans="4:4" ht="12.75">
      <c r="D782" s="13"/>
    </row>
    <row r="783" spans="4:4" ht="12.75">
      <c r="D783" s="13"/>
    </row>
    <row r="784" spans="4:4" ht="12.75">
      <c r="D784" s="13"/>
    </row>
    <row r="785" spans="4:4" ht="12.75">
      <c r="D785" s="13"/>
    </row>
    <row r="786" spans="4:4" ht="12.75">
      <c r="D786" s="13"/>
    </row>
    <row r="787" spans="4:4" ht="12.75">
      <c r="D787" s="13"/>
    </row>
    <row r="788" spans="4:4" ht="12.75">
      <c r="D788" s="13"/>
    </row>
    <row r="789" spans="4:4" ht="12.75">
      <c r="D789" s="13"/>
    </row>
    <row r="790" spans="4:4" ht="12.75">
      <c r="D790" s="13"/>
    </row>
    <row r="791" spans="4:4" ht="12.75">
      <c r="D791" s="13"/>
    </row>
    <row r="792" spans="4:4" ht="12.75">
      <c r="D792" s="13"/>
    </row>
    <row r="793" spans="4:4" ht="12.75">
      <c r="D793" s="13"/>
    </row>
    <row r="794" spans="4:4" ht="12.75">
      <c r="D794" s="13"/>
    </row>
    <row r="795" spans="4:4" ht="12.75">
      <c r="D795" s="13"/>
    </row>
    <row r="796" spans="4:4" ht="12.75">
      <c r="D796" s="13"/>
    </row>
    <row r="797" spans="4:4" ht="12.75">
      <c r="D797" s="13"/>
    </row>
    <row r="798" spans="4:4" ht="12.75">
      <c r="D798" s="13"/>
    </row>
    <row r="799" spans="4:4" ht="12.75">
      <c r="D799" s="13"/>
    </row>
    <row r="800" spans="4:4" ht="12.75">
      <c r="D800" s="13"/>
    </row>
    <row r="801" spans="4:4" ht="12.75">
      <c r="D801" s="13"/>
    </row>
    <row r="802" spans="4:4" ht="12.75">
      <c r="D802" s="13"/>
    </row>
    <row r="803" spans="4:4" ht="12.75">
      <c r="D803" s="13"/>
    </row>
    <row r="804" spans="4:4" ht="12.75">
      <c r="D804" s="13"/>
    </row>
    <row r="805" spans="4:4" ht="12.75">
      <c r="D805" s="13"/>
    </row>
    <row r="806" spans="4:4" ht="12.75">
      <c r="D806" s="13"/>
    </row>
    <row r="807" spans="4:4" ht="12.75">
      <c r="D807" s="13"/>
    </row>
    <row r="808" spans="4:4" ht="12.75">
      <c r="D808" s="13"/>
    </row>
    <row r="809" spans="4:4" ht="12.75">
      <c r="D809" s="13"/>
    </row>
    <row r="810" spans="4:4" ht="12.75">
      <c r="D810" s="13"/>
    </row>
    <row r="811" spans="4:4" ht="12.75">
      <c r="D811" s="13"/>
    </row>
    <row r="812" spans="4:4" ht="12.75">
      <c r="D812" s="13"/>
    </row>
    <row r="813" spans="4:4" ht="12.75">
      <c r="D813" s="13"/>
    </row>
    <row r="814" spans="4:4" ht="12.75">
      <c r="D814" s="13"/>
    </row>
    <row r="815" spans="4:4" ht="12.75">
      <c r="D815" s="13"/>
    </row>
    <row r="816" spans="4:4" ht="12.75">
      <c r="D816" s="13"/>
    </row>
    <row r="817" spans="4:4" ht="12.75">
      <c r="D817" s="13"/>
    </row>
    <row r="818" spans="4:4" ht="12.75">
      <c r="D818" s="13"/>
    </row>
    <row r="819" spans="4:4" ht="12.75">
      <c r="D819" s="13"/>
    </row>
    <row r="820" spans="4:4" ht="12.75">
      <c r="D820" s="13"/>
    </row>
    <row r="821" spans="4:4" ht="12.75">
      <c r="D821" s="13"/>
    </row>
    <row r="822" spans="4:4" ht="12.75">
      <c r="D822" s="13"/>
    </row>
    <row r="823" spans="4:4" ht="12.75">
      <c r="D823" s="13"/>
    </row>
    <row r="824" spans="4:4" ht="12.75">
      <c r="D824" s="13"/>
    </row>
    <row r="825" spans="4:4" ht="12.75">
      <c r="D825" s="13"/>
    </row>
    <row r="826" spans="4:4" ht="12.75">
      <c r="D826" s="13"/>
    </row>
    <row r="827" spans="4:4" ht="12.75">
      <c r="D827" s="13"/>
    </row>
    <row r="828" spans="4:4" ht="12.75">
      <c r="D828" s="13"/>
    </row>
    <row r="829" spans="4:4" ht="12.75">
      <c r="D829" s="13"/>
    </row>
    <row r="830" spans="4:4" ht="12.75">
      <c r="D830" s="13"/>
    </row>
    <row r="831" spans="4:4" ht="12.75">
      <c r="D831" s="13"/>
    </row>
    <row r="832" spans="4:4" ht="12.75">
      <c r="D832" s="13"/>
    </row>
    <row r="833" spans="4:4" ht="12.75">
      <c r="D833" s="13"/>
    </row>
    <row r="834" spans="4:4" ht="12.75">
      <c r="D834" s="13"/>
    </row>
    <row r="835" spans="4:4" ht="12.75">
      <c r="D835" s="13"/>
    </row>
    <row r="836" spans="4:4" ht="12.75">
      <c r="D836" s="13"/>
    </row>
    <row r="837" spans="4:4" ht="12.75">
      <c r="D837" s="13"/>
    </row>
    <row r="838" spans="4:4" ht="12.75">
      <c r="D838" s="13"/>
    </row>
    <row r="839" spans="4:4" ht="12.75">
      <c r="D839" s="13"/>
    </row>
    <row r="840" spans="4:4" ht="12.75">
      <c r="D840" s="13"/>
    </row>
    <row r="841" spans="4:4" ht="12.75">
      <c r="D841" s="13"/>
    </row>
    <row r="842" spans="4:4" ht="12.75">
      <c r="D842" s="13"/>
    </row>
    <row r="843" spans="4:4" ht="12.75">
      <c r="D843" s="13"/>
    </row>
    <row r="844" spans="4:4" ht="12.75">
      <c r="D844" s="13"/>
    </row>
    <row r="845" spans="4:4" ht="12.75">
      <c r="D845" s="13"/>
    </row>
    <row r="846" spans="4:4" ht="12.75">
      <c r="D846" s="13"/>
    </row>
    <row r="847" spans="4:4" ht="12.75">
      <c r="D847" s="13"/>
    </row>
    <row r="848" spans="4:4" ht="12.75">
      <c r="D848" s="13"/>
    </row>
    <row r="849" spans="4:4" ht="12.75">
      <c r="D849" s="13"/>
    </row>
    <row r="850" spans="4:4" ht="12.75">
      <c r="D850" s="13"/>
    </row>
    <row r="851" spans="4:4" ht="12.75">
      <c r="D851" s="13"/>
    </row>
    <row r="852" spans="4:4" ht="12.75">
      <c r="D852" s="13"/>
    </row>
    <row r="853" spans="4:4" ht="12.75">
      <c r="D853" s="13"/>
    </row>
    <row r="854" spans="4:4" ht="12.75">
      <c r="D854" s="13"/>
    </row>
    <row r="855" spans="4:4" ht="12.75">
      <c r="D855" s="13"/>
    </row>
    <row r="856" spans="4:4" ht="12.75">
      <c r="D856" s="13"/>
    </row>
    <row r="857" spans="4:4" ht="12.75">
      <c r="D857" s="13"/>
    </row>
    <row r="858" spans="4:4" ht="12.75">
      <c r="D858" s="13"/>
    </row>
    <row r="859" spans="4:4" ht="12.75">
      <c r="D859" s="13"/>
    </row>
    <row r="860" spans="4:4" ht="12.75">
      <c r="D860" s="13"/>
    </row>
    <row r="861" spans="4:4" ht="12.75">
      <c r="D861" s="13"/>
    </row>
    <row r="862" spans="4:4" ht="12.75">
      <c r="D862" s="13"/>
    </row>
    <row r="863" spans="4:4" ht="12.75">
      <c r="D863" s="13"/>
    </row>
    <row r="864" spans="4:4" ht="12.75">
      <c r="D864" s="13"/>
    </row>
    <row r="865" spans="4:4" ht="12.75">
      <c r="D865" s="13"/>
    </row>
    <row r="866" spans="4:4" ht="12.75">
      <c r="D866" s="13"/>
    </row>
    <row r="867" spans="4:4" ht="12.75">
      <c r="D867" s="13"/>
    </row>
    <row r="868" spans="4:4" ht="12.75">
      <c r="D868" s="13"/>
    </row>
    <row r="869" spans="4:4" ht="12.75">
      <c r="D869" s="13"/>
    </row>
    <row r="870" spans="4:4" ht="12.75">
      <c r="D870" s="13"/>
    </row>
    <row r="871" spans="4:4" ht="12.75">
      <c r="D871" s="13"/>
    </row>
    <row r="872" spans="4:4" ht="12.75">
      <c r="D872" s="13"/>
    </row>
    <row r="873" spans="4:4" ht="12.75">
      <c r="D873" s="13"/>
    </row>
    <row r="874" spans="4:4" ht="12.75">
      <c r="D874" s="13"/>
    </row>
    <row r="875" spans="4:4" ht="12.75">
      <c r="D875" s="13"/>
    </row>
    <row r="876" spans="4:4" ht="12.75">
      <c r="D876" s="13"/>
    </row>
    <row r="877" spans="4:4" ht="12.75">
      <c r="D877" s="13"/>
    </row>
    <row r="878" spans="4:4" ht="12.75">
      <c r="D878" s="13"/>
    </row>
    <row r="879" spans="4:4" ht="12.75">
      <c r="D879" s="13"/>
    </row>
    <row r="880" spans="4:4" ht="12.75">
      <c r="D880" s="13"/>
    </row>
    <row r="881" spans="4:4" ht="12.75">
      <c r="D881" s="13"/>
    </row>
    <row r="882" spans="4:4" ht="12.75">
      <c r="D882" s="13"/>
    </row>
    <row r="883" spans="4:4" ht="12.75">
      <c r="D883" s="13"/>
    </row>
    <row r="884" spans="4:4" ht="12.75">
      <c r="D884" s="13"/>
    </row>
    <row r="885" spans="4:4" ht="12.75">
      <c r="D885" s="13"/>
    </row>
    <row r="886" spans="4:4" ht="12.75">
      <c r="D886" s="13"/>
    </row>
    <row r="887" spans="4:4" ht="12.75">
      <c r="D887" s="13"/>
    </row>
    <row r="888" spans="4:4" ht="12.75">
      <c r="D888" s="13"/>
    </row>
    <row r="889" spans="4:4" ht="12.75">
      <c r="D889" s="13"/>
    </row>
    <row r="890" spans="4:4" ht="12.75">
      <c r="D890" s="13"/>
    </row>
    <row r="891" spans="4:4" ht="12.75">
      <c r="D891" s="13"/>
    </row>
    <row r="892" spans="4:4" ht="12.75">
      <c r="D892" s="13"/>
    </row>
    <row r="893" spans="4:4" ht="12.75">
      <c r="D893" s="13"/>
    </row>
    <row r="894" spans="4:4" ht="12.75">
      <c r="D894" s="13"/>
    </row>
    <row r="895" spans="4:4" ht="12.75">
      <c r="D895" s="13"/>
    </row>
    <row r="896" spans="4:4" ht="12.75">
      <c r="D896" s="13"/>
    </row>
    <row r="897" spans="4:4" ht="12.75">
      <c r="D897" s="13"/>
    </row>
    <row r="898" spans="4:4" ht="12.75">
      <c r="D898" s="13"/>
    </row>
    <row r="899" spans="4:4" ht="12.75">
      <c r="D899" s="13"/>
    </row>
    <row r="900" spans="4:4" ht="12.75">
      <c r="D900" s="13"/>
    </row>
    <row r="901" spans="4:4" ht="12.75">
      <c r="D901" s="13"/>
    </row>
    <row r="902" spans="4:4" ht="12.75">
      <c r="D902" s="13"/>
    </row>
    <row r="903" spans="4:4" ht="12.75">
      <c r="D903" s="13"/>
    </row>
    <row r="904" spans="4:4" ht="12.75">
      <c r="D904" s="13"/>
    </row>
    <row r="905" spans="4:4" ht="12.75">
      <c r="D905" s="13"/>
    </row>
    <row r="906" spans="4:4" ht="12.75">
      <c r="D906" s="13"/>
    </row>
    <row r="907" spans="4:4" ht="12.75">
      <c r="D907" s="13"/>
    </row>
    <row r="908" spans="4:4" ht="12.75">
      <c r="D908" s="13"/>
    </row>
    <row r="909" spans="4:4" ht="12.75">
      <c r="D909" s="13"/>
    </row>
    <row r="910" spans="4:4" ht="12.75">
      <c r="D910" s="13"/>
    </row>
    <row r="911" spans="4:4" ht="12.75">
      <c r="D911" s="13"/>
    </row>
    <row r="912" spans="4:4" ht="12.75">
      <c r="D912" s="13"/>
    </row>
    <row r="913" spans="4:4" ht="12.75">
      <c r="D913" s="13"/>
    </row>
    <row r="914" spans="4:4" ht="12.75">
      <c r="D914" s="13"/>
    </row>
    <row r="915" spans="4:4" ht="12.75">
      <c r="D915" s="13"/>
    </row>
    <row r="916" spans="4:4" ht="12.75">
      <c r="D916" s="13"/>
    </row>
    <row r="917" spans="4:4" ht="12.75">
      <c r="D917" s="13"/>
    </row>
    <row r="918" spans="4:4" ht="12.75">
      <c r="D918" s="13"/>
    </row>
    <row r="919" spans="4:4" ht="12.75">
      <c r="D919" s="13"/>
    </row>
    <row r="920" spans="4:4" ht="12.75">
      <c r="D920" s="13"/>
    </row>
    <row r="921" spans="4:4" ht="12.75">
      <c r="D921" s="13"/>
    </row>
    <row r="922" spans="4:4" ht="12.75">
      <c r="D922" s="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0965-1FB0-4A1B-8D4F-54657AAB6D78}">
  <dimension ref="A1:D6"/>
  <sheetViews>
    <sheetView workbookViewId="0">
      <selection activeCell="F21" sqref="F21"/>
    </sheetView>
  </sheetViews>
  <sheetFormatPr defaultRowHeight="12.75"/>
  <cols>
    <col min="1" max="1" width="13.140625" customWidth="1"/>
    <col min="2" max="2" width="10.140625" bestFit="1" customWidth="1"/>
  </cols>
  <sheetData>
    <row r="1" spans="1:4">
      <c r="A1" s="16" t="s">
        <v>55</v>
      </c>
      <c r="B1" s="16" t="s">
        <v>56</v>
      </c>
      <c r="C1" s="16" t="s">
        <v>57</v>
      </c>
      <c r="D1" s="20" t="s">
        <v>61</v>
      </c>
    </row>
    <row r="2" spans="1:4">
      <c r="A2" s="18">
        <v>44704</v>
      </c>
      <c r="B2" s="18">
        <v>44865</v>
      </c>
      <c r="C2" s="16">
        <v>7.5</v>
      </c>
      <c r="D2" s="19" t="s">
        <v>62</v>
      </c>
    </row>
    <row r="3" spans="1:4">
      <c r="A3" s="18">
        <v>44865</v>
      </c>
      <c r="B3" s="18">
        <v>44896</v>
      </c>
      <c r="C3" s="16">
        <v>10</v>
      </c>
      <c r="D3" s="19" t="s">
        <v>62</v>
      </c>
    </row>
    <row r="4" spans="1:4">
      <c r="A4" s="18">
        <v>44896</v>
      </c>
      <c r="B4" s="18">
        <v>45079</v>
      </c>
      <c r="C4" s="16">
        <v>15</v>
      </c>
      <c r="D4" s="19" t="s">
        <v>62</v>
      </c>
    </row>
    <row r="5" spans="1:4">
      <c r="A5" s="18">
        <v>45079</v>
      </c>
      <c r="B5" s="18">
        <v>45295</v>
      </c>
      <c r="C5" s="16">
        <v>18.75</v>
      </c>
      <c r="D5" s="19" t="s">
        <v>62</v>
      </c>
    </row>
    <row r="6" spans="1:4">
      <c r="A6" s="18">
        <v>45295</v>
      </c>
      <c r="B6" s="16"/>
      <c r="C6" s="16">
        <v>25</v>
      </c>
      <c r="D6" s="19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F84D-4F28-48CB-BDC0-51FDBEE1932C}">
  <dimension ref="A1:C29"/>
  <sheetViews>
    <sheetView workbookViewId="0">
      <selection activeCell="F19" sqref="F19"/>
    </sheetView>
  </sheetViews>
  <sheetFormatPr defaultRowHeight="12.75"/>
  <cols>
    <col min="1" max="1" width="15.42578125" style="14" customWidth="1"/>
    <col min="2" max="2" width="15.42578125" style="15" bestFit="1" customWidth="1"/>
  </cols>
  <sheetData>
    <row r="1" spans="1:3">
      <c r="A1" s="16" t="s">
        <v>0</v>
      </c>
      <c r="B1" s="17" t="s">
        <v>57</v>
      </c>
      <c r="C1" s="16" t="s">
        <v>59</v>
      </c>
    </row>
    <row r="2" spans="1:3">
      <c r="A2" s="18">
        <v>44706</v>
      </c>
      <c r="B2" s="17">
        <v>100</v>
      </c>
      <c r="C2" s="16"/>
    </row>
    <row r="3" spans="1:3">
      <c r="A3" s="18">
        <v>44706</v>
      </c>
      <c r="B3" s="17">
        <v>500</v>
      </c>
      <c r="C3" s="16"/>
    </row>
    <row r="4" spans="1:3">
      <c r="A4" s="18">
        <v>44757</v>
      </c>
      <c r="B4" s="17">
        <v>500</v>
      </c>
      <c r="C4" s="16"/>
    </row>
    <row r="5" spans="1:3">
      <c r="A5" s="18">
        <v>44813</v>
      </c>
      <c r="B5" s="17">
        <v>600</v>
      </c>
      <c r="C5" s="16"/>
    </row>
    <row r="6" spans="1:3">
      <c r="A6" s="18">
        <v>44844</v>
      </c>
      <c r="B6" s="17">
        <v>600</v>
      </c>
      <c r="C6" s="16"/>
    </row>
    <row r="7" spans="1:3">
      <c r="A7" s="18">
        <v>44872</v>
      </c>
      <c r="B7" s="17">
        <v>500</v>
      </c>
      <c r="C7" s="16"/>
    </row>
    <row r="8" spans="1:3">
      <c r="A8" s="18">
        <v>44875</v>
      </c>
      <c r="B8" s="17">
        <v>1500</v>
      </c>
      <c r="C8" s="16"/>
    </row>
    <row r="9" spans="1:3">
      <c r="A9" s="18">
        <v>44905</v>
      </c>
      <c r="B9" s="17">
        <v>500</v>
      </c>
      <c r="C9" s="16"/>
    </row>
    <row r="10" spans="1:3">
      <c r="A10" s="18">
        <v>44936</v>
      </c>
      <c r="B10" s="17">
        <v>1000</v>
      </c>
      <c r="C10" s="16"/>
    </row>
    <row r="11" spans="1:3">
      <c r="A11" s="18">
        <v>44936</v>
      </c>
      <c r="B11" s="17">
        <v>1400</v>
      </c>
      <c r="C11" s="16"/>
    </row>
    <row r="12" spans="1:3">
      <c r="A12" s="18">
        <v>44970</v>
      </c>
      <c r="B12" s="17">
        <v>1200</v>
      </c>
      <c r="C12" s="16"/>
    </row>
    <row r="13" spans="1:3">
      <c r="A13" s="18">
        <v>44985</v>
      </c>
      <c r="B13" s="17">
        <v>2400</v>
      </c>
      <c r="C13" s="16"/>
    </row>
    <row r="14" spans="1:3">
      <c r="A14" s="18">
        <v>45018</v>
      </c>
      <c r="B14" s="17">
        <v>400</v>
      </c>
      <c r="C14" s="16"/>
    </row>
    <row r="15" spans="1:3">
      <c r="A15" s="18">
        <v>45018</v>
      </c>
      <c r="B15" s="17">
        <v>2500</v>
      </c>
      <c r="C15" s="16"/>
    </row>
    <row r="16" spans="1:3">
      <c r="A16" s="18">
        <v>45071</v>
      </c>
      <c r="B16" s="17">
        <v>2000</v>
      </c>
      <c r="C16" s="16"/>
    </row>
    <row r="17" spans="1:3">
      <c r="A17" s="18">
        <v>45104</v>
      </c>
      <c r="B17" s="17">
        <v>1000</v>
      </c>
      <c r="C17" s="16"/>
    </row>
    <row r="18" spans="1:3">
      <c r="A18" s="18">
        <v>45114</v>
      </c>
      <c r="B18" s="17">
        <v>3000</v>
      </c>
      <c r="C18" s="16"/>
    </row>
    <row r="19" spans="1:3">
      <c r="A19" s="18">
        <v>45231</v>
      </c>
      <c r="B19" s="17">
        <v>1000</v>
      </c>
      <c r="C19" s="16"/>
    </row>
    <row r="20" spans="1:3">
      <c r="A20" s="18">
        <v>45242</v>
      </c>
      <c r="B20" s="17">
        <v>3000</v>
      </c>
      <c r="C20" s="16"/>
    </row>
    <row r="21" spans="1:3">
      <c r="A21" s="18">
        <v>45323</v>
      </c>
      <c r="B21" s="17">
        <v>500</v>
      </c>
      <c r="C21" s="16"/>
    </row>
    <row r="22" spans="1:3">
      <c r="A22" s="18">
        <v>45345</v>
      </c>
      <c r="B22" s="17">
        <v>4000</v>
      </c>
      <c r="C22" s="16"/>
    </row>
    <row r="23" spans="1:3">
      <c r="A23" s="18">
        <v>45425</v>
      </c>
      <c r="B23" s="17">
        <v>4000</v>
      </c>
      <c r="C23" s="16"/>
    </row>
    <row r="24" spans="1:3">
      <c r="A24" s="18">
        <v>45443</v>
      </c>
      <c r="B24" s="17">
        <v>2000</v>
      </c>
      <c r="C24" s="16"/>
    </row>
    <row r="25" spans="1:3">
      <c r="A25" s="18">
        <v>45440</v>
      </c>
      <c r="B25" s="17">
        <v>2000</v>
      </c>
      <c r="C25" s="16"/>
    </row>
    <row r="26" spans="1:3">
      <c r="A26" s="18">
        <v>45495</v>
      </c>
      <c r="B26" s="17">
        <v>2422</v>
      </c>
      <c r="C26" s="16"/>
    </row>
    <row r="27" spans="1:3">
      <c r="A27" s="18">
        <v>45547</v>
      </c>
      <c r="B27" s="17">
        <v>1000</v>
      </c>
      <c r="C27" s="16"/>
    </row>
    <row r="28" spans="1:3">
      <c r="A28" s="18">
        <v>45569</v>
      </c>
      <c r="B28" s="17">
        <v>4200</v>
      </c>
      <c r="C28" s="16"/>
    </row>
    <row r="29" spans="1:3">
      <c r="A29" s="18">
        <v>45597</v>
      </c>
      <c r="B29" s="17">
        <v>4200</v>
      </c>
      <c r="C29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5C2-8710-42EA-A7FE-B08466653F7D}">
  <dimension ref="A1:D8"/>
  <sheetViews>
    <sheetView tabSelected="1" workbookViewId="0">
      <selection activeCell="E14" sqref="E14"/>
    </sheetView>
  </sheetViews>
  <sheetFormatPr defaultRowHeight="12.75"/>
  <cols>
    <col min="1" max="1" width="12" style="14" customWidth="1"/>
    <col min="2" max="2" width="26" style="14" bestFit="1" customWidth="1"/>
    <col min="3" max="3" width="12" style="15" customWidth="1"/>
  </cols>
  <sheetData>
    <row r="1" spans="1:4">
      <c r="A1" s="16" t="s">
        <v>0</v>
      </c>
      <c r="B1" s="16" t="s">
        <v>59</v>
      </c>
      <c r="C1" s="17" t="s">
        <v>57</v>
      </c>
      <c r="D1" s="16" t="s">
        <v>61</v>
      </c>
    </row>
    <row r="2" spans="1:4">
      <c r="A2" s="18">
        <v>44704</v>
      </c>
      <c r="B2" s="16" t="s">
        <v>8</v>
      </c>
      <c r="C2" s="17">
        <v>55</v>
      </c>
      <c r="D2" s="16" t="s">
        <v>64</v>
      </c>
    </row>
    <row r="3" spans="1:4">
      <c r="A3" s="18">
        <v>44711</v>
      </c>
      <c r="B3" s="16" t="s">
        <v>8</v>
      </c>
      <c r="C3" s="17">
        <v>55</v>
      </c>
      <c r="D3" s="16" t="s">
        <v>64</v>
      </c>
    </row>
    <row r="4" spans="1:4">
      <c r="A4" s="18">
        <v>44778</v>
      </c>
      <c r="B4" s="16" t="s">
        <v>8</v>
      </c>
      <c r="C4" s="17">
        <v>50</v>
      </c>
      <c r="D4" s="16" t="s">
        <v>64</v>
      </c>
    </row>
    <row r="5" spans="1:4">
      <c r="A5" s="18">
        <v>45439</v>
      </c>
      <c r="B5" s="16" t="s">
        <v>46</v>
      </c>
      <c r="C5" s="17">
        <v>205.68</v>
      </c>
      <c r="D5" s="16" t="s">
        <v>64</v>
      </c>
    </row>
    <row r="6" spans="1:4">
      <c r="A6" s="18">
        <v>45440</v>
      </c>
      <c r="B6" s="16" t="s">
        <v>48</v>
      </c>
      <c r="C6" s="17">
        <v>60</v>
      </c>
      <c r="D6" s="16" t="s">
        <v>64</v>
      </c>
    </row>
    <row r="7" spans="1:4">
      <c r="A7" s="18">
        <v>45446</v>
      </c>
      <c r="B7" s="16" t="s">
        <v>49</v>
      </c>
      <c r="C7" s="17">
        <v>25.2</v>
      </c>
      <c r="D7" s="16" t="s">
        <v>64</v>
      </c>
    </row>
    <row r="8" spans="1:4">
      <c r="A8" s="18">
        <v>45447</v>
      </c>
      <c r="B8" s="16" t="s">
        <v>49</v>
      </c>
      <c r="C8" s="17">
        <v>30.51</v>
      </c>
      <c r="D8" s="16" t="s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Jornadas</vt:lpstr>
      <vt:lpstr>Valor Hora</vt:lpstr>
      <vt:lpstr>Pagamentos</vt:lpstr>
      <vt:lpstr>Gastos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Veloso</cp:lastModifiedBy>
  <dcterms:modified xsi:type="dcterms:W3CDTF">2024-12-04T22:19:04Z</dcterms:modified>
</cp:coreProperties>
</file>