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\\wsl.localhost\Ubuntu\home\ramonhveloso\projects\erp-automa-back-end\data_loader\data\"/>
    </mc:Choice>
  </mc:AlternateContent>
  <xr:revisionPtr revIDLastSave="0" documentId="13_ncr:1_{49CD4708-B69F-4237-B5A3-8D1D72055C3F}" xr6:coauthVersionLast="47" xr6:coauthVersionMax="47" xr10:uidLastSave="{00000000-0000-0000-0000-000000000000}"/>
  <bookViews>
    <workbookView xWindow="5145" yWindow="870" windowWidth="21600" windowHeight="11295" xr2:uid="{00000000-000D-0000-FFFF-FFFF00000000}"/>
  </bookViews>
  <sheets>
    <sheet name="Jornadas" sheetId="8" r:id="rId1"/>
    <sheet name="Calculo Salário" sheetId="2" state="hidden" r:id="rId2"/>
    <sheet name="Valor Hora" sheetId="5" r:id="rId3"/>
    <sheet name="Pagamentos" sheetId="7" r:id="rId4"/>
    <sheet name="Gastos Extras" sheetId="6" r:id="rId5"/>
    <sheet name="Cópia de 2022 Mathias" sheetId="4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4" i="8" l="1"/>
  <c r="I374" i="8" s="1"/>
  <c r="F374" i="8"/>
  <c r="B374" i="8"/>
  <c r="F373" i="8"/>
  <c r="H373" i="8" s="1"/>
  <c r="I373" i="8" s="1"/>
  <c r="B373" i="8"/>
  <c r="F372" i="8"/>
  <c r="H372" i="8" s="1"/>
  <c r="B372" i="8"/>
  <c r="H371" i="8"/>
  <c r="F371" i="8"/>
  <c r="B371" i="8"/>
  <c r="H370" i="8"/>
  <c r="F370" i="8"/>
  <c r="B370" i="8"/>
  <c r="F369" i="8"/>
  <c r="H369" i="8" s="1"/>
  <c r="B369" i="8"/>
  <c r="F368" i="8"/>
  <c r="H368" i="8" s="1"/>
  <c r="B368" i="8"/>
  <c r="H367" i="8"/>
  <c r="F367" i="8"/>
  <c r="B367" i="8"/>
  <c r="F366" i="8"/>
  <c r="H366" i="8" s="1"/>
  <c r="B366" i="8"/>
  <c r="F365" i="8"/>
  <c r="H365" i="8" s="1"/>
  <c r="B365" i="8"/>
  <c r="H364" i="8"/>
  <c r="F364" i="8"/>
  <c r="B364" i="8"/>
  <c r="F363" i="8"/>
  <c r="H363" i="8" s="1"/>
  <c r="B363" i="8"/>
  <c r="F362" i="8"/>
  <c r="H362" i="8" s="1"/>
  <c r="B362" i="8"/>
  <c r="F361" i="8"/>
  <c r="H361" i="8" s="1"/>
  <c r="B361" i="8"/>
  <c r="F360" i="8"/>
  <c r="H360" i="8" s="1"/>
  <c r="B360" i="8"/>
  <c r="H359" i="8"/>
  <c r="F359" i="8"/>
  <c r="B359" i="8"/>
  <c r="H358" i="8"/>
  <c r="F358" i="8"/>
  <c r="B358" i="8"/>
  <c r="F357" i="8"/>
  <c r="H357" i="8" s="1"/>
  <c r="B357" i="8"/>
  <c r="H356" i="8"/>
  <c r="F356" i="8"/>
  <c r="B356" i="8"/>
  <c r="F355" i="8"/>
  <c r="H355" i="8" s="1"/>
  <c r="B355" i="8"/>
  <c r="F354" i="8"/>
  <c r="H354" i="8" s="1"/>
  <c r="B354" i="8"/>
  <c r="H353" i="8"/>
  <c r="F353" i="8"/>
  <c r="B353" i="8"/>
  <c r="H352" i="8"/>
  <c r="F352" i="8"/>
  <c r="B352" i="8"/>
  <c r="F351" i="8"/>
  <c r="H351" i="8" s="1"/>
  <c r="B351" i="8"/>
  <c r="F350" i="8"/>
  <c r="H350" i="8" s="1"/>
  <c r="B350" i="8"/>
  <c r="H349" i="8"/>
  <c r="F349" i="8"/>
  <c r="B349" i="8"/>
  <c r="F348" i="8"/>
  <c r="H348" i="8" s="1"/>
  <c r="B348" i="8"/>
  <c r="H347" i="8"/>
  <c r="F347" i="8"/>
  <c r="B347" i="8"/>
  <c r="H346" i="8"/>
  <c r="F346" i="8"/>
  <c r="B346" i="8"/>
  <c r="F345" i="8"/>
  <c r="H345" i="8" s="1"/>
  <c r="B345" i="8"/>
  <c r="F344" i="8"/>
  <c r="H344" i="8" s="1"/>
  <c r="B344" i="8"/>
  <c r="F343" i="8"/>
  <c r="H343" i="8" s="1"/>
  <c r="B343" i="8"/>
  <c r="F342" i="8"/>
  <c r="H342" i="8" s="1"/>
  <c r="B342" i="8"/>
  <c r="H341" i="8"/>
  <c r="F341" i="8"/>
  <c r="B341" i="8"/>
  <c r="H340" i="8"/>
  <c r="F340" i="8"/>
  <c r="B340" i="8"/>
  <c r="F339" i="8"/>
  <c r="H339" i="8" s="1"/>
  <c r="B339" i="8"/>
  <c r="H338" i="8"/>
  <c r="F338" i="8"/>
  <c r="B338" i="8"/>
  <c r="F337" i="8"/>
  <c r="H337" i="8" s="1"/>
  <c r="B337" i="8"/>
  <c r="F336" i="8"/>
  <c r="H336" i="8" s="1"/>
  <c r="B336" i="8"/>
  <c r="H335" i="8"/>
  <c r="F335" i="8"/>
  <c r="B335" i="8"/>
  <c r="H334" i="8"/>
  <c r="F334" i="8"/>
  <c r="B334" i="8"/>
  <c r="F333" i="8"/>
  <c r="H333" i="8" s="1"/>
  <c r="B333" i="8"/>
  <c r="F332" i="8"/>
  <c r="H332" i="8" s="1"/>
  <c r="B332" i="8"/>
  <c r="H331" i="8"/>
  <c r="F331" i="8"/>
  <c r="B331" i="8"/>
  <c r="F330" i="8"/>
  <c r="H330" i="8" s="1"/>
  <c r="B330" i="8"/>
  <c r="F329" i="8"/>
  <c r="H329" i="8" s="1"/>
  <c r="B329" i="8"/>
  <c r="H328" i="8"/>
  <c r="F328" i="8"/>
  <c r="B328" i="8"/>
  <c r="F327" i="8"/>
  <c r="H327" i="8" s="1"/>
  <c r="B327" i="8"/>
  <c r="F326" i="8"/>
  <c r="H326" i="8" s="1"/>
  <c r="B326" i="8"/>
  <c r="F325" i="8"/>
  <c r="H325" i="8" s="1"/>
  <c r="B325" i="8"/>
  <c r="F324" i="8"/>
  <c r="H324" i="8" s="1"/>
  <c r="B324" i="8"/>
  <c r="H323" i="8"/>
  <c r="F323" i="8"/>
  <c r="B323" i="8"/>
  <c r="F322" i="8"/>
  <c r="H322" i="8" s="1"/>
  <c r="B322" i="8"/>
  <c r="F321" i="8"/>
  <c r="H321" i="8" s="1"/>
  <c r="B321" i="8"/>
  <c r="H320" i="8"/>
  <c r="F320" i="8"/>
  <c r="B320" i="8"/>
  <c r="F319" i="8"/>
  <c r="H319" i="8" s="1"/>
  <c r="B319" i="8"/>
  <c r="F318" i="8"/>
  <c r="H318" i="8" s="1"/>
  <c r="B318" i="8"/>
  <c r="H317" i="8"/>
  <c r="F317" i="8"/>
  <c r="B317" i="8"/>
  <c r="H316" i="8"/>
  <c r="F316" i="8"/>
  <c r="B316" i="8"/>
  <c r="F315" i="8"/>
  <c r="H315" i="8" s="1"/>
  <c r="B315" i="8"/>
  <c r="F314" i="8"/>
  <c r="H314" i="8" s="1"/>
  <c r="B314" i="8"/>
  <c r="H313" i="8"/>
  <c r="F313" i="8"/>
  <c r="B313" i="8"/>
  <c r="F312" i="8"/>
  <c r="H312" i="8" s="1"/>
  <c r="B312" i="8"/>
  <c r="F311" i="8"/>
  <c r="H311" i="8" s="1"/>
  <c r="B311" i="8"/>
  <c r="H310" i="8"/>
  <c r="F310" i="8"/>
  <c r="B310" i="8"/>
  <c r="F309" i="8"/>
  <c r="H309" i="8" s="1"/>
  <c r="B309" i="8"/>
  <c r="F308" i="8"/>
  <c r="H308" i="8" s="1"/>
  <c r="B308" i="8"/>
  <c r="F307" i="8"/>
  <c r="H307" i="8" s="1"/>
  <c r="B307" i="8"/>
  <c r="F306" i="8"/>
  <c r="H306" i="8" s="1"/>
  <c r="B306" i="8"/>
  <c r="H305" i="8"/>
  <c r="F305" i="8"/>
  <c r="B305" i="8"/>
  <c r="F304" i="8"/>
  <c r="H304" i="8" s="1"/>
  <c r="B304" i="8"/>
  <c r="F303" i="8"/>
  <c r="H303" i="8" s="1"/>
  <c r="B303" i="8"/>
  <c r="H302" i="8"/>
  <c r="F302" i="8"/>
  <c r="B302" i="8"/>
  <c r="F301" i="8"/>
  <c r="H301" i="8" s="1"/>
  <c r="B301" i="8"/>
  <c r="F300" i="8"/>
  <c r="H300" i="8" s="1"/>
  <c r="B300" i="8"/>
  <c r="H299" i="8"/>
  <c r="F299" i="8"/>
  <c r="B299" i="8"/>
  <c r="H298" i="8"/>
  <c r="F298" i="8"/>
  <c r="B298" i="8"/>
  <c r="F297" i="8"/>
  <c r="H297" i="8" s="1"/>
  <c r="B297" i="8"/>
  <c r="F296" i="8"/>
  <c r="H296" i="8" s="1"/>
  <c r="B296" i="8"/>
  <c r="H295" i="8"/>
  <c r="F295" i="8"/>
  <c r="B295" i="8"/>
  <c r="F294" i="8"/>
  <c r="H294" i="8" s="1"/>
  <c r="B294" i="8"/>
  <c r="F293" i="8"/>
  <c r="H293" i="8" s="1"/>
  <c r="B293" i="8"/>
  <c r="H292" i="8"/>
  <c r="F292" i="8"/>
  <c r="B292" i="8"/>
  <c r="F291" i="8"/>
  <c r="H291" i="8" s="1"/>
  <c r="B291" i="8"/>
  <c r="F290" i="8"/>
  <c r="H290" i="8" s="1"/>
  <c r="B290" i="8"/>
  <c r="F289" i="8"/>
  <c r="H289" i="8" s="1"/>
  <c r="B289" i="8"/>
  <c r="F288" i="8"/>
  <c r="H288" i="8" s="1"/>
  <c r="B288" i="8"/>
  <c r="H287" i="8"/>
  <c r="F287" i="8"/>
  <c r="B287" i="8"/>
  <c r="F286" i="8"/>
  <c r="H286" i="8" s="1"/>
  <c r="B286" i="8"/>
  <c r="F285" i="8"/>
  <c r="H285" i="8" s="1"/>
  <c r="B285" i="8"/>
  <c r="H284" i="8"/>
  <c r="F284" i="8"/>
  <c r="B284" i="8"/>
  <c r="F283" i="8"/>
  <c r="H283" i="8" s="1"/>
  <c r="B283" i="8"/>
  <c r="F282" i="8"/>
  <c r="H282" i="8" s="1"/>
  <c r="B282" i="8"/>
  <c r="H281" i="8"/>
  <c r="F281" i="8"/>
  <c r="B281" i="8"/>
  <c r="H280" i="8"/>
  <c r="F280" i="8"/>
  <c r="B280" i="8"/>
  <c r="F279" i="8"/>
  <c r="H279" i="8" s="1"/>
  <c r="B279" i="8"/>
  <c r="F278" i="8"/>
  <c r="H278" i="8" s="1"/>
  <c r="B278" i="8"/>
  <c r="H277" i="8"/>
  <c r="F277" i="8"/>
  <c r="B277" i="8"/>
  <c r="F276" i="8"/>
  <c r="H276" i="8" s="1"/>
  <c r="B276" i="8"/>
  <c r="F275" i="8"/>
  <c r="H275" i="8" s="1"/>
  <c r="B275" i="8"/>
  <c r="H274" i="8"/>
  <c r="F274" i="8"/>
  <c r="B274" i="8"/>
  <c r="F273" i="8"/>
  <c r="H273" i="8" s="1"/>
  <c r="B273" i="8"/>
  <c r="F272" i="8"/>
  <c r="H272" i="8" s="1"/>
  <c r="B272" i="8"/>
  <c r="F271" i="8"/>
  <c r="H271" i="8" s="1"/>
  <c r="B271" i="8"/>
  <c r="F270" i="8"/>
  <c r="H270" i="8" s="1"/>
  <c r="B270" i="8"/>
  <c r="H269" i="8"/>
  <c r="F269" i="8"/>
  <c r="B269" i="8"/>
  <c r="F268" i="8"/>
  <c r="H268" i="8" s="1"/>
  <c r="B268" i="8"/>
  <c r="F267" i="8"/>
  <c r="H267" i="8" s="1"/>
  <c r="B267" i="8"/>
  <c r="H266" i="8"/>
  <c r="F266" i="8"/>
  <c r="B266" i="8"/>
  <c r="F265" i="8"/>
  <c r="H265" i="8" s="1"/>
  <c r="B265" i="8"/>
  <c r="F264" i="8"/>
  <c r="H264" i="8" s="1"/>
  <c r="B264" i="8"/>
  <c r="H263" i="8"/>
  <c r="F263" i="8"/>
  <c r="B263" i="8"/>
  <c r="H262" i="8"/>
  <c r="F262" i="8"/>
  <c r="B262" i="8"/>
  <c r="F261" i="8"/>
  <c r="H261" i="8" s="1"/>
  <c r="B261" i="8"/>
  <c r="F260" i="8"/>
  <c r="H260" i="8" s="1"/>
  <c r="B260" i="8"/>
  <c r="H259" i="8"/>
  <c r="F259" i="8"/>
  <c r="B259" i="8"/>
  <c r="F258" i="8"/>
  <c r="H258" i="8" s="1"/>
  <c r="B258" i="8"/>
  <c r="F257" i="8"/>
  <c r="H257" i="8" s="1"/>
  <c r="B257" i="8"/>
  <c r="H256" i="8"/>
  <c r="F256" i="8"/>
  <c r="B256" i="8"/>
  <c r="F255" i="8"/>
  <c r="H255" i="8" s="1"/>
  <c r="B255" i="8"/>
  <c r="F254" i="8"/>
  <c r="H254" i="8" s="1"/>
  <c r="B254" i="8"/>
  <c r="F253" i="8"/>
  <c r="H253" i="8" s="1"/>
  <c r="B253" i="8"/>
  <c r="F252" i="8"/>
  <c r="H252" i="8" s="1"/>
  <c r="B252" i="8"/>
  <c r="H251" i="8"/>
  <c r="F251" i="8"/>
  <c r="B251" i="8"/>
  <c r="F250" i="8"/>
  <c r="H250" i="8" s="1"/>
  <c r="B250" i="8"/>
  <c r="F249" i="8"/>
  <c r="H249" i="8" s="1"/>
  <c r="B249" i="8"/>
  <c r="H248" i="8"/>
  <c r="F248" i="8"/>
  <c r="B248" i="8"/>
  <c r="F247" i="8"/>
  <c r="H247" i="8" s="1"/>
  <c r="B247" i="8"/>
  <c r="F246" i="8"/>
  <c r="H246" i="8" s="1"/>
  <c r="B246" i="8"/>
  <c r="H245" i="8"/>
  <c r="F245" i="8"/>
  <c r="B245" i="8"/>
  <c r="H244" i="8"/>
  <c r="F244" i="8"/>
  <c r="B244" i="8"/>
  <c r="F243" i="8"/>
  <c r="H243" i="8" s="1"/>
  <c r="B243" i="8"/>
  <c r="F242" i="8"/>
  <c r="H242" i="8" s="1"/>
  <c r="B242" i="8"/>
  <c r="H241" i="8"/>
  <c r="F241" i="8"/>
  <c r="B241" i="8"/>
  <c r="F240" i="8"/>
  <c r="H240" i="8" s="1"/>
  <c r="B240" i="8"/>
  <c r="F239" i="8"/>
  <c r="H239" i="8" s="1"/>
  <c r="B239" i="8"/>
  <c r="H238" i="8"/>
  <c r="F238" i="8"/>
  <c r="B238" i="8"/>
  <c r="F237" i="8"/>
  <c r="H237" i="8" s="1"/>
  <c r="B237" i="8"/>
  <c r="H236" i="8"/>
  <c r="F236" i="8"/>
  <c r="B236" i="8"/>
  <c r="F235" i="8"/>
  <c r="H235" i="8" s="1"/>
  <c r="B235" i="8"/>
  <c r="F234" i="8"/>
  <c r="H234" i="8" s="1"/>
  <c r="B234" i="8"/>
  <c r="F233" i="8"/>
  <c r="H233" i="8" s="1"/>
  <c r="B233" i="8"/>
  <c r="F232" i="8"/>
  <c r="H232" i="8" s="1"/>
  <c r="B232" i="8"/>
  <c r="F231" i="8"/>
  <c r="H231" i="8" s="1"/>
  <c r="B231" i="8"/>
  <c r="H230" i="8"/>
  <c r="F230" i="8"/>
  <c r="B230" i="8"/>
  <c r="F229" i="8"/>
  <c r="H229" i="8" s="1"/>
  <c r="B229" i="8"/>
  <c r="F228" i="8"/>
  <c r="H228" i="8" s="1"/>
  <c r="B228" i="8"/>
  <c r="H227" i="8"/>
  <c r="F227" i="8"/>
  <c r="B227" i="8"/>
  <c r="F226" i="8"/>
  <c r="H226" i="8" s="1"/>
  <c r="B226" i="8"/>
  <c r="F225" i="8"/>
  <c r="H225" i="8" s="1"/>
  <c r="B225" i="8"/>
  <c r="F224" i="8"/>
  <c r="H224" i="8" s="1"/>
  <c r="B224" i="8"/>
  <c r="H223" i="8"/>
  <c r="F223" i="8"/>
  <c r="B223" i="8"/>
  <c r="F222" i="8"/>
  <c r="H222" i="8" s="1"/>
  <c r="B222" i="8"/>
  <c r="H221" i="8"/>
  <c r="F221" i="8"/>
  <c r="B221" i="8"/>
  <c r="F220" i="8"/>
  <c r="H220" i="8" s="1"/>
  <c r="B220" i="8"/>
  <c r="F219" i="8"/>
  <c r="H219" i="8" s="1"/>
  <c r="B219" i="8"/>
  <c r="H218" i="8"/>
  <c r="F218" i="8"/>
  <c r="B218" i="8"/>
  <c r="H217" i="8"/>
  <c r="F217" i="8"/>
  <c r="B217" i="8"/>
  <c r="F216" i="8"/>
  <c r="H216" i="8" s="1"/>
  <c r="B216" i="8"/>
  <c r="H215" i="8"/>
  <c r="F215" i="8"/>
  <c r="B215" i="8"/>
  <c r="H214" i="8"/>
  <c r="F214" i="8"/>
  <c r="B214" i="8"/>
  <c r="F213" i="8"/>
  <c r="H213" i="8" s="1"/>
  <c r="B213" i="8"/>
  <c r="F212" i="8"/>
  <c r="H212" i="8" s="1"/>
  <c r="B212" i="8"/>
  <c r="F211" i="8"/>
  <c r="H211" i="8" s="1"/>
  <c r="B211" i="8"/>
  <c r="F210" i="8"/>
  <c r="H210" i="8" s="1"/>
  <c r="B210" i="8"/>
  <c r="F209" i="8"/>
  <c r="H209" i="8" s="1"/>
  <c r="B209" i="8"/>
  <c r="H208" i="8"/>
  <c r="F208" i="8"/>
  <c r="B208" i="8"/>
  <c r="F207" i="8"/>
  <c r="H207" i="8" s="1"/>
  <c r="B207" i="8"/>
  <c r="F206" i="8"/>
  <c r="H206" i="8" s="1"/>
  <c r="B206" i="8"/>
  <c r="H205" i="8"/>
  <c r="F205" i="8"/>
  <c r="B205" i="8"/>
  <c r="F204" i="8"/>
  <c r="H204" i="8" s="1"/>
  <c r="B204" i="8"/>
  <c r="F203" i="8"/>
  <c r="H203" i="8" s="1"/>
  <c r="B203" i="8"/>
  <c r="H202" i="8"/>
  <c r="F202" i="8"/>
  <c r="B202" i="8"/>
  <c r="F201" i="8"/>
  <c r="H201" i="8" s="1"/>
  <c r="B201" i="8"/>
  <c r="H200" i="8"/>
  <c r="F200" i="8"/>
  <c r="B200" i="8"/>
  <c r="H199" i="8"/>
  <c r="F199" i="8"/>
  <c r="B199" i="8"/>
  <c r="F198" i="8"/>
  <c r="H198" i="8" s="1"/>
  <c r="B198" i="8"/>
  <c r="F197" i="8"/>
  <c r="H197" i="8" s="1"/>
  <c r="B197" i="8"/>
  <c r="F196" i="8"/>
  <c r="H196" i="8" s="1"/>
  <c r="B196" i="8"/>
  <c r="F195" i="8"/>
  <c r="H195" i="8" s="1"/>
  <c r="B195" i="8"/>
  <c r="H194" i="8"/>
  <c r="F194" i="8"/>
  <c r="B194" i="8"/>
  <c r="F193" i="8"/>
  <c r="H193" i="8" s="1"/>
  <c r="B193" i="8"/>
  <c r="F192" i="8"/>
  <c r="H192" i="8" s="1"/>
  <c r="B192" i="8"/>
  <c r="H191" i="8"/>
  <c r="F191" i="8"/>
  <c r="B191" i="8"/>
  <c r="F190" i="8"/>
  <c r="H190" i="8" s="1"/>
  <c r="B190" i="8"/>
  <c r="F189" i="8"/>
  <c r="H189" i="8" s="1"/>
  <c r="B189" i="8"/>
  <c r="F188" i="8"/>
  <c r="H188" i="8" s="1"/>
  <c r="B188" i="8"/>
  <c r="H187" i="8"/>
  <c r="F187" i="8"/>
  <c r="B187" i="8"/>
  <c r="F186" i="8"/>
  <c r="H186" i="8" s="1"/>
  <c r="B186" i="8"/>
  <c r="H185" i="8"/>
  <c r="F185" i="8"/>
  <c r="B185" i="8"/>
  <c r="F184" i="8"/>
  <c r="H184" i="8" s="1"/>
  <c r="B184" i="8"/>
  <c r="F183" i="8"/>
  <c r="H183" i="8" s="1"/>
  <c r="B183" i="8"/>
  <c r="H182" i="8"/>
  <c r="F182" i="8"/>
  <c r="B182" i="8"/>
  <c r="H181" i="8"/>
  <c r="F181" i="8"/>
  <c r="B181" i="8"/>
  <c r="F180" i="8"/>
  <c r="H180" i="8" s="1"/>
  <c r="B180" i="8"/>
  <c r="H179" i="8"/>
  <c r="F179" i="8"/>
  <c r="B179" i="8"/>
  <c r="H178" i="8"/>
  <c r="F178" i="8"/>
  <c r="B178" i="8"/>
  <c r="F177" i="8"/>
  <c r="H177" i="8" s="1"/>
  <c r="B177" i="8"/>
  <c r="F176" i="8"/>
  <c r="H176" i="8" s="1"/>
  <c r="B176" i="8"/>
  <c r="F175" i="8"/>
  <c r="H175" i="8" s="1"/>
  <c r="B175" i="8"/>
  <c r="F174" i="8"/>
  <c r="H174" i="8" s="1"/>
  <c r="B174" i="8"/>
  <c r="F173" i="8"/>
  <c r="H173" i="8" s="1"/>
  <c r="B173" i="8"/>
  <c r="H172" i="8"/>
  <c r="F172" i="8"/>
  <c r="B172" i="8"/>
  <c r="F171" i="8"/>
  <c r="H171" i="8" s="1"/>
  <c r="B171" i="8"/>
  <c r="F170" i="8"/>
  <c r="H170" i="8" s="1"/>
  <c r="B170" i="8"/>
  <c r="H169" i="8"/>
  <c r="F169" i="8"/>
  <c r="B169" i="8"/>
  <c r="F168" i="8"/>
  <c r="H168" i="8" s="1"/>
  <c r="B168" i="8"/>
  <c r="F167" i="8"/>
  <c r="H167" i="8" s="1"/>
  <c r="B167" i="8"/>
  <c r="H166" i="8"/>
  <c r="F166" i="8"/>
  <c r="B166" i="8"/>
  <c r="F165" i="8"/>
  <c r="H165" i="8" s="1"/>
  <c r="B165" i="8"/>
  <c r="H164" i="8"/>
  <c r="F164" i="8"/>
  <c r="B164" i="8"/>
  <c r="H163" i="8"/>
  <c r="F163" i="8"/>
  <c r="B163" i="8"/>
  <c r="F162" i="8"/>
  <c r="H162" i="8" s="1"/>
  <c r="B162" i="8"/>
  <c r="F161" i="8"/>
  <c r="H161" i="8" s="1"/>
  <c r="B161" i="8"/>
  <c r="F160" i="8"/>
  <c r="H160" i="8" s="1"/>
  <c r="B160" i="8"/>
  <c r="F159" i="8"/>
  <c r="H159" i="8" s="1"/>
  <c r="B159" i="8"/>
  <c r="H158" i="8"/>
  <c r="F158" i="8"/>
  <c r="B158" i="8"/>
  <c r="F157" i="8"/>
  <c r="H157" i="8" s="1"/>
  <c r="B157" i="8"/>
  <c r="F156" i="8"/>
  <c r="H156" i="8" s="1"/>
  <c r="B156" i="8"/>
  <c r="H155" i="8"/>
  <c r="F155" i="8"/>
  <c r="B155" i="8"/>
  <c r="F154" i="8"/>
  <c r="H154" i="8" s="1"/>
  <c r="B154" i="8"/>
  <c r="F153" i="8"/>
  <c r="H153" i="8" s="1"/>
  <c r="B153" i="8"/>
  <c r="F152" i="8"/>
  <c r="H152" i="8" s="1"/>
  <c r="B152" i="8"/>
  <c r="H151" i="8"/>
  <c r="F151" i="8"/>
  <c r="B151" i="8"/>
  <c r="F150" i="8"/>
  <c r="H150" i="8" s="1"/>
  <c r="B150" i="8"/>
  <c r="H149" i="8"/>
  <c r="F149" i="8"/>
  <c r="B149" i="8"/>
  <c r="F148" i="8"/>
  <c r="H148" i="8" s="1"/>
  <c r="B148" i="8"/>
  <c r="F147" i="8"/>
  <c r="H147" i="8" s="1"/>
  <c r="B147" i="8"/>
  <c r="H146" i="8"/>
  <c r="F146" i="8"/>
  <c r="B146" i="8"/>
  <c r="H145" i="8"/>
  <c r="F145" i="8"/>
  <c r="B145" i="8"/>
  <c r="F144" i="8"/>
  <c r="H144" i="8" s="1"/>
  <c r="B144" i="8"/>
  <c r="H143" i="8"/>
  <c r="F143" i="8"/>
  <c r="B143" i="8"/>
  <c r="H142" i="8"/>
  <c r="F142" i="8"/>
  <c r="B142" i="8"/>
  <c r="F141" i="8"/>
  <c r="H141" i="8" s="1"/>
  <c r="B141" i="8"/>
  <c r="H140" i="8"/>
  <c r="F140" i="8"/>
  <c r="B140" i="8"/>
  <c r="F139" i="8"/>
  <c r="H139" i="8" s="1"/>
  <c r="B139" i="8"/>
  <c r="F138" i="8"/>
  <c r="H138" i="8" s="1"/>
  <c r="B138" i="8"/>
  <c r="F137" i="8"/>
  <c r="H137" i="8" s="1"/>
  <c r="B137" i="8"/>
  <c r="H136" i="8"/>
  <c r="F136" i="8"/>
  <c r="B136" i="8"/>
  <c r="F135" i="8"/>
  <c r="H135" i="8" s="1"/>
  <c r="B135" i="8"/>
  <c r="F134" i="8"/>
  <c r="H134" i="8" s="1"/>
  <c r="B134" i="8"/>
  <c r="H133" i="8"/>
  <c r="F133" i="8"/>
  <c r="B133" i="8"/>
  <c r="F132" i="8"/>
  <c r="H132" i="8" s="1"/>
  <c r="B132" i="8"/>
  <c r="F131" i="8"/>
  <c r="H131" i="8" s="1"/>
  <c r="B131" i="8"/>
  <c r="H130" i="8"/>
  <c r="F130" i="8"/>
  <c r="B130" i="8"/>
  <c r="F129" i="8"/>
  <c r="H129" i="8" s="1"/>
  <c r="B129" i="8"/>
  <c r="H128" i="8"/>
  <c r="F128" i="8"/>
  <c r="B128" i="8"/>
  <c r="F127" i="8"/>
  <c r="H127" i="8" s="1"/>
  <c r="B127" i="8"/>
  <c r="F126" i="8"/>
  <c r="H126" i="8" s="1"/>
  <c r="B126" i="8"/>
  <c r="F125" i="8"/>
  <c r="H125" i="8" s="1"/>
  <c r="B125" i="8"/>
  <c r="F124" i="8"/>
  <c r="H124" i="8" s="1"/>
  <c r="B124" i="8"/>
  <c r="F123" i="8"/>
  <c r="H123" i="8" s="1"/>
  <c r="B123" i="8"/>
  <c r="H122" i="8"/>
  <c r="F122" i="8"/>
  <c r="B122" i="8"/>
  <c r="F121" i="8"/>
  <c r="H121" i="8" s="1"/>
  <c r="B121" i="8"/>
  <c r="F120" i="8"/>
  <c r="H120" i="8" s="1"/>
  <c r="B120" i="8"/>
  <c r="H119" i="8"/>
  <c r="F119" i="8"/>
  <c r="B119" i="8"/>
  <c r="F118" i="8"/>
  <c r="H118" i="8" s="1"/>
  <c r="B118" i="8"/>
  <c r="H117" i="8"/>
  <c r="F117" i="8"/>
  <c r="B117" i="8"/>
  <c r="H116" i="8"/>
  <c r="F116" i="8"/>
  <c r="B116" i="8"/>
  <c r="F115" i="8"/>
  <c r="H115" i="8" s="1"/>
  <c r="B115" i="8"/>
  <c r="H114" i="8"/>
  <c r="F114" i="8"/>
  <c r="B114" i="8"/>
  <c r="H113" i="8"/>
  <c r="F113" i="8"/>
  <c r="B113" i="8"/>
  <c r="F112" i="8"/>
  <c r="H112" i="8" s="1"/>
  <c r="B112" i="8"/>
  <c r="H111" i="8"/>
  <c r="F111" i="8"/>
  <c r="B111" i="8"/>
  <c r="H110" i="8"/>
  <c r="F110" i="8"/>
  <c r="B110" i="8"/>
  <c r="F109" i="8"/>
  <c r="H109" i="8" s="1"/>
  <c r="B109" i="8"/>
  <c r="H108" i="8"/>
  <c r="F108" i="8"/>
  <c r="B108" i="8"/>
  <c r="H107" i="8"/>
  <c r="F107" i="8"/>
  <c r="B107" i="8"/>
  <c r="F106" i="8"/>
  <c r="H106" i="8" s="1"/>
  <c r="B106" i="8"/>
  <c r="H105" i="8"/>
  <c r="F105" i="8"/>
  <c r="B105" i="8"/>
  <c r="F104" i="8"/>
  <c r="H104" i="8" s="1"/>
  <c r="B104" i="8"/>
  <c r="F103" i="8"/>
  <c r="H103" i="8" s="1"/>
  <c r="B103" i="8"/>
  <c r="H102" i="8"/>
  <c r="F102" i="8"/>
  <c r="B102" i="8"/>
  <c r="F101" i="8"/>
  <c r="H101" i="8" s="1"/>
  <c r="B101" i="8"/>
  <c r="F100" i="8"/>
  <c r="H100" i="8" s="1"/>
  <c r="B100" i="8"/>
  <c r="H99" i="8"/>
  <c r="F99" i="8"/>
  <c r="B99" i="8"/>
  <c r="F98" i="8"/>
  <c r="H98" i="8" s="1"/>
  <c r="B98" i="8"/>
  <c r="F97" i="8"/>
  <c r="H97" i="8" s="1"/>
  <c r="B97" i="8"/>
  <c r="H96" i="8"/>
  <c r="F96" i="8"/>
  <c r="B96" i="8"/>
  <c r="F95" i="8"/>
  <c r="H95" i="8" s="1"/>
  <c r="B95" i="8"/>
  <c r="F94" i="8"/>
  <c r="H94" i="8" s="1"/>
  <c r="B94" i="8"/>
  <c r="H93" i="8"/>
  <c r="F93" i="8"/>
  <c r="B93" i="8"/>
  <c r="F92" i="8"/>
  <c r="H92" i="8" s="1"/>
  <c r="B92" i="8"/>
  <c r="F91" i="8"/>
  <c r="H91" i="8" s="1"/>
  <c r="B91" i="8"/>
  <c r="H90" i="8"/>
  <c r="F90" i="8"/>
  <c r="B90" i="8"/>
  <c r="F89" i="8"/>
  <c r="H89" i="8" s="1"/>
  <c r="B89" i="8"/>
  <c r="F88" i="8"/>
  <c r="H88" i="8" s="1"/>
  <c r="B88" i="8"/>
  <c r="H87" i="8"/>
  <c r="F87" i="8"/>
  <c r="B87" i="8"/>
  <c r="F86" i="8"/>
  <c r="H86" i="8" s="1"/>
  <c r="B86" i="8"/>
  <c r="F85" i="8"/>
  <c r="H85" i="8" s="1"/>
  <c r="B85" i="8"/>
  <c r="H84" i="8"/>
  <c r="F84" i="8"/>
  <c r="B84" i="8"/>
  <c r="F83" i="8"/>
  <c r="H83" i="8" s="1"/>
  <c r="B83" i="8"/>
  <c r="F82" i="8"/>
  <c r="H82" i="8" s="1"/>
  <c r="B82" i="8"/>
  <c r="H81" i="8"/>
  <c r="F81" i="8"/>
  <c r="B81" i="8"/>
  <c r="F80" i="8"/>
  <c r="H80" i="8" s="1"/>
  <c r="B80" i="8"/>
  <c r="F79" i="8"/>
  <c r="H79" i="8" s="1"/>
  <c r="B79" i="8"/>
  <c r="H78" i="8"/>
  <c r="F78" i="8"/>
  <c r="B78" i="8"/>
  <c r="F77" i="8"/>
  <c r="H77" i="8" s="1"/>
  <c r="B77" i="8"/>
  <c r="F76" i="8"/>
  <c r="H76" i="8" s="1"/>
  <c r="B76" i="8"/>
  <c r="H75" i="8"/>
  <c r="F75" i="8"/>
  <c r="B75" i="8"/>
  <c r="F74" i="8"/>
  <c r="H74" i="8" s="1"/>
  <c r="B74" i="8"/>
  <c r="F73" i="8"/>
  <c r="H73" i="8" s="1"/>
  <c r="B73" i="8"/>
  <c r="H72" i="8"/>
  <c r="F72" i="8"/>
  <c r="B72" i="8"/>
  <c r="F71" i="8"/>
  <c r="H71" i="8" s="1"/>
  <c r="B71" i="8"/>
  <c r="F70" i="8"/>
  <c r="H70" i="8" s="1"/>
  <c r="B70" i="8"/>
  <c r="H69" i="8"/>
  <c r="F69" i="8"/>
  <c r="B69" i="8"/>
  <c r="F68" i="8"/>
  <c r="H68" i="8" s="1"/>
  <c r="B68" i="8"/>
  <c r="F67" i="8"/>
  <c r="H67" i="8" s="1"/>
  <c r="B67" i="8"/>
  <c r="H66" i="8"/>
  <c r="F66" i="8"/>
  <c r="B66" i="8"/>
  <c r="F65" i="8"/>
  <c r="H65" i="8" s="1"/>
  <c r="B65" i="8"/>
  <c r="F64" i="8"/>
  <c r="H64" i="8" s="1"/>
  <c r="B64" i="8"/>
  <c r="H63" i="8"/>
  <c r="F63" i="8"/>
  <c r="B63" i="8"/>
  <c r="F62" i="8"/>
  <c r="H62" i="8" s="1"/>
  <c r="B62" i="8"/>
  <c r="F61" i="8"/>
  <c r="H61" i="8" s="1"/>
  <c r="B61" i="8"/>
  <c r="H60" i="8"/>
  <c r="F60" i="8"/>
  <c r="B60" i="8"/>
  <c r="F59" i="8"/>
  <c r="H59" i="8" s="1"/>
  <c r="B59" i="8"/>
  <c r="F58" i="8"/>
  <c r="H58" i="8" s="1"/>
  <c r="B58" i="8"/>
  <c r="H57" i="8"/>
  <c r="F57" i="8"/>
  <c r="B57" i="8"/>
  <c r="F56" i="8"/>
  <c r="H56" i="8" s="1"/>
  <c r="B56" i="8"/>
  <c r="F55" i="8"/>
  <c r="H55" i="8" s="1"/>
  <c r="B55" i="8"/>
  <c r="H54" i="8"/>
  <c r="F54" i="8"/>
  <c r="B54" i="8"/>
  <c r="F53" i="8"/>
  <c r="H53" i="8" s="1"/>
  <c r="B53" i="8"/>
  <c r="F52" i="8"/>
  <c r="H52" i="8" s="1"/>
  <c r="B52" i="8"/>
  <c r="H51" i="8"/>
  <c r="F51" i="8"/>
  <c r="B51" i="8"/>
  <c r="F50" i="8"/>
  <c r="H50" i="8" s="1"/>
  <c r="B50" i="8"/>
  <c r="F49" i="8"/>
  <c r="H49" i="8" s="1"/>
  <c r="B49" i="8"/>
  <c r="H48" i="8"/>
  <c r="F48" i="8"/>
  <c r="B48" i="8"/>
  <c r="F47" i="8"/>
  <c r="H47" i="8" s="1"/>
  <c r="B47" i="8"/>
  <c r="F46" i="8"/>
  <c r="H46" i="8" s="1"/>
  <c r="B46" i="8"/>
  <c r="H45" i="8"/>
  <c r="F45" i="8"/>
  <c r="B45" i="8"/>
  <c r="F44" i="8"/>
  <c r="H44" i="8" s="1"/>
  <c r="B44" i="8"/>
  <c r="F43" i="8"/>
  <c r="H43" i="8" s="1"/>
  <c r="B43" i="8"/>
  <c r="H42" i="8"/>
  <c r="F42" i="8"/>
  <c r="B42" i="8"/>
  <c r="F41" i="8"/>
  <c r="H41" i="8" s="1"/>
  <c r="B41" i="8"/>
  <c r="F40" i="8"/>
  <c r="H40" i="8" s="1"/>
  <c r="B40" i="8"/>
  <c r="H39" i="8"/>
  <c r="F39" i="8"/>
  <c r="B39" i="8"/>
  <c r="F38" i="8"/>
  <c r="H38" i="8" s="1"/>
  <c r="B38" i="8"/>
  <c r="F37" i="8"/>
  <c r="H37" i="8" s="1"/>
  <c r="B37" i="8"/>
  <c r="H36" i="8"/>
  <c r="F36" i="8"/>
  <c r="B36" i="8"/>
  <c r="F35" i="8"/>
  <c r="H35" i="8" s="1"/>
  <c r="B35" i="8"/>
  <c r="F34" i="8"/>
  <c r="H34" i="8" s="1"/>
  <c r="B34" i="8"/>
  <c r="H33" i="8"/>
  <c r="F33" i="8"/>
  <c r="B33" i="8"/>
  <c r="F32" i="8"/>
  <c r="H32" i="8" s="1"/>
  <c r="B32" i="8"/>
  <c r="F31" i="8"/>
  <c r="H31" i="8" s="1"/>
  <c r="B31" i="8"/>
  <c r="H30" i="8"/>
  <c r="F30" i="8"/>
  <c r="B30" i="8"/>
  <c r="F29" i="8"/>
  <c r="H29" i="8" s="1"/>
  <c r="B29" i="8"/>
  <c r="F28" i="8"/>
  <c r="H28" i="8" s="1"/>
  <c r="B28" i="8"/>
  <c r="H27" i="8"/>
  <c r="F27" i="8"/>
  <c r="B27" i="8"/>
  <c r="F26" i="8"/>
  <c r="H26" i="8" s="1"/>
  <c r="B26" i="8"/>
  <c r="F25" i="8"/>
  <c r="H25" i="8" s="1"/>
  <c r="B25" i="8"/>
  <c r="H24" i="8"/>
  <c r="F24" i="8"/>
  <c r="B24" i="8"/>
  <c r="F23" i="8"/>
  <c r="H23" i="8" s="1"/>
  <c r="B23" i="8"/>
  <c r="F22" i="8"/>
  <c r="H22" i="8" s="1"/>
  <c r="B22" i="8"/>
  <c r="H21" i="8"/>
  <c r="F21" i="8"/>
  <c r="B21" i="8"/>
  <c r="F20" i="8"/>
  <c r="H20" i="8" s="1"/>
  <c r="B20" i="8"/>
  <c r="F19" i="8"/>
  <c r="H19" i="8" s="1"/>
  <c r="B19" i="8"/>
  <c r="H18" i="8"/>
  <c r="F18" i="8"/>
  <c r="B18" i="8"/>
  <c r="F17" i="8"/>
  <c r="H17" i="8" s="1"/>
  <c r="B17" i="8"/>
  <c r="F16" i="8"/>
  <c r="H16" i="8" s="1"/>
  <c r="B16" i="8"/>
  <c r="H15" i="8"/>
  <c r="F15" i="8"/>
  <c r="B15" i="8"/>
  <c r="F14" i="8"/>
  <c r="H14" i="8" s="1"/>
  <c r="B14" i="8"/>
  <c r="F13" i="8"/>
  <c r="H13" i="8" s="1"/>
  <c r="B13" i="8"/>
  <c r="H12" i="8"/>
  <c r="F12" i="8"/>
  <c r="B12" i="8"/>
  <c r="F11" i="8"/>
  <c r="H11" i="8" s="1"/>
  <c r="B11" i="8"/>
  <c r="F10" i="8"/>
  <c r="H10" i="8" s="1"/>
  <c r="B10" i="8"/>
  <c r="H9" i="8"/>
  <c r="F9" i="8"/>
  <c r="B9" i="8"/>
  <c r="F8" i="8"/>
  <c r="H8" i="8" s="1"/>
  <c r="B8" i="8"/>
  <c r="F7" i="8"/>
  <c r="H7" i="8" s="1"/>
  <c r="B7" i="8"/>
  <c r="H6" i="8"/>
  <c r="F6" i="8"/>
  <c r="B6" i="8"/>
  <c r="F5" i="8"/>
  <c r="H5" i="8" s="1"/>
  <c r="B5" i="8"/>
  <c r="F4" i="8"/>
  <c r="H4" i="8" s="1"/>
  <c r="B4" i="8"/>
  <c r="H3" i="8"/>
  <c r="F3" i="8"/>
  <c r="B3" i="8"/>
  <c r="F2" i="8"/>
  <c r="H2" i="8" s="1"/>
  <c r="B2" i="8"/>
  <c r="F239" i="4"/>
  <c r="I239" i="4" s="1"/>
  <c r="B239" i="4"/>
  <c r="F238" i="4"/>
  <c r="I238" i="4" s="1"/>
  <c r="B238" i="4"/>
  <c r="I237" i="4"/>
  <c r="F237" i="4"/>
  <c r="B237" i="4"/>
  <c r="I236" i="4"/>
  <c r="F236" i="4"/>
  <c r="B236" i="4"/>
  <c r="I235" i="4"/>
  <c r="F235" i="4"/>
  <c r="B235" i="4"/>
  <c r="F234" i="4"/>
  <c r="I234" i="4" s="1"/>
  <c r="B234" i="4"/>
  <c r="F233" i="4"/>
  <c r="I233" i="4" s="1"/>
  <c r="B233" i="4"/>
  <c r="F232" i="4"/>
  <c r="I232" i="4" s="1"/>
  <c r="B232" i="4"/>
  <c r="I231" i="4"/>
  <c r="F231" i="4"/>
  <c r="B231" i="4"/>
  <c r="I230" i="4"/>
  <c r="F230" i="4"/>
  <c r="B230" i="4"/>
  <c r="F229" i="4"/>
  <c r="I229" i="4" s="1"/>
  <c r="B229" i="4"/>
  <c r="F228" i="4"/>
  <c r="I228" i="4" s="1"/>
  <c r="B228" i="4"/>
  <c r="F227" i="4"/>
  <c r="I227" i="4" s="1"/>
  <c r="B227" i="4"/>
  <c r="F226" i="4"/>
  <c r="I226" i="4" s="1"/>
  <c r="B226" i="4"/>
  <c r="I225" i="4"/>
  <c r="F225" i="4"/>
  <c r="B225" i="4"/>
  <c r="I224" i="4"/>
  <c r="F224" i="4"/>
  <c r="B224" i="4"/>
  <c r="I223" i="4"/>
  <c r="F223" i="4"/>
  <c r="B223" i="4"/>
  <c r="F222" i="4"/>
  <c r="I222" i="4" s="1"/>
  <c r="B222" i="4"/>
  <c r="F221" i="4"/>
  <c r="I221" i="4" s="1"/>
  <c r="B221" i="4"/>
  <c r="F220" i="4"/>
  <c r="I220" i="4" s="1"/>
  <c r="B220" i="4"/>
  <c r="I219" i="4"/>
  <c r="F219" i="4"/>
  <c r="B219" i="4"/>
  <c r="I218" i="4"/>
  <c r="F218" i="4"/>
  <c r="B218" i="4"/>
  <c r="I217" i="4"/>
  <c r="F217" i="4"/>
  <c r="B217" i="4"/>
  <c r="F216" i="4"/>
  <c r="I216" i="4" s="1"/>
  <c r="B216" i="4"/>
  <c r="F215" i="4"/>
  <c r="I215" i="4" s="1"/>
  <c r="B215" i="4"/>
  <c r="F214" i="4"/>
  <c r="I214" i="4" s="1"/>
  <c r="B214" i="4"/>
  <c r="I213" i="4"/>
  <c r="F213" i="4"/>
  <c r="B213" i="4"/>
  <c r="I212" i="4"/>
  <c r="F212" i="4"/>
  <c r="B212" i="4"/>
  <c r="I211" i="4"/>
  <c r="F211" i="4"/>
  <c r="B211" i="4"/>
  <c r="F210" i="4"/>
  <c r="I210" i="4" s="1"/>
  <c r="B210" i="4"/>
  <c r="F209" i="4"/>
  <c r="I209" i="4" s="1"/>
  <c r="B209" i="4"/>
  <c r="F208" i="4"/>
  <c r="I208" i="4" s="1"/>
  <c r="B208" i="4"/>
  <c r="I207" i="4"/>
  <c r="F207" i="4"/>
  <c r="B207" i="4"/>
  <c r="I206" i="4"/>
  <c r="F206" i="4"/>
  <c r="B206" i="4"/>
  <c r="I205" i="4"/>
  <c r="F205" i="4"/>
  <c r="B205" i="4"/>
  <c r="F204" i="4"/>
  <c r="I204" i="4" s="1"/>
  <c r="B204" i="4"/>
  <c r="F203" i="4"/>
  <c r="I203" i="4" s="1"/>
  <c r="B203" i="4"/>
  <c r="F202" i="4"/>
  <c r="I202" i="4" s="1"/>
  <c r="B202" i="4"/>
  <c r="I201" i="4"/>
  <c r="F201" i="4"/>
  <c r="B201" i="4"/>
  <c r="I200" i="4"/>
  <c r="F200" i="4"/>
  <c r="B200" i="4"/>
  <c r="I199" i="4"/>
  <c r="F199" i="4"/>
  <c r="B199" i="4"/>
  <c r="F198" i="4"/>
  <c r="I198" i="4" s="1"/>
  <c r="B198" i="4"/>
  <c r="F197" i="4"/>
  <c r="I197" i="4" s="1"/>
  <c r="B197" i="4"/>
  <c r="F196" i="4"/>
  <c r="I196" i="4" s="1"/>
  <c r="B196" i="4"/>
  <c r="I195" i="4"/>
  <c r="F195" i="4"/>
  <c r="B195" i="4"/>
  <c r="I194" i="4"/>
  <c r="F194" i="4"/>
  <c r="B194" i="4"/>
  <c r="I193" i="4"/>
  <c r="F193" i="4"/>
  <c r="B193" i="4"/>
  <c r="F192" i="4"/>
  <c r="I192" i="4" s="1"/>
  <c r="B192" i="4"/>
  <c r="F191" i="4"/>
  <c r="I191" i="4" s="1"/>
  <c r="B191" i="4"/>
  <c r="F190" i="4"/>
  <c r="I190" i="4" s="1"/>
  <c r="B190" i="4"/>
  <c r="I189" i="4"/>
  <c r="F189" i="4"/>
  <c r="B189" i="4"/>
  <c r="I188" i="4"/>
  <c r="F188" i="4"/>
  <c r="B188" i="4"/>
  <c r="I187" i="4"/>
  <c r="F187" i="4"/>
  <c r="B187" i="4"/>
  <c r="F186" i="4"/>
  <c r="I186" i="4" s="1"/>
  <c r="B186" i="4"/>
  <c r="F185" i="4"/>
  <c r="I185" i="4" s="1"/>
  <c r="B185" i="4"/>
  <c r="F184" i="4"/>
  <c r="I184" i="4" s="1"/>
  <c r="B184" i="4"/>
  <c r="I183" i="4"/>
  <c r="F183" i="4"/>
  <c r="B183" i="4"/>
  <c r="I182" i="4"/>
  <c r="F182" i="4"/>
  <c r="B182" i="4"/>
  <c r="I181" i="4"/>
  <c r="F181" i="4"/>
  <c r="B181" i="4"/>
  <c r="F180" i="4"/>
  <c r="I180" i="4" s="1"/>
  <c r="B180" i="4"/>
  <c r="F179" i="4"/>
  <c r="I179" i="4" s="1"/>
  <c r="B179" i="4"/>
  <c r="F178" i="4"/>
  <c r="I178" i="4" s="1"/>
  <c r="B178" i="4"/>
  <c r="I177" i="4"/>
  <c r="F177" i="4"/>
  <c r="B177" i="4"/>
  <c r="I176" i="4"/>
  <c r="F176" i="4"/>
  <c r="B176" i="4"/>
  <c r="I175" i="4"/>
  <c r="F175" i="4"/>
  <c r="B175" i="4"/>
  <c r="F174" i="4"/>
  <c r="I174" i="4" s="1"/>
  <c r="B174" i="4"/>
  <c r="F173" i="4"/>
  <c r="I173" i="4" s="1"/>
  <c r="B173" i="4"/>
  <c r="F172" i="4"/>
  <c r="I172" i="4" s="1"/>
  <c r="B172" i="4"/>
  <c r="I171" i="4"/>
  <c r="F171" i="4"/>
  <c r="B171" i="4"/>
  <c r="I170" i="4"/>
  <c r="F170" i="4"/>
  <c r="B170" i="4"/>
  <c r="I169" i="4"/>
  <c r="F169" i="4"/>
  <c r="B169" i="4"/>
  <c r="F168" i="4"/>
  <c r="I168" i="4" s="1"/>
  <c r="B168" i="4"/>
  <c r="F167" i="4"/>
  <c r="I167" i="4" s="1"/>
  <c r="B167" i="4"/>
  <c r="F166" i="4"/>
  <c r="I166" i="4" s="1"/>
  <c r="B166" i="4"/>
  <c r="I165" i="4"/>
  <c r="F165" i="4"/>
  <c r="B165" i="4"/>
  <c r="I164" i="4"/>
  <c r="F164" i="4"/>
  <c r="B164" i="4"/>
  <c r="I163" i="4"/>
  <c r="F163" i="4"/>
  <c r="B163" i="4"/>
  <c r="F162" i="4"/>
  <c r="I162" i="4" s="1"/>
  <c r="B162" i="4"/>
  <c r="F161" i="4"/>
  <c r="I161" i="4" s="1"/>
  <c r="B161" i="4"/>
  <c r="F160" i="4"/>
  <c r="I160" i="4" s="1"/>
  <c r="B160" i="4"/>
  <c r="I159" i="4"/>
  <c r="F159" i="4"/>
  <c r="B159" i="4"/>
  <c r="I158" i="4"/>
  <c r="F158" i="4"/>
  <c r="B158" i="4"/>
  <c r="I157" i="4"/>
  <c r="F157" i="4"/>
  <c r="B157" i="4"/>
  <c r="F156" i="4"/>
  <c r="I156" i="4" s="1"/>
  <c r="B156" i="4"/>
  <c r="F155" i="4"/>
  <c r="I155" i="4" s="1"/>
  <c r="B155" i="4"/>
  <c r="F154" i="4"/>
  <c r="I154" i="4" s="1"/>
  <c r="B154" i="4"/>
  <c r="I153" i="4"/>
  <c r="F153" i="4"/>
  <c r="B153" i="4"/>
  <c r="I152" i="4"/>
  <c r="F152" i="4"/>
  <c r="B152" i="4"/>
  <c r="I151" i="4"/>
  <c r="F151" i="4"/>
  <c r="B151" i="4"/>
  <c r="F150" i="4"/>
  <c r="I150" i="4" s="1"/>
  <c r="B150" i="4"/>
  <c r="F149" i="4"/>
  <c r="I149" i="4" s="1"/>
  <c r="B149" i="4"/>
  <c r="F148" i="4"/>
  <c r="I148" i="4" s="1"/>
  <c r="B148" i="4"/>
  <c r="I147" i="4"/>
  <c r="F147" i="4"/>
  <c r="B147" i="4"/>
  <c r="I146" i="4"/>
  <c r="F146" i="4"/>
  <c r="B146" i="4"/>
  <c r="I145" i="4"/>
  <c r="F145" i="4"/>
  <c r="B145" i="4"/>
  <c r="F144" i="4"/>
  <c r="I144" i="4" s="1"/>
  <c r="B144" i="4"/>
  <c r="F143" i="4"/>
  <c r="I143" i="4" s="1"/>
  <c r="B143" i="4"/>
  <c r="F142" i="4"/>
  <c r="I142" i="4" s="1"/>
  <c r="B142" i="4"/>
  <c r="I141" i="4"/>
  <c r="F141" i="4"/>
  <c r="B141" i="4"/>
  <c r="I140" i="4"/>
  <c r="F140" i="4"/>
  <c r="B140" i="4"/>
  <c r="I139" i="4"/>
  <c r="F139" i="4"/>
  <c r="B139" i="4"/>
  <c r="F138" i="4"/>
  <c r="I138" i="4" s="1"/>
  <c r="B138" i="4"/>
  <c r="F137" i="4"/>
  <c r="I137" i="4" s="1"/>
  <c r="B137" i="4"/>
  <c r="F136" i="4"/>
  <c r="I136" i="4" s="1"/>
  <c r="B136" i="4"/>
  <c r="I135" i="4"/>
  <c r="F135" i="4"/>
  <c r="B135" i="4"/>
  <c r="I134" i="4"/>
  <c r="F134" i="4"/>
  <c r="B134" i="4"/>
  <c r="I133" i="4"/>
  <c r="F133" i="4"/>
  <c r="B133" i="4"/>
  <c r="F132" i="4"/>
  <c r="I132" i="4" s="1"/>
  <c r="B132" i="4"/>
  <c r="F131" i="4"/>
  <c r="I131" i="4" s="1"/>
  <c r="B131" i="4"/>
  <c r="F130" i="4"/>
  <c r="I130" i="4" s="1"/>
  <c r="B130" i="4"/>
  <c r="I129" i="4"/>
  <c r="F129" i="4"/>
  <c r="B129" i="4"/>
  <c r="I128" i="4"/>
  <c r="F128" i="4"/>
  <c r="B128" i="4"/>
  <c r="I127" i="4"/>
  <c r="F127" i="4"/>
  <c r="B127" i="4"/>
  <c r="F126" i="4"/>
  <c r="I126" i="4" s="1"/>
  <c r="B126" i="4"/>
  <c r="F125" i="4"/>
  <c r="I125" i="4" s="1"/>
  <c r="B125" i="4"/>
  <c r="F124" i="4"/>
  <c r="I124" i="4" s="1"/>
  <c r="B124" i="4"/>
  <c r="I123" i="4"/>
  <c r="F123" i="4"/>
  <c r="B123" i="4"/>
  <c r="I122" i="4"/>
  <c r="F122" i="4"/>
  <c r="B122" i="4"/>
  <c r="I121" i="4"/>
  <c r="F121" i="4"/>
  <c r="B121" i="4"/>
  <c r="F120" i="4"/>
  <c r="I120" i="4" s="1"/>
  <c r="B120" i="4"/>
  <c r="F119" i="4"/>
  <c r="I119" i="4" s="1"/>
  <c r="B119" i="4"/>
  <c r="F118" i="4"/>
  <c r="I118" i="4" s="1"/>
  <c r="B118" i="4"/>
  <c r="I117" i="4"/>
  <c r="F117" i="4"/>
  <c r="B117" i="4"/>
  <c r="I116" i="4"/>
  <c r="F116" i="4"/>
  <c r="B116" i="4"/>
  <c r="I115" i="4"/>
  <c r="F115" i="4"/>
  <c r="B115" i="4"/>
  <c r="F114" i="4"/>
  <c r="I114" i="4" s="1"/>
  <c r="B114" i="4"/>
  <c r="F113" i="4"/>
  <c r="I113" i="4" s="1"/>
  <c r="B113" i="4"/>
  <c r="F112" i="4"/>
  <c r="I112" i="4" s="1"/>
  <c r="B112" i="4"/>
  <c r="I111" i="4"/>
  <c r="F111" i="4"/>
  <c r="B111" i="4"/>
  <c r="I110" i="4"/>
  <c r="F110" i="4"/>
  <c r="B110" i="4"/>
  <c r="I109" i="4"/>
  <c r="F109" i="4"/>
  <c r="B109" i="4"/>
  <c r="F108" i="4"/>
  <c r="I108" i="4" s="1"/>
  <c r="B108" i="4"/>
  <c r="F107" i="4"/>
  <c r="I107" i="4" s="1"/>
  <c r="B107" i="4"/>
  <c r="F106" i="4"/>
  <c r="I106" i="4" s="1"/>
  <c r="B106" i="4"/>
  <c r="I105" i="4"/>
  <c r="F105" i="4"/>
  <c r="B105" i="4"/>
  <c r="I104" i="4"/>
  <c r="F104" i="4"/>
  <c r="B104" i="4"/>
  <c r="I103" i="4"/>
  <c r="F103" i="4"/>
  <c r="B103" i="4"/>
  <c r="F102" i="4"/>
  <c r="I102" i="4" s="1"/>
  <c r="B102" i="4"/>
  <c r="F101" i="4"/>
  <c r="I101" i="4" s="1"/>
  <c r="B101" i="4"/>
  <c r="F100" i="4"/>
  <c r="I100" i="4" s="1"/>
  <c r="B100" i="4"/>
  <c r="I99" i="4"/>
  <c r="F99" i="4"/>
  <c r="B99" i="4"/>
  <c r="I98" i="4"/>
  <c r="F98" i="4"/>
  <c r="B98" i="4"/>
  <c r="I97" i="4"/>
  <c r="F97" i="4"/>
  <c r="B97" i="4"/>
  <c r="F96" i="4"/>
  <c r="I96" i="4" s="1"/>
  <c r="B96" i="4"/>
  <c r="F95" i="4"/>
  <c r="I95" i="4" s="1"/>
  <c r="B95" i="4"/>
  <c r="F94" i="4"/>
  <c r="I94" i="4" s="1"/>
  <c r="B94" i="4"/>
  <c r="I93" i="4"/>
  <c r="F93" i="4"/>
  <c r="B93" i="4"/>
  <c r="I92" i="4"/>
  <c r="F92" i="4"/>
  <c r="B92" i="4"/>
  <c r="I91" i="4"/>
  <c r="F91" i="4"/>
  <c r="B91" i="4"/>
  <c r="F90" i="4"/>
  <c r="I90" i="4" s="1"/>
  <c r="B90" i="4"/>
  <c r="F89" i="4"/>
  <c r="I89" i="4" s="1"/>
  <c r="B89" i="4"/>
  <c r="F88" i="4"/>
  <c r="I88" i="4" s="1"/>
  <c r="B88" i="4"/>
  <c r="I87" i="4"/>
  <c r="F87" i="4"/>
  <c r="B87" i="4"/>
  <c r="I86" i="4"/>
  <c r="F86" i="4"/>
  <c r="B86" i="4"/>
  <c r="I85" i="4"/>
  <c r="F85" i="4"/>
  <c r="B85" i="4"/>
  <c r="F84" i="4"/>
  <c r="I84" i="4" s="1"/>
  <c r="B84" i="4"/>
  <c r="F83" i="4"/>
  <c r="I83" i="4" s="1"/>
  <c r="B83" i="4"/>
  <c r="F82" i="4"/>
  <c r="I82" i="4" s="1"/>
  <c r="B82" i="4"/>
  <c r="I81" i="4"/>
  <c r="F81" i="4"/>
  <c r="B81" i="4"/>
  <c r="I80" i="4"/>
  <c r="F80" i="4"/>
  <c r="B80" i="4"/>
  <c r="I79" i="4"/>
  <c r="F79" i="4"/>
  <c r="B79" i="4"/>
  <c r="F78" i="4"/>
  <c r="I78" i="4" s="1"/>
  <c r="B78" i="4"/>
  <c r="F77" i="4"/>
  <c r="I77" i="4" s="1"/>
  <c r="B77" i="4"/>
  <c r="F76" i="4"/>
  <c r="I76" i="4" s="1"/>
  <c r="B76" i="4"/>
  <c r="I75" i="4"/>
  <c r="F75" i="4"/>
  <c r="B75" i="4"/>
  <c r="I74" i="4"/>
  <c r="F74" i="4"/>
  <c r="B74" i="4"/>
  <c r="I73" i="4"/>
  <c r="F73" i="4"/>
  <c r="B73" i="4"/>
  <c r="F72" i="4"/>
  <c r="I72" i="4" s="1"/>
  <c r="B72" i="4"/>
  <c r="F71" i="4"/>
  <c r="I71" i="4" s="1"/>
  <c r="B71" i="4"/>
  <c r="F70" i="4"/>
  <c r="I70" i="4" s="1"/>
  <c r="B70" i="4"/>
  <c r="I69" i="4"/>
  <c r="F69" i="4"/>
  <c r="B69" i="4"/>
  <c r="I68" i="4"/>
  <c r="F68" i="4"/>
  <c r="B68" i="4"/>
  <c r="F67" i="4"/>
  <c r="I67" i="4" s="1"/>
  <c r="B67" i="4"/>
  <c r="F66" i="4"/>
  <c r="I66" i="4" s="1"/>
  <c r="B66" i="4"/>
  <c r="F65" i="4"/>
  <c r="I65" i="4" s="1"/>
  <c r="B65" i="4"/>
  <c r="F64" i="4"/>
  <c r="I64" i="4" s="1"/>
  <c r="B64" i="4"/>
  <c r="I63" i="4"/>
  <c r="F63" i="4"/>
  <c r="B63" i="4"/>
  <c r="I62" i="4"/>
  <c r="F62" i="4"/>
  <c r="B62" i="4"/>
  <c r="I61" i="4"/>
  <c r="F61" i="4"/>
  <c r="B61" i="4"/>
  <c r="F60" i="4"/>
  <c r="I60" i="4" s="1"/>
  <c r="B60" i="4"/>
  <c r="F59" i="4"/>
  <c r="I59" i="4" s="1"/>
  <c r="B59" i="4"/>
  <c r="F58" i="4"/>
  <c r="I58" i="4" s="1"/>
  <c r="B58" i="4"/>
  <c r="I57" i="4"/>
  <c r="F57" i="4"/>
  <c r="B57" i="4"/>
  <c r="I56" i="4"/>
  <c r="F56" i="4"/>
  <c r="B56" i="4"/>
  <c r="G55" i="4"/>
  <c r="F55" i="4"/>
  <c r="I55" i="4" s="1"/>
  <c r="B55" i="4"/>
  <c r="F54" i="4"/>
  <c r="I54" i="4" s="1"/>
  <c r="B54" i="4"/>
  <c r="F53" i="4"/>
  <c r="I53" i="4" s="1"/>
  <c r="B53" i="4"/>
  <c r="F52" i="4"/>
  <c r="I52" i="4" s="1"/>
  <c r="B52" i="4"/>
  <c r="I51" i="4"/>
  <c r="F51" i="4"/>
  <c r="B51" i="4"/>
  <c r="I50" i="4"/>
  <c r="F50" i="4"/>
  <c r="B50" i="4"/>
  <c r="I49" i="4"/>
  <c r="F49" i="4"/>
  <c r="B49" i="4"/>
  <c r="F48" i="4"/>
  <c r="I48" i="4" s="1"/>
  <c r="B48" i="4"/>
  <c r="F47" i="4"/>
  <c r="I47" i="4" s="1"/>
  <c r="B47" i="4"/>
  <c r="F46" i="4"/>
  <c r="I46" i="4" s="1"/>
  <c r="B46" i="4"/>
  <c r="I45" i="4"/>
  <c r="F45" i="4"/>
  <c r="B45" i="4"/>
  <c r="I44" i="4"/>
  <c r="F44" i="4"/>
  <c r="B44" i="4"/>
  <c r="F43" i="4"/>
  <c r="I43" i="4" s="1"/>
  <c r="B43" i="4"/>
  <c r="F42" i="4"/>
  <c r="I42" i="4" s="1"/>
  <c r="B42" i="4"/>
  <c r="F41" i="4"/>
  <c r="I41" i="4" s="1"/>
  <c r="B41" i="4"/>
  <c r="F40" i="4"/>
  <c r="I40" i="4" s="1"/>
  <c r="B40" i="4"/>
  <c r="I39" i="4"/>
  <c r="F39" i="4"/>
  <c r="B39" i="4"/>
  <c r="I38" i="4"/>
  <c r="F38" i="4"/>
  <c r="B38" i="4"/>
  <c r="I37" i="4"/>
  <c r="F37" i="4"/>
  <c r="B37" i="4"/>
  <c r="F36" i="4"/>
  <c r="I36" i="4" s="1"/>
  <c r="B36" i="4"/>
  <c r="F35" i="4"/>
  <c r="I35" i="4" s="1"/>
  <c r="B35" i="4"/>
  <c r="F34" i="4"/>
  <c r="I34" i="4" s="1"/>
  <c r="B34" i="4"/>
  <c r="I33" i="4"/>
  <c r="F33" i="4"/>
  <c r="B33" i="4"/>
  <c r="I32" i="4"/>
  <c r="F32" i="4"/>
  <c r="B32" i="4"/>
  <c r="F31" i="4"/>
  <c r="I31" i="4" s="1"/>
  <c r="B31" i="4"/>
  <c r="F30" i="4"/>
  <c r="I30" i="4" s="1"/>
  <c r="B30" i="4"/>
  <c r="F29" i="4"/>
  <c r="I29" i="4" s="1"/>
  <c r="B29" i="4"/>
  <c r="F28" i="4"/>
  <c r="I28" i="4" s="1"/>
  <c r="B28" i="4"/>
  <c r="I27" i="4"/>
  <c r="F27" i="4"/>
  <c r="B27" i="4"/>
  <c r="I26" i="4"/>
  <c r="F26" i="4"/>
  <c r="B26" i="4"/>
  <c r="I25" i="4"/>
  <c r="F25" i="4"/>
  <c r="B25" i="4"/>
  <c r="F24" i="4"/>
  <c r="I24" i="4" s="1"/>
  <c r="B24" i="4"/>
  <c r="F23" i="4"/>
  <c r="I23" i="4" s="1"/>
  <c r="B23" i="4"/>
  <c r="F22" i="4"/>
  <c r="I22" i="4" s="1"/>
  <c r="B22" i="4"/>
  <c r="I21" i="4"/>
  <c r="F21" i="4"/>
  <c r="B21" i="4"/>
  <c r="I20" i="4"/>
  <c r="F20" i="4"/>
  <c r="B20" i="4"/>
  <c r="F19" i="4"/>
  <c r="I19" i="4" s="1"/>
  <c r="B19" i="4"/>
  <c r="F18" i="4"/>
  <c r="I18" i="4" s="1"/>
  <c r="B18" i="4"/>
  <c r="F17" i="4"/>
  <c r="I17" i="4" s="1"/>
  <c r="B17" i="4"/>
  <c r="I16" i="4"/>
  <c r="F16" i="4"/>
  <c r="B16" i="4"/>
  <c r="I15" i="4"/>
  <c r="F15" i="4"/>
  <c r="B15" i="4"/>
  <c r="I14" i="4"/>
  <c r="F14" i="4"/>
  <c r="B14" i="4"/>
  <c r="I13" i="4"/>
  <c r="F13" i="4"/>
  <c r="B13" i="4"/>
  <c r="F12" i="4"/>
  <c r="B12" i="4"/>
  <c r="F11" i="4"/>
  <c r="I11" i="4" s="1"/>
  <c r="B11" i="4"/>
  <c r="F10" i="4"/>
  <c r="I10" i="4" s="1"/>
  <c r="B10" i="4"/>
  <c r="I9" i="4"/>
  <c r="F9" i="4"/>
  <c r="B9" i="4"/>
  <c r="I8" i="4"/>
  <c r="F8" i="4"/>
  <c r="B8" i="4"/>
  <c r="G7" i="4"/>
  <c r="F7" i="4"/>
  <c r="I7" i="4" s="1"/>
  <c r="B7" i="4"/>
  <c r="F6" i="4"/>
  <c r="I6" i="4" s="1"/>
  <c r="B6" i="4"/>
  <c r="F5" i="4"/>
  <c r="I5" i="4" s="1"/>
  <c r="B5" i="4"/>
  <c r="J4" i="4"/>
  <c r="I4" i="4"/>
  <c r="F4" i="4"/>
  <c r="B4" i="4"/>
  <c r="F2" i="2"/>
  <c r="I225" i="8" l="1"/>
  <c r="I21" i="8"/>
  <c r="I60" i="8"/>
  <c r="I93" i="8"/>
  <c r="I212" i="8"/>
  <c r="I268" i="8"/>
  <c r="I304" i="8"/>
  <c r="I359" i="8"/>
  <c r="I263" i="8"/>
  <c r="I350" i="8"/>
  <c r="I365" i="8"/>
  <c r="I370" i="8"/>
  <c r="I371" i="8"/>
  <c r="I367" i="8"/>
  <c r="I245" i="8"/>
  <c r="I256" i="8"/>
  <c r="I111" i="8"/>
  <c r="I166" i="8"/>
  <c r="I192" i="8"/>
  <c r="I202" i="8"/>
  <c r="I9" i="8"/>
  <c r="I12" i="8"/>
  <c r="I48" i="8"/>
  <c r="I81" i="8"/>
  <c r="I84" i="8"/>
  <c r="I126" i="8"/>
  <c r="I127" i="8"/>
  <c r="I117" i="8"/>
  <c r="I156" i="8"/>
  <c r="I3" i="8"/>
  <c r="I42" i="8"/>
  <c r="I75" i="8"/>
  <c r="I234" i="8"/>
  <c r="I235" i="8"/>
  <c r="I215" i="8"/>
  <c r="I189" i="8"/>
  <c r="I33" i="8"/>
  <c r="I114" i="8"/>
  <c r="I66" i="8"/>
  <c r="I102" i="8"/>
  <c r="I169" i="8"/>
  <c r="I146" i="8"/>
  <c r="I176" i="8"/>
  <c r="I179" i="8"/>
  <c r="I37" i="8"/>
  <c r="I64" i="8"/>
  <c r="I154" i="8"/>
  <c r="I181" i="8"/>
  <c r="I229" i="8"/>
  <c r="I113" i="8"/>
  <c r="I164" i="8"/>
  <c r="I244" i="8"/>
  <c r="I289" i="8"/>
  <c r="I355" i="8"/>
  <c r="I29" i="8"/>
  <c r="I56" i="8"/>
  <c r="I65" i="8"/>
  <c r="I78" i="8"/>
  <c r="I83" i="8"/>
  <c r="I87" i="8"/>
  <c r="I92" i="8"/>
  <c r="I96" i="8"/>
  <c r="I101" i="8"/>
  <c r="I105" i="8"/>
  <c r="I168" i="8"/>
  <c r="I174" i="8"/>
  <c r="I216" i="8"/>
  <c r="I249" i="8"/>
  <c r="I248" i="8"/>
  <c r="I259" i="8"/>
  <c r="I274" i="8"/>
  <c r="I284" i="8"/>
  <c r="I310" i="8"/>
  <c r="I320" i="8"/>
  <c r="I155" i="8"/>
  <c r="I159" i="8"/>
  <c r="I160" i="8"/>
  <c r="I165" i="8"/>
  <c r="I177" i="8"/>
  <c r="I183" i="8"/>
  <c r="I188" i="8"/>
  <c r="I269" i="8"/>
  <c r="I290" i="8"/>
  <c r="I295" i="8"/>
  <c r="I305" i="8"/>
  <c r="I326" i="8"/>
  <c r="I331" i="8"/>
  <c r="I346" i="8"/>
  <c r="I28" i="8"/>
  <c r="I91" i="8"/>
  <c r="I178" i="8"/>
  <c r="I109" i="8"/>
  <c r="I335" i="8"/>
  <c r="I7" i="8"/>
  <c r="I43" i="8"/>
  <c r="I52" i="8"/>
  <c r="I61" i="8"/>
  <c r="I70" i="8"/>
  <c r="I79" i="8"/>
  <c r="I88" i="8"/>
  <c r="I97" i="8"/>
  <c r="I106" i="8"/>
  <c r="I110" i="8"/>
  <c r="I118" i="8"/>
  <c r="I136" i="8"/>
  <c r="I137" i="8"/>
  <c r="I142" i="8"/>
  <c r="I145" i="8"/>
  <c r="I175" i="8"/>
  <c r="I193" i="8"/>
  <c r="I226" i="8"/>
  <c r="I250" i="8"/>
  <c r="I260" i="8"/>
  <c r="I275" i="8"/>
  <c r="I280" i="8"/>
  <c r="I285" i="8"/>
  <c r="I311" i="8"/>
  <c r="I316" i="8"/>
  <c r="I341" i="8"/>
  <c r="I356" i="8"/>
  <c r="I361" i="8"/>
  <c r="I6" i="8"/>
  <c r="I24" i="8"/>
  <c r="I51" i="8"/>
  <c r="I69" i="8"/>
  <c r="I16" i="8"/>
  <c r="I25" i="8"/>
  <c r="I34" i="8"/>
  <c r="I128" i="8"/>
  <c r="I151" i="8"/>
  <c r="I161" i="8"/>
  <c r="I170" i="8"/>
  <c r="I184" i="8"/>
  <c r="I203" i="8"/>
  <c r="I230" i="8"/>
  <c r="I236" i="8"/>
  <c r="I265" i="8"/>
  <c r="I296" i="8"/>
  <c r="I301" i="8"/>
  <c r="I332" i="8"/>
  <c r="I337" i="8"/>
  <c r="I55" i="8"/>
  <c r="I197" i="8"/>
  <c r="I2" i="8"/>
  <c r="I8" i="8"/>
  <c r="I17" i="8"/>
  <c r="I26" i="8"/>
  <c r="I30" i="8"/>
  <c r="I35" i="8"/>
  <c r="I39" i="8"/>
  <c r="I44" i="8"/>
  <c r="I53" i="8"/>
  <c r="I57" i="8"/>
  <c r="I62" i="8"/>
  <c r="I71" i="8"/>
  <c r="I80" i="8"/>
  <c r="I89" i="8"/>
  <c r="I98" i="8"/>
  <c r="I132" i="8"/>
  <c r="I138" i="8"/>
  <c r="I180" i="8"/>
  <c r="I198" i="8"/>
  <c r="I199" i="8"/>
  <c r="I207" i="8"/>
  <c r="I221" i="8"/>
  <c r="I222" i="8"/>
  <c r="I286" i="8"/>
  <c r="I322" i="8"/>
  <c r="I352" i="8"/>
  <c r="I362" i="8"/>
  <c r="I19" i="8"/>
  <c r="I100" i="8"/>
  <c r="I131" i="8"/>
  <c r="I158" i="8"/>
  <c r="I187" i="8"/>
  <c r="I239" i="8"/>
  <c r="I47" i="8"/>
  <c r="I107" i="8"/>
  <c r="I115" i="8"/>
  <c r="I119" i="8"/>
  <c r="I123" i="8"/>
  <c r="I122" i="8"/>
  <c r="I124" i="8"/>
  <c r="I129" i="8"/>
  <c r="I133" i="8"/>
  <c r="I141" i="8"/>
  <c r="I147" i="8"/>
  <c r="I152" i="8"/>
  <c r="I227" i="8"/>
  <c r="I231" i="8"/>
  <c r="I232" i="8"/>
  <c r="I237" i="8"/>
  <c r="I251" i="8"/>
  <c r="I271" i="8"/>
  <c r="I281" i="8"/>
  <c r="I307" i="8"/>
  <c r="I317" i="8"/>
  <c r="I73" i="8"/>
  <c r="I172" i="8"/>
  <c r="I173" i="8"/>
  <c r="I211" i="8"/>
  <c r="I182" i="8"/>
  <c r="I206" i="8"/>
  <c r="I220" i="8"/>
  <c r="I254" i="8"/>
  <c r="I325" i="8"/>
  <c r="I4" i="8"/>
  <c r="I13" i="8"/>
  <c r="I22" i="8"/>
  <c r="I31" i="8"/>
  <c r="I40" i="8"/>
  <c r="I49" i="8"/>
  <c r="I58" i="8"/>
  <c r="I67" i="8"/>
  <c r="I76" i="8"/>
  <c r="I85" i="8"/>
  <c r="I94" i="8"/>
  <c r="I103" i="8"/>
  <c r="I139" i="8"/>
  <c r="I143" i="8"/>
  <c r="I157" i="8"/>
  <c r="I190" i="8"/>
  <c r="I208" i="8"/>
  <c r="I209" i="8"/>
  <c r="I214" i="8"/>
  <c r="I217" i="8"/>
  <c r="I241" i="8"/>
  <c r="I242" i="8"/>
  <c r="I266" i="8"/>
  <c r="I292" i="8"/>
  <c r="I302" i="8"/>
  <c r="I328" i="8"/>
  <c r="I338" i="8"/>
  <c r="I343" i="8"/>
  <c r="I368" i="8"/>
  <c r="I15" i="8"/>
  <c r="I149" i="8"/>
  <c r="I150" i="8"/>
  <c r="I125" i="8"/>
  <c r="I134" i="8"/>
  <c r="I148" i="8"/>
  <c r="I167" i="8"/>
  <c r="I194" i="8"/>
  <c r="I200" i="8"/>
  <c r="I218" i="8"/>
  <c r="I223" i="8"/>
  <c r="I233" i="8"/>
  <c r="I247" i="8"/>
  <c r="I257" i="8"/>
  <c r="I262" i="8"/>
  <c r="I272" i="8"/>
  <c r="I277" i="8"/>
  <c r="I287" i="8"/>
  <c r="I308" i="8"/>
  <c r="I313" i="8"/>
  <c r="I323" i="8"/>
  <c r="I353" i="8"/>
  <c r="I46" i="8"/>
  <c r="I121" i="8"/>
  <c r="I299" i="8"/>
  <c r="I20" i="8"/>
  <c r="I74" i="8"/>
  <c r="I5" i="8"/>
  <c r="I14" i="8"/>
  <c r="I18" i="8"/>
  <c r="I23" i="8"/>
  <c r="I27" i="8"/>
  <c r="I32" i="8"/>
  <c r="I36" i="8"/>
  <c r="I41" i="8"/>
  <c r="I45" i="8"/>
  <c r="I50" i="8"/>
  <c r="I54" i="8"/>
  <c r="I59" i="8"/>
  <c r="I63" i="8"/>
  <c r="I68" i="8"/>
  <c r="I72" i="8"/>
  <c r="I77" i="8"/>
  <c r="I86" i="8"/>
  <c r="I90" i="8"/>
  <c r="I95" i="8"/>
  <c r="I99" i="8"/>
  <c r="I104" i="8"/>
  <c r="I112" i="8"/>
  <c r="I116" i="8"/>
  <c r="I120" i="8"/>
  <c r="I144" i="8"/>
  <c r="I153" i="8"/>
  <c r="I162" i="8"/>
  <c r="I163" i="8"/>
  <c r="I171" i="8"/>
  <c r="I185" i="8"/>
  <c r="I186" i="8"/>
  <c r="I204" i="8"/>
  <c r="I210" i="8"/>
  <c r="I228" i="8"/>
  <c r="I267" i="8"/>
  <c r="I293" i="8"/>
  <c r="I298" i="8"/>
  <c r="I303" i="8"/>
  <c r="I329" i="8"/>
  <c r="I334" i="8"/>
  <c r="I344" i="8"/>
  <c r="I10" i="8"/>
  <c r="I82" i="8"/>
  <c r="I11" i="8"/>
  <c r="I38" i="8"/>
  <c r="I135" i="8"/>
  <c r="I108" i="8"/>
  <c r="I130" i="8"/>
  <c r="I140" i="8"/>
  <c r="I191" i="8"/>
  <c r="I195" i="8"/>
  <c r="I196" i="8"/>
  <c r="I201" i="8"/>
  <c r="I205" i="8"/>
  <c r="I213" i="8"/>
  <c r="I219" i="8"/>
  <c r="I224" i="8"/>
  <c r="I238" i="8"/>
  <c r="I253" i="8"/>
  <c r="I278" i="8"/>
  <c r="I283" i="8"/>
  <c r="I314" i="8"/>
  <c r="I319" i="8"/>
  <c r="I349" i="8"/>
  <c r="I364" i="8"/>
  <c r="I246" i="8"/>
  <c r="I264" i="8"/>
  <c r="I282" i="8"/>
  <c r="I300" i="8"/>
  <c r="I318" i="8"/>
  <c r="I336" i="8"/>
  <c r="I354" i="8"/>
  <c r="I372" i="8"/>
  <c r="I357" i="8"/>
  <c r="I243" i="8"/>
  <c r="I261" i="8"/>
  <c r="I279" i="8"/>
  <c r="I297" i="8"/>
  <c r="I315" i="8"/>
  <c r="I333" i="8"/>
  <c r="I340" i="8"/>
  <c r="I347" i="8"/>
  <c r="I351" i="8"/>
  <c r="I358" i="8"/>
  <c r="I369" i="8"/>
  <c r="I240" i="8"/>
  <c r="I258" i="8"/>
  <c r="I276" i="8"/>
  <c r="I294" i="8"/>
  <c r="I312" i="8"/>
  <c r="I330" i="8"/>
  <c r="I348" i="8"/>
  <c r="I366" i="8"/>
  <c r="I321" i="8"/>
  <c r="I339" i="8"/>
  <c r="I255" i="8"/>
  <c r="I273" i="8"/>
  <c r="I291" i="8"/>
  <c r="I309" i="8"/>
  <c r="I327" i="8"/>
  <c r="I345" i="8"/>
  <c r="I363" i="8"/>
  <c r="I252" i="8"/>
  <c r="I270" i="8"/>
  <c r="I288" i="8"/>
  <c r="I306" i="8"/>
  <c r="I324" i="8"/>
  <c r="I342" i="8"/>
  <c r="I360" i="8"/>
  <c r="H2" i="2"/>
  <c r="G67" i="4"/>
  <c r="G151" i="4"/>
  <c r="G79" i="4"/>
  <c r="J8" i="4"/>
  <c r="J10" i="4"/>
  <c r="J225" i="4"/>
  <c r="J213" i="4"/>
  <c r="J93" i="4"/>
  <c r="J33" i="4"/>
  <c r="J9" i="4"/>
  <c r="G115" i="4"/>
  <c r="G19" i="4"/>
  <c r="G43" i="4"/>
  <c r="G103" i="4"/>
  <c r="G139" i="4"/>
  <c r="G175" i="4"/>
  <c r="I12" i="4"/>
  <c r="J117" i="4" s="1"/>
  <c r="G211" i="4"/>
  <c r="G199" i="4"/>
  <c r="G187" i="4"/>
  <c r="G237" i="4"/>
  <c r="G31" i="4"/>
  <c r="G91" i="4"/>
  <c r="G127" i="4"/>
  <c r="G163" i="4"/>
  <c r="J239" i="4"/>
  <c r="G14" i="4"/>
  <c r="J16" i="4"/>
  <c r="G26" i="4"/>
  <c r="J28" i="4"/>
  <c r="G38" i="4"/>
  <c r="G50" i="4"/>
  <c r="J52" i="4"/>
  <c r="G62" i="4"/>
  <c r="J64" i="4"/>
  <c r="G74" i="4"/>
  <c r="J76" i="4"/>
  <c r="G86" i="4"/>
  <c r="J88" i="4"/>
  <c r="G98" i="4"/>
  <c r="J100" i="4"/>
  <c r="G110" i="4"/>
  <c r="G122" i="4"/>
  <c r="J124" i="4"/>
  <c r="G134" i="4"/>
  <c r="J136" i="4"/>
  <c r="G146" i="4"/>
  <c r="J148" i="4"/>
  <c r="G158" i="4"/>
  <c r="J160" i="4"/>
  <c r="G170" i="4"/>
  <c r="J172" i="4"/>
  <c r="G182" i="4"/>
  <c r="G194" i="4"/>
  <c r="J196" i="4"/>
  <c r="G206" i="4"/>
  <c r="J208" i="4"/>
  <c r="G218" i="4"/>
  <c r="J220" i="4"/>
  <c r="G230" i="4"/>
  <c r="J232" i="4"/>
  <c r="G223" i="4"/>
  <c r="G235" i="4"/>
  <c r="J237" i="4"/>
  <c r="G12" i="4"/>
  <c r="J14" i="4"/>
  <c r="G24" i="4"/>
  <c r="J26" i="4"/>
  <c r="G36" i="4"/>
  <c r="J38" i="4"/>
  <c r="G48" i="4"/>
  <c r="J50" i="4"/>
  <c r="G60" i="4"/>
  <c r="J62" i="4"/>
  <c r="G72" i="4"/>
  <c r="J74" i="4"/>
  <c r="G84" i="4"/>
  <c r="J86" i="4"/>
  <c r="G96" i="4"/>
  <c r="J98" i="4"/>
  <c r="G108" i="4"/>
  <c r="J110" i="4"/>
  <c r="G120" i="4"/>
  <c r="J122" i="4"/>
  <c r="G132" i="4"/>
  <c r="J134" i="4"/>
  <c r="G144" i="4"/>
  <c r="J146" i="4"/>
  <c r="G156" i="4"/>
  <c r="J158" i="4"/>
  <c r="G168" i="4"/>
  <c r="J170" i="4"/>
  <c r="G180" i="4"/>
  <c r="J182" i="4"/>
  <c r="G192" i="4"/>
  <c r="J194" i="4"/>
  <c r="G204" i="4"/>
  <c r="J206" i="4"/>
  <c r="G216" i="4"/>
  <c r="J218" i="4"/>
  <c r="G228" i="4"/>
  <c r="J230" i="4"/>
  <c r="G5" i="4"/>
  <c r="J7" i="4"/>
  <c r="G17" i="4"/>
  <c r="J19" i="4"/>
  <c r="G29" i="4"/>
  <c r="J31" i="4"/>
  <c r="G41" i="4"/>
  <c r="J43" i="4"/>
  <c r="G53" i="4"/>
  <c r="J55" i="4"/>
  <c r="G65" i="4"/>
  <c r="J67" i="4"/>
  <c r="G77" i="4"/>
  <c r="J79" i="4"/>
  <c r="G89" i="4"/>
  <c r="J91" i="4"/>
  <c r="G101" i="4"/>
  <c r="J103" i="4"/>
  <c r="G113" i="4"/>
  <c r="J115" i="4"/>
  <c r="G125" i="4"/>
  <c r="J127" i="4"/>
  <c r="G137" i="4"/>
  <c r="J139" i="4"/>
  <c r="G149" i="4"/>
  <c r="J151" i="4"/>
  <c r="G161" i="4"/>
  <c r="J163" i="4"/>
  <c r="G173" i="4"/>
  <c r="J175" i="4"/>
  <c r="G185" i="4"/>
  <c r="J187" i="4"/>
  <c r="G197" i="4"/>
  <c r="J199" i="4"/>
  <c r="G209" i="4"/>
  <c r="J211" i="4"/>
  <c r="G221" i="4"/>
  <c r="J223" i="4"/>
  <c r="G233" i="4"/>
  <c r="J235" i="4"/>
  <c r="G10" i="4"/>
  <c r="J12" i="4"/>
  <c r="G22" i="4"/>
  <c r="J24" i="4"/>
  <c r="G34" i="4"/>
  <c r="J36" i="4"/>
  <c r="G46" i="4"/>
  <c r="J48" i="4"/>
  <c r="G58" i="4"/>
  <c r="J60" i="4"/>
  <c r="G70" i="4"/>
  <c r="J72" i="4"/>
  <c r="G82" i="4"/>
  <c r="J84" i="4"/>
  <c r="G94" i="4"/>
  <c r="J96" i="4"/>
  <c r="G106" i="4"/>
  <c r="J108" i="4"/>
  <c r="G118" i="4"/>
  <c r="J120" i="4"/>
  <c r="G130" i="4"/>
  <c r="J132" i="4"/>
  <c r="G142" i="4"/>
  <c r="J144" i="4"/>
  <c r="G154" i="4"/>
  <c r="J156" i="4"/>
  <c r="G166" i="4"/>
  <c r="J168" i="4"/>
  <c r="G178" i="4"/>
  <c r="J180" i="4"/>
  <c r="G190" i="4"/>
  <c r="J192" i="4"/>
  <c r="G202" i="4"/>
  <c r="J204" i="4"/>
  <c r="G214" i="4"/>
  <c r="J216" i="4"/>
  <c r="G226" i="4"/>
  <c r="J228" i="4"/>
  <c r="G238" i="4"/>
  <c r="J5" i="4"/>
  <c r="G15" i="4"/>
  <c r="J17" i="4"/>
  <c r="G27" i="4"/>
  <c r="J29" i="4"/>
  <c r="G39" i="4"/>
  <c r="J41" i="4"/>
  <c r="G51" i="4"/>
  <c r="J53" i="4"/>
  <c r="G63" i="4"/>
  <c r="J65" i="4"/>
  <c r="G75" i="4"/>
  <c r="J77" i="4"/>
  <c r="G87" i="4"/>
  <c r="J89" i="4"/>
  <c r="G99" i="4"/>
  <c r="J101" i="4"/>
  <c r="G111" i="4"/>
  <c r="J113" i="4"/>
  <c r="G123" i="4"/>
  <c r="J125" i="4"/>
  <c r="G135" i="4"/>
  <c r="J137" i="4"/>
  <c r="G147" i="4"/>
  <c r="J149" i="4"/>
  <c r="G159" i="4"/>
  <c r="J161" i="4"/>
  <c r="G171" i="4"/>
  <c r="J173" i="4"/>
  <c r="G183" i="4"/>
  <c r="J185" i="4"/>
  <c r="G195" i="4"/>
  <c r="J197" i="4"/>
  <c r="G207" i="4"/>
  <c r="J209" i="4"/>
  <c r="G219" i="4"/>
  <c r="J221" i="4"/>
  <c r="G231" i="4"/>
  <c r="J233" i="4"/>
  <c r="G8" i="4"/>
  <c r="G20" i="4"/>
  <c r="J22" i="4"/>
  <c r="G32" i="4"/>
  <c r="J34" i="4"/>
  <c r="G44" i="4"/>
  <c r="J46" i="4"/>
  <c r="G56" i="4"/>
  <c r="J58" i="4"/>
  <c r="G68" i="4"/>
  <c r="J70" i="4"/>
  <c r="G80" i="4"/>
  <c r="J82" i="4"/>
  <c r="G92" i="4"/>
  <c r="J94" i="4"/>
  <c r="G104" i="4"/>
  <c r="J106" i="4"/>
  <c r="G116" i="4"/>
  <c r="J118" i="4"/>
  <c r="G128" i="4"/>
  <c r="J130" i="4"/>
  <c r="G140" i="4"/>
  <c r="J142" i="4"/>
  <c r="G152" i="4"/>
  <c r="J154" i="4"/>
  <c r="G164" i="4"/>
  <c r="J166" i="4"/>
  <c r="G176" i="4"/>
  <c r="J178" i="4"/>
  <c r="G188" i="4"/>
  <c r="J190" i="4"/>
  <c r="G200" i="4"/>
  <c r="J202" i="4"/>
  <c r="G212" i="4"/>
  <c r="J214" i="4"/>
  <c r="G224" i="4"/>
  <c r="J226" i="4"/>
  <c r="G236" i="4"/>
  <c r="J238" i="4"/>
  <c r="G13" i="4"/>
  <c r="G25" i="4"/>
  <c r="G37" i="4"/>
  <c r="J39" i="4"/>
  <c r="G49" i="4"/>
  <c r="J51" i="4"/>
  <c r="G61" i="4"/>
  <c r="J63" i="4"/>
  <c r="G73" i="4"/>
  <c r="J75" i="4"/>
  <c r="G85" i="4"/>
  <c r="J87" i="4"/>
  <c r="G97" i="4"/>
  <c r="J99" i="4"/>
  <c r="G109" i="4"/>
  <c r="J111" i="4"/>
  <c r="G121" i="4"/>
  <c r="J123" i="4"/>
  <c r="G133" i="4"/>
  <c r="J135" i="4"/>
  <c r="G145" i="4"/>
  <c r="J147" i="4"/>
  <c r="G157" i="4"/>
  <c r="J159" i="4"/>
  <c r="G169" i="4"/>
  <c r="J171" i="4"/>
  <c r="G181" i="4"/>
  <c r="J183" i="4"/>
  <c r="G193" i="4"/>
  <c r="J195" i="4"/>
  <c r="G205" i="4"/>
  <c r="J207" i="4"/>
  <c r="G217" i="4"/>
  <c r="J219" i="4"/>
  <c r="G229" i="4"/>
  <c r="J231" i="4"/>
  <c r="G6" i="4"/>
  <c r="G18" i="4"/>
  <c r="G30" i="4"/>
  <c r="J32" i="4"/>
  <c r="G42" i="4"/>
  <c r="J44" i="4"/>
  <c r="G54" i="4"/>
  <c r="J56" i="4"/>
  <c r="G66" i="4"/>
  <c r="J68" i="4"/>
  <c r="G78" i="4"/>
  <c r="J80" i="4"/>
  <c r="G90" i="4"/>
  <c r="J92" i="4"/>
  <c r="G102" i="4"/>
  <c r="J104" i="4"/>
  <c r="G114" i="4"/>
  <c r="J116" i="4"/>
  <c r="G126" i="4"/>
  <c r="J128" i="4"/>
  <c r="G138" i="4"/>
  <c r="J140" i="4"/>
  <c r="G150" i="4"/>
  <c r="J152" i="4"/>
  <c r="G162" i="4"/>
  <c r="J164" i="4"/>
  <c r="G174" i="4"/>
  <c r="J176" i="4"/>
  <c r="G186" i="4"/>
  <c r="J188" i="4"/>
  <c r="G198" i="4"/>
  <c r="J200" i="4"/>
  <c r="G210" i="4"/>
  <c r="J212" i="4"/>
  <c r="G222" i="4"/>
  <c r="J224" i="4"/>
  <c r="G234" i="4"/>
  <c r="J236" i="4"/>
  <c r="G11" i="4"/>
  <c r="J13" i="4"/>
  <c r="G23" i="4"/>
  <c r="J25" i="4"/>
  <c r="G35" i="4"/>
  <c r="J37" i="4"/>
  <c r="G47" i="4"/>
  <c r="J49" i="4"/>
  <c r="G59" i="4"/>
  <c r="J61" i="4"/>
  <c r="G71" i="4"/>
  <c r="J73" i="4"/>
  <c r="G83" i="4"/>
  <c r="J85" i="4"/>
  <c r="G95" i="4"/>
  <c r="J97" i="4"/>
  <c r="G107" i="4"/>
  <c r="J109" i="4"/>
  <c r="G119" i="4"/>
  <c r="J121" i="4"/>
  <c r="G131" i="4"/>
  <c r="J133" i="4"/>
  <c r="G143" i="4"/>
  <c r="J145" i="4"/>
  <c r="G155" i="4"/>
  <c r="J157" i="4"/>
  <c r="G167" i="4"/>
  <c r="J169" i="4"/>
  <c r="G179" i="4"/>
  <c r="J181" i="4"/>
  <c r="G191" i="4"/>
  <c r="J193" i="4"/>
  <c r="G203" i="4"/>
  <c r="J205" i="4"/>
  <c r="G215" i="4"/>
  <c r="J217" i="4"/>
  <c r="G227" i="4"/>
  <c r="J229" i="4"/>
  <c r="G239" i="4"/>
  <c r="G4" i="4"/>
  <c r="J6" i="4"/>
  <c r="G16" i="4"/>
  <c r="J18" i="4"/>
  <c r="G28" i="4"/>
  <c r="J30" i="4"/>
  <c r="G40" i="4"/>
  <c r="J42" i="4"/>
  <c r="G52" i="4"/>
  <c r="J54" i="4"/>
  <c r="G64" i="4"/>
  <c r="J66" i="4"/>
  <c r="G76" i="4"/>
  <c r="J78" i="4"/>
  <c r="G88" i="4"/>
  <c r="J90" i="4"/>
  <c r="G100" i="4"/>
  <c r="J102" i="4"/>
  <c r="G112" i="4"/>
  <c r="J114" i="4"/>
  <c r="G124" i="4"/>
  <c r="J126" i="4"/>
  <c r="G136" i="4"/>
  <c r="J138" i="4"/>
  <c r="G148" i="4"/>
  <c r="J150" i="4"/>
  <c r="G160" i="4"/>
  <c r="J162" i="4"/>
  <c r="G172" i="4"/>
  <c r="J174" i="4"/>
  <c r="G184" i="4"/>
  <c r="J186" i="4"/>
  <c r="G196" i="4"/>
  <c r="J198" i="4"/>
  <c r="G208" i="4"/>
  <c r="J210" i="4"/>
  <c r="G220" i="4"/>
  <c r="J222" i="4"/>
  <c r="G232" i="4"/>
  <c r="J234" i="4"/>
  <c r="G9" i="4"/>
  <c r="J11" i="4"/>
  <c r="G21" i="4"/>
  <c r="J23" i="4"/>
  <c r="G33" i="4"/>
  <c r="J35" i="4"/>
  <c r="G45" i="4"/>
  <c r="J47" i="4"/>
  <c r="G57" i="4"/>
  <c r="J59" i="4"/>
  <c r="G69" i="4"/>
  <c r="J71" i="4"/>
  <c r="G81" i="4"/>
  <c r="J83" i="4"/>
  <c r="G93" i="4"/>
  <c r="J95" i="4"/>
  <c r="G105" i="4"/>
  <c r="J107" i="4"/>
  <c r="G117" i="4"/>
  <c r="J119" i="4"/>
  <c r="G129" i="4"/>
  <c r="J131" i="4"/>
  <c r="G141" i="4"/>
  <c r="J143" i="4"/>
  <c r="G153" i="4"/>
  <c r="J155" i="4"/>
  <c r="G165" i="4"/>
  <c r="J167" i="4"/>
  <c r="G177" i="4"/>
  <c r="J179" i="4"/>
  <c r="G189" i="4"/>
  <c r="J191" i="4"/>
  <c r="G201" i="4"/>
  <c r="J203" i="4"/>
  <c r="G213" i="4"/>
  <c r="J215" i="4"/>
  <c r="G225" i="4"/>
  <c r="J227" i="4"/>
  <c r="E2" i="2"/>
  <c r="J129" i="4" l="1"/>
  <c r="J15" i="4"/>
  <c r="J165" i="4"/>
  <c r="J27" i="4"/>
  <c r="J57" i="4"/>
  <c r="J21" i="4"/>
  <c r="J20" i="4"/>
  <c r="J81" i="4"/>
  <c r="J105" i="4"/>
  <c r="J177" i="4"/>
  <c r="J45" i="4"/>
  <c r="J141" i="4"/>
  <c r="J69" i="4"/>
  <c r="J153" i="4"/>
  <c r="J184" i="4"/>
  <c r="J112" i="4"/>
  <c r="J40" i="4"/>
  <c r="J189" i="4"/>
  <c r="J201" i="4"/>
</calcChain>
</file>

<file path=xl/sharedStrings.xml><?xml version="1.0" encoding="utf-8"?>
<sst xmlns="http://schemas.openxmlformats.org/spreadsheetml/2006/main" count="655" uniqueCount="250">
  <si>
    <t>Data</t>
  </si>
  <si>
    <t>D.Sem.</t>
  </si>
  <si>
    <t>Início</t>
  </si>
  <si>
    <t>Final</t>
  </si>
  <si>
    <t>Atividade</t>
  </si>
  <si>
    <t>Duração</t>
  </si>
  <si>
    <t>Duração acumulada</t>
  </si>
  <si>
    <t>Salário/ hora</t>
  </si>
  <si>
    <t>Valor do período trabalhado</t>
  </si>
  <si>
    <t>Valor total acumulado</t>
  </si>
  <si>
    <t>Panel Components</t>
  </si>
  <si>
    <t>Refatorando Checkpoint</t>
  </si>
  <si>
    <t>Refatorando Checkpoint (Screenshot)</t>
  </si>
  <si>
    <t>Refatorando Plugin Camera</t>
  </si>
  <si>
    <t>Organizando meus plugins do Unity</t>
  </si>
  <si>
    <t>Torre da TIM Unity - video apresentação</t>
  </si>
  <si>
    <t>Torre da TIM Unity - reorganizando projeto</t>
  </si>
  <si>
    <t>Torre da TIM Unity - Ferramentas</t>
  </si>
  <si>
    <t>Torre da TIM Unity - Correção de bugs</t>
  </si>
  <si>
    <t>Torre da TIM Unity</t>
  </si>
  <si>
    <t>Modelagem Torre da TIM 3 Blender</t>
  </si>
  <si>
    <t>Modelagem Torre da TIM 3 Modelo Base</t>
  </si>
  <si>
    <t>Modelagem Torre da TIM 2 Blender</t>
  </si>
  <si>
    <t>Modelagem Torre da TIM 2 Modelo Base</t>
  </si>
  <si>
    <t>Modelagem Torre da TIM 1</t>
  </si>
  <si>
    <t>Modelagem Torre da TIM</t>
  </si>
  <si>
    <t>MyPointCloud - Export ply</t>
  </si>
  <si>
    <t>Recordando apenas os pontos necessários</t>
  </si>
  <si>
    <t>Baixando arquivos Torre da TIM</t>
  </si>
  <si>
    <t>Reunião Charles</t>
  </si>
  <si>
    <t>Analisando dados do dataset no Jupyter</t>
  </si>
  <si>
    <t>Baixando e configurando dataset - lego</t>
  </si>
  <si>
    <t>PyTouch - Tutorial</t>
  </si>
  <si>
    <t>NERF - Criando enviroments e corrindo dll bugs</t>
  </si>
  <si>
    <t>NERF - Conceitos básicos</t>
  </si>
  <si>
    <t>Doumentação para Paulinia</t>
  </si>
  <si>
    <t>My Point Cloud - PCConverter</t>
  </si>
  <si>
    <t>Design Patterns</t>
  </si>
  <si>
    <t>My Point Cloud - Refatorando</t>
  </si>
  <si>
    <t>My Point Cloud - PanelPCPrefab</t>
  </si>
  <si>
    <t>My Point Cloud - Ply Reader Refactoring</t>
  </si>
  <si>
    <t>My Point Cloud - Memory Optimization</t>
  </si>
  <si>
    <t>Vídeo explicativo da lógica da nuvem de pontos</t>
  </si>
  <si>
    <t>JavaScript</t>
  </si>
  <si>
    <t>My Point Cloud - PointCloudLoader / Refatorando</t>
  </si>
  <si>
    <t>BA Point Cloud</t>
  </si>
  <si>
    <t>My Point Cloud - Build WebGL</t>
  </si>
  <si>
    <t>My Point Cloud - StatusBar</t>
  </si>
  <si>
    <t>My Point Cloud - PointCloudSlice</t>
  </si>
  <si>
    <t>My Point Cloud - LOD</t>
  </si>
  <si>
    <t>PotreeViewer</t>
  </si>
  <si>
    <t>My Point Cloud - Points / m²</t>
  </si>
  <si>
    <t xml:space="preserve">My Point Cloud - Load Bar Tests PLY e Octree </t>
  </si>
  <si>
    <t>My Point Cloud - Shaders</t>
  </si>
  <si>
    <t>Compute Shaders - RenderMeshPrimitives</t>
  </si>
  <si>
    <t>Compute Shaders</t>
  </si>
  <si>
    <t>My Point Cloud - Compute Shaders</t>
  </si>
  <si>
    <t>Shaders</t>
  </si>
  <si>
    <t>My Point Cloud - GPU Instancing</t>
  </si>
  <si>
    <t>GPU Instancing</t>
  </si>
  <si>
    <t>My Point Cloud - Async/Await and Paralell For on ReadPly</t>
  </si>
  <si>
    <t>Async/Await</t>
  </si>
  <si>
    <t>Memory Profiler</t>
  </si>
  <si>
    <t>My Point Cloud - Adding Offset option to Octree</t>
  </si>
  <si>
    <t>My Point Cloud - UI Tests</t>
  </si>
  <si>
    <t>My Point Cloud - Build Desktop</t>
  </si>
  <si>
    <t>My Point Cloud - Adding shortcuts</t>
  </si>
  <si>
    <t>My Point Cloud - Input System - Organizing</t>
  </si>
  <si>
    <t>My Point Cloud - Input System - Fix Bugs</t>
  </si>
  <si>
    <t>My Point Cloud - Screenshots - Prefabs Pool</t>
  </si>
  <si>
    <t>My Point Cloud - Screenshots - Save Camera Position</t>
  </si>
  <si>
    <t>My Point Cloud - Screenshots - Take photo</t>
  </si>
  <si>
    <t>My Point Cloud - UI Canvas Point Clouds</t>
  </si>
  <si>
    <t>My Point Cloud - UI Tab Groups</t>
  </si>
  <si>
    <t>My Point Cloud - UI Camera Settings</t>
  </si>
  <si>
    <t>My Point Cloud - UI Settings</t>
  </si>
  <si>
    <t>My Point Cloud - Frustum Culling</t>
  </si>
  <si>
    <t>My Point Cloud</t>
  </si>
  <si>
    <t>PLY Reader</t>
  </si>
  <si>
    <t>Quadtree / Octree</t>
  </si>
  <si>
    <t>Curso Udemy / PLY Reader</t>
  </si>
  <si>
    <t>Como criar um Custom package</t>
  </si>
  <si>
    <t>APY Python to Unity</t>
  </si>
  <si>
    <t>Unity - Movimentação da Camera</t>
  </si>
  <si>
    <t>Otimização de perfomance</t>
  </si>
  <si>
    <t>Entendendo Potree</t>
  </si>
  <si>
    <t>Reunião Charles e Mathias</t>
  </si>
  <si>
    <t>Entendendo Octree</t>
  </si>
  <si>
    <t>Entendendo PIX4D</t>
  </si>
  <si>
    <t>Leitor binário</t>
  </si>
  <si>
    <t>Unity - Otimizando Point Cloud Loader</t>
  </si>
  <si>
    <t>Unity - Criando Tree View Template</t>
  </si>
  <si>
    <t>Tentando ler arquivos GLTF no Potree</t>
  </si>
  <si>
    <t>Criando BUILD local do AtuomaGEO</t>
  </si>
  <si>
    <t>Testando GIS4D</t>
  </si>
  <si>
    <t>Tentando rodar GIS4D</t>
  </si>
  <si>
    <t>Unity - Correção de Bugs</t>
  </si>
  <si>
    <t>Unity - Pesquisa sobre Threads</t>
  </si>
  <si>
    <t>Unity - Refatorando código - HandleRequestAPI</t>
  </si>
  <si>
    <t>Remodelando planilha de horas</t>
  </si>
  <si>
    <t>Unity - Refatorando código - WebRequest</t>
  </si>
  <si>
    <t>GIS4D</t>
  </si>
  <si>
    <t>Unity - Grid System</t>
  </si>
  <si>
    <t>Unity - Tool Tip</t>
  </si>
  <si>
    <t>Unity -Carregar pontos de apenas uma casa (arquivo PLY)</t>
  </si>
  <si>
    <t>Unity - ProBuilderManager (Extrude Faces)</t>
  </si>
  <si>
    <t>Unity - Panel Message Box</t>
  </si>
  <si>
    <t>Reunião Mathias: definindo prioridades da Build - extrude faces</t>
  </si>
  <si>
    <t>Unity - Custom Inspector</t>
  </si>
  <si>
    <t>Unity - Custom Inspector / Reunião Charles e Mathias: Build - extrude faces</t>
  </si>
  <si>
    <t>Reunião Mathias: Próximos passos</t>
  </si>
  <si>
    <t>2023-03-22</t>
  </si>
  <si>
    <t>Unity - Sistema de Save/Load</t>
  </si>
  <si>
    <t>Unity - Json</t>
  </si>
  <si>
    <t>Unity - Refatorando codigo</t>
  </si>
  <si>
    <t>Unity - Actions e troca de visual ao interagir</t>
  </si>
  <si>
    <t>Unity - Shaders</t>
  </si>
  <si>
    <t>Unity - Aprendendo sobre Shaders</t>
  </si>
  <si>
    <t>Unity - Atualizando UIs</t>
  </si>
  <si>
    <t>Unity - Aprendendo novo sistema de UI / reunião Charles</t>
  </si>
  <si>
    <t>Unity - Aprendendo novo sistema de UI</t>
  </si>
  <si>
    <t>Unity - Aprendendo sobre Json e Scriptable Objects</t>
  </si>
  <si>
    <t>Unity - Scrip Editando Unidade e ProBuilderManager</t>
  </si>
  <si>
    <t>Unity - UI Panel Informações da Unidade e Editando Unidade</t>
  </si>
  <si>
    <t>Unity - Correções de bugs após juntar os códigos de Outliners e Extrude Face</t>
  </si>
  <si>
    <t>Automa Style Guide (arquivos Adobe XD para padronização da UI)</t>
  </si>
  <si>
    <t>Reunião Mathias / Junção dos códigos</t>
  </si>
  <si>
    <t>Reunião Mathias / Github</t>
  </si>
  <si>
    <t>Correção de BUGs Build WebGL</t>
  </si>
  <si>
    <t>Reunião Mathias / Build WebGL</t>
  </si>
  <si>
    <t>Unity - ProBuilder Extrude -  Build WebGL</t>
  </si>
  <si>
    <t>Unity - ProBuilder Extrude</t>
  </si>
  <si>
    <t>Unity - UI Panel Info e Panel ProBuilder</t>
  </si>
  <si>
    <t xml:space="preserve">Unity - ProBuilder selecionar face mais próxima do mouse </t>
  </si>
  <si>
    <t xml:space="preserve">Unity - Build Outline / ProBuilder selecionar face mais próxima do mouse </t>
  </si>
  <si>
    <t>Unity - Canvas / eventos</t>
  </si>
  <si>
    <t>Unity - Outlines</t>
  </si>
  <si>
    <t>Unity - Raycast / Outlines</t>
  </si>
  <si>
    <t>Unity - Raycast</t>
  </si>
  <si>
    <t>Unity - ProBuilder: gerando objeto via script</t>
  </si>
  <si>
    <t xml:space="preserve">Unity - Reunião Mathias </t>
  </si>
  <si>
    <t>Unity - ProBuild</t>
  </si>
  <si>
    <t>Unity - Modificar o tamanho de um objeto em apenas uma direção</t>
  </si>
  <si>
    <t>Unity - Noções básicas de ProBuild / ProGrids</t>
  </si>
  <si>
    <t>Unity - Noções básicas de UI - Actions/Events</t>
  </si>
  <si>
    <t>Unity - Noções básicas de UI</t>
  </si>
  <si>
    <t>Unity - Noções básicas / Coroutine</t>
  </si>
  <si>
    <t>Unity - Noções básicas / Curso</t>
  </si>
  <si>
    <t>Unity - Noções Básicas</t>
  </si>
  <si>
    <t>Unity - Noções básicas</t>
  </si>
  <si>
    <t>Reunião Mathias</t>
  </si>
  <si>
    <t>PID Celesc / Curriculo Lattes</t>
  </si>
  <si>
    <t>Data Inicial</t>
  </si>
  <si>
    <t>Data Final</t>
  </si>
  <si>
    <t>Celula Data Inicial</t>
  </si>
  <si>
    <t>Celula Data Final</t>
  </si>
  <si>
    <t>Salário Acum</t>
  </si>
  <si>
    <t>Horas Acum</t>
  </si>
  <si>
    <t>Dias Trabalhados (aproximadamente)</t>
  </si>
  <si>
    <t>Média Horas / Dia</t>
  </si>
  <si>
    <t>Valor Recebido</t>
  </si>
  <si>
    <t>Data Pagamento</t>
  </si>
  <si>
    <t>BANCO DE HORAS / Mathias / R$ 25,00/h</t>
  </si>
  <si>
    <t xml:space="preserve">Desenvolvimento em Unity - First Person Controller (drone) e curso Ultimate Unity Overview da Udemy </t>
  </si>
  <si>
    <t>Desenvolvimento em Unity - Importação de nuvem de pontos com packages gratuitos</t>
  </si>
  <si>
    <t>Desenvolvimento em Unity - Estudo script PointCloudManager do GIS4D e Free Point Cloud Viewer</t>
  </si>
  <si>
    <t xml:space="preserve">Desenvolvimento em Unity - Continuação do curso Ultimate Unity Overview da Udemy </t>
  </si>
  <si>
    <t>Desenvolvimento em Unity - Correção de bug no script PointCloudManager do Free Point Cloud Viewer</t>
  </si>
  <si>
    <t>Desenvolvimento em Unity - Estudo de PointCloudManager para arquivos binários</t>
  </si>
  <si>
    <t>Desenvolvimento em Unity - Detecção do ponto clicado na nuvem de pontos</t>
  </si>
  <si>
    <t>Desenvolvimento em Unity - Posicionamento de cameras no espaço 3D</t>
  </si>
  <si>
    <t>Desenvolvimento em Unity - Instalação Pix4D e visualização de nuvem de pontos com Compute Shader</t>
  </si>
  <si>
    <t>Desenvolvimento em Unity - Manipulações na nuvem de pontos com Compute Shader</t>
  </si>
  <si>
    <t>Desenvolvimento em Unity - Estudo de RayTracing com Compute Shader</t>
  </si>
  <si>
    <t>Desenvolvimento em Unity - Estudo do clique do mouse do Gis4D</t>
  </si>
  <si>
    <t>Desenvolvimento em Unity - Tentativa de detectar o ponto de interseção de 2 raycasting</t>
  </si>
  <si>
    <t>Desenvolvimento em Unity - Posicionamento da camera do unity na posição das cameras reais</t>
  </si>
  <si>
    <t>Desenvolvimento em Unity - Mostrar foto quando clica na camera</t>
  </si>
  <si>
    <t>Desenvolvimento em Unity - Estudo de otimização com oclusão / Frustum Culling, GPU instancing e static objects</t>
  </si>
  <si>
    <t>Desenvolvimento em Unity - Posicionar foto alinhada com a nuvem de pontos</t>
  </si>
  <si>
    <t>Desenvolvimento em Unity - Aferição da posição das câmeras e alinhamento da foto com a nuvem de pontos</t>
  </si>
  <si>
    <t>Desenvolvimento em Unity - NavMesh e Animações</t>
  </si>
  <si>
    <t>Desenvolvimento em Unity - Unity Animator</t>
  </si>
  <si>
    <t>Desenvolvimento em Unity - Estudo de matrizes de parâmetros (externos e internos) das cameras</t>
  </si>
  <si>
    <t>Desenvolvimento em Unity - Alinhamento da nuvem de pontos com a Mesh e otimização da NavMesh</t>
  </si>
  <si>
    <t>Desenvolvimento em Unity - Aprimoramento da mesh da estrada na nuvem de pontos da fronteira CIOF Rio Paraná</t>
  </si>
  <si>
    <t>Desenvolvimento em Unity - Aprimoramento das animações de subida e descida - CIOF Rio Paraná</t>
  </si>
  <si>
    <t>Desenvolvimento em Unity - Estimar posição da camera do video e posição das pessoas no espaço 3D</t>
  </si>
  <si>
    <t>Desenvolvimento em Unity - Cálculos para estimar a movimentação da camera do video a partir dos frames</t>
  </si>
  <si>
    <t>Desenvolvimento em Unity - Posicionar camera e objetos da cena manualmente para alguns frames do video</t>
  </si>
  <si>
    <t>Desenvolvimento em Unity - Animações CIOF Rio Parana</t>
  </si>
  <si>
    <t>Desenvolvimento em Unity - Finalização do material para apresentação CIOF Rio Parana</t>
  </si>
  <si>
    <t>Desenvolvimento em Unity - Estudo das funções do Animation</t>
  </si>
  <si>
    <t>Desenvolvimento em Unity - Criação de novas animações</t>
  </si>
  <si>
    <t>Desenvolvimento em Unity - Teste de animações com webcam</t>
  </si>
  <si>
    <t xml:space="preserve">Desenvolvimento em Unity - Método para selecionar um ponto na nuvem </t>
  </si>
  <si>
    <t>Desenvolvimento em Unity - Método para marcar a região próxima</t>
  </si>
  <si>
    <t>Desenvolvimento em Unity - Estudos para alinhamento automático de fotos com a nuvem de pontos</t>
  </si>
  <si>
    <t>Desenvolvimento em Unity - Mostrar foto "marcada" quando clica em um ponto na nuvem</t>
  </si>
  <si>
    <t>Desenvolvimento em Unity - Mostrar foto "marcada" quando clica em um ponto na nuvem/ Criação app para posicionamento de cameras vila A</t>
  </si>
  <si>
    <t>Desenvolvimento em Unity - Criação app para posicionamento de cameras vila A</t>
  </si>
  <si>
    <t>Desenvolvimento em Unity - Testes de Python no Unity</t>
  </si>
  <si>
    <t>Desenvolvimento em Unity - Envio de dados do Unity para o Python, processamento em Python e retorno para o Unity</t>
  </si>
  <si>
    <t>Desenvolvimento em Unity - Animações drone autônomo</t>
  </si>
  <si>
    <t>Desenvolvimento em Unity - Python server</t>
  </si>
  <si>
    <t>Desenvolvimento em Unity - Geração de executável para o MacOS</t>
  </si>
  <si>
    <t>Desenvolvimento em Unity - Animações base de drones</t>
  </si>
  <si>
    <t>Desenvolvimento em Unity - Correção de erro na geração de JSONs do posicionamento de cameras na vila A</t>
  </si>
  <si>
    <t>Desenvolvimento em Unity - Leitura de dados para projeto de gemeo digital</t>
  </si>
  <si>
    <t xml:space="preserve">Desenvolvimento em Unity - Criação de MDT a partir da nuvem </t>
  </si>
  <si>
    <t>Desenvolvimento em Unity - Revisão das animações do projeto CIOF</t>
  </si>
  <si>
    <t>Desenvolvimento em Unity - Criação Gemeo Digital Vila A</t>
  </si>
  <si>
    <t>Desenvolvimento em Unity - Geração de terreno a partir das curvas de nível</t>
  </si>
  <si>
    <t>Desenvolvimento em Unity - Mostrar fotos do drone na VilaA</t>
  </si>
  <si>
    <t>Desenvolvimento em Unity - Replicar Frustum PIX4D</t>
  </si>
  <si>
    <t>Desenvolvimento em Unity - Reunião de apresentação CIOF</t>
  </si>
  <si>
    <t>Desenvolvimento em Unity - Preparação apresentação CIOF</t>
  </si>
  <si>
    <t>Desenvolvimento em Unity - Posicionamento de parafusos</t>
  </si>
  <si>
    <t>Desenvolvimento em Unity - Reunião</t>
  </si>
  <si>
    <t>Desenvolvimento em Unity - Movimentação de camera</t>
  </si>
  <si>
    <t>Desenvolvimento em Unity - Build WebGL</t>
  </si>
  <si>
    <t>Desenvolvimento em Unity - Uso do Potree</t>
  </si>
  <si>
    <t>Desenvolvimento em Unity - Estudo de JavaScript</t>
  </si>
  <si>
    <t>Desenvolvimento em Unity - Melhorias no sistema de partículas para WebGL</t>
  </si>
  <si>
    <t>Desenvolvimento em Unity - Estudando o sistema DOTS</t>
  </si>
  <si>
    <t>Desenvolvimento em Unity - Tentativa de uso do sistema DOTS</t>
  </si>
  <si>
    <t>Desenvolvimento em Unity - Novo sistema de renderização de nuvens de pontos</t>
  </si>
  <si>
    <t>Desenvolvimento em Unity - Desenvolvimento de app com potree para WebGL</t>
  </si>
  <si>
    <t>Modo de medição - Salvar medidas</t>
  </si>
  <si>
    <t>Modo de medição - Carregar medidas</t>
  </si>
  <si>
    <t>Modo de medição - Exibir área e perímetro</t>
  </si>
  <si>
    <t>Tela de help  (atalhos teclado) - correção de bugs da UI</t>
  </si>
  <si>
    <t>Receber dados da API do Ramon</t>
  </si>
  <si>
    <t xml:space="preserve">Novos ícones da UI, resize automático da tela e arrumar Ibaté - parte1 </t>
  </si>
  <si>
    <t>Modo foto</t>
  </si>
  <si>
    <t>Correção URL</t>
  </si>
  <si>
    <t>Correção URL + reunião roadmap</t>
  </si>
  <si>
    <t>Leitura JSON cartografia</t>
  </si>
  <si>
    <t>Reunião de apresentação para o Matheus Prates</t>
  </si>
  <si>
    <t>Cadastro Celesc</t>
  </si>
  <si>
    <t>Valor</t>
  </si>
  <si>
    <t>Valor da Hora</t>
  </si>
  <si>
    <t>Fim</t>
  </si>
  <si>
    <t>Status</t>
  </si>
  <si>
    <t>Data Solicitação</t>
  </si>
  <si>
    <t>active</t>
  </si>
  <si>
    <t>inactive</t>
  </si>
  <si>
    <t>Descrição</t>
  </si>
  <si>
    <t>Inicio</t>
  </si>
  <si>
    <t>Dia da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</si>
</sst>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_-[$R$-416]* #,##0.00_-;_-[$R$-416]* \(#,##0.00\)_-;_-[$R$-416]* &quot;-&quot;??;_-@"/>
    <numFmt numFmtId="165" formatCode="yyyy\-mm\-dd"/>
    <numFmt numFmtId="166" formatCode="yyyy&quot;-&quot;mm&quot;-&quot;dd"/>
    <numFmt numFmtId="168" formatCode="[$-F400]h:mm:ss\ AM/PM"/>
  </numFmts>
  <fonts count="13">
    <font>
      <sz val="10"/>
      <color rgb="FF000000"/>
      <name val="Arial"/>
      <scheme val="minor"/>
    </font>
    <font>
      <sz val="10"/>
      <name val="Arial"/>
    </font>
    <font>
      <sz val="10"/>
      <color theme="1"/>
      <name val="Arial"/>
    </font>
    <font>
      <b/>
      <sz val="10"/>
      <color theme="1"/>
      <name val="Helvetica Neue"/>
    </font>
    <font>
      <sz val="10"/>
      <color rgb="FFFFFFFF"/>
      <name val="Arial"/>
    </font>
    <font>
      <sz val="10"/>
      <color theme="1"/>
      <name val="Helvetica Neue"/>
    </font>
    <font>
      <sz val="10"/>
      <color theme="1"/>
      <name val="Arial"/>
      <scheme val="minor"/>
    </font>
    <font>
      <sz val="10"/>
      <color theme="0"/>
      <name val="Arial"/>
    </font>
    <font>
      <sz val="9"/>
      <color rgb="FF000000"/>
      <name val="&quot;Google Sans Mono&quot;"/>
    </font>
    <font>
      <sz val="9"/>
      <color rgb="FF7E3794"/>
      <name val="&quot;Google Sans Mono&quot;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BDBDB"/>
        <bgColor rgb="FFDBDBDB"/>
      </patternFill>
    </fill>
    <fill>
      <patternFill patternType="solid">
        <fgColor rgb="FFF1C232"/>
        <bgColor rgb="FFF1C232"/>
      </patternFill>
    </fill>
    <fill>
      <patternFill patternType="solid">
        <fgColor rgb="FFBDC0BF"/>
        <bgColor rgb="FFBDC0B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1C232"/>
      </patternFill>
    </fill>
    <fill>
      <patternFill patternType="solid">
        <fgColor rgb="FFCFE2F3"/>
        <bgColor rgb="FFCFE2F3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52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6" fillId="0" borderId="0" xfId="0" applyFont="1" applyAlignment="1"/>
    <xf numFmtId="0" fontId="7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65" fontId="6" fillId="5" borderId="4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right"/>
    </xf>
    <xf numFmtId="164" fontId="5" fillId="0" borderId="2" xfId="0" applyNumberFormat="1" applyFont="1" applyBorder="1" applyAlignment="1">
      <alignment horizontal="right"/>
    </xf>
    <xf numFmtId="4" fontId="5" fillId="0" borderId="2" xfId="0" applyNumberFormat="1" applyFont="1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164" fontId="5" fillId="0" borderId="2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center" vertical="center"/>
    </xf>
    <xf numFmtId="0" fontId="8" fillId="2" borderId="0" xfId="0" applyFont="1" applyFill="1"/>
    <xf numFmtId="2" fontId="9" fillId="2" borderId="0" xfId="0" applyNumberFormat="1" applyFont="1" applyFill="1"/>
    <xf numFmtId="166" fontId="2" fillId="0" borderId="1" xfId="0" applyNumberFormat="1" applyFont="1" applyBorder="1"/>
    <xf numFmtId="49" fontId="2" fillId="0" borderId="3" xfId="0" applyNumberFormat="1" applyFont="1" applyBorder="1"/>
    <xf numFmtId="49" fontId="2" fillId="0" borderId="2" xfId="0" applyNumberFormat="1" applyFont="1" applyBorder="1"/>
    <xf numFmtId="166" fontId="3" fillId="6" borderId="6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166" fontId="3" fillId="4" borderId="0" xfId="0" applyNumberFormat="1" applyFont="1" applyFill="1" applyAlignment="1">
      <alignment horizontal="right"/>
    </xf>
    <xf numFmtId="49" fontId="5" fillId="0" borderId="4" xfId="0" applyNumberFormat="1" applyFont="1" applyBorder="1" applyAlignment="1"/>
    <xf numFmtId="20" fontId="5" fillId="7" borderId="4" xfId="0" applyNumberFormat="1" applyFont="1" applyFill="1" applyBorder="1" applyAlignment="1">
      <alignment horizontal="right"/>
    </xf>
    <xf numFmtId="0" fontId="2" fillId="0" borderId="4" xfId="0" applyFont="1" applyBorder="1" applyAlignment="1">
      <alignment vertical="top"/>
    </xf>
    <xf numFmtId="2" fontId="5" fillId="0" borderId="4" xfId="0" applyNumberFormat="1" applyFont="1" applyBorder="1" applyAlignment="1">
      <alignment horizontal="right"/>
    </xf>
    <xf numFmtId="164" fontId="5" fillId="0" borderId="4" xfId="0" applyNumberFormat="1" applyFont="1" applyBorder="1" applyAlignment="1">
      <alignment horizontal="right"/>
    </xf>
    <xf numFmtId="164" fontId="5" fillId="0" borderId="4" xfId="0" applyNumberFormat="1" applyFont="1" applyBorder="1" applyAlignment="1">
      <alignment horizontal="right"/>
    </xf>
    <xf numFmtId="166" fontId="3" fillId="4" borderId="5" xfId="0" applyNumberFormat="1" applyFont="1" applyFill="1" applyBorder="1" applyAlignment="1">
      <alignment horizontal="right"/>
    </xf>
    <xf numFmtId="49" fontId="5" fillId="0" borderId="2" xfId="0" applyNumberFormat="1" applyFont="1" applyBorder="1" applyAlignment="1"/>
    <xf numFmtId="20" fontId="5" fillId="7" borderId="2" xfId="0" applyNumberFormat="1" applyFont="1" applyFill="1" applyBorder="1" applyAlignment="1">
      <alignment horizontal="right"/>
    </xf>
    <xf numFmtId="0" fontId="2" fillId="0" borderId="2" xfId="0" applyFont="1" applyBorder="1" applyAlignment="1">
      <alignment vertical="top"/>
    </xf>
    <xf numFmtId="2" fontId="5" fillId="0" borderId="2" xfId="0" applyNumberFormat="1" applyFont="1" applyBorder="1" applyAlignment="1">
      <alignment horizontal="right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14" fontId="0" fillId="0" borderId="0" xfId="0" applyNumberFormat="1"/>
    <xf numFmtId="44" fontId="0" fillId="0" borderId="0" xfId="1" applyFont="1"/>
    <xf numFmtId="14" fontId="0" fillId="0" borderId="0" xfId="0" applyNumberFormat="1" applyFont="1" applyAlignment="1"/>
    <xf numFmtId="0" fontId="11" fillId="0" borderId="0" xfId="0" applyFont="1"/>
    <xf numFmtId="0" fontId="0" fillId="0" borderId="0" xfId="0"/>
    <xf numFmtId="49" fontId="12" fillId="10" borderId="7" xfId="0" applyNumberFormat="1" applyFont="1" applyFill="1" applyBorder="1" applyAlignment="1">
      <alignment horizontal="center" vertical="center" wrapText="1"/>
    </xf>
    <xf numFmtId="166" fontId="3" fillId="2" borderId="7" xfId="0" applyNumberFormat="1" applyFont="1" applyFill="1" applyBorder="1" applyAlignment="1">
      <alignment horizontal="center"/>
    </xf>
    <xf numFmtId="49" fontId="5" fillId="8" borderId="7" xfId="0" applyNumberFormat="1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2" fontId="5" fillId="8" borderId="7" xfId="0" applyNumberFormat="1" applyFont="1" applyFill="1" applyBorder="1" applyAlignment="1">
      <alignment horizontal="center" vertical="center"/>
    </xf>
    <xf numFmtId="44" fontId="5" fillId="8" borderId="7" xfId="0" applyNumberFormat="1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/>
    <xf numFmtId="168" fontId="12" fillId="10" borderId="7" xfId="0" applyNumberFormat="1" applyFont="1" applyFill="1" applyBorder="1" applyAlignment="1">
      <alignment horizontal="center" vertical="center" wrapText="1"/>
    </xf>
    <xf numFmtId="168" fontId="5" fillId="2" borderId="7" xfId="0" applyNumberFormat="1" applyFont="1" applyFill="1" applyBorder="1" applyAlignment="1">
      <alignment horizontal="center"/>
    </xf>
    <xf numFmtId="168" fontId="0" fillId="0" borderId="0" xfId="0" applyNumberFormat="1" applyFont="1" applyAlignme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06BC-77DE-4EE9-B766-9A993CACB228}">
  <dimension ref="A1:I374"/>
  <sheetViews>
    <sheetView tabSelected="1" workbookViewId="0">
      <selection activeCell="E23" sqref="E23"/>
    </sheetView>
  </sheetViews>
  <sheetFormatPr defaultRowHeight="12.75"/>
  <cols>
    <col min="1" max="1" width="10.140625" bestFit="1" customWidth="1"/>
    <col min="2" max="2" width="7.140625" bestFit="1" customWidth="1"/>
    <col min="3" max="3" width="11.140625" style="51" customWidth="1"/>
    <col min="4" max="4" width="9.140625" style="51" bestFit="1" customWidth="1"/>
    <col min="5" max="5" width="67.7109375" bestFit="1" customWidth="1"/>
    <col min="6" max="6" width="7.28515625" bestFit="1" customWidth="1"/>
    <col min="7" max="7" width="9.5703125" bestFit="1" customWidth="1"/>
    <col min="8" max="8" width="10.5703125" bestFit="1" customWidth="1"/>
    <col min="9" max="9" width="13.28515625" bestFit="1" customWidth="1"/>
  </cols>
  <sheetData>
    <row r="1" spans="1:9" ht="38.25">
      <c r="A1" s="41" t="s">
        <v>0</v>
      </c>
      <c r="B1" s="41" t="s">
        <v>249</v>
      </c>
      <c r="C1" s="49" t="s">
        <v>2</v>
      </c>
      <c r="D1" s="49" t="s">
        <v>3</v>
      </c>
      <c r="E1" s="41" t="s">
        <v>4</v>
      </c>
      <c r="F1" s="41" t="s">
        <v>5</v>
      </c>
      <c r="G1" s="41" t="s">
        <v>241</v>
      </c>
      <c r="H1" s="41" t="s">
        <v>8</v>
      </c>
      <c r="I1" s="41" t="s">
        <v>9</v>
      </c>
    </row>
    <row r="2" spans="1:9">
      <c r="A2" s="42">
        <v>45614</v>
      </c>
      <c r="B2" s="43" t="str">
        <f t="shared" ref="B2:B246" si="0">MID("DOMSEGTERQUAQUISEXSÁB",WEEKDAY($A2,1)*3-2,3)</f>
        <v>SEG</v>
      </c>
      <c r="C2" s="50">
        <v>0.92499999999999993</v>
      </c>
      <c r="D2" s="50">
        <v>4.4444444444444446E-2</v>
      </c>
      <c r="E2" s="44" t="s">
        <v>10</v>
      </c>
      <c r="F2" s="45">
        <f t="shared" ref="F2:F246" si="1">IF(D2&gt;C2,((HOUR(D2)*60+MINUTE(D2))-(HOUR(C2)*60+MINUTE(C2)))/60,((HOUR(D2)*60+MINUTE(D2))-(HOUR(C2)*60+MINUTE(C2)))/60+24)</f>
        <v>2.8666666666666671</v>
      </c>
      <c r="G2" s="46">
        <v>40</v>
      </c>
      <c r="H2" s="46">
        <f t="shared" ref="H2:H65" si="2">F2*G2</f>
        <v>114.66666666666669</v>
      </c>
      <c r="I2" s="46">
        <f>SUM($H2:H$374)</f>
        <v>24661.666666666668</v>
      </c>
    </row>
    <row r="3" spans="1:9">
      <c r="A3" s="42">
        <v>45614</v>
      </c>
      <c r="B3" s="43" t="str">
        <f t="shared" si="0"/>
        <v>SEG</v>
      </c>
      <c r="C3" s="50">
        <v>0.57291666666666663</v>
      </c>
      <c r="D3" s="50">
        <v>0.79305555555555551</v>
      </c>
      <c r="E3" s="44" t="s">
        <v>11</v>
      </c>
      <c r="F3" s="45">
        <f t="shared" si="1"/>
        <v>5.2833333333333332</v>
      </c>
      <c r="G3" s="46">
        <v>40</v>
      </c>
      <c r="H3" s="46">
        <f t="shared" si="2"/>
        <v>211.33333333333331</v>
      </c>
      <c r="I3" s="46">
        <f>SUM($H3:H$374)</f>
        <v>24547.000000000004</v>
      </c>
    </row>
    <row r="4" spans="1:9">
      <c r="A4" s="42">
        <v>45614</v>
      </c>
      <c r="B4" s="43" t="str">
        <f t="shared" si="0"/>
        <v>SEG</v>
      </c>
      <c r="C4" s="50">
        <v>0.38750000000000001</v>
      </c>
      <c r="D4" s="50">
        <v>0.54097222222222219</v>
      </c>
      <c r="E4" s="44" t="s">
        <v>11</v>
      </c>
      <c r="F4" s="45">
        <f t="shared" si="1"/>
        <v>3.6833333333333331</v>
      </c>
      <c r="G4" s="46">
        <v>40</v>
      </c>
      <c r="H4" s="46">
        <f t="shared" si="2"/>
        <v>147.33333333333331</v>
      </c>
      <c r="I4" s="46">
        <f>SUM($H4:H$374)</f>
        <v>24335.666666666668</v>
      </c>
    </row>
    <row r="5" spans="1:9">
      <c r="A5" s="42">
        <v>45613</v>
      </c>
      <c r="B5" s="43" t="str">
        <f t="shared" si="0"/>
        <v>DOM</v>
      </c>
      <c r="C5" s="50">
        <v>0.91666666666666663</v>
      </c>
      <c r="D5" s="50">
        <v>3.7499999999999999E-2</v>
      </c>
      <c r="E5" s="44" t="s">
        <v>12</v>
      </c>
      <c r="F5" s="45">
        <f t="shared" si="1"/>
        <v>2.8999999999999986</v>
      </c>
      <c r="G5" s="46">
        <v>40</v>
      </c>
      <c r="H5" s="46">
        <f t="shared" si="2"/>
        <v>115.99999999999994</v>
      </c>
      <c r="I5" s="46">
        <f>SUM($H5:H$374)</f>
        <v>24188.333333333328</v>
      </c>
    </row>
    <row r="6" spans="1:9">
      <c r="A6" s="42">
        <v>45611</v>
      </c>
      <c r="B6" s="43" t="str">
        <f t="shared" si="0"/>
        <v>SEX</v>
      </c>
      <c r="C6" s="50">
        <v>0.67777777777777781</v>
      </c>
      <c r="D6" s="50">
        <v>0.72499999999999998</v>
      </c>
      <c r="E6" s="44" t="s">
        <v>13</v>
      </c>
      <c r="F6" s="45">
        <f t="shared" si="1"/>
        <v>1.1333333333333333</v>
      </c>
      <c r="G6" s="46">
        <v>40</v>
      </c>
      <c r="H6" s="46">
        <f t="shared" si="2"/>
        <v>45.333333333333329</v>
      </c>
      <c r="I6" s="46">
        <f>SUM($H6:H$374)</f>
        <v>24072.333333333332</v>
      </c>
    </row>
    <row r="7" spans="1:9">
      <c r="A7" s="42">
        <v>45610</v>
      </c>
      <c r="B7" s="43" t="str">
        <f t="shared" si="0"/>
        <v>QUI</v>
      </c>
      <c r="C7" s="50">
        <v>0.60486111111111107</v>
      </c>
      <c r="D7" s="50">
        <v>0.69305555555555554</v>
      </c>
      <c r="E7" s="44" t="s">
        <v>13</v>
      </c>
      <c r="F7" s="45">
        <f t="shared" si="1"/>
        <v>2.1166666666666667</v>
      </c>
      <c r="G7" s="46">
        <v>40</v>
      </c>
      <c r="H7" s="46">
        <f t="shared" si="2"/>
        <v>84.666666666666671</v>
      </c>
      <c r="I7" s="46">
        <f>SUM($H7:H$374)</f>
        <v>24026.999999999996</v>
      </c>
    </row>
    <row r="8" spans="1:9">
      <c r="A8" s="42">
        <v>45610</v>
      </c>
      <c r="B8" s="43" t="str">
        <f t="shared" si="0"/>
        <v>QUI</v>
      </c>
      <c r="C8" s="50">
        <v>0.38611111111111113</v>
      </c>
      <c r="D8" s="50">
        <v>0.54027777777777775</v>
      </c>
      <c r="E8" s="44" t="s">
        <v>13</v>
      </c>
      <c r="F8" s="45">
        <f t="shared" si="1"/>
        <v>3.7</v>
      </c>
      <c r="G8" s="46">
        <v>40</v>
      </c>
      <c r="H8" s="46">
        <f t="shared" si="2"/>
        <v>148</v>
      </c>
      <c r="I8" s="46">
        <f>SUM($H8:H$374)</f>
        <v>23942.333333333328</v>
      </c>
    </row>
    <row r="9" spans="1:9">
      <c r="A9" s="42">
        <v>45609</v>
      </c>
      <c r="B9" s="43" t="str">
        <f t="shared" si="0"/>
        <v>QUA</v>
      </c>
      <c r="C9" s="50">
        <v>0.87152777777777779</v>
      </c>
      <c r="D9" s="50">
        <v>0.9458333333333333</v>
      </c>
      <c r="E9" s="44" t="s">
        <v>13</v>
      </c>
      <c r="F9" s="45">
        <f t="shared" si="1"/>
        <v>1.7833333333333334</v>
      </c>
      <c r="G9" s="46">
        <v>40</v>
      </c>
      <c r="H9" s="46">
        <f t="shared" si="2"/>
        <v>71.333333333333343</v>
      </c>
      <c r="I9" s="46">
        <f>SUM($H9:H$374)</f>
        <v>23794.333333333328</v>
      </c>
    </row>
    <row r="10" spans="1:9">
      <c r="A10" s="42">
        <v>45609</v>
      </c>
      <c r="B10" s="43" t="str">
        <f t="shared" si="0"/>
        <v>QUA</v>
      </c>
      <c r="C10" s="50">
        <v>0.52361111111111114</v>
      </c>
      <c r="D10" s="50">
        <v>0.77222222222222225</v>
      </c>
      <c r="E10" s="44" t="s">
        <v>14</v>
      </c>
      <c r="F10" s="45">
        <f t="shared" si="1"/>
        <v>5.9666666666666668</v>
      </c>
      <c r="G10" s="46">
        <v>40</v>
      </c>
      <c r="H10" s="46">
        <f t="shared" si="2"/>
        <v>238.66666666666669</v>
      </c>
      <c r="I10" s="46">
        <f>SUM($H10:H$374)</f>
        <v>23722.999999999993</v>
      </c>
    </row>
    <row r="11" spans="1:9">
      <c r="A11" s="42">
        <v>45608</v>
      </c>
      <c r="B11" s="43" t="str">
        <f t="shared" si="0"/>
        <v>TER</v>
      </c>
      <c r="C11" s="50">
        <v>0.66319444444444442</v>
      </c>
      <c r="D11" s="50">
        <v>0.77152777777777781</v>
      </c>
      <c r="E11" s="44" t="s">
        <v>15</v>
      </c>
      <c r="F11" s="45">
        <f t="shared" si="1"/>
        <v>2.6</v>
      </c>
      <c r="G11" s="46">
        <v>40</v>
      </c>
      <c r="H11" s="46">
        <f t="shared" si="2"/>
        <v>104</v>
      </c>
      <c r="I11" s="46">
        <f>SUM($H11:H$374)</f>
        <v>23484.333333333332</v>
      </c>
    </row>
    <row r="12" spans="1:9">
      <c r="A12" s="42">
        <v>45608</v>
      </c>
      <c r="B12" s="43" t="str">
        <f t="shared" si="0"/>
        <v>TER</v>
      </c>
      <c r="C12" s="50">
        <v>0.5493055555555556</v>
      </c>
      <c r="D12" s="50">
        <v>0.64861111111111114</v>
      </c>
      <c r="E12" s="44" t="s">
        <v>16</v>
      </c>
      <c r="F12" s="45">
        <f t="shared" si="1"/>
        <v>2.3833333333333333</v>
      </c>
      <c r="G12" s="46">
        <v>40</v>
      </c>
      <c r="H12" s="46">
        <f t="shared" si="2"/>
        <v>95.333333333333329</v>
      </c>
      <c r="I12" s="46">
        <f>SUM($H12:H$374)</f>
        <v>23380.333333333332</v>
      </c>
    </row>
    <row r="13" spans="1:9">
      <c r="A13" s="42">
        <v>45607</v>
      </c>
      <c r="B13" s="43" t="str">
        <f t="shared" si="0"/>
        <v>SEG</v>
      </c>
      <c r="C13" s="50">
        <v>0.58402777777777781</v>
      </c>
      <c r="D13" s="50">
        <v>0.72916666666666663</v>
      </c>
      <c r="E13" s="44" t="s">
        <v>17</v>
      </c>
      <c r="F13" s="45">
        <f t="shared" si="1"/>
        <v>3.4833333333333334</v>
      </c>
      <c r="G13" s="46">
        <v>40</v>
      </c>
      <c r="H13" s="46">
        <f t="shared" si="2"/>
        <v>139.33333333333334</v>
      </c>
      <c r="I13" s="46">
        <f>SUM($H13:H$374)</f>
        <v>23285</v>
      </c>
    </row>
    <row r="14" spans="1:9">
      <c r="A14" s="42">
        <v>45602</v>
      </c>
      <c r="B14" s="43" t="str">
        <f t="shared" si="0"/>
        <v>QUA</v>
      </c>
      <c r="C14" s="50">
        <v>0.90347222222222223</v>
      </c>
      <c r="D14" s="50">
        <v>4.8611111111111112E-2</v>
      </c>
      <c r="E14" s="44" t="s">
        <v>18</v>
      </c>
      <c r="F14" s="45">
        <f t="shared" si="1"/>
        <v>3.4833333333333343</v>
      </c>
      <c r="G14" s="46">
        <v>40</v>
      </c>
      <c r="H14" s="46">
        <f t="shared" si="2"/>
        <v>139.33333333333337</v>
      </c>
      <c r="I14" s="46">
        <f>SUM($H14:H$374)</f>
        <v>23145.666666666664</v>
      </c>
    </row>
    <row r="15" spans="1:9">
      <c r="A15" s="42">
        <v>45602</v>
      </c>
      <c r="B15" s="43" t="str">
        <f t="shared" si="0"/>
        <v>QUA</v>
      </c>
      <c r="C15" s="50">
        <v>0.76111111111111107</v>
      </c>
      <c r="D15" s="50">
        <v>0.86527777777777781</v>
      </c>
      <c r="E15" s="44" t="s">
        <v>18</v>
      </c>
      <c r="F15" s="45">
        <f t="shared" si="1"/>
        <v>2.5</v>
      </c>
      <c r="G15" s="46">
        <v>40</v>
      </c>
      <c r="H15" s="46">
        <f t="shared" si="2"/>
        <v>100</v>
      </c>
      <c r="I15" s="46">
        <f>SUM($H15:H$374)</f>
        <v>23006.333333333336</v>
      </c>
    </row>
    <row r="16" spans="1:9">
      <c r="A16" s="42">
        <v>45602</v>
      </c>
      <c r="B16" s="43" t="str">
        <f t="shared" si="0"/>
        <v>QUA</v>
      </c>
      <c r="C16" s="50">
        <v>0.58333333333333337</v>
      </c>
      <c r="D16" s="50">
        <v>0.64513888888888893</v>
      </c>
      <c r="E16" s="44" t="s">
        <v>19</v>
      </c>
      <c r="F16" s="45">
        <f t="shared" si="1"/>
        <v>1.4833333333333334</v>
      </c>
      <c r="G16" s="46">
        <v>40</v>
      </c>
      <c r="H16" s="46">
        <f t="shared" si="2"/>
        <v>59.333333333333336</v>
      </c>
      <c r="I16" s="46">
        <f>SUM($H16:H$374)</f>
        <v>22906.333333333332</v>
      </c>
    </row>
    <row r="17" spans="1:9">
      <c r="A17" s="42">
        <v>45602</v>
      </c>
      <c r="B17" s="43" t="str">
        <f t="shared" si="0"/>
        <v>QUA</v>
      </c>
      <c r="C17" s="50">
        <v>0.4513888888888889</v>
      </c>
      <c r="D17" s="50">
        <v>0.54236111111111107</v>
      </c>
      <c r="E17" s="44" t="s">
        <v>19</v>
      </c>
      <c r="F17" s="45">
        <f t="shared" si="1"/>
        <v>2.1833333333333331</v>
      </c>
      <c r="G17" s="46">
        <v>40</v>
      </c>
      <c r="H17" s="46">
        <f t="shared" si="2"/>
        <v>87.333333333333329</v>
      </c>
      <c r="I17" s="46">
        <f>SUM($H17:H$374)</f>
        <v>22846.999999999996</v>
      </c>
    </row>
    <row r="18" spans="1:9">
      <c r="A18" s="42">
        <v>45601</v>
      </c>
      <c r="B18" s="43" t="str">
        <f t="shared" si="0"/>
        <v>TER</v>
      </c>
      <c r="C18" s="50">
        <v>0.90416666666666667</v>
      </c>
      <c r="D18" s="50">
        <v>5.8333333333333334E-2</v>
      </c>
      <c r="E18" s="44" t="s">
        <v>19</v>
      </c>
      <c r="F18" s="45">
        <f t="shared" si="1"/>
        <v>3.6999999999999993</v>
      </c>
      <c r="G18" s="46">
        <v>40</v>
      </c>
      <c r="H18" s="46">
        <f t="shared" si="2"/>
        <v>147.99999999999997</v>
      </c>
      <c r="I18" s="46">
        <f>SUM($H18:H$374)</f>
        <v>22759.666666666664</v>
      </c>
    </row>
    <row r="19" spans="1:9">
      <c r="A19" s="42">
        <v>45601</v>
      </c>
      <c r="B19" s="43" t="str">
        <f t="shared" si="0"/>
        <v>TER</v>
      </c>
      <c r="C19" s="50">
        <v>0.74513888888888891</v>
      </c>
      <c r="D19" s="50">
        <v>0.83611111111111114</v>
      </c>
      <c r="E19" s="44" t="s">
        <v>19</v>
      </c>
      <c r="F19" s="45">
        <f t="shared" si="1"/>
        <v>2.1833333333333331</v>
      </c>
      <c r="G19" s="46">
        <v>40</v>
      </c>
      <c r="H19" s="46">
        <f t="shared" si="2"/>
        <v>87.333333333333329</v>
      </c>
      <c r="I19" s="46">
        <f>SUM($H19:H$374)</f>
        <v>22611.666666666664</v>
      </c>
    </row>
    <row r="20" spans="1:9">
      <c r="A20" s="42">
        <v>45601</v>
      </c>
      <c r="B20" s="43" t="str">
        <f t="shared" si="0"/>
        <v>TER</v>
      </c>
      <c r="C20" s="50">
        <v>0.5395833333333333</v>
      </c>
      <c r="D20" s="50">
        <v>0.58611111111111114</v>
      </c>
      <c r="E20" s="44" t="s">
        <v>19</v>
      </c>
      <c r="F20" s="45">
        <f t="shared" si="1"/>
        <v>1.1166666666666667</v>
      </c>
      <c r="G20" s="46">
        <v>40</v>
      </c>
      <c r="H20" s="46">
        <f t="shared" si="2"/>
        <v>44.666666666666671</v>
      </c>
      <c r="I20" s="46">
        <f>SUM($H20:H$374)</f>
        <v>22524.333333333332</v>
      </c>
    </row>
    <row r="21" spans="1:9">
      <c r="A21" s="42">
        <v>45601</v>
      </c>
      <c r="B21" s="43" t="str">
        <f t="shared" si="0"/>
        <v>TER</v>
      </c>
      <c r="C21" s="50">
        <v>0.46041666666666664</v>
      </c>
      <c r="D21" s="50">
        <v>0.52222222222222225</v>
      </c>
      <c r="E21" s="44" t="s">
        <v>19</v>
      </c>
      <c r="F21" s="45">
        <f t="shared" si="1"/>
        <v>1.4833333333333334</v>
      </c>
      <c r="G21" s="46">
        <v>40</v>
      </c>
      <c r="H21" s="46">
        <f t="shared" si="2"/>
        <v>59.333333333333336</v>
      </c>
      <c r="I21" s="46">
        <f>SUM($H21:H$374)</f>
        <v>22479.666666666664</v>
      </c>
    </row>
    <row r="22" spans="1:9">
      <c r="A22" s="42">
        <v>45600</v>
      </c>
      <c r="B22" s="43" t="str">
        <f t="shared" si="0"/>
        <v>SEG</v>
      </c>
      <c r="C22" s="50">
        <v>0.74027777777777781</v>
      </c>
      <c r="D22" s="50">
        <v>0.8618055555555556</v>
      </c>
      <c r="E22" s="44" t="s">
        <v>19</v>
      </c>
      <c r="F22" s="45">
        <f t="shared" si="1"/>
        <v>2.9166666666666665</v>
      </c>
      <c r="G22" s="46">
        <v>40</v>
      </c>
      <c r="H22" s="46">
        <f t="shared" si="2"/>
        <v>116.66666666666666</v>
      </c>
      <c r="I22" s="46">
        <f>SUM($H22:H$374)</f>
        <v>22420.333333333332</v>
      </c>
    </row>
    <row r="23" spans="1:9">
      <c r="A23" s="42">
        <v>45597</v>
      </c>
      <c r="B23" s="43" t="str">
        <f t="shared" si="0"/>
        <v>SEX</v>
      </c>
      <c r="C23" s="50">
        <v>0.64652777777777781</v>
      </c>
      <c r="D23" s="50">
        <v>0.67013888888888884</v>
      </c>
      <c r="E23" s="44" t="s">
        <v>19</v>
      </c>
      <c r="F23" s="45">
        <f t="shared" si="1"/>
        <v>0.56666666666666665</v>
      </c>
      <c r="G23" s="46">
        <v>40</v>
      </c>
      <c r="H23" s="46">
        <f t="shared" si="2"/>
        <v>22.666666666666664</v>
      </c>
      <c r="I23" s="46">
        <f>SUM($H23:H$374)</f>
        <v>22303.666666666664</v>
      </c>
    </row>
    <row r="24" spans="1:9">
      <c r="A24" s="42">
        <v>45597</v>
      </c>
      <c r="B24" s="43" t="str">
        <f t="shared" si="0"/>
        <v>SEX</v>
      </c>
      <c r="C24" s="50">
        <v>0.41319444444444442</v>
      </c>
      <c r="D24" s="50">
        <v>0.61041666666666672</v>
      </c>
      <c r="E24" s="44" t="s">
        <v>19</v>
      </c>
      <c r="F24" s="45">
        <f t="shared" si="1"/>
        <v>4.7333333333333334</v>
      </c>
      <c r="G24" s="46">
        <v>40</v>
      </c>
      <c r="H24" s="46">
        <f t="shared" si="2"/>
        <v>189.33333333333334</v>
      </c>
      <c r="I24" s="46">
        <f>SUM($H24:H$374)</f>
        <v>22281</v>
      </c>
    </row>
    <row r="25" spans="1:9">
      <c r="A25" s="42">
        <v>45596</v>
      </c>
      <c r="B25" s="43" t="str">
        <f t="shared" si="0"/>
        <v>QUI</v>
      </c>
      <c r="C25" s="50">
        <v>0.86041666666666672</v>
      </c>
      <c r="D25" s="50">
        <v>0.20972222222222223</v>
      </c>
      <c r="E25" s="44" t="s">
        <v>19</v>
      </c>
      <c r="F25" s="45">
        <f t="shared" si="1"/>
        <v>8.3833333333333329</v>
      </c>
      <c r="G25" s="46">
        <v>40</v>
      </c>
      <c r="H25" s="46">
        <f t="shared" si="2"/>
        <v>335.33333333333331</v>
      </c>
      <c r="I25" s="46">
        <f>SUM($H25:H$374)</f>
        <v>22091.666666666664</v>
      </c>
    </row>
    <row r="26" spans="1:9">
      <c r="A26" s="42">
        <v>45596</v>
      </c>
      <c r="B26" s="43" t="str">
        <f t="shared" si="0"/>
        <v>QUI</v>
      </c>
      <c r="C26" s="50">
        <v>0.43263888888888891</v>
      </c>
      <c r="D26" s="50">
        <v>0.66736111111111107</v>
      </c>
      <c r="E26" s="44" t="s">
        <v>19</v>
      </c>
      <c r="F26" s="45">
        <f t="shared" si="1"/>
        <v>5.6333333333333337</v>
      </c>
      <c r="G26" s="46">
        <v>40</v>
      </c>
      <c r="H26" s="46">
        <f t="shared" si="2"/>
        <v>225.33333333333334</v>
      </c>
      <c r="I26" s="46">
        <f>SUM($H26:H$374)</f>
        <v>21756.333333333328</v>
      </c>
    </row>
    <row r="27" spans="1:9">
      <c r="A27" s="42">
        <v>45595</v>
      </c>
      <c r="B27" s="43" t="str">
        <f t="shared" si="0"/>
        <v>QUA</v>
      </c>
      <c r="C27" s="50">
        <v>0.94236111111111109</v>
      </c>
      <c r="D27" s="50">
        <v>0.10347222222222222</v>
      </c>
      <c r="E27" s="44" t="s">
        <v>19</v>
      </c>
      <c r="F27" s="45">
        <f t="shared" si="1"/>
        <v>3.8666666666666671</v>
      </c>
      <c r="G27" s="46">
        <v>40</v>
      </c>
      <c r="H27" s="46">
        <f t="shared" si="2"/>
        <v>154.66666666666669</v>
      </c>
      <c r="I27" s="46">
        <f>SUM($H27:H$374)</f>
        <v>21530.999999999993</v>
      </c>
    </row>
    <row r="28" spans="1:9">
      <c r="A28" s="42">
        <v>45595</v>
      </c>
      <c r="B28" s="43" t="str">
        <f t="shared" si="0"/>
        <v>QUA</v>
      </c>
      <c r="C28" s="50">
        <v>0.59236111111111112</v>
      </c>
      <c r="D28" s="50">
        <v>0.7944444444444444</v>
      </c>
      <c r="E28" s="44" t="s">
        <v>19</v>
      </c>
      <c r="F28" s="45">
        <f t="shared" si="1"/>
        <v>4.8499999999999996</v>
      </c>
      <c r="G28" s="46">
        <v>40</v>
      </c>
      <c r="H28" s="46">
        <f t="shared" si="2"/>
        <v>194</v>
      </c>
      <c r="I28" s="46">
        <f>SUM($H28:H$374)</f>
        <v>21376.333333333328</v>
      </c>
    </row>
    <row r="29" spans="1:9">
      <c r="A29" s="42">
        <v>45594</v>
      </c>
      <c r="B29" s="43" t="str">
        <f t="shared" si="0"/>
        <v>TER</v>
      </c>
      <c r="C29" s="50">
        <v>0.90833333333333333</v>
      </c>
      <c r="D29" s="50">
        <v>0.96180555555555558</v>
      </c>
      <c r="E29" s="44" t="s">
        <v>19</v>
      </c>
      <c r="F29" s="45">
        <f t="shared" si="1"/>
        <v>1.2833333333333334</v>
      </c>
      <c r="G29" s="46">
        <v>40</v>
      </c>
      <c r="H29" s="46">
        <f t="shared" si="2"/>
        <v>51.333333333333336</v>
      </c>
      <c r="I29" s="46">
        <f>SUM($H29:H$374)</f>
        <v>21182.333333333325</v>
      </c>
    </row>
    <row r="30" spans="1:9">
      <c r="A30" s="42">
        <v>45594</v>
      </c>
      <c r="B30" s="43" t="str">
        <f t="shared" si="0"/>
        <v>TER</v>
      </c>
      <c r="C30" s="50">
        <v>0.76249999999999996</v>
      </c>
      <c r="D30" s="50">
        <v>0.81597222222222221</v>
      </c>
      <c r="E30" s="44" t="s">
        <v>19</v>
      </c>
      <c r="F30" s="45">
        <f t="shared" si="1"/>
        <v>1.2833333333333334</v>
      </c>
      <c r="G30" s="46">
        <v>40</v>
      </c>
      <c r="H30" s="46">
        <f t="shared" si="2"/>
        <v>51.333333333333336</v>
      </c>
      <c r="I30" s="46">
        <f>SUM($H30:H$374)</f>
        <v>21130.999999999993</v>
      </c>
    </row>
    <row r="31" spans="1:9">
      <c r="A31" s="42">
        <v>45594</v>
      </c>
      <c r="B31" s="43" t="str">
        <f t="shared" si="0"/>
        <v>TER</v>
      </c>
      <c r="C31" s="50">
        <v>0.53611111111111109</v>
      </c>
      <c r="D31" s="50">
        <v>0.66527777777777775</v>
      </c>
      <c r="E31" s="44" t="s">
        <v>19</v>
      </c>
      <c r="F31" s="45">
        <f t="shared" si="1"/>
        <v>3.1</v>
      </c>
      <c r="G31" s="46">
        <v>40</v>
      </c>
      <c r="H31" s="46">
        <f t="shared" si="2"/>
        <v>124</v>
      </c>
      <c r="I31" s="46">
        <f>SUM($H31:H$374)</f>
        <v>21079.666666666657</v>
      </c>
    </row>
    <row r="32" spans="1:9">
      <c r="A32" s="42">
        <v>45593</v>
      </c>
      <c r="B32" s="43" t="str">
        <f t="shared" si="0"/>
        <v>SEG</v>
      </c>
      <c r="C32" s="50">
        <v>0.92291666666666672</v>
      </c>
      <c r="D32" s="50">
        <v>7.6388888888888886E-3</v>
      </c>
      <c r="E32" s="44" t="s">
        <v>19</v>
      </c>
      <c r="F32" s="45">
        <f t="shared" si="1"/>
        <v>2.033333333333335</v>
      </c>
      <c r="G32" s="46">
        <v>40</v>
      </c>
      <c r="H32" s="46">
        <f t="shared" si="2"/>
        <v>81.3333333333334</v>
      </c>
      <c r="I32" s="46">
        <f>SUM($H32:H$374)</f>
        <v>20955.666666666661</v>
      </c>
    </row>
    <row r="33" spans="1:9">
      <c r="A33" s="42">
        <v>45593</v>
      </c>
      <c r="B33" s="43" t="str">
        <f t="shared" si="0"/>
        <v>SEG</v>
      </c>
      <c r="C33" s="50">
        <v>0.60972222222222228</v>
      </c>
      <c r="D33" s="50">
        <v>0.71805555555555556</v>
      </c>
      <c r="E33" s="44" t="s">
        <v>19</v>
      </c>
      <c r="F33" s="45">
        <f t="shared" si="1"/>
        <v>2.6</v>
      </c>
      <c r="G33" s="46">
        <v>40</v>
      </c>
      <c r="H33" s="46">
        <f t="shared" si="2"/>
        <v>104</v>
      </c>
      <c r="I33" s="46">
        <f>SUM($H33:H$374)</f>
        <v>20874.333333333328</v>
      </c>
    </row>
    <row r="34" spans="1:9">
      <c r="A34" s="42">
        <v>45593</v>
      </c>
      <c r="B34" s="43" t="str">
        <f t="shared" si="0"/>
        <v>SEG</v>
      </c>
      <c r="C34" s="50">
        <v>7.9166666666666663E-2</v>
      </c>
      <c r="D34" s="50">
        <v>0.13750000000000001</v>
      </c>
      <c r="E34" s="44" t="s">
        <v>20</v>
      </c>
      <c r="F34" s="45">
        <f t="shared" si="1"/>
        <v>1.4</v>
      </c>
      <c r="G34" s="46">
        <v>40</v>
      </c>
      <c r="H34" s="46">
        <f t="shared" si="2"/>
        <v>56</v>
      </c>
      <c r="I34" s="46">
        <f>SUM($H34:H$374)</f>
        <v>20770.333333333328</v>
      </c>
    </row>
    <row r="35" spans="1:9">
      <c r="A35" s="42">
        <v>45592</v>
      </c>
      <c r="B35" s="43" t="str">
        <f t="shared" si="0"/>
        <v>DOM</v>
      </c>
      <c r="C35" s="50">
        <v>0.91388888888888886</v>
      </c>
      <c r="D35" s="50">
        <v>0</v>
      </c>
      <c r="E35" s="44" t="s">
        <v>20</v>
      </c>
      <c r="F35" s="45">
        <f t="shared" si="1"/>
        <v>2.0666666666666664</v>
      </c>
      <c r="G35" s="46">
        <v>40</v>
      </c>
      <c r="H35" s="46">
        <f t="shared" si="2"/>
        <v>82.666666666666657</v>
      </c>
      <c r="I35" s="46">
        <f>SUM($H35:H$374)</f>
        <v>20714.333333333328</v>
      </c>
    </row>
    <row r="36" spans="1:9">
      <c r="A36" s="42">
        <v>45592</v>
      </c>
      <c r="B36" s="43" t="str">
        <f t="shared" si="0"/>
        <v>DOM</v>
      </c>
      <c r="C36" s="50">
        <v>0.68472222222222223</v>
      </c>
      <c r="D36" s="50">
        <v>0.79166666666666663</v>
      </c>
      <c r="E36" s="44" t="s">
        <v>20</v>
      </c>
      <c r="F36" s="45">
        <f t="shared" si="1"/>
        <v>2.5666666666666669</v>
      </c>
      <c r="G36" s="46">
        <v>40</v>
      </c>
      <c r="H36" s="46">
        <f t="shared" si="2"/>
        <v>102.66666666666667</v>
      </c>
      <c r="I36" s="46">
        <f>SUM($H36:H$374)</f>
        <v>20631.666666666657</v>
      </c>
    </row>
    <row r="37" spans="1:9">
      <c r="A37" s="42">
        <v>45592</v>
      </c>
      <c r="B37" s="43" t="str">
        <f t="shared" si="0"/>
        <v>DOM</v>
      </c>
      <c r="C37" s="50">
        <v>0.60972222222222228</v>
      </c>
      <c r="D37" s="50">
        <v>0.63888888888888884</v>
      </c>
      <c r="E37" s="44" t="s">
        <v>21</v>
      </c>
      <c r="F37" s="45">
        <f t="shared" si="1"/>
        <v>0.7</v>
      </c>
      <c r="G37" s="46">
        <v>40</v>
      </c>
      <c r="H37" s="46">
        <f t="shared" si="2"/>
        <v>28</v>
      </c>
      <c r="I37" s="46">
        <f>SUM($H37:H$374)</f>
        <v>20528.999999999993</v>
      </c>
    </row>
    <row r="38" spans="1:9">
      <c r="A38" s="42">
        <v>45591</v>
      </c>
      <c r="B38" s="43" t="str">
        <f t="shared" si="0"/>
        <v>SÁB</v>
      </c>
      <c r="C38" s="50">
        <v>0.99375000000000002</v>
      </c>
      <c r="D38" s="50">
        <v>9.4444444444444442E-2</v>
      </c>
      <c r="E38" s="44" t="s">
        <v>22</v>
      </c>
      <c r="F38" s="45">
        <f t="shared" si="1"/>
        <v>2.4166666666666679</v>
      </c>
      <c r="G38" s="46">
        <v>40</v>
      </c>
      <c r="H38" s="46">
        <f t="shared" si="2"/>
        <v>96.666666666666714</v>
      </c>
      <c r="I38" s="46">
        <f>SUM($H38:H$374)</f>
        <v>20500.999999999993</v>
      </c>
    </row>
    <row r="39" spans="1:9">
      <c r="A39" s="42">
        <v>45591</v>
      </c>
      <c r="B39" s="43" t="str">
        <f t="shared" si="0"/>
        <v>SÁB</v>
      </c>
      <c r="C39" s="50">
        <v>0.69166666666666665</v>
      </c>
      <c r="D39" s="50">
        <v>0.7944444444444444</v>
      </c>
      <c r="E39" s="44" t="s">
        <v>22</v>
      </c>
      <c r="F39" s="45">
        <f t="shared" si="1"/>
        <v>2.4666666666666668</v>
      </c>
      <c r="G39" s="46">
        <v>40</v>
      </c>
      <c r="H39" s="46">
        <f t="shared" si="2"/>
        <v>98.666666666666671</v>
      </c>
      <c r="I39" s="46">
        <f>SUM($H39:H$374)</f>
        <v>20404.333333333328</v>
      </c>
    </row>
    <row r="40" spans="1:9">
      <c r="A40" s="42">
        <v>45591</v>
      </c>
      <c r="B40" s="43" t="str">
        <f t="shared" si="0"/>
        <v>SÁB</v>
      </c>
      <c r="C40" s="50">
        <v>0.57430555555555551</v>
      </c>
      <c r="D40" s="50">
        <v>0.65972222222222221</v>
      </c>
      <c r="E40" s="44" t="s">
        <v>23</v>
      </c>
      <c r="F40" s="45">
        <f t="shared" si="1"/>
        <v>2.0499999999999998</v>
      </c>
      <c r="G40" s="46">
        <v>40</v>
      </c>
      <c r="H40" s="46">
        <f t="shared" si="2"/>
        <v>82</v>
      </c>
      <c r="I40" s="46">
        <f>SUM($H40:H$374)</f>
        <v>20305.666666666664</v>
      </c>
    </row>
    <row r="41" spans="1:9">
      <c r="A41" s="42">
        <v>45590</v>
      </c>
      <c r="B41" s="43" t="str">
        <f t="shared" si="0"/>
        <v>SEX</v>
      </c>
      <c r="C41" s="50">
        <v>0.93611111111111112</v>
      </c>
      <c r="D41" s="50">
        <v>0.14444444444444443</v>
      </c>
      <c r="E41" s="44" t="s">
        <v>24</v>
      </c>
      <c r="F41" s="45">
        <f t="shared" si="1"/>
        <v>5</v>
      </c>
      <c r="G41" s="46">
        <v>40</v>
      </c>
      <c r="H41" s="46">
        <f t="shared" si="2"/>
        <v>200</v>
      </c>
      <c r="I41" s="46">
        <f>SUM($H41:H$374)</f>
        <v>20223.666666666664</v>
      </c>
    </row>
    <row r="42" spans="1:9">
      <c r="A42" s="42">
        <v>45590</v>
      </c>
      <c r="B42" s="43" t="str">
        <f t="shared" si="0"/>
        <v>SEX</v>
      </c>
      <c r="C42" s="50">
        <v>0.62152777777777779</v>
      </c>
      <c r="D42" s="50">
        <v>0.73055555555555551</v>
      </c>
      <c r="E42" s="44" t="s">
        <v>24</v>
      </c>
      <c r="F42" s="45">
        <f t="shared" si="1"/>
        <v>2.6166666666666667</v>
      </c>
      <c r="G42" s="46">
        <v>40</v>
      </c>
      <c r="H42" s="46">
        <f t="shared" si="2"/>
        <v>104.66666666666667</v>
      </c>
      <c r="I42" s="46">
        <f>SUM($H42:H$374)</f>
        <v>20023.666666666664</v>
      </c>
    </row>
    <row r="43" spans="1:9">
      <c r="A43" s="42">
        <v>45590</v>
      </c>
      <c r="B43" s="43" t="str">
        <f t="shared" si="0"/>
        <v>SEX</v>
      </c>
      <c r="C43" s="50">
        <v>0.57430555555555551</v>
      </c>
      <c r="D43" s="50">
        <v>0.59444444444444444</v>
      </c>
      <c r="E43" s="44" t="s">
        <v>24</v>
      </c>
      <c r="F43" s="45">
        <f t="shared" si="1"/>
        <v>0.48333333333333334</v>
      </c>
      <c r="G43" s="46">
        <v>40</v>
      </c>
      <c r="H43" s="46">
        <f t="shared" si="2"/>
        <v>19.333333333333332</v>
      </c>
      <c r="I43" s="46">
        <f>SUM($H43:H$374)</f>
        <v>19919</v>
      </c>
    </row>
    <row r="44" spans="1:9">
      <c r="A44" s="42">
        <v>45590</v>
      </c>
      <c r="B44" s="43" t="str">
        <f t="shared" si="0"/>
        <v>SEX</v>
      </c>
      <c r="C44" s="50">
        <v>0.47569444444444442</v>
      </c>
      <c r="D44" s="50">
        <v>0.55138888888888893</v>
      </c>
      <c r="E44" s="44" t="s">
        <v>24</v>
      </c>
      <c r="F44" s="45">
        <f t="shared" si="1"/>
        <v>1.8166666666666667</v>
      </c>
      <c r="G44" s="46">
        <v>40</v>
      </c>
      <c r="H44" s="46">
        <f t="shared" si="2"/>
        <v>72.666666666666671</v>
      </c>
      <c r="I44" s="46">
        <f>SUM($H44:H$374)</f>
        <v>19899.666666666664</v>
      </c>
    </row>
    <row r="45" spans="1:9">
      <c r="A45" s="42">
        <v>45588</v>
      </c>
      <c r="B45" s="43" t="str">
        <f t="shared" si="0"/>
        <v>QUA</v>
      </c>
      <c r="C45" s="50">
        <v>0.9291666666666667</v>
      </c>
      <c r="D45" s="50">
        <v>6.9444444444444447E-4</v>
      </c>
      <c r="E45" s="44" t="s">
        <v>25</v>
      </c>
      <c r="F45" s="45">
        <f t="shared" si="1"/>
        <v>1.716666666666665</v>
      </c>
      <c r="G45" s="46">
        <v>40</v>
      </c>
      <c r="H45" s="46">
        <f t="shared" si="2"/>
        <v>68.6666666666666</v>
      </c>
      <c r="I45" s="46">
        <f>SUM($H45:H$374)</f>
        <v>19827</v>
      </c>
    </row>
    <row r="46" spans="1:9">
      <c r="A46" s="42">
        <v>45587</v>
      </c>
      <c r="B46" s="43" t="str">
        <f t="shared" si="0"/>
        <v>TER</v>
      </c>
      <c r="C46" s="50">
        <v>0.95763888888888893</v>
      </c>
      <c r="D46" s="50">
        <v>0.12638888888888888</v>
      </c>
      <c r="E46" s="44" t="s">
        <v>25</v>
      </c>
      <c r="F46" s="45">
        <f t="shared" si="1"/>
        <v>4.0500000000000007</v>
      </c>
      <c r="G46" s="46">
        <v>40</v>
      </c>
      <c r="H46" s="46">
        <f t="shared" si="2"/>
        <v>162.00000000000003</v>
      </c>
      <c r="I46" s="46">
        <f>SUM($H46:H$374)</f>
        <v>19758.333333333336</v>
      </c>
    </row>
    <row r="47" spans="1:9">
      <c r="A47" s="42">
        <v>45587</v>
      </c>
      <c r="B47" s="43" t="str">
        <f t="shared" si="0"/>
        <v>TER</v>
      </c>
      <c r="C47" s="50">
        <v>0.62361111111111112</v>
      </c>
      <c r="D47" s="50">
        <v>0.70833333333333337</v>
      </c>
      <c r="E47" s="44" t="s">
        <v>25</v>
      </c>
      <c r="F47" s="45">
        <f t="shared" si="1"/>
        <v>2.0333333333333332</v>
      </c>
      <c r="G47" s="46">
        <v>40</v>
      </c>
      <c r="H47" s="46">
        <f t="shared" si="2"/>
        <v>81.333333333333329</v>
      </c>
      <c r="I47" s="46">
        <f>SUM($H47:H$374)</f>
        <v>19596.333333333336</v>
      </c>
    </row>
    <row r="48" spans="1:9">
      <c r="A48" s="42">
        <v>45586</v>
      </c>
      <c r="B48" s="43" t="str">
        <f t="shared" si="0"/>
        <v>SEG</v>
      </c>
      <c r="C48" s="50">
        <v>0.9375</v>
      </c>
      <c r="D48" s="50">
        <v>0</v>
      </c>
      <c r="E48" s="44" t="s">
        <v>26</v>
      </c>
      <c r="F48" s="45">
        <f t="shared" si="1"/>
        <v>1.5</v>
      </c>
      <c r="G48" s="46">
        <v>40</v>
      </c>
      <c r="H48" s="46">
        <f t="shared" si="2"/>
        <v>60</v>
      </c>
      <c r="I48" s="46">
        <f>SUM($H48:H$374)</f>
        <v>19515</v>
      </c>
    </row>
    <row r="49" spans="1:9">
      <c r="A49" s="42">
        <v>45586</v>
      </c>
      <c r="B49" s="43" t="str">
        <f t="shared" si="0"/>
        <v>SEG</v>
      </c>
      <c r="C49" s="50">
        <v>0.59097222222222223</v>
      </c>
      <c r="D49" s="50">
        <v>0.69027777777777777</v>
      </c>
      <c r="E49" s="44" t="s">
        <v>27</v>
      </c>
      <c r="F49" s="45">
        <f t="shared" si="1"/>
        <v>2.3833333333333333</v>
      </c>
      <c r="G49" s="46">
        <v>40</v>
      </c>
      <c r="H49" s="46">
        <f t="shared" si="2"/>
        <v>95.333333333333329</v>
      </c>
      <c r="I49" s="46">
        <f>SUM($H49:H$374)</f>
        <v>19455.000000000004</v>
      </c>
    </row>
    <row r="50" spans="1:9">
      <c r="A50" s="42">
        <v>45586</v>
      </c>
      <c r="B50" s="43" t="str">
        <f t="shared" si="0"/>
        <v>SEG</v>
      </c>
      <c r="C50" s="50">
        <v>0.48194444444444445</v>
      </c>
      <c r="D50" s="50">
        <v>0.54027777777777775</v>
      </c>
      <c r="E50" s="44" t="s">
        <v>28</v>
      </c>
      <c r="F50" s="45">
        <f t="shared" si="1"/>
        <v>1.4</v>
      </c>
      <c r="G50" s="46">
        <v>40</v>
      </c>
      <c r="H50" s="46">
        <f t="shared" si="2"/>
        <v>56</v>
      </c>
      <c r="I50" s="46">
        <f>SUM($H50:H$374)</f>
        <v>19359.666666666672</v>
      </c>
    </row>
    <row r="51" spans="1:9">
      <c r="A51" s="42">
        <v>45582</v>
      </c>
      <c r="B51" s="43" t="str">
        <f t="shared" si="0"/>
        <v>QUI</v>
      </c>
      <c r="C51" s="50">
        <v>0.94027777777777777</v>
      </c>
      <c r="D51" s="50">
        <v>0.9916666666666667</v>
      </c>
      <c r="E51" s="44" t="s">
        <v>29</v>
      </c>
      <c r="F51" s="45">
        <f t="shared" si="1"/>
        <v>1.2333333333333334</v>
      </c>
      <c r="G51" s="46">
        <v>40</v>
      </c>
      <c r="H51" s="46">
        <f t="shared" si="2"/>
        <v>49.333333333333336</v>
      </c>
      <c r="I51" s="46">
        <f>SUM($H51:H$374)</f>
        <v>19303.666666666672</v>
      </c>
    </row>
    <row r="52" spans="1:9">
      <c r="A52" s="42">
        <v>45533</v>
      </c>
      <c r="B52" s="43" t="str">
        <f t="shared" si="0"/>
        <v>QUI</v>
      </c>
      <c r="C52" s="50">
        <v>0.69861111111111107</v>
      </c>
      <c r="D52" s="50">
        <v>0.72847222222222219</v>
      </c>
      <c r="E52" s="44" t="s">
        <v>30</v>
      </c>
      <c r="F52" s="45">
        <f t="shared" si="1"/>
        <v>0.71666666666666667</v>
      </c>
      <c r="G52" s="46">
        <v>40</v>
      </c>
      <c r="H52" s="46">
        <f t="shared" si="2"/>
        <v>28.666666666666668</v>
      </c>
      <c r="I52" s="46">
        <f>SUM($H52:H$374)</f>
        <v>19254.333333333336</v>
      </c>
    </row>
    <row r="53" spans="1:9">
      <c r="A53" s="42">
        <v>45533</v>
      </c>
      <c r="B53" s="43" t="str">
        <f t="shared" si="0"/>
        <v>QUI</v>
      </c>
      <c r="C53" s="50">
        <v>0.6020833333333333</v>
      </c>
      <c r="D53" s="50">
        <v>0.69374999999999998</v>
      </c>
      <c r="E53" s="44" t="s">
        <v>31</v>
      </c>
      <c r="F53" s="45">
        <f t="shared" si="1"/>
        <v>2.2000000000000002</v>
      </c>
      <c r="G53" s="46">
        <v>40</v>
      </c>
      <c r="H53" s="46">
        <f t="shared" si="2"/>
        <v>88</v>
      </c>
      <c r="I53" s="46">
        <f>SUM($H53:H$374)</f>
        <v>19225.666666666672</v>
      </c>
    </row>
    <row r="54" spans="1:9">
      <c r="A54" s="42">
        <v>45526</v>
      </c>
      <c r="B54" s="43" t="str">
        <f t="shared" si="0"/>
        <v>QUI</v>
      </c>
      <c r="C54" s="50">
        <v>0.59652777777777777</v>
      </c>
      <c r="D54" s="50">
        <v>0.68055555555555558</v>
      </c>
      <c r="E54" s="44" t="s">
        <v>32</v>
      </c>
      <c r="F54" s="45">
        <f t="shared" si="1"/>
        <v>2.0166666666666666</v>
      </c>
      <c r="G54" s="46">
        <v>40</v>
      </c>
      <c r="H54" s="46">
        <f t="shared" si="2"/>
        <v>80.666666666666657</v>
      </c>
      <c r="I54" s="46">
        <f>SUM($H54:H$374)</f>
        <v>19137.666666666672</v>
      </c>
    </row>
    <row r="55" spans="1:9">
      <c r="A55" s="42">
        <v>45525</v>
      </c>
      <c r="B55" s="43" t="str">
        <f t="shared" si="0"/>
        <v>QUA</v>
      </c>
      <c r="C55" s="50">
        <v>0.85</v>
      </c>
      <c r="D55" s="50">
        <v>0.92222222222222228</v>
      </c>
      <c r="E55" s="44" t="s">
        <v>33</v>
      </c>
      <c r="F55" s="45">
        <f t="shared" si="1"/>
        <v>1.7333333333333334</v>
      </c>
      <c r="G55" s="46">
        <v>40</v>
      </c>
      <c r="H55" s="46">
        <f t="shared" si="2"/>
        <v>69.333333333333343</v>
      </c>
      <c r="I55" s="46">
        <f>SUM($H55:H$374)</f>
        <v>19057</v>
      </c>
    </row>
    <row r="56" spans="1:9">
      <c r="A56" s="42">
        <v>45523</v>
      </c>
      <c r="B56" s="43" t="str">
        <f t="shared" si="0"/>
        <v>SEG</v>
      </c>
      <c r="C56" s="50">
        <v>0.87222222222222223</v>
      </c>
      <c r="D56" s="50">
        <v>3.5416666666666666E-2</v>
      </c>
      <c r="E56" s="44" t="s">
        <v>34</v>
      </c>
      <c r="F56" s="45">
        <f t="shared" si="1"/>
        <v>3.9166666666666679</v>
      </c>
      <c r="G56" s="46">
        <v>40</v>
      </c>
      <c r="H56" s="46">
        <f t="shared" si="2"/>
        <v>156.66666666666671</v>
      </c>
      <c r="I56" s="46">
        <f>SUM($H56:H$374)</f>
        <v>18987.666666666668</v>
      </c>
    </row>
    <row r="57" spans="1:9">
      <c r="A57" s="42">
        <v>45523</v>
      </c>
      <c r="B57" s="43" t="str">
        <f t="shared" si="0"/>
        <v>SEG</v>
      </c>
      <c r="C57" s="50">
        <v>0.44930555555555557</v>
      </c>
      <c r="D57" s="50">
        <v>0.59166666666666667</v>
      </c>
      <c r="E57" s="44" t="s">
        <v>35</v>
      </c>
      <c r="F57" s="45">
        <f t="shared" si="1"/>
        <v>3.4166666666666665</v>
      </c>
      <c r="G57" s="46">
        <v>25</v>
      </c>
      <c r="H57" s="46">
        <f t="shared" si="2"/>
        <v>85.416666666666657</v>
      </c>
      <c r="I57" s="46">
        <f>SUM($H57:H$374)</f>
        <v>18831</v>
      </c>
    </row>
    <row r="58" spans="1:9">
      <c r="A58" s="42">
        <v>45522</v>
      </c>
      <c r="B58" s="43" t="str">
        <f t="shared" si="0"/>
        <v>DOM</v>
      </c>
      <c r="C58" s="50">
        <v>0.85069444444444442</v>
      </c>
      <c r="D58" s="50">
        <v>7.7777777777777779E-2</v>
      </c>
      <c r="E58" s="44" t="s">
        <v>36</v>
      </c>
      <c r="F58" s="45">
        <f t="shared" si="1"/>
        <v>5.4499999999999993</v>
      </c>
      <c r="G58" s="46">
        <v>25</v>
      </c>
      <c r="H58" s="46">
        <f t="shared" si="2"/>
        <v>136.24999999999997</v>
      </c>
      <c r="I58" s="46">
        <f>SUM($H58:H$374)</f>
        <v>18745.583333333336</v>
      </c>
    </row>
    <row r="59" spans="1:9">
      <c r="A59" s="42">
        <v>45522</v>
      </c>
      <c r="B59" s="43" t="str">
        <f t="shared" si="0"/>
        <v>DOM</v>
      </c>
      <c r="C59" s="50">
        <v>0.58819444444444446</v>
      </c>
      <c r="D59" s="50">
        <v>0.69166666666666665</v>
      </c>
      <c r="E59" s="44" t="s">
        <v>36</v>
      </c>
      <c r="F59" s="45">
        <f t="shared" si="1"/>
        <v>2.4833333333333334</v>
      </c>
      <c r="G59" s="46">
        <v>25</v>
      </c>
      <c r="H59" s="46">
        <f t="shared" si="2"/>
        <v>62.083333333333336</v>
      </c>
      <c r="I59" s="46">
        <f>SUM($H59:H$374)</f>
        <v>18609.333333333336</v>
      </c>
    </row>
    <row r="60" spans="1:9">
      <c r="A60" s="42">
        <v>45522</v>
      </c>
      <c r="B60" s="43" t="str">
        <f t="shared" si="0"/>
        <v>DOM</v>
      </c>
      <c r="C60" s="50">
        <v>0.47222222222222221</v>
      </c>
      <c r="D60" s="50">
        <v>0.4826388888888889</v>
      </c>
      <c r="E60" s="44" t="s">
        <v>36</v>
      </c>
      <c r="F60" s="45">
        <f t="shared" si="1"/>
        <v>0.25</v>
      </c>
      <c r="G60" s="46">
        <v>25</v>
      </c>
      <c r="H60" s="46">
        <f t="shared" si="2"/>
        <v>6.25</v>
      </c>
      <c r="I60" s="46">
        <f>SUM($H60:H$374)</f>
        <v>18547.25</v>
      </c>
    </row>
    <row r="61" spans="1:9">
      <c r="A61" s="42">
        <v>45520</v>
      </c>
      <c r="B61" s="43" t="str">
        <f t="shared" si="0"/>
        <v>SEX</v>
      </c>
      <c r="C61" s="50">
        <v>0.50902777777777775</v>
      </c>
      <c r="D61" s="50">
        <v>0.69027777777777777</v>
      </c>
      <c r="E61" s="44" t="s">
        <v>36</v>
      </c>
      <c r="F61" s="45">
        <f t="shared" si="1"/>
        <v>4.3499999999999996</v>
      </c>
      <c r="G61" s="46">
        <v>25</v>
      </c>
      <c r="H61" s="46">
        <f t="shared" si="2"/>
        <v>108.74999999999999</v>
      </c>
      <c r="I61" s="46">
        <f>SUM($H61:H$374)</f>
        <v>18541.000000000004</v>
      </c>
    </row>
    <row r="62" spans="1:9">
      <c r="A62" s="42">
        <v>45520</v>
      </c>
      <c r="B62" s="43" t="str">
        <f t="shared" si="0"/>
        <v>SEX</v>
      </c>
      <c r="C62" s="50">
        <v>0.46180555555555558</v>
      </c>
      <c r="D62" s="50">
        <v>0.49375000000000002</v>
      </c>
      <c r="E62" s="44" t="s">
        <v>36</v>
      </c>
      <c r="F62" s="45">
        <f t="shared" si="1"/>
        <v>0.76666666666666672</v>
      </c>
      <c r="G62" s="46">
        <v>25</v>
      </c>
      <c r="H62" s="46">
        <f t="shared" si="2"/>
        <v>19.166666666666668</v>
      </c>
      <c r="I62" s="46">
        <f>SUM($H62:H$374)</f>
        <v>18432.250000000004</v>
      </c>
    </row>
    <row r="63" spans="1:9">
      <c r="A63" s="42">
        <v>45519</v>
      </c>
      <c r="B63" s="43" t="str">
        <f t="shared" si="0"/>
        <v>QUI</v>
      </c>
      <c r="C63" s="50">
        <v>0.70277777777777772</v>
      </c>
      <c r="D63" s="50">
        <v>0.74652777777777779</v>
      </c>
      <c r="E63" s="44" t="s">
        <v>36</v>
      </c>
      <c r="F63" s="45">
        <f t="shared" si="1"/>
        <v>1.05</v>
      </c>
      <c r="G63" s="46">
        <v>25</v>
      </c>
      <c r="H63" s="46">
        <f t="shared" si="2"/>
        <v>26.25</v>
      </c>
      <c r="I63" s="46">
        <f>SUM($H63:H$374)</f>
        <v>18413.083333333336</v>
      </c>
    </row>
    <row r="64" spans="1:9">
      <c r="A64" s="42">
        <v>45519</v>
      </c>
      <c r="B64" s="43" t="str">
        <f t="shared" si="0"/>
        <v>QUI</v>
      </c>
      <c r="C64" s="50">
        <v>0.56319444444444444</v>
      </c>
      <c r="D64" s="50">
        <v>0.69027777777777777</v>
      </c>
      <c r="E64" s="44" t="s">
        <v>36</v>
      </c>
      <c r="F64" s="45">
        <f t="shared" si="1"/>
        <v>3.05</v>
      </c>
      <c r="G64" s="46">
        <v>25</v>
      </c>
      <c r="H64" s="46">
        <f t="shared" si="2"/>
        <v>76.25</v>
      </c>
      <c r="I64" s="46">
        <f>SUM($H64:H$374)</f>
        <v>18386.833333333336</v>
      </c>
    </row>
    <row r="65" spans="1:9">
      <c r="A65" s="42">
        <v>45519</v>
      </c>
      <c r="B65" s="43" t="str">
        <f t="shared" si="0"/>
        <v>QUI</v>
      </c>
      <c r="C65" s="50">
        <v>0.44861111111111113</v>
      </c>
      <c r="D65" s="50">
        <v>0.4861111111111111</v>
      </c>
      <c r="E65" s="44" t="s">
        <v>36</v>
      </c>
      <c r="F65" s="45">
        <f t="shared" si="1"/>
        <v>0.9</v>
      </c>
      <c r="G65" s="46">
        <v>25</v>
      </c>
      <c r="H65" s="46">
        <f t="shared" si="2"/>
        <v>22.5</v>
      </c>
      <c r="I65" s="46">
        <f>SUM($H65:H$374)</f>
        <v>18310.583333333336</v>
      </c>
    </row>
    <row r="66" spans="1:9">
      <c r="A66" s="42">
        <v>45518</v>
      </c>
      <c r="B66" s="43" t="str">
        <f t="shared" si="0"/>
        <v>QUA</v>
      </c>
      <c r="C66" s="50">
        <v>0.96597222222222223</v>
      </c>
      <c r="D66" s="50">
        <v>8.2638888888888887E-2</v>
      </c>
      <c r="E66" s="44" t="s">
        <v>36</v>
      </c>
      <c r="F66" s="45">
        <f t="shared" si="1"/>
        <v>2.8000000000000007</v>
      </c>
      <c r="G66" s="46">
        <v>25</v>
      </c>
      <c r="H66" s="46">
        <f t="shared" ref="H66:H129" si="3">F66*G66</f>
        <v>70.000000000000014</v>
      </c>
      <c r="I66" s="46">
        <f>SUM($H66:H$374)</f>
        <v>18288.083333333336</v>
      </c>
    </row>
    <row r="67" spans="1:9">
      <c r="A67" s="42">
        <v>45518</v>
      </c>
      <c r="B67" s="43" t="str">
        <f t="shared" si="0"/>
        <v>QUA</v>
      </c>
      <c r="C67" s="50">
        <v>0.66041666666666665</v>
      </c>
      <c r="D67" s="50">
        <v>0.71944444444444444</v>
      </c>
      <c r="E67" s="44" t="s">
        <v>36</v>
      </c>
      <c r="F67" s="45">
        <f t="shared" si="1"/>
        <v>1.4166666666666667</v>
      </c>
      <c r="G67" s="46">
        <v>25</v>
      </c>
      <c r="H67" s="46">
        <f t="shared" si="3"/>
        <v>35.416666666666671</v>
      </c>
      <c r="I67" s="46">
        <f>SUM($H67:H$374)</f>
        <v>18218.083333333336</v>
      </c>
    </row>
    <row r="68" spans="1:9">
      <c r="A68" s="42">
        <v>45518</v>
      </c>
      <c r="B68" s="43" t="str">
        <f t="shared" si="0"/>
        <v>QUA</v>
      </c>
      <c r="C68" s="50">
        <v>0.58680555555555558</v>
      </c>
      <c r="D68" s="50">
        <v>0.59305555555555556</v>
      </c>
      <c r="E68" s="44" t="s">
        <v>36</v>
      </c>
      <c r="F68" s="45">
        <f t="shared" si="1"/>
        <v>0.15</v>
      </c>
      <c r="G68" s="46">
        <v>25</v>
      </c>
      <c r="H68" s="46">
        <f t="shared" si="3"/>
        <v>3.75</v>
      </c>
      <c r="I68" s="46">
        <f>SUM($H68:H$374)</f>
        <v>18182.666666666672</v>
      </c>
    </row>
    <row r="69" spans="1:9">
      <c r="A69" s="42">
        <v>45517</v>
      </c>
      <c r="B69" s="43" t="str">
        <f t="shared" si="0"/>
        <v>TER</v>
      </c>
      <c r="C69" s="50">
        <v>0.85555555555555551</v>
      </c>
      <c r="D69" s="50">
        <v>7.6388888888888886E-3</v>
      </c>
      <c r="E69" s="44" t="s">
        <v>36</v>
      </c>
      <c r="F69" s="45">
        <f t="shared" si="1"/>
        <v>3.6499999999999986</v>
      </c>
      <c r="G69" s="46">
        <v>25</v>
      </c>
      <c r="H69" s="46">
        <f t="shared" si="3"/>
        <v>91.249999999999972</v>
      </c>
      <c r="I69" s="46">
        <f>SUM($H69:H$374)</f>
        <v>18178.916666666672</v>
      </c>
    </row>
    <row r="70" spans="1:9">
      <c r="A70" s="42">
        <v>45517</v>
      </c>
      <c r="B70" s="43" t="str">
        <f t="shared" si="0"/>
        <v>TER</v>
      </c>
      <c r="C70" s="50">
        <v>0.75972222222222219</v>
      </c>
      <c r="D70" s="50">
        <v>0.7895833333333333</v>
      </c>
      <c r="E70" s="44" t="s">
        <v>36</v>
      </c>
      <c r="F70" s="45">
        <f t="shared" si="1"/>
        <v>0.71666666666666667</v>
      </c>
      <c r="G70" s="46">
        <v>25</v>
      </c>
      <c r="H70" s="46">
        <f t="shared" si="3"/>
        <v>17.916666666666668</v>
      </c>
      <c r="I70" s="46">
        <f>SUM($H70:H$374)</f>
        <v>18087.666666666668</v>
      </c>
    </row>
    <row r="71" spans="1:9">
      <c r="A71" s="42">
        <v>45517</v>
      </c>
      <c r="B71" s="43" t="str">
        <f t="shared" si="0"/>
        <v>TER</v>
      </c>
      <c r="C71" s="50">
        <v>0.55138888888888893</v>
      </c>
      <c r="D71" s="50">
        <v>0.70694444444444449</v>
      </c>
      <c r="E71" s="44" t="s">
        <v>37</v>
      </c>
      <c r="F71" s="45">
        <f t="shared" si="1"/>
        <v>3.7333333333333334</v>
      </c>
      <c r="G71" s="46">
        <v>25</v>
      </c>
      <c r="H71" s="46">
        <f t="shared" si="3"/>
        <v>93.333333333333329</v>
      </c>
      <c r="I71" s="46">
        <f>SUM($H71:H$374)</f>
        <v>18069.75</v>
      </c>
    </row>
    <row r="72" spans="1:9">
      <c r="A72" s="42">
        <v>45516</v>
      </c>
      <c r="B72" s="43" t="str">
        <f t="shared" si="0"/>
        <v>SEG</v>
      </c>
      <c r="C72" s="50">
        <v>0.93402777777777779</v>
      </c>
      <c r="D72" s="50">
        <v>0.96527777777777779</v>
      </c>
      <c r="E72" s="44" t="s">
        <v>36</v>
      </c>
      <c r="F72" s="45">
        <f t="shared" si="1"/>
        <v>0.75</v>
      </c>
      <c r="G72" s="46">
        <v>25</v>
      </c>
      <c r="H72" s="46">
        <f t="shared" si="3"/>
        <v>18.75</v>
      </c>
      <c r="I72" s="46">
        <f>SUM($H72:H$374)</f>
        <v>17976.416666666668</v>
      </c>
    </row>
    <row r="73" spans="1:9">
      <c r="A73" s="42">
        <v>45516</v>
      </c>
      <c r="B73" s="43" t="str">
        <f t="shared" si="0"/>
        <v>SEG</v>
      </c>
      <c r="C73" s="50">
        <v>0.50347222222222221</v>
      </c>
      <c r="D73" s="50">
        <v>0.6333333333333333</v>
      </c>
      <c r="E73" s="44" t="s">
        <v>36</v>
      </c>
      <c r="F73" s="45">
        <f t="shared" si="1"/>
        <v>3.1166666666666667</v>
      </c>
      <c r="G73" s="46">
        <v>25</v>
      </c>
      <c r="H73" s="46">
        <f t="shared" si="3"/>
        <v>77.916666666666671</v>
      </c>
      <c r="I73" s="46">
        <f>SUM($H73:H$374)</f>
        <v>17957.666666666668</v>
      </c>
    </row>
    <row r="74" spans="1:9">
      <c r="A74" s="42">
        <v>45515</v>
      </c>
      <c r="B74" s="43" t="str">
        <f t="shared" si="0"/>
        <v>DOM</v>
      </c>
      <c r="C74" s="50">
        <v>0.91111111111111109</v>
      </c>
      <c r="D74" s="50">
        <v>7.7777777777777779E-2</v>
      </c>
      <c r="E74" s="44" t="s">
        <v>36</v>
      </c>
      <c r="F74" s="45">
        <f t="shared" si="1"/>
        <v>4</v>
      </c>
      <c r="G74" s="46">
        <v>25</v>
      </c>
      <c r="H74" s="46">
        <f t="shared" si="3"/>
        <v>100</v>
      </c>
      <c r="I74" s="46">
        <f>SUM($H74:H$374)</f>
        <v>17879.75</v>
      </c>
    </row>
    <row r="75" spans="1:9">
      <c r="A75" s="42">
        <v>45513</v>
      </c>
      <c r="B75" s="43" t="str">
        <f t="shared" si="0"/>
        <v>SEX</v>
      </c>
      <c r="C75" s="50">
        <v>0.59861111111111109</v>
      </c>
      <c r="D75" s="50">
        <v>0.67013888888888884</v>
      </c>
      <c r="E75" s="44" t="s">
        <v>36</v>
      </c>
      <c r="F75" s="45">
        <f t="shared" si="1"/>
        <v>1.7166666666666666</v>
      </c>
      <c r="G75" s="46">
        <v>25</v>
      </c>
      <c r="H75" s="46">
        <f t="shared" si="3"/>
        <v>42.916666666666664</v>
      </c>
      <c r="I75" s="46">
        <f>SUM($H75:H$374)</f>
        <v>17779.75</v>
      </c>
    </row>
    <row r="76" spans="1:9">
      <c r="A76" s="42">
        <v>45513</v>
      </c>
      <c r="B76" s="43" t="str">
        <f t="shared" si="0"/>
        <v>SEX</v>
      </c>
      <c r="C76" s="50">
        <v>0.49375000000000002</v>
      </c>
      <c r="D76" s="50">
        <v>0.55694444444444446</v>
      </c>
      <c r="E76" s="44" t="s">
        <v>36</v>
      </c>
      <c r="F76" s="45">
        <f t="shared" si="1"/>
        <v>1.5166666666666666</v>
      </c>
      <c r="G76" s="46">
        <v>25</v>
      </c>
      <c r="H76" s="46">
        <f t="shared" si="3"/>
        <v>37.916666666666664</v>
      </c>
      <c r="I76" s="46">
        <f>SUM($H76:H$374)</f>
        <v>17736.833333333336</v>
      </c>
    </row>
    <row r="77" spans="1:9">
      <c r="A77" s="42">
        <v>45512</v>
      </c>
      <c r="B77" s="43" t="str">
        <f t="shared" si="0"/>
        <v>QUI</v>
      </c>
      <c r="C77" s="50">
        <v>0.9555555555555556</v>
      </c>
      <c r="D77" s="50">
        <v>0.14791666666666667</v>
      </c>
      <c r="E77" s="44" t="s">
        <v>36</v>
      </c>
      <c r="F77" s="45">
        <f t="shared" si="1"/>
        <v>4.6166666666666671</v>
      </c>
      <c r="G77" s="46">
        <v>25</v>
      </c>
      <c r="H77" s="46">
        <f t="shared" si="3"/>
        <v>115.41666666666669</v>
      </c>
      <c r="I77" s="46">
        <f>SUM($H77:H$374)</f>
        <v>17698.916666666668</v>
      </c>
    </row>
    <row r="78" spans="1:9">
      <c r="A78" s="42">
        <v>45512</v>
      </c>
      <c r="B78" s="43" t="str">
        <f t="shared" si="0"/>
        <v>QUI</v>
      </c>
      <c r="C78" s="50">
        <v>0.68263888888888891</v>
      </c>
      <c r="D78" s="50">
        <v>0.77847222222222223</v>
      </c>
      <c r="E78" s="44" t="s">
        <v>36</v>
      </c>
      <c r="F78" s="45">
        <f t="shared" si="1"/>
        <v>2.2999999999999998</v>
      </c>
      <c r="G78" s="46">
        <v>25</v>
      </c>
      <c r="H78" s="46">
        <f t="shared" si="3"/>
        <v>57.499999999999993</v>
      </c>
      <c r="I78" s="46">
        <f>SUM($H78:H$374)</f>
        <v>17583.5</v>
      </c>
    </row>
    <row r="79" spans="1:9">
      <c r="A79" s="42">
        <v>45511</v>
      </c>
      <c r="B79" s="43" t="str">
        <f t="shared" si="0"/>
        <v>QUA</v>
      </c>
      <c r="C79" s="50">
        <v>0.57222222222222219</v>
      </c>
      <c r="D79" s="50">
        <v>0.70763888888888893</v>
      </c>
      <c r="E79" s="44" t="s">
        <v>36</v>
      </c>
      <c r="F79" s="45">
        <f t="shared" si="1"/>
        <v>3.25</v>
      </c>
      <c r="G79" s="46">
        <v>25</v>
      </c>
      <c r="H79" s="46">
        <f t="shared" si="3"/>
        <v>81.25</v>
      </c>
      <c r="I79" s="46">
        <f>SUM($H79:H$374)</f>
        <v>17526</v>
      </c>
    </row>
    <row r="80" spans="1:9">
      <c r="A80" s="42">
        <v>45510</v>
      </c>
      <c r="B80" s="43" t="str">
        <f t="shared" si="0"/>
        <v>TER</v>
      </c>
      <c r="C80" s="50">
        <v>0.90138888888888891</v>
      </c>
      <c r="D80" s="50">
        <v>6.2500000000000003E-3</v>
      </c>
      <c r="E80" s="44" t="s">
        <v>38</v>
      </c>
      <c r="F80" s="45">
        <f t="shared" si="1"/>
        <v>2.5166666666666657</v>
      </c>
      <c r="G80" s="46">
        <v>25</v>
      </c>
      <c r="H80" s="46">
        <f t="shared" si="3"/>
        <v>62.916666666666643</v>
      </c>
      <c r="I80" s="46">
        <f>SUM($H80:H$374)</f>
        <v>17444.75</v>
      </c>
    </row>
    <row r="81" spans="1:9">
      <c r="A81" s="42">
        <v>45510</v>
      </c>
      <c r="B81" s="43" t="str">
        <f t="shared" si="0"/>
        <v>TER</v>
      </c>
      <c r="C81" s="50">
        <v>0.66249999999999998</v>
      </c>
      <c r="D81" s="50">
        <v>0.73750000000000004</v>
      </c>
      <c r="E81" s="44" t="s">
        <v>39</v>
      </c>
      <c r="F81" s="45">
        <f t="shared" si="1"/>
        <v>1.8</v>
      </c>
      <c r="G81" s="46">
        <v>25</v>
      </c>
      <c r="H81" s="46">
        <f t="shared" si="3"/>
        <v>45</v>
      </c>
      <c r="I81" s="46">
        <f>SUM($H81:H$374)</f>
        <v>17381.833333333336</v>
      </c>
    </row>
    <row r="82" spans="1:9">
      <c r="A82" s="42">
        <v>45509</v>
      </c>
      <c r="B82" s="43" t="str">
        <f t="shared" si="0"/>
        <v>SEG</v>
      </c>
      <c r="C82" s="50">
        <v>0.90972222222222221</v>
      </c>
      <c r="D82" s="50">
        <v>4.791666666666667E-2</v>
      </c>
      <c r="E82" s="44" t="s">
        <v>40</v>
      </c>
      <c r="F82" s="45">
        <f t="shared" si="1"/>
        <v>3.3166666666666664</v>
      </c>
      <c r="G82" s="46">
        <v>25</v>
      </c>
      <c r="H82" s="46">
        <f t="shared" si="3"/>
        <v>82.916666666666657</v>
      </c>
      <c r="I82" s="46">
        <f>SUM($H82:H$374)</f>
        <v>17336.833333333336</v>
      </c>
    </row>
    <row r="83" spans="1:9">
      <c r="A83" s="42">
        <v>45509</v>
      </c>
      <c r="B83" s="43" t="str">
        <f t="shared" si="0"/>
        <v>SEG</v>
      </c>
      <c r="C83" s="50">
        <v>0.65347222222222223</v>
      </c>
      <c r="D83" s="50">
        <v>0.80138888888888893</v>
      </c>
      <c r="E83" s="44" t="s">
        <v>40</v>
      </c>
      <c r="F83" s="45">
        <f t="shared" si="1"/>
        <v>3.55</v>
      </c>
      <c r="G83" s="46">
        <v>25</v>
      </c>
      <c r="H83" s="46">
        <f t="shared" si="3"/>
        <v>88.75</v>
      </c>
      <c r="I83" s="46">
        <f>SUM($H83:H$374)</f>
        <v>17253.916666666668</v>
      </c>
    </row>
    <row r="84" spans="1:9">
      <c r="A84" s="42">
        <v>45509</v>
      </c>
      <c r="B84" s="43" t="str">
        <f t="shared" si="0"/>
        <v>SEG</v>
      </c>
      <c r="C84" s="50">
        <v>0.48888888888888887</v>
      </c>
      <c r="D84" s="50">
        <v>0.61875000000000002</v>
      </c>
      <c r="E84" s="44" t="s">
        <v>41</v>
      </c>
      <c r="F84" s="45">
        <f t="shared" si="1"/>
        <v>3.1166666666666667</v>
      </c>
      <c r="G84" s="46">
        <v>25</v>
      </c>
      <c r="H84" s="46">
        <f t="shared" si="3"/>
        <v>77.916666666666671</v>
      </c>
      <c r="I84" s="46">
        <f>SUM($H84:H$374)</f>
        <v>17165.166666666672</v>
      </c>
    </row>
    <row r="85" spans="1:9">
      <c r="A85" s="42">
        <v>45508</v>
      </c>
      <c r="B85" s="43" t="str">
        <f t="shared" si="0"/>
        <v>DOM</v>
      </c>
      <c r="C85" s="50">
        <v>0.98541666666666672</v>
      </c>
      <c r="D85" s="50">
        <v>0.1111111111111111</v>
      </c>
      <c r="E85" s="44" t="s">
        <v>41</v>
      </c>
      <c r="F85" s="45">
        <f t="shared" si="1"/>
        <v>3.0166666666666657</v>
      </c>
      <c r="G85" s="46">
        <v>25</v>
      </c>
      <c r="H85" s="46">
        <f t="shared" si="3"/>
        <v>75.416666666666643</v>
      </c>
      <c r="I85" s="46">
        <f>SUM($H85:H$374)</f>
        <v>17087.250000000004</v>
      </c>
    </row>
    <row r="86" spans="1:9">
      <c r="A86" s="42">
        <v>45506</v>
      </c>
      <c r="B86" s="43" t="str">
        <f t="shared" si="0"/>
        <v>SEX</v>
      </c>
      <c r="C86" s="50">
        <v>0.93680555555555556</v>
      </c>
      <c r="D86" s="50">
        <v>0.95833333333333337</v>
      </c>
      <c r="E86" s="44" t="s">
        <v>41</v>
      </c>
      <c r="F86" s="45">
        <f t="shared" si="1"/>
        <v>0.51666666666666672</v>
      </c>
      <c r="G86" s="46">
        <v>25</v>
      </c>
      <c r="H86" s="46">
        <f t="shared" si="3"/>
        <v>12.916666666666668</v>
      </c>
      <c r="I86" s="46">
        <f>SUM($H86:H$374)</f>
        <v>17011.833333333336</v>
      </c>
    </row>
    <row r="87" spans="1:9">
      <c r="A87" s="42">
        <v>45506</v>
      </c>
      <c r="B87" s="43" t="str">
        <f t="shared" si="0"/>
        <v>SEX</v>
      </c>
      <c r="C87" s="50">
        <v>0.60069444444444442</v>
      </c>
      <c r="D87" s="50">
        <v>0.73541666666666672</v>
      </c>
      <c r="E87" s="44" t="s">
        <v>41</v>
      </c>
      <c r="F87" s="45">
        <f t="shared" si="1"/>
        <v>3.2333333333333334</v>
      </c>
      <c r="G87" s="46">
        <v>25</v>
      </c>
      <c r="H87" s="46">
        <f t="shared" si="3"/>
        <v>80.833333333333329</v>
      </c>
      <c r="I87" s="46">
        <f>SUM($H87:H$374)</f>
        <v>16998.916666666672</v>
      </c>
    </row>
    <row r="88" spans="1:9">
      <c r="A88" s="42">
        <v>45506</v>
      </c>
      <c r="B88" s="43" t="str">
        <f t="shared" si="0"/>
        <v>SEX</v>
      </c>
      <c r="C88" s="50">
        <v>0.46527777777777779</v>
      </c>
      <c r="D88" s="50">
        <v>0.59166666666666667</v>
      </c>
      <c r="E88" s="44" t="s">
        <v>38</v>
      </c>
      <c r="F88" s="45">
        <f t="shared" si="1"/>
        <v>3.0333333333333332</v>
      </c>
      <c r="G88" s="46">
        <v>25</v>
      </c>
      <c r="H88" s="46">
        <f t="shared" si="3"/>
        <v>75.833333333333329</v>
      </c>
      <c r="I88" s="46">
        <f>SUM($H88:H$374)</f>
        <v>16918.083333333336</v>
      </c>
    </row>
    <row r="89" spans="1:9">
      <c r="A89" s="42">
        <v>45505</v>
      </c>
      <c r="B89" s="43" t="str">
        <f t="shared" si="0"/>
        <v>QUI</v>
      </c>
      <c r="C89" s="50">
        <v>0.46180555555555558</v>
      </c>
      <c r="D89" s="50">
        <v>0.57222222222222219</v>
      </c>
      <c r="E89" s="44" t="s">
        <v>42</v>
      </c>
      <c r="F89" s="45">
        <f t="shared" si="1"/>
        <v>2.65</v>
      </c>
      <c r="G89" s="46">
        <v>25</v>
      </c>
      <c r="H89" s="46">
        <f t="shared" si="3"/>
        <v>66.25</v>
      </c>
      <c r="I89" s="46">
        <f>SUM($H89:H$374)</f>
        <v>16842.250000000004</v>
      </c>
    </row>
    <row r="90" spans="1:9">
      <c r="A90" s="42">
        <v>45504</v>
      </c>
      <c r="B90" s="43" t="str">
        <f t="shared" si="0"/>
        <v>QUA</v>
      </c>
      <c r="C90" s="50">
        <v>0.62569444444444444</v>
      </c>
      <c r="D90" s="50">
        <v>0.71388888888888891</v>
      </c>
      <c r="E90" s="44" t="s">
        <v>43</v>
      </c>
      <c r="F90" s="45">
        <f t="shared" si="1"/>
        <v>2.1166666666666667</v>
      </c>
      <c r="G90" s="46">
        <v>25</v>
      </c>
      <c r="H90" s="46">
        <f t="shared" si="3"/>
        <v>52.916666666666664</v>
      </c>
      <c r="I90" s="46">
        <f>SUM($H90:H$374)</f>
        <v>16776.000000000004</v>
      </c>
    </row>
    <row r="91" spans="1:9">
      <c r="A91" s="42">
        <v>45503</v>
      </c>
      <c r="B91" s="43" t="str">
        <f t="shared" si="0"/>
        <v>TER</v>
      </c>
      <c r="C91" s="50">
        <v>0.95833333333333337</v>
      </c>
      <c r="D91" s="50">
        <v>9.7222222222222224E-3</v>
      </c>
      <c r="E91" s="44" t="s">
        <v>38</v>
      </c>
      <c r="F91" s="45">
        <f t="shared" si="1"/>
        <v>1.2333333333333343</v>
      </c>
      <c r="G91" s="46">
        <v>25</v>
      </c>
      <c r="H91" s="46">
        <f t="shared" si="3"/>
        <v>30.833333333333357</v>
      </c>
      <c r="I91" s="46">
        <f>SUM($H91:H$374)</f>
        <v>16723.083333333336</v>
      </c>
    </row>
    <row r="92" spans="1:9">
      <c r="A92" s="42">
        <v>45503</v>
      </c>
      <c r="B92" s="43" t="str">
        <f t="shared" si="0"/>
        <v>TER</v>
      </c>
      <c r="C92" s="50">
        <v>0.58125000000000004</v>
      </c>
      <c r="D92" s="50">
        <v>0.69166666666666665</v>
      </c>
      <c r="E92" s="44" t="s">
        <v>38</v>
      </c>
      <c r="F92" s="45">
        <f t="shared" si="1"/>
        <v>2.65</v>
      </c>
      <c r="G92" s="46">
        <v>25</v>
      </c>
      <c r="H92" s="46">
        <f t="shared" si="3"/>
        <v>66.25</v>
      </c>
      <c r="I92" s="46">
        <f>SUM($H92:H$374)</f>
        <v>16692.250000000004</v>
      </c>
    </row>
    <row r="93" spans="1:9">
      <c r="A93" s="42">
        <v>45502</v>
      </c>
      <c r="B93" s="43" t="str">
        <f t="shared" si="0"/>
        <v>SEG</v>
      </c>
      <c r="C93" s="50">
        <v>0.83611111111111114</v>
      </c>
      <c r="D93" s="50">
        <v>0.88680555555555551</v>
      </c>
      <c r="E93" s="44" t="s">
        <v>38</v>
      </c>
      <c r="F93" s="45">
        <f t="shared" si="1"/>
        <v>1.2166666666666666</v>
      </c>
      <c r="G93" s="46">
        <v>25</v>
      </c>
      <c r="H93" s="46">
        <f t="shared" si="3"/>
        <v>30.416666666666664</v>
      </c>
      <c r="I93" s="46">
        <f>SUM($H93:H$374)</f>
        <v>16626.000000000004</v>
      </c>
    </row>
    <row r="94" spans="1:9">
      <c r="A94" s="42">
        <v>45499</v>
      </c>
      <c r="B94" s="43" t="str">
        <f t="shared" si="0"/>
        <v>SEX</v>
      </c>
      <c r="C94" s="50">
        <v>0.67847222222222225</v>
      </c>
      <c r="D94" s="50">
        <v>0.74513888888888891</v>
      </c>
      <c r="E94" s="44" t="s">
        <v>41</v>
      </c>
      <c r="F94" s="45">
        <f t="shared" si="1"/>
        <v>1.6</v>
      </c>
      <c r="G94" s="46">
        <v>25</v>
      </c>
      <c r="H94" s="46">
        <f t="shared" si="3"/>
        <v>40</v>
      </c>
      <c r="I94" s="46">
        <f>SUM($H94:H$374)</f>
        <v>16595.583333333336</v>
      </c>
    </row>
    <row r="95" spans="1:9">
      <c r="A95" s="42">
        <v>45499</v>
      </c>
      <c r="B95" s="43" t="str">
        <f t="shared" si="0"/>
        <v>SEX</v>
      </c>
      <c r="C95" s="50">
        <v>0.54374999999999996</v>
      </c>
      <c r="D95" s="50">
        <v>0.58194444444444449</v>
      </c>
      <c r="E95" s="44" t="s">
        <v>41</v>
      </c>
      <c r="F95" s="45">
        <f t="shared" si="1"/>
        <v>0.91666666666666663</v>
      </c>
      <c r="G95" s="46">
        <v>25</v>
      </c>
      <c r="H95" s="46">
        <f t="shared" si="3"/>
        <v>22.916666666666664</v>
      </c>
      <c r="I95" s="46">
        <f>SUM($H95:H$374)</f>
        <v>16555.583333333336</v>
      </c>
    </row>
    <row r="96" spans="1:9">
      <c r="A96" s="42">
        <v>45498</v>
      </c>
      <c r="B96" s="43" t="str">
        <f t="shared" si="0"/>
        <v>QUI</v>
      </c>
      <c r="C96" s="50">
        <v>0.92847222222222225</v>
      </c>
      <c r="D96" s="50">
        <v>4.5138888888888888E-2</v>
      </c>
      <c r="E96" s="44" t="s">
        <v>44</v>
      </c>
      <c r="F96" s="45">
        <f t="shared" si="1"/>
        <v>2.8000000000000007</v>
      </c>
      <c r="G96" s="46">
        <v>25</v>
      </c>
      <c r="H96" s="46">
        <f t="shared" si="3"/>
        <v>70.000000000000014</v>
      </c>
      <c r="I96" s="46">
        <f>SUM($H96:H$374)</f>
        <v>16532.666666666672</v>
      </c>
    </row>
    <row r="97" spans="1:9">
      <c r="A97" s="42">
        <v>45498</v>
      </c>
      <c r="B97" s="43" t="str">
        <f t="shared" si="0"/>
        <v>QUI</v>
      </c>
      <c r="C97" s="50">
        <v>0.59583333333333333</v>
      </c>
      <c r="D97" s="50">
        <v>0.79652777777777772</v>
      </c>
      <c r="E97" s="44" t="s">
        <v>38</v>
      </c>
      <c r="F97" s="45">
        <f t="shared" si="1"/>
        <v>4.8166666666666664</v>
      </c>
      <c r="G97" s="46">
        <v>25</v>
      </c>
      <c r="H97" s="46">
        <f t="shared" si="3"/>
        <v>120.41666666666666</v>
      </c>
      <c r="I97" s="46">
        <f>SUM($H97:H$374)</f>
        <v>16462.666666666672</v>
      </c>
    </row>
    <row r="98" spans="1:9">
      <c r="A98" s="42">
        <v>45497</v>
      </c>
      <c r="B98" s="43" t="str">
        <f t="shared" si="0"/>
        <v>QUA</v>
      </c>
      <c r="C98" s="50">
        <v>0.58819444444444446</v>
      </c>
      <c r="D98" s="50">
        <v>0.65347222222222223</v>
      </c>
      <c r="E98" s="44" t="s">
        <v>45</v>
      </c>
      <c r="F98" s="45">
        <f t="shared" si="1"/>
        <v>1.5666666666666667</v>
      </c>
      <c r="G98" s="46">
        <v>25</v>
      </c>
      <c r="H98" s="46">
        <f t="shared" si="3"/>
        <v>39.166666666666664</v>
      </c>
      <c r="I98" s="46">
        <f>SUM($H98:H$374)</f>
        <v>16342.250000000002</v>
      </c>
    </row>
    <row r="99" spans="1:9">
      <c r="A99" s="42">
        <v>45496</v>
      </c>
      <c r="B99" s="43" t="str">
        <f t="shared" si="0"/>
        <v>TER</v>
      </c>
      <c r="C99" s="50">
        <v>0.89097222222222228</v>
      </c>
      <c r="D99" s="50">
        <v>9.0972222222222218E-2</v>
      </c>
      <c r="E99" s="44" t="s">
        <v>46</v>
      </c>
      <c r="F99" s="45">
        <f t="shared" si="1"/>
        <v>4.8000000000000007</v>
      </c>
      <c r="G99" s="46">
        <v>25</v>
      </c>
      <c r="H99" s="46">
        <f t="shared" si="3"/>
        <v>120.00000000000001</v>
      </c>
      <c r="I99" s="46">
        <f>SUM($H99:H$374)</f>
        <v>16303.083333333336</v>
      </c>
    </row>
    <row r="100" spans="1:9">
      <c r="A100" s="42">
        <v>45496</v>
      </c>
      <c r="B100" s="43" t="str">
        <f t="shared" si="0"/>
        <v>TER</v>
      </c>
      <c r="C100" s="50">
        <v>0.63402777777777775</v>
      </c>
      <c r="D100" s="50">
        <v>0.72291666666666665</v>
      </c>
      <c r="E100" s="44" t="s">
        <v>46</v>
      </c>
      <c r="F100" s="45">
        <f t="shared" si="1"/>
        <v>2.1333333333333333</v>
      </c>
      <c r="G100" s="46">
        <v>25</v>
      </c>
      <c r="H100" s="46">
        <f t="shared" si="3"/>
        <v>53.333333333333336</v>
      </c>
      <c r="I100" s="46">
        <f>SUM($H100:H$374)</f>
        <v>16183.083333333334</v>
      </c>
    </row>
    <row r="101" spans="1:9">
      <c r="A101" s="42">
        <v>45495</v>
      </c>
      <c r="B101" s="43" t="str">
        <f t="shared" si="0"/>
        <v>SEG</v>
      </c>
      <c r="C101" s="50">
        <v>0.64722222222222225</v>
      </c>
      <c r="D101" s="50">
        <v>0.71736111111111112</v>
      </c>
      <c r="E101" s="44" t="s">
        <v>46</v>
      </c>
      <c r="F101" s="45">
        <f t="shared" si="1"/>
        <v>1.6833333333333333</v>
      </c>
      <c r="G101" s="46">
        <v>25</v>
      </c>
      <c r="H101" s="46">
        <f t="shared" si="3"/>
        <v>42.083333333333336</v>
      </c>
      <c r="I101" s="46">
        <f>SUM($H101:H$374)</f>
        <v>16129.750000000002</v>
      </c>
    </row>
    <row r="102" spans="1:9">
      <c r="A102" s="42">
        <v>45495</v>
      </c>
      <c r="B102" s="43" t="str">
        <f t="shared" si="0"/>
        <v>SEG</v>
      </c>
      <c r="C102" s="50">
        <v>0.5805555555555556</v>
      </c>
      <c r="D102" s="50">
        <v>0.61875000000000002</v>
      </c>
      <c r="E102" s="44" t="s">
        <v>46</v>
      </c>
      <c r="F102" s="45">
        <f t="shared" si="1"/>
        <v>0.91666666666666663</v>
      </c>
      <c r="G102" s="46">
        <v>25</v>
      </c>
      <c r="H102" s="46">
        <f t="shared" si="3"/>
        <v>22.916666666666664</v>
      </c>
      <c r="I102" s="46">
        <f>SUM($H102:H$374)</f>
        <v>16087.666666666668</v>
      </c>
    </row>
    <row r="103" spans="1:9">
      <c r="A103" s="42">
        <v>45489</v>
      </c>
      <c r="B103" s="43" t="str">
        <f t="shared" si="0"/>
        <v>TER</v>
      </c>
      <c r="C103" s="50">
        <v>0.43819444444444444</v>
      </c>
      <c r="D103" s="50">
        <v>0.67152777777777772</v>
      </c>
      <c r="E103" s="44" t="s">
        <v>47</v>
      </c>
      <c r="F103" s="45">
        <f t="shared" si="1"/>
        <v>5.6</v>
      </c>
      <c r="G103" s="46">
        <v>25</v>
      </c>
      <c r="H103" s="46">
        <f t="shared" si="3"/>
        <v>140</v>
      </c>
      <c r="I103" s="46">
        <f>SUM($H103:H$374)</f>
        <v>16064.750000000002</v>
      </c>
    </row>
    <row r="104" spans="1:9">
      <c r="A104" s="42">
        <v>45488</v>
      </c>
      <c r="B104" s="43" t="str">
        <f t="shared" si="0"/>
        <v>SEG</v>
      </c>
      <c r="C104" s="50">
        <v>0.8666666666666667</v>
      </c>
      <c r="D104" s="50">
        <v>0.89652777777777781</v>
      </c>
      <c r="E104" s="44" t="s">
        <v>47</v>
      </c>
      <c r="F104" s="45">
        <f t="shared" si="1"/>
        <v>0.71666666666666667</v>
      </c>
      <c r="G104" s="46">
        <v>25</v>
      </c>
      <c r="H104" s="46">
        <f t="shared" si="3"/>
        <v>17.916666666666668</v>
      </c>
      <c r="I104" s="46">
        <f>SUM($H104:H$374)</f>
        <v>15924.750000000002</v>
      </c>
    </row>
    <row r="105" spans="1:9">
      <c r="A105" s="42">
        <v>45488</v>
      </c>
      <c r="B105" s="43" t="str">
        <f t="shared" si="0"/>
        <v>SEG</v>
      </c>
      <c r="C105" s="50">
        <v>0.55555555555555558</v>
      </c>
      <c r="D105" s="50">
        <v>0.80069444444444449</v>
      </c>
      <c r="E105" s="44" t="s">
        <v>48</v>
      </c>
      <c r="F105" s="45">
        <f t="shared" si="1"/>
        <v>5.8833333333333337</v>
      </c>
      <c r="G105" s="46">
        <v>25</v>
      </c>
      <c r="H105" s="46">
        <f t="shared" si="3"/>
        <v>147.08333333333334</v>
      </c>
      <c r="I105" s="46">
        <f>SUM($H105:H$374)</f>
        <v>15906.833333333336</v>
      </c>
    </row>
    <row r="106" spans="1:9">
      <c r="A106" s="42">
        <v>45487</v>
      </c>
      <c r="B106" s="43" t="str">
        <f t="shared" si="0"/>
        <v>DOM</v>
      </c>
      <c r="C106" s="50">
        <v>0.85624999999999996</v>
      </c>
      <c r="D106" s="50">
        <v>0.94305555555555554</v>
      </c>
      <c r="E106" s="44" t="s">
        <v>38</v>
      </c>
      <c r="F106" s="45">
        <f t="shared" si="1"/>
        <v>2.0833333333333335</v>
      </c>
      <c r="G106" s="46">
        <v>25</v>
      </c>
      <c r="H106" s="46">
        <f t="shared" si="3"/>
        <v>52.083333333333336</v>
      </c>
      <c r="I106" s="46">
        <f>SUM($H106:H$374)</f>
        <v>15759.750000000002</v>
      </c>
    </row>
    <row r="107" spans="1:9">
      <c r="A107" s="42">
        <v>45487</v>
      </c>
      <c r="B107" s="43" t="str">
        <f t="shared" si="0"/>
        <v>DOM</v>
      </c>
      <c r="C107" s="50">
        <v>0.74097222222222225</v>
      </c>
      <c r="D107" s="50">
        <v>0.79861111111111116</v>
      </c>
      <c r="E107" s="44" t="s">
        <v>38</v>
      </c>
      <c r="F107" s="45">
        <f t="shared" si="1"/>
        <v>1.3833333333333333</v>
      </c>
      <c r="G107" s="46">
        <v>25</v>
      </c>
      <c r="H107" s="46">
        <f t="shared" si="3"/>
        <v>34.583333333333336</v>
      </c>
      <c r="I107" s="46">
        <f>SUM($H107:H$374)</f>
        <v>15707.666666666668</v>
      </c>
    </row>
    <row r="108" spans="1:9">
      <c r="A108" s="42">
        <v>45486</v>
      </c>
      <c r="B108" s="43" t="str">
        <f t="shared" si="0"/>
        <v>SÁB</v>
      </c>
      <c r="C108" s="50">
        <v>0.83263888888888893</v>
      </c>
      <c r="D108" s="50">
        <v>9.8611111111111108E-2</v>
      </c>
      <c r="E108" s="44" t="s">
        <v>48</v>
      </c>
      <c r="F108" s="45">
        <f t="shared" si="1"/>
        <v>6.3833333333333329</v>
      </c>
      <c r="G108" s="46">
        <v>25</v>
      </c>
      <c r="H108" s="46">
        <f t="shared" si="3"/>
        <v>159.58333333333331</v>
      </c>
      <c r="I108" s="46">
        <f>SUM($H108:H$374)</f>
        <v>15673.083333333334</v>
      </c>
    </row>
    <row r="109" spans="1:9">
      <c r="A109" s="42">
        <v>45486</v>
      </c>
      <c r="B109" s="43" t="str">
        <f t="shared" si="0"/>
        <v>SÁB</v>
      </c>
      <c r="C109" s="50">
        <v>0.68125000000000002</v>
      </c>
      <c r="D109" s="50">
        <v>0.78680555555555554</v>
      </c>
      <c r="E109" s="44" t="s">
        <v>38</v>
      </c>
      <c r="F109" s="45">
        <f t="shared" si="1"/>
        <v>2.5333333333333332</v>
      </c>
      <c r="G109" s="46">
        <v>25</v>
      </c>
      <c r="H109" s="46">
        <f t="shared" si="3"/>
        <v>63.333333333333329</v>
      </c>
      <c r="I109" s="46">
        <f>SUM($H109:H$374)</f>
        <v>15513.5</v>
      </c>
    </row>
    <row r="110" spans="1:9">
      <c r="A110" s="42">
        <v>45486</v>
      </c>
      <c r="B110" s="43" t="str">
        <f t="shared" si="0"/>
        <v>SÁB</v>
      </c>
      <c r="C110" s="50">
        <v>0.59513888888888888</v>
      </c>
      <c r="D110" s="50">
        <v>0.64583333333333337</v>
      </c>
      <c r="E110" s="44" t="s">
        <v>38</v>
      </c>
      <c r="F110" s="45">
        <f t="shared" si="1"/>
        <v>1.2166666666666666</v>
      </c>
      <c r="G110" s="46">
        <v>25</v>
      </c>
      <c r="H110" s="46">
        <f t="shared" si="3"/>
        <v>30.416666666666664</v>
      </c>
      <c r="I110" s="46">
        <f>SUM($H110:H$374)</f>
        <v>15450.166666666666</v>
      </c>
    </row>
    <row r="111" spans="1:9">
      <c r="A111" s="42">
        <v>45485</v>
      </c>
      <c r="B111" s="43" t="str">
        <f t="shared" si="0"/>
        <v>SEX</v>
      </c>
      <c r="C111" s="50">
        <v>0.83680555555555558</v>
      </c>
      <c r="D111" s="50">
        <v>8.7499999999999994E-2</v>
      </c>
      <c r="E111" s="44" t="s">
        <v>49</v>
      </c>
      <c r="F111" s="45">
        <f t="shared" si="1"/>
        <v>6.0166666666666657</v>
      </c>
      <c r="G111" s="46">
        <v>25</v>
      </c>
      <c r="H111" s="46">
        <f t="shared" si="3"/>
        <v>150.41666666666663</v>
      </c>
      <c r="I111" s="46">
        <f>SUM($H111:H$374)</f>
        <v>15419.75</v>
      </c>
    </row>
    <row r="112" spans="1:9">
      <c r="A112" s="42">
        <v>45485</v>
      </c>
      <c r="B112" s="43" t="str">
        <f t="shared" si="0"/>
        <v>SEX</v>
      </c>
      <c r="C112" s="50">
        <v>0.57499999999999996</v>
      </c>
      <c r="D112" s="50">
        <v>0.69236111111111109</v>
      </c>
      <c r="E112" s="44" t="s">
        <v>49</v>
      </c>
      <c r="F112" s="45">
        <f t="shared" si="1"/>
        <v>2.8166666666666669</v>
      </c>
      <c r="G112" s="46">
        <v>25</v>
      </c>
      <c r="H112" s="46">
        <f t="shared" si="3"/>
        <v>70.416666666666671</v>
      </c>
      <c r="I112" s="46">
        <f>SUM($H112:H$374)</f>
        <v>15269.333333333332</v>
      </c>
    </row>
    <row r="113" spans="1:9">
      <c r="A113" s="42">
        <v>45485</v>
      </c>
      <c r="B113" s="43" t="str">
        <f t="shared" si="0"/>
        <v>SEX</v>
      </c>
      <c r="C113" s="50">
        <v>0.46319444444444446</v>
      </c>
      <c r="D113" s="50">
        <v>0.51180555555555551</v>
      </c>
      <c r="E113" s="44" t="s">
        <v>50</v>
      </c>
      <c r="F113" s="45">
        <f t="shared" si="1"/>
        <v>1.1666666666666667</v>
      </c>
      <c r="G113" s="46">
        <v>25</v>
      </c>
      <c r="H113" s="46">
        <f t="shared" si="3"/>
        <v>29.166666666666668</v>
      </c>
      <c r="I113" s="46">
        <f>SUM($H113:H$374)</f>
        <v>15198.916666666666</v>
      </c>
    </row>
    <row r="114" spans="1:9">
      <c r="A114" s="42">
        <v>45484</v>
      </c>
      <c r="B114" s="43" t="str">
        <f t="shared" si="0"/>
        <v>QUI</v>
      </c>
      <c r="C114" s="50">
        <v>0.93055555555555558</v>
      </c>
      <c r="D114" s="50">
        <v>0.12569444444444444</v>
      </c>
      <c r="E114" s="44" t="s">
        <v>51</v>
      </c>
      <c r="F114" s="45">
        <f t="shared" si="1"/>
        <v>4.6833333333333336</v>
      </c>
      <c r="G114" s="46">
        <v>25</v>
      </c>
      <c r="H114" s="46">
        <f t="shared" si="3"/>
        <v>117.08333333333334</v>
      </c>
      <c r="I114" s="46">
        <f>SUM($H114:H$374)</f>
        <v>15169.75</v>
      </c>
    </row>
    <row r="115" spans="1:9">
      <c r="A115" s="42">
        <v>45484</v>
      </c>
      <c r="B115" s="43" t="str">
        <f t="shared" si="0"/>
        <v>QUI</v>
      </c>
      <c r="C115" s="50">
        <v>0.58333333333333337</v>
      </c>
      <c r="D115" s="50">
        <v>0.625</v>
      </c>
      <c r="E115" s="44" t="s">
        <v>52</v>
      </c>
      <c r="F115" s="45">
        <f t="shared" si="1"/>
        <v>1</v>
      </c>
      <c r="G115" s="46">
        <v>25</v>
      </c>
      <c r="H115" s="46">
        <f t="shared" si="3"/>
        <v>25</v>
      </c>
      <c r="I115" s="46">
        <f>SUM($H115:H$374)</f>
        <v>15052.666666666666</v>
      </c>
    </row>
    <row r="116" spans="1:9">
      <c r="A116" s="42">
        <v>45483</v>
      </c>
      <c r="B116" s="43" t="str">
        <f t="shared" si="0"/>
        <v>QUA</v>
      </c>
      <c r="C116" s="50">
        <v>0.9243055555555556</v>
      </c>
      <c r="D116" s="50">
        <v>2.0833333333333333E-3</v>
      </c>
      <c r="E116" s="44" t="s">
        <v>52</v>
      </c>
      <c r="F116" s="45">
        <f t="shared" si="1"/>
        <v>1.8666666666666671</v>
      </c>
      <c r="G116" s="46">
        <v>25</v>
      </c>
      <c r="H116" s="46">
        <f t="shared" si="3"/>
        <v>46.666666666666679</v>
      </c>
      <c r="I116" s="46">
        <f>SUM($H116:H$374)</f>
        <v>15027.666666666666</v>
      </c>
    </row>
    <row r="117" spans="1:9">
      <c r="A117" s="42">
        <v>45483</v>
      </c>
      <c r="B117" s="43" t="str">
        <f t="shared" si="0"/>
        <v>QUA</v>
      </c>
      <c r="C117" s="50">
        <v>0.59722222222222221</v>
      </c>
      <c r="D117" s="50">
        <v>0.72152777777777777</v>
      </c>
      <c r="E117" s="44" t="s">
        <v>51</v>
      </c>
      <c r="F117" s="45">
        <f t="shared" si="1"/>
        <v>2.9833333333333334</v>
      </c>
      <c r="G117" s="46">
        <v>25</v>
      </c>
      <c r="H117" s="46">
        <f t="shared" si="3"/>
        <v>74.583333333333329</v>
      </c>
      <c r="I117" s="46">
        <f>SUM($H117:H$374)</f>
        <v>14981</v>
      </c>
    </row>
    <row r="118" spans="1:9">
      <c r="A118" s="42">
        <v>45481</v>
      </c>
      <c r="B118" s="43" t="str">
        <f t="shared" si="0"/>
        <v>SEG</v>
      </c>
      <c r="C118" s="50">
        <v>0.93541666666666667</v>
      </c>
      <c r="D118" s="50">
        <v>2.361111111111111E-2</v>
      </c>
      <c r="E118" s="44" t="s">
        <v>53</v>
      </c>
      <c r="F118" s="45">
        <f t="shared" si="1"/>
        <v>2.1166666666666671</v>
      </c>
      <c r="G118" s="46">
        <v>25</v>
      </c>
      <c r="H118" s="46">
        <f t="shared" si="3"/>
        <v>52.916666666666679</v>
      </c>
      <c r="I118" s="46">
        <f>SUM($H118:H$374)</f>
        <v>14906.416666666666</v>
      </c>
    </row>
    <row r="119" spans="1:9">
      <c r="A119" s="42">
        <v>45481</v>
      </c>
      <c r="B119" s="43" t="str">
        <f t="shared" si="0"/>
        <v>SEG</v>
      </c>
      <c r="C119" s="50">
        <v>0.59930555555555554</v>
      </c>
      <c r="D119" s="50">
        <v>0.69861111111111107</v>
      </c>
      <c r="E119" s="44" t="s">
        <v>54</v>
      </c>
      <c r="F119" s="45">
        <f t="shared" si="1"/>
        <v>2.3833333333333333</v>
      </c>
      <c r="G119" s="46">
        <v>25</v>
      </c>
      <c r="H119" s="46">
        <f t="shared" si="3"/>
        <v>59.583333333333336</v>
      </c>
      <c r="I119" s="46">
        <f>SUM($H119:H$374)</f>
        <v>14853.499999999998</v>
      </c>
    </row>
    <row r="120" spans="1:9">
      <c r="A120" s="42">
        <v>45480</v>
      </c>
      <c r="B120" s="43" t="str">
        <f t="shared" si="0"/>
        <v>DOM</v>
      </c>
      <c r="C120" s="50">
        <v>0.9243055555555556</v>
      </c>
      <c r="D120" s="50">
        <v>7.7777777777777779E-2</v>
      </c>
      <c r="E120" s="44" t="s">
        <v>55</v>
      </c>
      <c r="F120" s="45">
        <f t="shared" si="1"/>
        <v>3.6833333333333336</v>
      </c>
      <c r="G120" s="46">
        <v>25</v>
      </c>
      <c r="H120" s="46">
        <f t="shared" si="3"/>
        <v>92.083333333333343</v>
      </c>
      <c r="I120" s="46">
        <f>SUM($H120:H$374)</f>
        <v>14793.916666666664</v>
      </c>
    </row>
    <row r="121" spans="1:9">
      <c r="A121" s="42">
        <v>45480</v>
      </c>
      <c r="B121" s="43" t="str">
        <f t="shared" si="0"/>
        <v>DOM</v>
      </c>
      <c r="C121" s="50">
        <v>0.82847222222222228</v>
      </c>
      <c r="D121" s="50">
        <v>0.84027777777777779</v>
      </c>
      <c r="E121" s="44" t="s">
        <v>55</v>
      </c>
      <c r="F121" s="45">
        <f t="shared" si="1"/>
        <v>0.28333333333333333</v>
      </c>
      <c r="G121" s="46">
        <v>25</v>
      </c>
      <c r="H121" s="46">
        <f t="shared" si="3"/>
        <v>7.083333333333333</v>
      </c>
      <c r="I121" s="46">
        <f>SUM($H121:H$374)</f>
        <v>14701.833333333332</v>
      </c>
    </row>
    <row r="122" spans="1:9">
      <c r="A122" s="42">
        <v>45479</v>
      </c>
      <c r="B122" s="43" t="str">
        <f t="shared" si="0"/>
        <v>SÁB</v>
      </c>
      <c r="C122" s="50">
        <v>0.8833333333333333</v>
      </c>
      <c r="D122" s="50">
        <v>0.12569444444444444</v>
      </c>
      <c r="E122" s="44" t="s">
        <v>56</v>
      </c>
      <c r="F122" s="45">
        <f t="shared" si="1"/>
        <v>5.8166666666666664</v>
      </c>
      <c r="G122" s="46">
        <v>25</v>
      </c>
      <c r="H122" s="46">
        <f t="shared" si="3"/>
        <v>145.41666666666666</v>
      </c>
      <c r="I122" s="46">
        <f>SUM($H122:H$374)</f>
        <v>14694.749999999998</v>
      </c>
    </row>
    <row r="123" spans="1:9">
      <c r="A123" s="42">
        <v>45479</v>
      </c>
      <c r="B123" s="43" t="str">
        <f t="shared" si="0"/>
        <v>SÁB</v>
      </c>
      <c r="C123" s="50">
        <v>0.78402777777777777</v>
      </c>
      <c r="D123" s="50">
        <v>0.81736111111111109</v>
      </c>
      <c r="E123" s="44" t="s">
        <v>56</v>
      </c>
      <c r="F123" s="45">
        <f t="shared" si="1"/>
        <v>0.8</v>
      </c>
      <c r="G123" s="46">
        <v>25</v>
      </c>
      <c r="H123" s="46">
        <f t="shared" si="3"/>
        <v>20</v>
      </c>
      <c r="I123" s="46">
        <f>SUM($H123:H$374)</f>
        <v>14549.333333333332</v>
      </c>
    </row>
    <row r="124" spans="1:9">
      <c r="A124" s="42">
        <v>45479</v>
      </c>
      <c r="B124" s="43" t="str">
        <f t="shared" si="0"/>
        <v>SÁB</v>
      </c>
      <c r="C124" s="50">
        <v>0.5493055555555556</v>
      </c>
      <c r="D124" s="50">
        <v>0.62777777777777777</v>
      </c>
      <c r="E124" s="44" t="s">
        <v>56</v>
      </c>
      <c r="F124" s="45">
        <f t="shared" si="1"/>
        <v>1.8833333333333333</v>
      </c>
      <c r="G124" s="46">
        <v>25</v>
      </c>
      <c r="H124" s="46">
        <f t="shared" si="3"/>
        <v>47.083333333333336</v>
      </c>
      <c r="I124" s="46">
        <f>SUM($H124:H$374)</f>
        <v>14529.333333333332</v>
      </c>
    </row>
    <row r="125" spans="1:9">
      <c r="A125" s="42">
        <v>45478</v>
      </c>
      <c r="B125" s="43" t="str">
        <f t="shared" si="0"/>
        <v>SEX</v>
      </c>
      <c r="C125" s="50">
        <v>0.82777777777777772</v>
      </c>
      <c r="D125" s="50">
        <v>4.7222222222222221E-2</v>
      </c>
      <c r="E125" s="44" t="s">
        <v>56</v>
      </c>
      <c r="F125" s="45">
        <f t="shared" si="1"/>
        <v>5.2666666666666657</v>
      </c>
      <c r="G125" s="46">
        <v>25</v>
      </c>
      <c r="H125" s="46">
        <f t="shared" si="3"/>
        <v>131.66666666666663</v>
      </c>
      <c r="I125" s="46">
        <f>SUM($H125:H$374)</f>
        <v>14482.249999999998</v>
      </c>
    </row>
    <row r="126" spans="1:9">
      <c r="A126" s="42">
        <v>45478</v>
      </c>
      <c r="B126" s="43" t="str">
        <f t="shared" si="0"/>
        <v>SEX</v>
      </c>
      <c r="C126" s="50">
        <v>0.54305555555555551</v>
      </c>
      <c r="D126" s="50">
        <v>0.72569444444444442</v>
      </c>
      <c r="E126" s="44" t="s">
        <v>56</v>
      </c>
      <c r="F126" s="45">
        <f t="shared" si="1"/>
        <v>4.3833333333333337</v>
      </c>
      <c r="G126" s="46">
        <v>25</v>
      </c>
      <c r="H126" s="46">
        <f t="shared" si="3"/>
        <v>109.58333333333334</v>
      </c>
      <c r="I126" s="46">
        <f>SUM($H126:H$374)</f>
        <v>14350.583333333332</v>
      </c>
    </row>
    <row r="127" spans="1:9">
      <c r="A127" s="42">
        <v>45477</v>
      </c>
      <c r="B127" s="43" t="str">
        <f t="shared" si="0"/>
        <v>QUI</v>
      </c>
      <c r="C127" s="50">
        <v>0.9770833333333333</v>
      </c>
      <c r="D127" s="50">
        <v>0.1</v>
      </c>
      <c r="E127" s="44" t="s">
        <v>56</v>
      </c>
      <c r="F127" s="45">
        <f t="shared" si="1"/>
        <v>2.9499999999999993</v>
      </c>
      <c r="G127" s="46">
        <v>25</v>
      </c>
      <c r="H127" s="46">
        <f t="shared" si="3"/>
        <v>73.749999999999986</v>
      </c>
      <c r="I127" s="46">
        <f>SUM($H127:H$374)</f>
        <v>14241</v>
      </c>
    </row>
    <row r="128" spans="1:9">
      <c r="A128" s="42">
        <v>45477</v>
      </c>
      <c r="B128" s="43" t="str">
        <f t="shared" si="0"/>
        <v>QUI</v>
      </c>
      <c r="C128" s="50">
        <v>0.55069444444444449</v>
      </c>
      <c r="D128" s="50">
        <v>0.71736111111111112</v>
      </c>
      <c r="E128" s="44" t="s">
        <v>56</v>
      </c>
      <c r="F128" s="45">
        <f t="shared" si="1"/>
        <v>4</v>
      </c>
      <c r="G128" s="46">
        <v>25</v>
      </c>
      <c r="H128" s="46">
        <f t="shared" si="3"/>
        <v>100</v>
      </c>
      <c r="I128" s="46">
        <f>SUM($H128:H$374)</f>
        <v>14167.25</v>
      </c>
    </row>
    <row r="129" spans="1:9">
      <c r="A129" s="42">
        <v>45477</v>
      </c>
      <c r="B129" s="43" t="str">
        <f t="shared" si="0"/>
        <v>QUI</v>
      </c>
      <c r="C129" s="50">
        <v>0.46805555555555556</v>
      </c>
      <c r="D129" s="50">
        <v>0.53055555555555556</v>
      </c>
      <c r="E129" s="44" t="s">
        <v>55</v>
      </c>
      <c r="F129" s="45">
        <f t="shared" si="1"/>
        <v>1.5</v>
      </c>
      <c r="G129" s="46">
        <v>25</v>
      </c>
      <c r="H129" s="46">
        <f t="shared" si="3"/>
        <v>37.5</v>
      </c>
      <c r="I129" s="46">
        <f>SUM($H129:H$374)</f>
        <v>14067.25</v>
      </c>
    </row>
    <row r="130" spans="1:9">
      <c r="A130" s="42">
        <v>45476</v>
      </c>
      <c r="B130" s="43" t="str">
        <f t="shared" si="0"/>
        <v>QUA</v>
      </c>
      <c r="C130" s="50">
        <v>0.90347222222222223</v>
      </c>
      <c r="D130" s="50">
        <v>6.25E-2</v>
      </c>
      <c r="E130" s="44" t="s">
        <v>55</v>
      </c>
      <c r="F130" s="45">
        <f t="shared" si="1"/>
        <v>3.8166666666666664</v>
      </c>
      <c r="G130" s="46">
        <v>25</v>
      </c>
      <c r="H130" s="46">
        <f t="shared" ref="H130:H193" si="4">F130*G130</f>
        <v>95.416666666666657</v>
      </c>
      <c r="I130" s="46">
        <f>SUM($H130:H$374)</f>
        <v>14029.75</v>
      </c>
    </row>
    <row r="131" spans="1:9">
      <c r="A131" s="42">
        <v>45476</v>
      </c>
      <c r="B131" s="43" t="str">
        <f t="shared" si="0"/>
        <v>QUA</v>
      </c>
      <c r="C131" s="50">
        <v>0.6333333333333333</v>
      </c>
      <c r="D131" s="50">
        <v>0.79027777777777775</v>
      </c>
      <c r="E131" s="44" t="s">
        <v>55</v>
      </c>
      <c r="F131" s="45">
        <f t="shared" si="1"/>
        <v>3.7666666666666666</v>
      </c>
      <c r="G131" s="46">
        <v>25</v>
      </c>
      <c r="H131" s="46">
        <f t="shared" si="4"/>
        <v>94.166666666666671</v>
      </c>
      <c r="I131" s="46">
        <f>SUM($H131:H$374)</f>
        <v>13934.333333333334</v>
      </c>
    </row>
    <row r="132" spans="1:9">
      <c r="A132" s="42">
        <v>45476</v>
      </c>
      <c r="B132" s="43" t="str">
        <f t="shared" si="0"/>
        <v>QUA</v>
      </c>
      <c r="C132" s="50">
        <v>0.4375</v>
      </c>
      <c r="D132" s="50">
        <v>0.54097222222222219</v>
      </c>
      <c r="E132" s="44" t="s">
        <v>55</v>
      </c>
      <c r="F132" s="45">
        <f t="shared" si="1"/>
        <v>2.4833333333333334</v>
      </c>
      <c r="G132" s="46">
        <v>25</v>
      </c>
      <c r="H132" s="46">
        <f t="shared" si="4"/>
        <v>62.083333333333336</v>
      </c>
      <c r="I132" s="46">
        <f>SUM($H132:H$374)</f>
        <v>13840.166666666668</v>
      </c>
    </row>
    <row r="133" spans="1:9">
      <c r="A133" s="42">
        <v>45475</v>
      </c>
      <c r="B133" s="43" t="str">
        <f t="shared" si="0"/>
        <v>TER</v>
      </c>
      <c r="C133" s="50">
        <v>0.99097222222222225</v>
      </c>
      <c r="D133" s="50">
        <v>8.4027777777777785E-2</v>
      </c>
      <c r="E133" s="44" t="s">
        <v>55</v>
      </c>
      <c r="F133" s="45">
        <f t="shared" si="1"/>
        <v>2.2333333333333343</v>
      </c>
      <c r="G133" s="46">
        <v>25</v>
      </c>
      <c r="H133" s="46">
        <f t="shared" si="4"/>
        <v>55.833333333333357</v>
      </c>
      <c r="I133" s="46">
        <f>SUM($H133:H$374)</f>
        <v>13778.083333333334</v>
      </c>
    </row>
    <row r="134" spans="1:9">
      <c r="A134" s="42">
        <v>45475</v>
      </c>
      <c r="B134" s="43" t="str">
        <f t="shared" si="0"/>
        <v>TER</v>
      </c>
      <c r="C134" s="50">
        <v>0.71180555555555558</v>
      </c>
      <c r="D134" s="50">
        <v>0.77013888888888893</v>
      </c>
      <c r="E134" s="44" t="s">
        <v>55</v>
      </c>
      <c r="F134" s="45">
        <f t="shared" si="1"/>
        <v>1.4</v>
      </c>
      <c r="G134" s="46">
        <v>25</v>
      </c>
      <c r="H134" s="46">
        <f t="shared" si="4"/>
        <v>35</v>
      </c>
      <c r="I134" s="46">
        <f>SUM($H134:H$374)</f>
        <v>13722.25</v>
      </c>
    </row>
    <row r="135" spans="1:9">
      <c r="A135" s="42">
        <v>45475</v>
      </c>
      <c r="B135" s="43" t="str">
        <f t="shared" si="0"/>
        <v>TER</v>
      </c>
      <c r="C135" s="50">
        <v>0.64027777777777772</v>
      </c>
      <c r="D135" s="50">
        <v>0.68611111111111112</v>
      </c>
      <c r="E135" s="44" t="s">
        <v>55</v>
      </c>
      <c r="F135" s="45">
        <f t="shared" si="1"/>
        <v>1.1000000000000001</v>
      </c>
      <c r="G135" s="46">
        <v>25</v>
      </c>
      <c r="H135" s="46">
        <f t="shared" si="4"/>
        <v>27.500000000000004</v>
      </c>
      <c r="I135" s="46">
        <f>SUM($H135:H$374)</f>
        <v>13687.25</v>
      </c>
    </row>
    <row r="136" spans="1:9">
      <c r="A136" s="42">
        <v>45474</v>
      </c>
      <c r="B136" s="43" t="str">
        <f t="shared" si="0"/>
        <v>SEG</v>
      </c>
      <c r="C136" s="50">
        <v>0.91805555555555551</v>
      </c>
      <c r="D136" s="50">
        <v>5.6944444444444443E-2</v>
      </c>
      <c r="E136" s="44" t="s">
        <v>55</v>
      </c>
      <c r="F136" s="45">
        <f t="shared" si="1"/>
        <v>3.3333333333333321</v>
      </c>
      <c r="G136" s="46">
        <v>25</v>
      </c>
      <c r="H136" s="46">
        <f t="shared" si="4"/>
        <v>83.3333333333333</v>
      </c>
      <c r="I136" s="46">
        <f>SUM($H136:H$374)</f>
        <v>13659.75</v>
      </c>
    </row>
    <row r="137" spans="1:9">
      <c r="A137" s="42">
        <v>45474</v>
      </c>
      <c r="B137" s="43" t="str">
        <f t="shared" si="0"/>
        <v>SEG</v>
      </c>
      <c r="C137" s="50">
        <v>0.5625</v>
      </c>
      <c r="D137" s="50">
        <v>0.64513888888888893</v>
      </c>
      <c r="E137" s="44" t="s">
        <v>57</v>
      </c>
      <c r="F137" s="45">
        <f t="shared" si="1"/>
        <v>1.9833333333333334</v>
      </c>
      <c r="G137" s="46">
        <v>25</v>
      </c>
      <c r="H137" s="46">
        <f t="shared" si="4"/>
        <v>49.583333333333336</v>
      </c>
      <c r="I137" s="46">
        <f>SUM($H137:H$374)</f>
        <v>13576.416666666668</v>
      </c>
    </row>
    <row r="138" spans="1:9">
      <c r="A138" s="42">
        <v>45473</v>
      </c>
      <c r="B138" s="43" t="str">
        <f t="shared" si="0"/>
        <v>DOM</v>
      </c>
      <c r="C138" s="50">
        <v>0.93819444444444444</v>
      </c>
      <c r="D138" s="50">
        <v>0.98055555555555551</v>
      </c>
      <c r="E138" s="44" t="s">
        <v>57</v>
      </c>
      <c r="F138" s="45">
        <f t="shared" si="1"/>
        <v>1.0166666666666666</v>
      </c>
      <c r="G138" s="46">
        <v>25</v>
      </c>
      <c r="H138" s="46">
        <f t="shared" si="4"/>
        <v>25.416666666666664</v>
      </c>
      <c r="I138" s="46">
        <f>SUM($H138:H$374)</f>
        <v>13526.833333333336</v>
      </c>
    </row>
    <row r="139" spans="1:9">
      <c r="A139" s="42">
        <v>45473</v>
      </c>
      <c r="B139" s="43" t="str">
        <f t="shared" si="0"/>
        <v>DOM</v>
      </c>
      <c r="C139" s="50">
        <v>0.59861111111111109</v>
      </c>
      <c r="D139" s="50">
        <v>0.74444444444444446</v>
      </c>
      <c r="E139" s="44" t="s">
        <v>57</v>
      </c>
      <c r="F139" s="45">
        <f t="shared" si="1"/>
        <v>3.5</v>
      </c>
      <c r="G139" s="46">
        <v>25</v>
      </c>
      <c r="H139" s="46">
        <f t="shared" si="4"/>
        <v>87.5</v>
      </c>
      <c r="I139" s="46">
        <f>SUM($H139:H$374)</f>
        <v>13501.416666666668</v>
      </c>
    </row>
    <row r="140" spans="1:9">
      <c r="A140" s="42">
        <v>45473</v>
      </c>
      <c r="B140" s="43" t="str">
        <f t="shared" si="0"/>
        <v>DOM</v>
      </c>
      <c r="C140" s="50">
        <v>0.48055555555555557</v>
      </c>
      <c r="D140" s="50">
        <v>0.49236111111111114</v>
      </c>
      <c r="E140" s="44" t="s">
        <v>58</v>
      </c>
      <c r="F140" s="45">
        <f t="shared" si="1"/>
        <v>0.28333333333333333</v>
      </c>
      <c r="G140" s="46">
        <v>25</v>
      </c>
      <c r="H140" s="46">
        <f t="shared" si="4"/>
        <v>7.083333333333333</v>
      </c>
      <c r="I140" s="46">
        <f>SUM($H140:H$374)</f>
        <v>13413.916666666668</v>
      </c>
    </row>
    <row r="141" spans="1:9">
      <c r="A141" s="42">
        <v>45472</v>
      </c>
      <c r="B141" s="43" t="str">
        <f t="shared" si="0"/>
        <v>SÁB</v>
      </c>
      <c r="C141" s="50">
        <v>0.86597222222222225</v>
      </c>
      <c r="D141" s="50">
        <v>9.930555555555555E-2</v>
      </c>
      <c r="E141" s="44" t="s">
        <v>58</v>
      </c>
      <c r="F141" s="45">
        <f t="shared" si="1"/>
        <v>5.6000000000000014</v>
      </c>
      <c r="G141" s="46">
        <v>25</v>
      </c>
      <c r="H141" s="46">
        <f t="shared" si="4"/>
        <v>140.00000000000003</v>
      </c>
      <c r="I141" s="46">
        <f>SUM($H141:H$374)</f>
        <v>13406.833333333336</v>
      </c>
    </row>
    <row r="142" spans="1:9">
      <c r="A142" s="42">
        <v>45471</v>
      </c>
      <c r="B142" s="43" t="str">
        <f t="shared" si="0"/>
        <v>SEX</v>
      </c>
      <c r="C142" s="50">
        <v>0.91874999999999996</v>
      </c>
      <c r="D142" s="50">
        <v>0.14097222222222222</v>
      </c>
      <c r="E142" s="44" t="s">
        <v>59</v>
      </c>
      <c r="F142" s="45">
        <f t="shared" si="1"/>
        <v>5.3333333333333321</v>
      </c>
      <c r="G142" s="46">
        <v>25</v>
      </c>
      <c r="H142" s="46">
        <f t="shared" si="4"/>
        <v>133.33333333333331</v>
      </c>
      <c r="I142" s="46">
        <f>SUM($H142:H$374)</f>
        <v>13266.833333333336</v>
      </c>
    </row>
    <row r="143" spans="1:9">
      <c r="A143" s="42">
        <v>45471</v>
      </c>
      <c r="B143" s="43" t="str">
        <f t="shared" si="0"/>
        <v>SEX</v>
      </c>
      <c r="C143" s="50">
        <v>0.6645833333333333</v>
      </c>
      <c r="D143" s="50">
        <v>0.79236111111111107</v>
      </c>
      <c r="E143" s="44" t="s">
        <v>60</v>
      </c>
      <c r="F143" s="45">
        <f t="shared" si="1"/>
        <v>3.0666666666666669</v>
      </c>
      <c r="G143" s="46">
        <v>25</v>
      </c>
      <c r="H143" s="46">
        <f t="shared" si="4"/>
        <v>76.666666666666671</v>
      </c>
      <c r="I143" s="46">
        <f>SUM($H143:H$374)</f>
        <v>13133.5</v>
      </c>
    </row>
    <row r="144" spans="1:9">
      <c r="A144" s="42">
        <v>45471</v>
      </c>
      <c r="B144" s="43" t="str">
        <f t="shared" si="0"/>
        <v>SEX</v>
      </c>
      <c r="C144" s="50">
        <v>0.59930555555555554</v>
      </c>
      <c r="D144" s="50">
        <v>0.6430555555555556</v>
      </c>
      <c r="E144" s="44" t="s">
        <v>61</v>
      </c>
      <c r="F144" s="45">
        <f t="shared" si="1"/>
        <v>1.05</v>
      </c>
      <c r="G144" s="46">
        <v>25</v>
      </c>
      <c r="H144" s="46">
        <f t="shared" si="4"/>
        <v>26.25</v>
      </c>
      <c r="I144" s="46">
        <f>SUM($H144:H$374)</f>
        <v>13056.833333333334</v>
      </c>
    </row>
    <row r="145" spans="1:9">
      <c r="A145" s="42">
        <v>45471</v>
      </c>
      <c r="B145" s="43" t="str">
        <f t="shared" si="0"/>
        <v>SEX</v>
      </c>
      <c r="C145" s="50">
        <v>0.4375</v>
      </c>
      <c r="D145" s="50">
        <v>0.49722222222222223</v>
      </c>
      <c r="E145" s="44" t="s">
        <v>61</v>
      </c>
      <c r="F145" s="45">
        <f t="shared" si="1"/>
        <v>1.4333333333333333</v>
      </c>
      <c r="G145" s="46">
        <v>25</v>
      </c>
      <c r="H145" s="46">
        <f t="shared" si="4"/>
        <v>35.833333333333336</v>
      </c>
      <c r="I145" s="46">
        <f>SUM($H145:H$374)</f>
        <v>13030.583333333334</v>
      </c>
    </row>
    <row r="146" spans="1:9">
      <c r="A146" s="42">
        <v>45470</v>
      </c>
      <c r="B146" s="43" t="str">
        <f t="shared" si="0"/>
        <v>QUI</v>
      </c>
      <c r="C146" s="50">
        <v>0.65625</v>
      </c>
      <c r="D146" s="50">
        <v>0.71527777777777779</v>
      </c>
      <c r="E146" s="44" t="s">
        <v>41</v>
      </c>
      <c r="F146" s="45">
        <f t="shared" si="1"/>
        <v>1.4166666666666667</v>
      </c>
      <c r="G146" s="46">
        <v>25</v>
      </c>
      <c r="H146" s="46">
        <f t="shared" si="4"/>
        <v>35.416666666666671</v>
      </c>
      <c r="I146" s="46">
        <f>SUM($H146:H$374)</f>
        <v>12994.75</v>
      </c>
    </row>
    <row r="147" spans="1:9">
      <c r="A147" s="42">
        <v>45470</v>
      </c>
      <c r="B147" s="43" t="str">
        <f t="shared" si="0"/>
        <v>QUI</v>
      </c>
      <c r="C147" s="50">
        <v>0.48541666666666666</v>
      </c>
      <c r="D147" s="50">
        <v>0.60902777777777772</v>
      </c>
      <c r="E147" s="44" t="s">
        <v>41</v>
      </c>
      <c r="F147" s="45">
        <f t="shared" si="1"/>
        <v>2.9666666666666668</v>
      </c>
      <c r="G147" s="46">
        <v>25</v>
      </c>
      <c r="H147" s="46">
        <f t="shared" si="4"/>
        <v>74.166666666666671</v>
      </c>
      <c r="I147" s="46">
        <f>SUM($H147:H$374)</f>
        <v>12959.333333333334</v>
      </c>
    </row>
    <row r="148" spans="1:9">
      <c r="A148" s="42">
        <v>45469</v>
      </c>
      <c r="B148" s="43" t="str">
        <f t="shared" si="0"/>
        <v>QUA</v>
      </c>
      <c r="C148" s="50">
        <v>0.89513888888888893</v>
      </c>
      <c r="D148" s="50">
        <v>9.4444444444444442E-2</v>
      </c>
      <c r="E148" s="44" t="s">
        <v>62</v>
      </c>
      <c r="F148" s="45">
        <f t="shared" si="1"/>
        <v>4.783333333333335</v>
      </c>
      <c r="G148" s="46">
        <v>25</v>
      </c>
      <c r="H148" s="46">
        <f t="shared" si="4"/>
        <v>119.58333333333337</v>
      </c>
      <c r="I148" s="46">
        <f>SUM($H148:H$374)</f>
        <v>12885.166666666666</v>
      </c>
    </row>
    <row r="149" spans="1:9">
      <c r="A149" s="42">
        <v>45469</v>
      </c>
      <c r="B149" s="43" t="str">
        <f t="shared" si="0"/>
        <v>QUA</v>
      </c>
      <c r="C149" s="50">
        <v>0.63541666666666663</v>
      </c>
      <c r="D149" s="50">
        <v>0.69861111111111107</v>
      </c>
      <c r="E149" s="44" t="s">
        <v>62</v>
      </c>
      <c r="F149" s="45">
        <f t="shared" si="1"/>
        <v>1.5166666666666666</v>
      </c>
      <c r="G149" s="46">
        <v>25</v>
      </c>
      <c r="H149" s="46">
        <f t="shared" si="4"/>
        <v>37.916666666666664</v>
      </c>
      <c r="I149" s="46">
        <f>SUM($H149:H$374)</f>
        <v>12765.583333333334</v>
      </c>
    </row>
    <row r="150" spans="1:9">
      <c r="A150" s="42">
        <v>45469</v>
      </c>
      <c r="B150" s="43" t="str">
        <f t="shared" si="0"/>
        <v>QUA</v>
      </c>
      <c r="C150" s="50">
        <v>0.42083333333333334</v>
      </c>
      <c r="D150" s="50">
        <v>0.54374999999999996</v>
      </c>
      <c r="E150" s="44" t="s">
        <v>62</v>
      </c>
      <c r="F150" s="45">
        <f t="shared" si="1"/>
        <v>2.95</v>
      </c>
      <c r="G150" s="46">
        <v>25</v>
      </c>
      <c r="H150" s="46">
        <f t="shared" si="4"/>
        <v>73.75</v>
      </c>
      <c r="I150" s="46">
        <f>SUM($H150:H$374)</f>
        <v>12727.666666666666</v>
      </c>
    </row>
    <row r="151" spans="1:9">
      <c r="A151" s="42">
        <v>45468</v>
      </c>
      <c r="B151" s="43" t="str">
        <f t="shared" si="0"/>
        <v>TER</v>
      </c>
      <c r="C151" s="50">
        <v>0.87430555555555556</v>
      </c>
      <c r="D151" s="50">
        <v>9.7222222222222224E-2</v>
      </c>
      <c r="E151" s="44" t="s">
        <v>63</v>
      </c>
      <c r="F151" s="45">
        <f t="shared" si="1"/>
        <v>5.3500000000000014</v>
      </c>
      <c r="G151" s="46">
        <v>25</v>
      </c>
      <c r="H151" s="46">
        <f t="shared" si="4"/>
        <v>133.75000000000003</v>
      </c>
      <c r="I151" s="46">
        <f>SUM($H151:H$374)</f>
        <v>12653.916666666666</v>
      </c>
    </row>
    <row r="152" spans="1:9">
      <c r="A152" s="42">
        <v>45468</v>
      </c>
      <c r="B152" s="43" t="str">
        <f t="shared" si="0"/>
        <v>TER</v>
      </c>
      <c r="C152" s="50">
        <v>0.53263888888888888</v>
      </c>
      <c r="D152" s="50">
        <v>0.75138888888888888</v>
      </c>
      <c r="E152" s="44" t="s">
        <v>64</v>
      </c>
      <c r="F152" s="45">
        <f t="shared" si="1"/>
        <v>5.25</v>
      </c>
      <c r="G152" s="46">
        <v>25</v>
      </c>
      <c r="H152" s="46">
        <f t="shared" si="4"/>
        <v>131.25</v>
      </c>
      <c r="I152" s="46">
        <f>SUM($H152:H$374)</f>
        <v>12520.166666666666</v>
      </c>
    </row>
    <row r="153" spans="1:9">
      <c r="A153" s="42">
        <v>45463</v>
      </c>
      <c r="B153" s="43" t="str">
        <f t="shared" si="0"/>
        <v>QUI</v>
      </c>
      <c r="C153" s="50">
        <v>0.9243055555555556</v>
      </c>
      <c r="D153" s="50">
        <v>9.7222222222222224E-2</v>
      </c>
      <c r="E153" s="44" t="s">
        <v>65</v>
      </c>
      <c r="F153" s="45">
        <f t="shared" si="1"/>
        <v>4.1499999999999986</v>
      </c>
      <c r="G153" s="46">
        <v>25</v>
      </c>
      <c r="H153" s="46">
        <f t="shared" si="4"/>
        <v>103.74999999999997</v>
      </c>
      <c r="I153" s="46">
        <f>SUM($H153:H$374)</f>
        <v>12388.916666666666</v>
      </c>
    </row>
    <row r="154" spans="1:9">
      <c r="A154" s="42">
        <v>45463</v>
      </c>
      <c r="B154" s="43" t="str">
        <f t="shared" si="0"/>
        <v>QUI</v>
      </c>
      <c r="C154" s="50">
        <v>0.73402777777777772</v>
      </c>
      <c r="D154" s="50">
        <v>0.75763888888888886</v>
      </c>
      <c r="E154" s="44" t="s">
        <v>66</v>
      </c>
      <c r="F154" s="45">
        <f t="shared" si="1"/>
        <v>0.56666666666666665</v>
      </c>
      <c r="G154" s="46">
        <v>25</v>
      </c>
      <c r="H154" s="46">
        <f t="shared" si="4"/>
        <v>14.166666666666666</v>
      </c>
      <c r="I154" s="46">
        <f>SUM($H154:H$374)</f>
        <v>12285.166666666668</v>
      </c>
    </row>
    <row r="155" spans="1:9">
      <c r="A155" s="42">
        <v>45463</v>
      </c>
      <c r="B155" s="43" t="str">
        <f t="shared" si="0"/>
        <v>QUI</v>
      </c>
      <c r="C155" s="50">
        <v>0.62361111111111112</v>
      </c>
      <c r="D155" s="50">
        <v>0.70138888888888884</v>
      </c>
      <c r="E155" s="44" t="s">
        <v>66</v>
      </c>
      <c r="F155" s="45">
        <f t="shared" si="1"/>
        <v>1.8666666666666667</v>
      </c>
      <c r="G155" s="46">
        <v>25</v>
      </c>
      <c r="H155" s="46">
        <f t="shared" si="4"/>
        <v>46.666666666666664</v>
      </c>
      <c r="I155" s="46">
        <f>SUM($H155:H$374)</f>
        <v>12271</v>
      </c>
    </row>
    <row r="156" spans="1:9">
      <c r="A156" s="42">
        <v>45463</v>
      </c>
      <c r="B156" s="43" t="str">
        <f t="shared" si="0"/>
        <v>QUI</v>
      </c>
      <c r="C156" s="50">
        <v>0.53888888888888886</v>
      </c>
      <c r="D156" s="50">
        <v>0.60624999999999996</v>
      </c>
      <c r="E156" s="44" t="s">
        <v>67</v>
      </c>
      <c r="F156" s="45">
        <f t="shared" si="1"/>
        <v>1.6166666666666667</v>
      </c>
      <c r="G156" s="46">
        <v>25</v>
      </c>
      <c r="H156" s="46">
        <f t="shared" si="4"/>
        <v>40.416666666666664</v>
      </c>
      <c r="I156" s="46">
        <f>SUM($H156:H$374)</f>
        <v>12224.333333333334</v>
      </c>
    </row>
    <row r="157" spans="1:9">
      <c r="A157" s="42">
        <v>45462</v>
      </c>
      <c r="B157" s="43" t="str">
        <f t="shared" si="0"/>
        <v>QUA</v>
      </c>
      <c r="C157" s="50">
        <v>0.87847222222222221</v>
      </c>
      <c r="D157" s="50">
        <v>8.3333333333333329E-2</v>
      </c>
      <c r="E157" s="44" t="s">
        <v>68</v>
      </c>
      <c r="F157" s="45">
        <f t="shared" si="1"/>
        <v>4.9166666666666679</v>
      </c>
      <c r="G157" s="46">
        <v>25</v>
      </c>
      <c r="H157" s="46">
        <f t="shared" si="4"/>
        <v>122.9166666666667</v>
      </c>
      <c r="I157" s="46">
        <f>SUM($H157:H$374)</f>
        <v>12183.916666666668</v>
      </c>
    </row>
    <row r="158" spans="1:9">
      <c r="A158" s="42">
        <v>45462</v>
      </c>
      <c r="B158" s="43" t="str">
        <f t="shared" si="0"/>
        <v>QUA</v>
      </c>
      <c r="C158" s="50">
        <v>0.68194444444444446</v>
      </c>
      <c r="D158" s="50">
        <v>0.74305555555555558</v>
      </c>
      <c r="E158" s="44" t="s">
        <v>69</v>
      </c>
      <c r="F158" s="45">
        <f t="shared" si="1"/>
        <v>1.4666666666666666</v>
      </c>
      <c r="G158" s="46">
        <v>25</v>
      </c>
      <c r="H158" s="46">
        <f t="shared" si="4"/>
        <v>36.666666666666664</v>
      </c>
      <c r="I158" s="46">
        <f>SUM($H158:H$374)</f>
        <v>12061</v>
      </c>
    </row>
    <row r="159" spans="1:9">
      <c r="A159" s="42">
        <v>45462</v>
      </c>
      <c r="B159" s="43" t="str">
        <f t="shared" si="0"/>
        <v>QUA</v>
      </c>
      <c r="C159" s="50">
        <v>0.47430555555555554</v>
      </c>
      <c r="D159" s="50">
        <v>0.58958333333333335</v>
      </c>
      <c r="E159" s="44" t="s">
        <v>70</v>
      </c>
      <c r="F159" s="45">
        <f t="shared" si="1"/>
        <v>2.7666666666666666</v>
      </c>
      <c r="G159" s="46">
        <v>25</v>
      </c>
      <c r="H159" s="46">
        <f t="shared" si="4"/>
        <v>69.166666666666671</v>
      </c>
      <c r="I159" s="46">
        <f>SUM($H159:H$374)</f>
        <v>12024.333333333334</v>
      </c>
    </row>
    <row r="160" spans="1:9">
      <c r="A160" s="42">
        <v>45461</v>
      </c>
      <c r="B160" s="43" t="str">
        <f t="shared" si="0"/>
        <v>TER</v>
      </c>
      <c r="C160" s="50">
        <v>0.85</v>
      </c>
      <c r="D160" s="50">
        <v>0.10347222222222222</v>
      </c>
      <c r="E160" s="44" t="s">
        <v>71</v>
      </c>
      <c r="F160" s="45">
        <f t="shared" si="1"/>
        <v>6.0833333333333321</v>
      </c>
      <c r="G160" s="46">
        <v>25</v>
      </c>
      <c r="H160" s="46">
        <f t="shared" si="4"/>
        <v>152.08333333333331</v>
      </c>
      <c r="I160" s="46">
        <f>SUM($H160:H$374)</f>
        <v>11955.166666666666</v>
      </c>
    </row>
    <row r="161" spans="1:9">
      <c r="A161" s="42">
        <v>45461</v>
      </c>
      <c r="B161" s="43" t="str">
        <f t="shared" si="0"/>
        <v>TER</v>
      </c>
      <c r="C161" s="50">
        <v>0.60763888888888884</v>
      </c>
      <c r="D161" s="50">
        <v>0.76249999999999996</v>
      </c>
      <c r="E161" s="44" t="s">
        <v>72</v>
      </c>
      <c r="F161" s="45">
        <f t="shared" si="1"/>
        <v>3.7166666666666668</v>
      </c>
      <c r="G161" s="46">
        <v>25</v>
      </c>
      <c r="H161" s="46">
        <f t="shared" si="4"/>
        <v>92.916666666666671</v>
      </c>
      <c r="I161" s="46">
        <f>SUM($H161:H$374)</f>
        <v>11803.083333333332</v>
      </c>
    </row>
    <row r="162" spans="1:9">
      <c r="A162" s="42">
        <v>45461</v>
      </c>
      <c r="B162" s="43" t="str">
        <f t="shared" si="0"/>
        <v>TER</v>
      </c>
      <c r="C162" s="50">
        <v>0.48680555555555555</v>
      </c>
      <c r="D162" s="50">
        <v>0.5854166666666667</v>
      </c>
      <c r="E162" s="44" t="s">
        <v>72</v>
      </c>
      <c r="F162" s="45">
        <f t="shared" si="1"/>
        <v>2.3666666666666667</v>
      </c>
      <c r="G162" s="46">
        <v>25</v>
      </c>
      <c r="H162" s="46">
        <f t="shared" si="4"/>
        <v>59.166666666666664</v>
      </c>
      <c r="I162" s="46">
        <f>SUM($H162:H$374)</f>
        <v>11710.166666666664</v>
      </c>
    </row>
    <row r="163" spans="1:9">
      <c r="A163" s="42">
        <v>45460</v>
      </c>
      <c r="B163" s="43" t="str">
        <f t="shared" si="0"/>
        <v>SEG</v>
      </c>
      <c r="C163" s="50">
        <v>0.96944444444444444</v>
      </c>
      <c r="D163" s="50">
        <v>0.13055555555555556</v>
      </c>
      <c r="E163" s="44" t="s">
        <v>73</v>
      </c>
      <c r="F163" s="45">
        <f t="shared" si="1"/>
        <v>3.8666666666666671</v>
      </c>
      <c r="G163" s="46">
        <v>25</v>
      </c>
      <c r="H163" s="46">
        <f t="shared" si="4"/>
        <v>96.666666666666686</v>
      </c>
      <c r="I163" s="46">
        <f>SUM($H163:H$374)</f>
        <v>11650.999999999998</v>
      </c>
    </row>
    <row r="164" spans="1:9">
      <c r="A164" s="42">
        <v>45460</v>
      </c>
      <c r="B164" s="43" t="str">
        <f t="shared" si="0"/>
        <v>SEG</v>
      </c>
      <c r="C164" s="50">
        <v>0.65555555555555556</v>
      </c>
      <c r="D164" s="50">
        <v>0.80347222222222225</v>
      </c>
      <c r="E164" s="44" t="s">
        <v>73</v>
      </c>
      <c r="F164" s="45">
        <f t="shared" si="1"/>
        <v>3.55</v>
      </c>
      <c r="G164" s="46">
        <v>25</v>
      </c>
      <c r="H164" s="46">
        <f t="shared" si="4"/>
        <v>88.75</v>
      </c>
      <c r="I164" s="46">
        <f>SUM($H164:H$374)</f>
        <v>11554.333333333332</v>
      </c>
    </row>
    <row r="165" spans="1:9">
      <c r="A165" s="42">
        <v>45460</v>
      </c>
      <c r="B165" s="43" t="str">
        <f t="shared" si="0"/>
        <v>SEG</v>
      </c>
      <c r="C165" s="50">
        <v>0.46388888888888891</v>
      </c>
      <c r="D165" s="50">
        <v>0.56111111111111112</v>
      </c>
      <c r="E165" s="44" t="s">
        <v>74</v>
      </c>
      <c r="F165" s="45">
        <f t="shared" si="1"/>
        <v>2.3333333333333335</v>
      </c>
      <c r="G165" s="46">
        <v>25</v>
      </c>
      <c r="H165" s="46">
        <f t="shared" si="4"/>
        <v>58.333333333333336</v>
      </c>
      <c r="I165" s="46">
        <f>SUM($H165:H$374)</f>
        <v>11465.583333333332</v>
      </c>
    </row>
    <row r="166" spans="1:9">
      <c r="A166" s="42">
        <v>45459</v>
      </c>
      <c r="B166" s="43" t="str">
        <f t="shared" si="0"/>
        <v>DOM</v>
      </c>
      <c r="C166" s="50">
        <v>0.87013888888888891</v>
      </c>
      <c r="D166" s="50">
        <v>6.458333333333334E-2</v>
      </c>
      <c r="E166" s="44" t="s">
        <v>75</v>
      </c>
      <c r="F166" s="45">
        <f t="shared" si="1"/>
        <v>4.6666666666666679</v>
      </c>
      <c r="G166" s="46">
        <v>25</v>
      </c>
      <c r="H166" s="46">
        <f t="shared" si="4"/>
        <v>116.6666666666667</v>
      </c>
      <c r="I166" s="46">
        <f>SUM($H166:H$374)</f>
        <v>11407.249999999998</v>
      </c>
    </row>
    <row r="167" spans="1:9">
      <c r="A167" s="42">
        <v>45459</v>
      </c>
      <c r="B167" s="43" t="str">
        <f t="shared" si="0"/>
        <v>DOM</v>
      </c>
      <c r="C167" s="50">
        <v>0.56944444444444442</v>
      </c>
      <c r="D167" s="50">
        <v>0.74722222222222223</v>
      </c>
      <c r="E167" s="44" t="s">
        <v>75</v>
      </c>
      <c r="F167" s="45">
        <f t="shared" si="1"/>
        <v>4.2666666666666666</v>
      </c>
      <c r="G167" s="46">
        <v>25</v>
      </c>
      <c r="H167" s="46">
        <f t="shared" si="4"/>
        <v>106.66666666666667</v>
      </c>
      <c r="I167" s="46">
        <f>SUM($H167:H$374)</f>
        <v>11290.583333333332</v>
      </c>
    </row>
    <row r="168" spans="1:9">
      <c r="A168" s="42">
        <v>45458</v>
      </c>
      <c r="B168" s="43" t="str">
        <f t="shared" si="0"/>
        <v>SÁB</v>
      </c>
      <c r="C168" s="50">
        <v>0.88263888888888886</v>
      </c>
      <c r="D168" s="50">
        <v>0.98819444444444449</v>
      </c>
      <c r="E168" s="44" t="s">
        <v>76</v>
      </c>
      <c r="F168" s="45">
        <f t="shared" si="1"/>
        <v>2.5333333333333332</v>
      </c>
      <c r="G168" s="46">
        <v>25</v>
      </c>
      <c r="H168" s="46">
        <f t="shared" si="4"/>
        <v>63.333333333333329</v>
      </c>
      <c r="I168" s="46">
        <f>SUM($H168:H$374)</f>
        <v>11183.916666666664</v>
      </c>
    </row>
    <row r="169" spans="1:9">
      <c r="A169" s="42">
        <v>45458</v>
      </c>
      <c r="B169" s="43" t="str">
        <f t="shared" si="0"/>
        <v>SÁB</v>
      </c>
      <c r="C169" s="50">
        <v>0.6875</v>
      </c>
      <c r="D169" s="50">
        <v>0.82777777777777772</v>
      </c>
      <c r="E169" s="44" t="s">
        <v>77</v>
      </c>
      <c r="F169" s="45">
        <f t="shared" si="1"/>
        <v>3.3666666666666667</v>
      </c>
      <c r="G169" s="46">
        <v>25</v>
      </c>
      <c r="H169" s="46">
        <f t="shared" si="4"/>
        <v>84.166666666666671</v>
      </c>
      <c r="I169" s="46">
        <f>SUM($H169:H$374)</f>
        <v>11120.583333333332</v>
      </c>
    </row>
    <row r="170" spans="1:9">
      <c r="A170" s="42">
        <v>45457</v>
      </c>
      <c r="B170" s="43" t="str">
        <f t="shared" si="0"/>
        <v>SEX</v>
      </c>
      <c r="C170" s="50">
        <v>0.54097222222222219</v>
      </c>
      <c r="D170" s="50">
        <v>0.72361111111111109</v>
      </c>
      <c r="E170" s="44" t="s">
        <v>77</v>
      </c>
      <c r="F170" s="45">
        <f t="shared" si="1"/>
        <v>4.3833333333333337</v>
      </c>
      <c r="G170" s="46">
        <v>25</v>
      </c>
      <c r="H170" s="46">
        <f t="shared" si="4"/>
        <v>109.58333333333334</v>
      </c>
      <c r="I170" s="46">
        <f>SUM($H170:H$374)</f>
        <v>11036.416666666666</v>
      </c>
    </row>
    <row r="171" spans="1:9">
      <c r="A171" s="42">
        <v>45457</v>
      </c>
      <c r="B171" s="43" t="str">
        <f t="shared" si="0"/>
        <v>SEX</v>
      </c>
      <c r="C171" s="50">
        <v>0.39374999999999999</v>
      </c>
      <c r="D171" s="50">
        <v>0.52083333333333337</v>
      </c>
      <c r="E171" s="44" t="s">
        <v>77</v>
      </c>
      <c r="F171" s="45">
        <f t="shared" si="1"/>
        <v>3.05</v>
      </c>
      <c r="G171" s="46">
        <v>25</v>
      </c>
      <c r="H171" s="46">
        <f t="shared" si="4"/>
        <v>76.25</v>
      </c>
      <c r="I171" s="46">
        <f>SUM($H171:H$374)</f>
        <v>10926.833333333332</v>
      </c>
    </row>
    <row r="172" spans="1:9">
      <c r="A172" s="42">
        <v>45456</v>
      </c>
      <c r="B172" s="43" t="str">
        <f t="shared" si="0"/>
        <v>QUI</v>
      </c>
      <c r="C172" s="50">
        <v>0.84791666666666665</v>
      </c>
      <c r="D172" s="50">
        <v>7.2916666666666671E-2</v>
      </c>
      <c r="E172" s="44" t="s">
        <v>77</v>
      </c>
      <c r="F172" s="45">
        <f t="shared" si="1"/>
        <v>5.3999999999999986</v>
      </c>
      <c r="G172" s="46">
        <v>25</v>
      </c>
      <c r="H172" s="46">
        <f t="shared" si="4"/>
        <v>134.99999999999997</v>
      </c>
      <c r="I172" s="46">
        <f>SUM($H172:H$374)</f>
        <v>10850.583333333332</v>
      </c>
    </row>
    <row r="173" spans="1:9">
      <c r="A173" s="42">
        <v>45456</v>
      </c>
      <c r="B173" s="43" t="str">
        <f t="shared" si="0"/>
        <v>QUI</v>
      </c>
      <c r="C173" s="50">
        <v>0.52777777777777779</v>
      </c>
      <c r="D173" s="50">
        <v>0.73819444444444449</v>
      </c>
      <c r="E173" s="44" t="s">
        <v>77</v>
      </c>
      <c r="F173" s="45">
        <f t="shared" si="1"/>
        <v>5.05</v>
      </c>
      <c r="G173" s="46">
        <v>25</v>
      </c>
      <c r="H173" s="46">
        <f t="shared" si="4"/>
        <v>126.25</v>
      </c>
      <c r="I173" s="46">
        <f>SUM($H173:H$374)</f>
        <v>10715.583333333334</v>
      </c>
    </row>
    <row r="174" spans="1:9">
      <c r="A174" s="42">
        <v>45455</v>
      </c>
      <c r="B174" s="43" t="str">
        <f t="shared" si="0"/>
        <v>QUA</v>
      </c>
      <c r="C174" s="50">
        <v>0.85486111111111107</v>
      </c>
      <c r="D174" s="50">
        <v>0.11527777777777778</v>
      </c>
      <c r="E174" s="44" t="s">
        <v>77</v>
      </c>
      <c r="F174" s="45">
        <f t="shared" si="1"/>
        <v>6.25</v>
      </c>
      <c r="G174" s="46">
        <v>25</v>
      </c>
      <c r="H174" s="46">
        <f t="shared" si="4"/>
        <v>156.25</v>
      </c>
      <c r="I174" s="46">
        <f>SUM($H174:H$374)</f>
        <v>10589.333333333334</v>
      </c>
    </row>
    <row r="175" spans="1:9">
      <c r="A175" s="42">
        <v>45455</v>
      </c>
      <c r="B175" s="43" t="str">
        <f t="shared" si="0"/>
        <v>QUA</v>
      </c>
      <c r="C175" s="50">
        <v>0.57916666666666672</v>
      </c>
      <c r="D175" s="50">
        <v>0.7416666666666667</v>
      </c>
      <c r="E175" s="44" t="s">
        <v>77</v>
      </c>
      <c r="F175" s="45">
        <f t="shared" si="1"/>
        <v>3.9</v>
      </c>
      <c r="G175" s="46">
        <v>25</v>
      </c>
      <c r="H175" s="46">
        <f t="shared" si="4"/>
        <v>97.5</v>
      </c>
      <c r="I175" s="46">
        <f>SUM($H175:H$374)</f>
        <v>10433.083333333334</v>
      </c>
    </row>
    <row r="176" spans="1:9">
      <c r="A176" s="42">
        <v>45455</v>
      </c>
      <c r="B176" s="43" t="str">
        <f t="shared" si="0"/>
        <v>QUA</v>
      </c>
      <c r="C176" s="50">
        <v>0.45763888888888887</v>
      </c>
      <c r="D176" s="50">
        <v>0.53055555555555556</v>
      </c>
      <c r="E176" s="44" t="s">
        <v>77</v>
      </c>
      <c r="F176" s="45">
        <f t="shared" si="1"/>
        <v>1.75</v>
      </c>
      <c r="G176" s="46">
        <v>25</v>
      </c>
      <c r="H176" s="46">
        <f t="shared" si="4"/>
        <v>43.75</v>
      </c>
      <c r="I176" s="46">
        <f>SUM($H176:H$374)</f>
        <v>10335.583333333332</v>
      </c>
    </row>
    <row r="177" spans="1:9">
      <c r="A177" s="42">
        <v>45454</v>
      </c>
      <c r="B177" s="43" t="str">
        <f t="shared" si="0"/>
        <v>TER</v>
      </c>
      <c r="C177" s="50">
        <v>0.9145833333333333</v>
      </c>
      <c r="D177" s="50">
        <v>0.1763888888888889</v>
      </c>
      <c r="E177" s="44" t="s">
        <v>77</v>
      </c>
      <c r="F177" s="45">
        <f t="shared" si="1"/>
        <v>6.283333333333335</v>
      </c>
      <c r="G177" s="46">
        <v>25</v>
      </c>
      <c r="H177" s="46">
        <f t="shared" si="4"/>
        <v>157.08333333333337</v>
      </c>
      <c r="I177" s="46">
        <f>SUM($H177:H$374)</f>
        <v>10291.833333333334</v>
      </c>
    </row>
    <row r="178" spans="1:9">
      <c r="A178" s="42">
        <v>45454</v>
      </c>
      <c r="B178" s="43" t="str">
        <f t="shared" si="0"/>
        <v>TER</v>
      </c>
      <c r="C178" s="50">
        <v>0.78541666666666665</v>
      </c>
      <c r="D178" s="50">
        <v>0.83472222222222225</v>
      </c>
      <c r="E178" s="44" t="s">
        <v>77</v>
      </c>
      <c r="F178" s="45">
        <f t="shared" si="1"/>
        <v>1.1833333333333333</v>
      </c>
      <c r="G178" s="46">
        <v>25</v>
      </c>
      <c r="H178" s="46">
        <f t="shared" si="4"/>
        <v>29.583333333333332</v>
      </c>
      <c r="I178" s="46">
        <f>SUM($H178:H$374)</f>
        <v>10134.75</v>
      </c>
    </row>
    <row r="179" spans="1:9">
      <c r="A179" s="42">
        <v>45454</v>
      </c>
      <c r="B179" s="43" t="str">
        <f t="shared" si="0"/>
        <v>TER</v>
      </c>
      <c r="C179" s="50">
        <v>0.47569444444444442</v>
      </c>
      <c r="D179" s="50">
        <v>0.58819444444444446</v>
      </c>
      <c r="E179" s="44" t="s">
        <v>77</v>
      </c>
      <c r="F179" s="45">
        <f t="shared" si="1"/>
        <v>2.7</v>
      </c>
      <c r="G179" s="46">
        <v>25</v>
      </c>
      <c r="H179" s="46">
        <f t="shared" si="4"/>
        <v>67.5</v>
      </c>
      <c r="I179" s="46">
        <f>SUM($H179:H$374)</f>
        <v>10105.166666666668</v>
      </c>
    </row>
    <row r="180" spans="1:9">
      <c r="A180" s="42">
        <v>45452</v>
      </c>
      <c r="B180" s="43" t="str">
        <f t="shared" si="0"/>
        <v>DOM</v>
      </c>
      <c r="C180" s="50">
        <v>0.58333333333333337</v>
      </c>
      <c r="D180" s="50">
        <v>0.75</v>
      </c>
      <c r="E180" s="44" t="s">
        <v>77</v>
      </c>
      <c r="F180" s="45">
        <f t="shared" si="1"/>
        <v>4</v>
      </c>
      <c r="G180" s="46">
        <v>25</v>
      </c>
      <c r="H180" s="46">
        <f t="shared" si="4"/>
        <v>100</v>
      </c>
      <c r="I180" s="46">
        <f>SUM($H180:H$374)</f>
        <v>10037.666666666668</v>
      </c>
    </row>
    <row r="181" spans="1:9">
      <c r="A181" s="42">
        <v>45451</v>
      </c>
      <c r="B181" s="43" t="str">
        <f t="shared" si="0"/>
        <v>SÁB</v>
      </c>
      <c r="C181" s="50">
        <v>0.58333333333333337</v>
      </c>
      <c r="D181" s="50">
        <v>0.75</v>
      </c>
      <c r="E181" s="44" t="s">
        <v>77</v>
      </c>
      <c r="F181" s="45">
        <f t="shared" si="1"/>
        <v>4</v>
      </c>
      <c r="G181" s="46">
        <v>25</v>
      </c>
      <c r="H181" s="46">
        <f t="shared" si="4"/>
        <v>100</v>
      </c>
      <c r="I181" s="46">
        <f>SUM($H181:H$374)</f>
        <v>9937.6666666666679</v>
      </c>
    </row>
    <row r="182" spans="1:9">
      <c r="A182" s="42">
        <v>45450</v>
      </c>
      <c r="B182" s="43" t="str">
        <f t="shared" si="0"/>
        <v>SEX</v>
      </c>
      <c r="C182" s="50">
        <v>0.58333333333333337</v>
      </c>
      <c r="D182" s="50">
        <v>0.75</v>
      </c>
      <c r="E182" s="44" t="s">
        <v>77</v>
      </c>
      <c r="F182" s="45">
        <f t="shared" si="1"/>
        <v>4</v>
      </c>
      <c r="G182" s="46">
        <v>25</v>
      </c>
      <c r="H182" s="46">
        <f t="shared" si="4"/>
        <v>100</v>
      </c>
      <c r="I182" s="46">
        <f>SUM($H182:H$374)</f>
        <v>9837.6666666666679</v>
      </c>
    </row>
    <row r="183" spans="1:9">
      <c r="A183" s="42">
        <v>45449</v>
      </c>
      <c r="B183" s="43" t="str">
        <f t="shared" si="0"/>
        <v>QUI</v>
      </c>
      <c r="C183" s="50">
        <v>0.58333333333333337</v>
      </c>
      <c r="D183" s="50">
        <v>0.75</v>
      </c>
      <c r="E183" s="44" t="s">
        <v>77</v>
      </c>
      <c r="F183" s="45">
        <f t="shared" si="1"/>
        <v>4</v>
      </c>
      <c r="G183" s="46">
        <v>25</v>
      </c>
      <c r="H183" s="46">
        <f t="shared" si="4"/>
        <v>100</v>
      </c>
      <c r="I183" s="46">
        <f>SUM($H183:H$374)</f>
        <v>9737.6666666666679</v>
      </c>
    </row>
    <row r="184" spans="1:9">
      <c r="A184" s="42">
        <v>45448</v>
      </c>
      <c r="B184" s="43" t="str">
        <f t="shared" si="0"/>
        <v>QUA</v>
      </c>
      <c r="C184" s="50">
        <v>0.58333333333333337</v>
      </c>
      <c r="D184" s="50">
        <v>0.75</v>
      </c>
      <c r="E184" s="44" t="s">
        <v>77</v>
      </c>
      <c r="F184" s="45">
        <f t="shared" si="1"/>
        <v>4</v>
      </c>
      <c r="G184" s="46">
        <v>25</v>
      </c>
      <c r="H184" s="46">
        <f t="shared" si="4"/>
        <v>100</v>
      </c>
      <c r="I184" s="46">
        <f>SUM($H184:H$374)</f>
        <v>9637.6666666666679</v>
      </c>
    </row>
    <row r="185" spans="1:9">
      <c r="A185" s="42">
        <v>45447</v>
      </c>
      <c r="B185" s="43" t="str">
        <f t="shared" si="0"/>
        <v>TER</v>
      </c>
      <c r="C185" s="50">
        <v>0.58333333333333337</v>
      </c>
      <c r="D185" s="50">
        <v>0.75</v>
      </c>
      <c r="E185" s="44" t="s">
        <v>77</v>
      </c>
      <c r="F185" s="45">
        <f t="shared" si="1"/>
        <v>4</v>
      </c>
      <c r="G185" s="46">
        <v>25</v>
      </c>
      <c r="H185" s="46">
        <f t="shared" si="4"/>
        <v>100</v>
      </c>
      <c r="I185" s="46">
        <f>SUM($H185:H$374)</f>
        <v>9537.6666666666679</v>
      </c>
    </row>
    <row r="186" spans="1:9">
      <c r="A186" s="42">
        <v>45446</v>
      </c>
      <c r="B186" s="43" t="str">
        <f t="shared" si="0"/>
        <v>SEG</v>
      </c>
      <c r="C186" s="50">
        <v>0.58333333333333337</v>
      </c>
      <c r="D186" s="50">
        <v>0.75</v>
      </c>
      <c r="E186" s="44" t="s">
        <v>77</v>
      </c>
      <c r="F186" s="45">
        <f t="shared" si="1"/>
        <v>4</v>
      </c>
      <c r="G186" s="46">
        <v>25</v>
      </c>
      <c r="H186" s="46">
        <f t="shared" si="4"/>
        <v>100</v>
      </c>
      <c r="I186" s="46">
        <f>SUM($H186:H$374)</f>
        <v>9437.6666666666679</v>
      </c>
    </row>
    <row r="187" spans="1:9">
      <c r="A187" s="42">
        <v>45147</v>
      </c>
      <c r="B187" s="43" t="str">
        <f t="shared" si="0"/>
        <v>QUA</v>
      </c>
      <c r="C187" s="50">
        <v>0.5854166666666667</v>
      </c>
      <c r="D187" s="50">
        <v>0.625</v>
      </c>
      <c r="E187" s="44" t="s">
        <v>78</v>
      </c>
      <c r="F187" s="45">
        <f t="shared" si="1"/>
        <v>0.95</v>
      </c>
      <c r="G187" s="46">
        <v>25</v>
      </c>
      <c r="H187" s="46">
        <f t="shared" si="4"/>
        <v>23.75</v>
      </c>
      <c r="I187" s="46">
        <f>SUM($H187:H$374)</f>
        <v>9337.6666666666679</v>
      </c>
    </row>
    <row r="188" spans="1:9">
      <c r="A188" s="42">
        <v>45146</v>
      </c>
      <c r="B188" s="43" t="str">
        <f t="shared" si="0"/>
        <v>TER</v>
      </c>
      <c r="C188" s="50">
        <v>0.90277777777777779</v>
      </c>
      <c r="D188" s="50">
        <v>0.99791666666666667</v>
      </c>
      <c r="E188" s="44" t="s">
        <v>79</v>
      </c>
      <c r="F188" s="45">
        <f t="shared" si="1"/>
        <v>2.2833333333333332</v>
      </c>
      <c r="G188" s="46">
        <v>25</v>
      </c>
      <c r="H188" s="46">
        <f t="shared" si="4"/>
        <v>57.083333333333329</v>
      </c>
      <c r="I188" s="46">
        <f>SUM($H188:H$374)</f>
        <v>9313.9166666666679</v>
      </c>
    </row>
    <row r="189" spans="1:9">
      <c r="A189" s="42">
        <v>45146</v>
      </c>
      <c r="B189" s="43" t="str">
        <f t="shared" si="0"/>
        <v>TER</v>
      </c>
      <c r="C189" s="50">
        <v>0.48055555555555557</v>
      </c>
      <c r="D189" s="50">
        <v>0.51736111111111116</v>
      </c>
      <c r="E189" s="44" t="s">
        <v>79</v>
      </c>
      <c r="F189" s="45">
        <f t="shared" si="1"/>
        <v>0.8833333333333333</v>
      </c>
      <c r="G189" s="46">
        <v>25</v>
      </c>
      <c r="H189" s="46">
        <f t="shared" si="4"/>
        <v>22.083333333333332</v>
      </c>
      <c r="I189" s="46">
        <f>SUM($H189:H$374)</f>
        <v>9256.8333333333321</v>
      </c>
    </row>
    <row r="190" spans="1:9">
      <c r="A190" s="42">
        <v>45145</v>
      </c>
      <c r="B190" s="43" t="str">
        <f t="shared" si="0"/>
        <v>SEG</v>
      </c>
      <c r="C190" s="50">
        <v>0.57638888888888884</v>
      </c>
      <c r="D190" s="50">
        <v>0.72916666666666663</v>
      </c>
      <c r="E190" s="44" t="s">
        <v>79</v>
      </c>
      <c r="F190" s="45">
        <f t="shared" si="1"/>
        <v>3.6666666666666665</v>
      </c>
      <c r="G190" s="46">
        <v>25</v>
      </c>
      <c r="H190" s="46">
        <f t="shared" si="4"/>
        <v>91.666666666666657</v>
      </c>
      <c r="I190" s="46">
        <f>SUM($H190:H$374)</f>
        <v>9234.75</v>
      </c>
    </row>
    <row r="191" spans="1:9">
      <c r="A191" s="42">
        <v>45142</v>
      </c>
      <c r="B191" s="43" t="str">
        <f t="shared" si="0"/>
        <v>SEX</v>
      </c>
      <c r="C191" s="50">
        <v>0.61250000000000004</v>
      </c>
      <c r="D191" s="50">
        <v>0.68333333333333335</v>
      </c>
      <c r="E191" s="44" t="s">
        <v>78</v>
      </c>
      <c r="F191" s="45">
        <f t="shared" si="1"/>
        <v>1.7</v>
      </c>
      <c r="G191" s="46">
        <v>25</v>
      </c>
      <c r="H191" s="46">
        <f t="shared" si="4"/>
        <v>42.5</v>
      </c>
      <c r="I191" s="46">
        <f>SUM($H191:H$374)</f>
        <v>9143.0833333333339</v>
      </c>
    </row>
    <row r="192" spans="1:9">
      <c r="A192" s="42">
        <v>45142</v>
      </c>
      <c r="B192" s="43" t="str">
        <f t="shared" si="0"/>
        <v>SEX</v>
      </c>
      <c r="C192" s="50">
        <v>0.46458333333333335</v>
      </c>
      <c r="D192" s="50">
        <v>0.56111111111111112</v>
      </c>
      <c r="E192" s="44" t="s">
        <v>78</v>
      </c>
      <c r="F192" s="45">
        <f t="shared" si="1"/>
        <v>2.3166666666666669</v>
      </c>
      <c r="G192" s="46">
        <v>25</v>
      </c>
      <c r="H192" s="46">
        <f t="shared" si="4"/>
        <v>57.916666666666671</v>
      </c>
      <c r="I192" s="46">
        <f>SUM($H192:H$374)</f>
        <v>9100.5833333333339</v>
      </c>
    </row>
    <row r="193" spans="1:9">
      <c r="A193" s="42">
        <v>45141</v>
      </c>
      <c r="B193" s="43" t="str">
        <f t="shared" si="0"/>
        <v>QUI</v>
      </c>
      <c r="C193" s="50">
        <v>0.82916666666666672</v>
      </c>
      <c r="D193" s="50">
        <v>5.2777777777777778E-2</v>
      </c>
      <c r="E193" s="44" t="s">
        <v>78</v>
      </c>
      <c r="F193" s="45">
        <f t="shared" si="1"/>
        <v>5.3666666666666671</v>
      </c>
      <c r="G193" s="46">
        <v>25</v>
      </c>
      <c r="H193" s="46">
        <f t="shared" si="4"/>
        <v>134.16666666666669</v>
      </c>
      <c r="I193" s="46">
        <f>SUM($H193:H$374)</f>
        <v>9042.6666666666679</v>
      </c>
    </row>
    <row r="194" spans="1:9">
      <c r="A194" s="42">
        <v>45141</v>
      </c>
      <c r="B194" s="43" t="str">
        <f t="shared" si="0"/>
        <v>QUI</v>
      </c>
      <c r="C194" s="50">
        <v>0.54722222222222228</v>
      </c>
      <c r="D194" s="50">
        <v>0.69097222222222221</v>
      </c>
      <c r="E194" s="44" t="s">
        <v>78</v>
      </c>
      <c r="F194" s="45">
        <f t="shared" si="1"/>
        <v>3.45</v>
      </c>
      <c r="G194" s="46">
        <v>25</v>
      </c>
      <c r="H194" s="46">
        <f t="shared" ref="H194:H257" si="5">F194*G194</f>
        <v>86.25</v>
      </c>
      <c r="I194" s="46">
        <f>SUM($H194:H$374)</f>
        <v>8908.5</v>
      </c>
    </row>
    <row r="195" spans="1:9">
      <c r="A195" s="42">
        <v>45141</v>
      </c>
      <c r="B195" s="43" t="str">
        <f t="shared" si="0"/>
        <v>QUI</v>
      </c>
      <c r="C195" s="50">
        <v>0.39513888888888887</v>
      </c>
      <c r="D195" s="50">
        <v>0.5180555555555556</v>
      </c>
      <c r="E195" s="44" t="s">
        <v>78</v>
      </c>
      <c r="F195" s="45">
        <f t="shared" si="1"/>
        <v>2.95</v>
      </c>
      <c r="G195" s="46">
        <v>25</v>
      </c>
      <c r="H195" s="46">
        <f t="shared" si="5"/>
        <v>73.75</v>
      </c>
      <c r="I195" s="46">
        <f>SUM($H195:H$374)</f>
        <v>8822.25</v>
      </c>
    </row>
    <row r="196" spans="1:9">
      <c r="A196" s="42">
        <v>45140</v>
      </c>
      <c r="B196" s="43" t="str">
        <f t="shared" si="0"/>
        <v>QUA</v>
      </c>
      <c r="C196" s="50">
        <v>0.91666666666666663</v>
      </c>
      <c r="D196" s="50">
        <v>3.3333333333333333E-2</v>
      </c>
      <c r="E196" s="44" t="s">
        <v>78</v>
      </c>
      <c r="F196" s="45">
        <f t="shared" si="1"/>
        <v>2.8000000000000007</v>
      </c>
      <c r="G196" s="46">
        <v>25</v>
      </c>
      <c r="H196" s="46">
        <f t="shared" si="5"/>
        <v>70.000000000000014</v>
      </c>
      <c r="I196" s="46">
        <f>SUM($H196:H$374)</f>
        <v>8748.5</v>
      </c>
    </row>
    <row r="197" spans="1:9">
      <c r="A197" s="42">
        <v>45140</v>
      </c>
      <c r="B197" s="43" t="str">
        <f t="shared" si="0"/>
        <v>QUA</v>
      </c>
      <c r="C197" s="50">
        <v>0.59513888888888888</v>
      </c>
      <c r="D197" s="50">
        <v>0.79097222222222219</v>
      </c>
      <c r="E197" s="44" t="s">
        <v>80</v>
      </c>
      <c r="F197" s="45">
        <f t="shared" si="1"/>
        <v>4.7</v>
      </c>
      <c r="G197" s="46">
        <v>25</v>
      </c>
      <c r="H197" s="46">
        <f t="shared" si="5"/>
        <v>117.5</v>
      </c>
      <c r="I197" s="46">
        <f>SUM($H197:H$374)</f>
        <v>8678.5</v>
      </c>
    </row>
    <row r="198" spans="1:9">
      <c r="A198" s="42">
        <v>45140</v>
      </c>
      <c r="B198" s="43" t="str">
        <f t="shared" si="0"/>
        <v>QUA</v>
      </c>
      <c r="C198" s="50">
        <v>0.46319444444444446</v>
      </c>
      <c r="D198" s="50">
        <v>0.56805555555555554</v>
      </c>
      <c r="E198" s="44" t="s">
        <v>81</v>
      </c>
      <c r="F198" s="45">
        <f t="shared" si="1"/>
        <v>2.5166666666666666</v>
      </c>
      <c r="G198" s="46">
        <v>25</v>
      </c>
      <c r="H198" s="46">
        <f t="shared" si="5"/>
        <v>62.916666666666664</v>
      </c>
      <c r="I198" s="46">
        <f>SUM($H198:H$374)</f>
        <v>8561</v>
      </c>
    </row>
    <row r="199" spans="1:9">
      <c r="A199" s="42">
        <v>45139</v>
      </c>
      <c r="B199" s="43" t="str">
        <f t="shared" si="0"/>
        <v>TER</v>
      </c>
      <c r="C199" s="50">
        <v>0.54861111111111116</v>
      </c>
      <c r="D199" s="50">
        <v>0.74583333333333335</v>
      </c>
      <c r="E199" s="44" t="s">
        <v>82</v>
      </c>
      <c r="F199" s="45">
        <f t="shared" si="1"/>
        <v>4.7333333333333334</v>
      </c>
      <c r="G199" s="46">
        <v>25</v>
      </c>
      <c r="H199" s="46">
        <f t="shared" si="5"/>
        <v>118.33333333333333</v>
      </c>
      <c r="I199" s="46">
        <f>SUM($H199:H$374)</f>
        <v>8498.0833333333321</v>
      </c>
    </row>
    <row r="200" spans="1:9">
      <c r="A200" s="42">
        <v>45138</v>
      </c>
      <c r="B200" s="43" t="str">
        <f t="shared" si="0"/>
        <v>SEG</v>
      </c>
      <c r="C200" s="50">
        <v>0.52847222222222223</v>
      </c>
      <c r="D200" s="50">
        <v>0.7583333333333333</v>
      </c>
      <c r="E200" s="44" t="s">
        <v>82</v>
      </c>
      <c r="F200" s="45">
        <f t="shared" si="1"/>
        <v>5.5166666666666666</v>
      </c>
      <c r="G200" s="46">
        <v>25</v>
      </c>
      <c r="H200" s="46">
        <f t="shared" si="5"/>
        <v>137.91666666666666</v>
      </c>
      <c r="I200" s="46">
        <f>SUM($H200:H$374)</f>
        <v>8379.75</v>
      </c>
    </row>
    <row r="201" spans="1:9">
      <c r="A201" s="42">
        <v>45137</v>
      </c>
      <c r="B201" s="43" t="str">
        <f t="shared" si="0"/>
        <v>DOM</v>
      </c>
      <c r="C201" s="50">
        <v>0.9506944444444444</v>
      </c>
      <c r="D201" s="50">
        <v>1.0416666666666666E-2</v>
      </c>
      <c r="E201" s="44" t="s">
        <v>78</v>
      </c>
      <c r="F201" s="45">
        <f t="shared" si="1"/>
        <v>1.4333333333333336</v>
      </c>
      <c r="G201" s="46">
        <v>25</v>
      </c>
      <c r="H201" s="46">
        <f t="shared" si="5"/>
        <v>35.833333333333343</v>
      </c>
      <c r="I201" s="46">
        <f>SUM($H201:H$374)</f>
        <v>8241.8333333333321</v>
      </c>
    </row>
    <row r="202" spans="1:9">
      <c r="A202" s="42">
        <v>45135</v>
      </c>
      <c r="B202" s="43" t="str">
        <f t="shared" si="0"/>
        <v>SEX</v>
      </c>
      <c r="C202" s="50">
        <v>0.54513888888888884</v>
      </c>
      <c r="D202" s="50">
        <v>0.73888888888888893</v>
      </c>
      <c r="E202" s="44" t="s">
        <v>83</v>
      </c>
      <c r="F202" s="45">
        <f t="shared" si="1"/>
        <v>4.6500000000000004</v>
      </c>
      <c r="G202" s="46">
        <v>25</v>
      </c>
      <c r="H202" s="46">
        <f t="shared" si="5"/>
        <v>116.25000000000001</v>
      </c>
      <c r="I202" s="46">
        <f>SUM($H202:H$374)</f>
        <v>8206</v>
      </c>
    </row>
    <row r="203" spans="1:9">
      <c r="A203" s="42">
        <v>45134</v>
      </c>
      <c r="B203" s="43" t="str">
        <f t="shared" si="0"/>
        <v>QUI</v>
      </c>
      <c r="C203" s="50">
        <v>0.55555555555555558</v>
      </c>
      <c r="D203" s="50">
        <v>0.73333333333333328</v>
      </c>
      <c r="E203" s="44" t="s">
        <v>82</v>
      </c>
      <c r="F203" s="45">
        <f t="shared" si="1"/>
        <v>4.2666666666666666</v>
      </c>
      <c r="G203" s="46">
        <v>25</v>
      </c>
      <c r="H203" s="46">
        <f t="shared" si="5"/>
        <v>106.66666666666667</v>
      </c>
      <c r="I203" s="46">
        <f>SUM($H203:H$374)</f>
        <v>8089.75</v>
      </c>
    </row>
    <row r="204" spans="1:9">
      <c r="A204" s="42">
        <v>45133</v>
      </c>
      <c r="B204" s="43" t="str">
        <f t="shared" si="0"/>
        <v>QUA</v>
      </c>
      <c r="C204" s="50">
        <v>0.58125000000000004</v>
      </c>
      <c r="D204" s="50">
        <v>0.75277777777777777</v>
      </c>
      <c r="E204" s="44" t="s">
        <v>82</v>
      </c>
      <c r="F204" s="45">
        <f t="shared" si="1"/>
        <v>4.1166666666666663</v>
      </c>
      <c r="G204" s="46">
        <v>25</v>
      </c>
      <c r="H204" s="46">
        <f t="shared" si="5"/>
        <v>102.91666666666666</v>
      </c>
      <c r="I204" s="46">
        <f>SUM($H204:H$374)</f>
        <v>7983.083333333333</v>
      </c>
    </row>
    <row r="205" spans="1:9">
      <c r="A205" s="42">
        <v>45132</v>
      </c>
      <c r="B205" s="43" t="str">
        <f t="shared" si="0"/>
        <v>TER</v>
      </c>
      <c r="C205" s="50">
        <v>0.53333333333333333</v>
      </c>
      <c r="D205" s="50">
        <v>0.71250000000000002</v>
      </c>
      <c r="E205" s="44" t="s">
        <v>82</v>
      </c>
      <c r="F205" s="45">
        <f t="shared" si="1"/>
        <v>4.3</v>
      </c>
      <c r="G205" s="46">
        <v>25</v>
      </c>
      <c r="H205" s="46">
        <f t="shared" si="5"/>
        <v>107.5</v>
      </c>
      <c r="I205" s="46">
        <f>SUM($H205:H$374)</f>
        <v>7880.1666666666661</v>
      </c>
    </row>
    <row r="206" spans="1:9">
      <c r="A206" s="42">
        <v>45131</v>
      </c>
      <c r="B206" s="43" t="str">
        <f t="shared" si="0"/>
        <v>SEG</v>
      </c>
      <c r="C206" s="50">
        <v>0.45763888888888887</v>
      </c>
      <c r="D206" s="50">
        <v>0.61250000000000004</v>
      </c>
      <c r="E206" s="44" t="s">
        <v>82</v>
      </c>
      <c r="F206" s="45">
        <f t="shared" si="1"/>
        <v>3.7166666666666668</v>
      </c>
      <c r="G206" s="46">
        <v>25</v>
      </c>
      <c r="H206" s="46">
        <f t="shared" si="5"/>
        <v>92.916666666666671</v>
      </c>
      <c r="I206" s="46">
        <f>SUM($H206:H$374)</f>
        <v>7772.666666666667</v>
      </c>
    </row>
    <row r="207" spans="1:9">
      <c r="A207" s="42">
        <v>45128</v>
      </c>
      <c r="B207" s="43" t="str">
        <f t="shared" si="0"/>
        <v>SEX</v>
      </c>
      <c r="C207" s="50">
        <v>0.54583333333333328</v>
      </c>
      <c r="D207" s="50">
        <v>0.8833333333333333</v>
      </c>
      <c r="E207" s="44" t="s">
        <v>82</v>
      </c>
      <c r="F207" s="45">
        <f t="shared" si="1"/>
        <v>8.1</v>
      </c>
      <c r="G207" s="46">
        <v>25</v>
      </c>
      <c r="H207" s="46">
        <f t="shared" si="5"/>
        <v>202.5</v>
      </c>
      <c r="I207" s="46">
        <f>SUM($H207:H$374)</f>
        <v>7679.75</v>
      </c>
    </row>
    <row r="208" spans="1:9">
      <c r="A208" s="42">
        <v>45127</v>
      </c>
      <c r="B208" s="43" t="str">
        <f t="shared" si="0"/>
        <v>QUI</v>
      </c>
      <c r="C208" s="50">
        <v>0.50208333333333333</v>
      </c>
      <c r="D208" s="50">
        <v>0.68541666666666667</v>
      </c>
      <c r="E208" s="44" t="s">
        <v>82</v>
      </c>
      <c r="F208" s="45">
        <f t="shared" si="1"/>
        <v>4.4000000000000004</v>
      </c>
      <c r="G208" s="46">
        <v>25</v>
      </c>
      <c r="H208" s="46">
        <f t="shared" si="5"/>
        <v>110.00000000000001</v>
      </c>
      <c r="I208" s="46">
        <f>SUM($H208:H$374)</f>
        <v>7477.25</v>
      </c>
    </row>
    <row r="209" spans="1:9">
      <c r="A209" s="42">
        <v>45127</v>
      </c>
      <c r="B209" s="43" t="str">
        <f t="shared" si="0"/>
        <v>QUI</v>
      </c>
      <c r="C209" s="50">
        <v>0.85972222222222228</v>
      </c>
      <c r="D209" s="50">
        <v>2.361111111111111E-2</v>
      </c>
      <c r="E209" s="44" t="s">
        <v>82</v>
      </c>
      <c r="F209" s="45">
        <f t="shared" si="1"/>
        <v>3.9333333333333336</v>
      </c>
      <c r="G209" s="46">
        <v>25</v>
      </c>
      <c r="H209" s="46">
        <f t="shared" si="5"/>
        <v>98.333333333333343</v>
      </c>
      <c r="I209" s="46">
        <f>SUM($H209:H$374)</f>
        <v>7367.25</v>
      </c>
    </row>
    <row r="210" spans="1:9">
      <c r="A210" s="42">
        <v>45126</v>
      </c>
      <c r="B210" s="43" t="str">
        <f t="shared" si="0"/>
        <v>QUA</v>
      </c>
      <c r="C210" s="50">
        <v>0.52986111111111112</v>
      </c>
      <c r="D210" s="50">
        <v>0.74375000000000002</v>
      </c>
      <c r="E210" s="44" t="s">
        <v>82</v>
      </c>
      <c r="F210" s="45">
        <f t="shared" si="1"/>
        <v>5.1333333333333337</v>
      </c>
      <c r="G210" s="46">
        <v>25</v>
      </c>
      <c r="H210" s="46">
        <f t="shared" si="5"/>
        <v>128.33333333333334</v>
      </c>
      <c r="I210" s="46">
        <f>SUM($H210:H$374)</f>
        <v>7268.9166666666661</v>
      </c>
    </row>
    <row r="211" spans="1:9">
      <c r="A211" s="42">
        <v>45125</v>
      </c>
      <c r="B211" s="43" t="str">
        <f t="shared" si="0"/>
        <v>TER</v>
      </c>
      <c r="C211" s="50">
        <v>0.89097222222222228</v>
      </c>
      <c r="D211" s="50">
        <v>0.96597222222222223</v>
      </c>
      <c r="E211" s="44" t="s">
        <v>82</v>
      </c>
      <c r="F211" s="45">
        <f t="shared" si="1"/>
        <v>1.8</v>
      </c>
      <c r="G211" s="46">
        <v>25</v>
      </c>
      <c r="H211" s="46">
        <f t="shared" si="5"/>
        <v>45</v>
      </c>
      <c r="I211" s="46">
        <f>SUM($H211:H$374)</f>
        <v>7140.5833333333339</v>
      </c>
    </row>
    <row r="212" spans="1:9">
      <c r="A212" s="42">
        <v>45125</v>
      </c>
      <c r="B212" s="43" t="str">
        <f t="shared" si="0"/>
        <v>TER</v>
      </c>
      <c r="C212" s="50">
        <v>0.52638888888888891</v>
      </c>
      <c r="D212" s="50">
        <v>0.72499999999999998</v>
      </c>
      <c r="E212" s="44" t="s">
        <v>82</v>
      </c>
      <c r="F212" s="45">
        <f t="shared" si="1"/>
        <v>4.7666666666666666</v>
      </c>
      <c r="G212" s="46">
        <v>25</v>
      </c>
      <c r="H212" s="46">
        <f t="shared" si="5"/>
        <v>119.16666666666667</v>
      </c>
      <c r="I212" s="46">
        <f>SUM($H212:H$374)</f>
        <v>7095.5833333333339</v>
      </c>
    </row>
    <row r="213" spans="1:9">
      <c r="A213" s="42">
        <v>45124</v>
      </c>
      <c r="B213" s="43" t="str">
        <f t="shared" si="0"/>
        <v>SEG</v>
      </c>
      <c r="C213" s="50">
        <v>0.93194444444444446</v>
      </c>
      <c r="D213" s="50">
        <v>1.5277777777777777E-2</v>
      </c>
      <c r="E213" s="44" t="s">
        <v>84</v>
      </c>
      <c r="F213" s="45">
        <f t="shared" si="1"/>
        <v>2</v>
      </c>
      <c r="G213" s="46">
        <v>25</v>
      </c>
      <c r="H213" s="46">
        <f t="shared" si="5"/>
        <v>50</v>
      </c>
      <c r="I213" s="46">
        <f>SUM($H213:H$374)</f>
        <v>6976.4166666666661</v>
      </c>
    </row>
    <row r="214" spans="1:9">
      <c r="A214" s="42">
        <v>45124</v>
      </c>
      <c r="B214" s="43" t="str">
        <f t="shared" si="0"/>
        <v>SEG</v>
      </c>
      <c r="C214" s="50">
        <v>0.5395833333333333</v>
      </c>
      <c r="D214" s="50">
        <v>0.75624999999999998</v>
      </c>
      <c r="E214" s="44" t="s">
        <v>82</v>
      </c>
      <c r="F214" s="45">
        <f t="shared" si="1"/>
        <v>5.2</v>
      </c>
      <c r="G214" s="46">
        <v>25</v>
      </c>
      <c r="H214" s="46">
        <f t="shared" si="5"/>
        <v>130</v>
      </c>
      <c r="I214" s="46">
        <f>SUM($H214:H$374)</f>
        <v>6926.416666666667</v>
      </c>
    </row>
    <row r="215" spans="1:9">
      <c r="A215" s="42">
        <v>45122</v>
      </c>
      <c r="B215" s="43" t="str">
        <f t="shared" si="0"/>
        <v>SÁB</v>
      </c>
      <c r="C215" s="50">
        <v>0.84027777777777779</v>
      </c>
      <c r="D215" s="50">
        <v>0.90208333333333335</v>
      </c>
      <c r="E215" s="44" t="s">
        <v>82</v>
      </c>
      <c r="F215" s="45">
        <f t="shared" si="1"/>
        <v>1.4833333333333334</v>
      </c>
      <c r="G215" s="46">
        <v>25</v>
      </c>
      <c r="H215" s="46">
        <f t="shared" si="5"/>
        <v>37.083333333333336</v>
      </c>
      <c r="I215" s="46">
        <f>SUM($H215:H$374)</f>
        <v>6796.416666666667</v>
      </c>
    </row>
    <row r="216" spans="1:9">
      <c r="A216" s="42">
        <v>45121</v>
      </c>
      <c r="B216" s="43" t="str">
        <f t="shared" si="0"/>
        <v>SEX</v>
      </c>
      <c r="C216" s="50">
        <v>0.56458333333333333</v>
      </c>
      <c r="D216" s="50">
        <v>0.70833333333333337</v>
      </c>
      <c r="E216" s="44" t="s">
        <v>82</v>
      </c>
      <c r="F216" s="45">
        <f t="shared" si="1"/>
        <v>3.45</v>
      </c>
      <c r="G216" s="46">
        <v>25</v>
      </c>
      <c r="H216" s="46">
        <f t="shared" si="5"/>
        <v>86.25</v>
      </c>
      <c r="I216" s="46">
        <f>SUM($H216:H$374)</f>
        <v>6759.333333333333</v>
      </c>
    </row>
    <row r="217" spans="1:9">
      <c r="A217" s="42">
        <v>45120</v>
      </c>
      <c r="B217" s="43" t="str">
        <f t="shared" si="0"/>
        <v>QUI</v>
      </c>
      <c r="C217" s="50">
        <v>0.73472222222222228</v>
      </c>
      <c r="D217" s="50">
        <v>0.76736111111111116</v>
      </c>
      <c r="E217" s="44" t="s">
        <v>29</v>
      </c>
      <c r="F217" s="45">
        <f t="shared" si="1"/>
        <v>0.78333333333333333</v>
      </c>
      <c r="G217" s="46">
        <v>25</v>
      </c>
      <c r="H217" s="46">
        <f t="shared" si="5"/>
        <v>19.583333333333332</v>
      </c>
      <c r="I217" s="46">
        <f>SUM($H217:H$374)</f>
        <v>6673.0833333333339</v>
      </c>
    </row>
    <row r="218" spans="1:9">
      <c r="A218" s="42">
        <v>45113</v>
      </c>
      <c r="B218" s="43" t="str">
        <f t="shared" si="0"/>
        <v>QUI</v>
      </c>
      <c r="C218" s="50">
        <v>0.65</v>
      </c>
      <c r="D218" s="50">
        <v>0.73611111111111116</v>
      </c>
      <c r="E218" s="44" t="s">
        <v>82</v>
      </c>
      <c r="F218" s="45">
        <f t="shared" si="1"/>
        <v>2.0666666666666669</v>
      </c>
      <c r="G218" s="46">
        <v>15</v>
      </c>
      <c r="H218" s="46">
        <f t="shared" si="5"/>
        <v>31.000000000000004</v>
      </c>
      <c r="I218" s="46">
        <f>SUM($H218:H$374)</f>
        <v>6653.5</v>
      </c>
    </row>
    <row r="219" spans="1:9">
      <c r="A219" s="42">
        <v>45113</v>
      </c>
      <c r="B219" s="43" t="str">
        <f t="shared" si="0"/>
        <v>QUI</v>
      </c>
      <c r="C219" s="50">
        <v>0.54166666666666663</v>
      </c>
      <c r="D219" s="50">
        <v>0.60902777777777772</v>
      </c>
      <c r="E219" s="44" t="s">
        <v>82</v>
      </c>
      <c r="F219" s="45">
        <f t="shared" si="1"/>
        <v>1.6166666666666667</v>
      </c>
      <c r="G219" s="46">
        <v>15</v>
      </c>
      <c r="H219" s="46">
        <f t="shared" si="5"/>
        <v>24.25</v>
      </c>
      <c r="I219" s="46">
        <f>SUM($H219:H$374)</f>
        <v>6622.5</v>
      </c>
    </row>
    <row r="220" spans="1:9">
      <c r="A220" s="42">
        <v>45112</v>
      </c>
      <c r="B220" s="43" t="str">
        <f t="shared" si="0"/>
        <v>QUA</v>
      </c>
      <c r="C220" s="50">
        <v>0.54722222222222228</v>
      </c>
      <c r="D220" s="50">
        <v>0.75</v>
      </c>
      <c r="E220" s="44" t="s">
        <v>82</v>
      </c>
      <c r="F220" s="45">
        <f t="shared" si="1"/>
        <v>4.8666666666666663</v>
      </c>
      <c r="G220" s="46">
        <v>15</v>
      </c>
      <c r="H220" s="46">
        <f t="shared" si="5"/>
        <v>73</v>
      </c>
      <c r="I220" s="46">
        <f>SUM($H220:H$374)</f>
        <v>6598.25</v>
      </c>
    </row>
    <row r="221" spans="1:9">
      <c r="A221" s="42">
        <v>45112</v>
      </c>
      <c r="B221" s="43" t="str">
        <f t="shared" si="0"/>
        <v>QUA</v>
      </c>
      <c r="C221" s="50">
        <v>0.43402777777777779</v>
      </c>
      <c r="D221" s="50">
        <v>0.51944444444444449</v>
      </c>
      <c r="E221" s="44" t="s">
        <v>82</v>
      </c>
      <c r="F221" s="45">
        <f t="shared" si="1"/>
        <v>2.0499999999999998</v>
      </c>
      <c r="G221" s="46">
        <v>15</v>
      </c>
      <c r="H221" s="46">
        <f t="shared" si="5"/>
        <v>30.749999999999996</v>
      </c>
      <c r="I221" s="46">
        <f>SUM($H221:H$374)</f>
        <v>6525.25</v>
      </c>
    </row>
    <row r="222" spans="1:9">
      <c r="A222" s="42">
        <v>45111</v>
      </c>
      <c r="B222" s="43" t="str">
        <f t="shared" si="0"/>
        <v>TER</v>
      </c>
      <c r="C222" s="50">
        <v>0.85069444444444442</v>
      </c>
      <c r="D222" s="50">
        <v>1.2500000000000001E-2</v>
      </c>
      <c r="E222" s="44" t="s">
        <v>82</v>
      </c>
      <c r="F222" s="45">
        <f t="shared" si="1"/>
        <v>3.8833333333333329</v>
      </c>
      <c r="G222" s="46">
        <v>15</v>
      </c>
      <c r="H222" s="46">
        <f t="shared" si="5"/>
        <v>58.249999999999993</v>
      </c>
      <c r="I222" s="46">
        <f>SUM($H222:H$374)</f>
        <v>6494.5</v>
      </c>
    </row>
    <row r="223" spans="1:9">
      <c r="A223" s="42">
        <v>45111</v>
      </c>
      <c r="B223" s="43" t="str">
        <f t="shared" si="0"/>
        <v>TER</v>
      </c>
      <c r="C223" s="50">
        <v>0.61458333333333337</v>
      </c>
      <c r="D223" s="50">
        <v>0.74583333333333335</v>
      </c>
      <c r="E223" s="44" t="s">
        <v>82</v>
      </c>
      <c r="F223" s="45">
        <f t="shared" si="1"/>
        <v>3.15</v>
      </c>
      <c r="G223" s="46">
        <v>15</v>
      </c>
      <c r="H223" s="46">
        <f t="shared" si="5"/>
        <v>47.25</v>
      </c>
      <c r="I223" s="46">
        <f>SUM($H223:H$374)</f>
        <v>6436.25</v>
      </c>
    </row>
    <row r="224" spans="1:9">
      <c r="A224" s="42">
        <v>45105</v>
      </c>
      <c r="B224" s="43" t="str">
        <f t="shared" si="0"/>
        <v>QUA</v>
      </c>
      <c r="C224" s="50">
        <v>0.60416666666666663</v>
      </c>
      <c r="D224" s="50">
        <v>0.65138888888888891</v>
      </c>
      <c r="E224" s="44" t="s">
        <v>85</v>
      </c>
      <c r="F224" s="45">
        <f t="shared" si="1"/>
        <v>1.1333333333333333</v>
      </c>
      <c r="G224" s="46">
        <v>15</v>
      </c>
      <c r="H224" s="46">
        <f t="shared" si="5"/>
        <v>17</v>
      </c>
      <c r="I224" s="46">
        <f>SUM($H224:H$374)</f>
        <v>6389</v>
      </c>
    </row>
    <row r="225" spans="1:9">
      <c r="A225" s="42">
        <v>45104</v>
      </c>
      <c r="B225" s="43" t="str">
        <f t="shared" si="0"/>
        <v>TER</v>
      </c>
      <c r="C225" s="50">
        <v>0.71875</v>
      </c>
      <c r="D225" s="50">
        <v>0.74305555555555558</v>
      </c>
      <c r="E225" s="44" t="s">
        <v>86</v>
      </c>
      <c r="F225" s="45">
        <f t="shared" si="1"/>
        <v>0.58333333333333337</v>
      </c>
      <c r="G225" s="46">
        <v>15</v>
      </c>
      <c r="H225" s="46">
        <f t="shared" si="5"/>
        <v>8.75</v>
      </c>
      <c r="I225" s="46">
        <f>SUM($H225:H$374)</f>
        <v>6372</v>
      </c>
    </row>
    <row r="226" spans="1:9">
      <c r="A226" s="42">
        <v>45103</v>
      </c>
      <c r="B226" s="43" t="str">
        <f t="shared" si="0"/>
        <v>SEG</v>
      </c>
      <c r="C226" s="50">
        <v>0.59513888888888888</v>
      </c>
      <c r="D226" s="50">
        <v>0.74583333333333335</v>
      </c>
      <c r="E226" s="44" t="s">
        <v>87</v>
      </c>
      <c r="F226" s="45">
        <f t="shared" si="1"/>
        <v>3.6166666666666667</v>
      </c>
      <c r="G226" s="46">
        <v>15</v>
      </c>
      <c r="H226" s="46">
        <f t="shared" si="5"/>
        <v>54.25</v>
      </c>
      <c r="I226" s="46">
        <f>SUM($H226:H$374)</f>
        <v>6363.25</v>
      </c>
    </row>
    <row r="227" spans="1:9">
      <c r="A227" s="42">
        <v>45101</v>
      </c>
      <c r="B227" s="43" t="str">
        <f t="shared" si="0"/>
        <v>SÁB</v>
      </c>
      <c r="C227" s="50">
        <v>0.91319444444444442</v>
      </c>
      <c r="D227" s="50">
        <v>6.9444444444444441E-3</v>
      </c>
      <c r="E227" s="44" t="s">
        <v>88</v>
      </c>
      <c r="F227" s="45">
        <f t="shared" si="1"/>
        <v>2.25</v>
      </c>
      <c r="G227" s="46">
        <v>15</v>
      </c>
      <c r="H227" s="46">
        <f t="shared" si="5"/>
        <v>33.75</v>
      </c>
      <c r="I227" s="46">
        <f>SUM($H227:H$374)</f>
        <v>6309</v>
      </c>
    </row>
    <row r="228" spans="1:9">
      <c r="A228" s="42">
        <v>45101</v>
      </c>
      <c r="B228" s="43" t="str">
        <f t="shared" si="0"/>
        <v>SÁB</v>
      </c>
      <c r="C228" s="50">
        <v>0.52083333333333337</v>
      </c>
      <c r="D228" s="50">
        <v>0.53402777777777777</v>
      </c>
      <c r="E228" s="44" t="s">
        <v>88</v>
      </c>
      <c r="F228" s="45">
        <f t="shared" si="1"/>
        <v>0.31666666666666665</v>
      </c>
      <c r="G228" s="46">
        <v>15</v>
      </c>
      <c r="H228" s="46">
        <f t="shared" si="5"/>
        <v>4.75</v>
      </c>
      <c r="I228" s="46">
        <f>SUM($H228:H$374)</f>
        <v>6275.25</v>
      </c>
    </row>
    <row r="229" spans="1:9">
      <c r="A229" s="42">
        <v>45098</v>
      </c>
      <c r="B229" s="43" t="str">
        <f t="shared" si="0"/>
        <v>QUA</v>
      </c>
      <c r="C229" s="50">
        <v>0.60069444444444442</v>
      </c>
      <c r="D229" s="50">
        <v>0.63958333333333328</v>
      </c>
      <c r="E229" s="44" t="s">
        <v>89</v>
      </c>
      <c r="F229" s="45">
        <f t="shared" si="1"/>
        <v>0.93333333333333335</v>
      </c>
      <c r="G229" s="46">
        <v>15</v>
      </c>
      <c r="H229" s="46">
        <f t="shared" si="5"/>
        <v>14</v>
      </c>
      <c r="I229" s="46">
        <f>SUM($H229:H$374)</f>
        <v>6270.5</v>
      </c>
    </row>
    <row r="230" spans="1:9">
      <c r="A230" s="42">
        <v>45097</v>
      </c>
      <c r="B230" s="43" t="str">
        <f t="shared" si="0"/>
        <v>TER</v>
      </c>
      <c r="C230" s="50">
        <v>0.85138888888888886</v>
      </c>
      <c r="D230" s="50">
        <v>1.3194444444444444E-2</v>
      </c>
      <c r="E230" s="44" t="s">
        <v>86</v>
      </c>
      <c r="F230" s="45">
        <f t="shared" si="1"/>
        <v>3.8833333333333329</v>
      </c>
      <c r="G230" s="46">
        <v>15</v>
      </c>
      <c r="H230" s="46">
        <f t="shared" si="5"/>
        <v>58.249999999999993</v>
      </c>
      <c r="I230" s="46">
        <f>SUM($H230:H$374)</f>
        <v>6256.5</v>
      </c>
    </row>
    <row r="231" spans="1:9">
      <c r="A231" s="42">
        <v>45090</v>
      </c>
      <c r="B231" s="43" t="str">
        <f t="shared" si="0"/>
        <v>TER</v>
      </c>
      <c r="C231" s="50">
        <v>0.54791666666666672</v>
      </c>
      <c r="D231" s="50">
        <v>0.61458333333333337</v>
      </c>
      <c r="E231" s="44" t="s">
        <v>90</v>
      </c>
      <c r="F231" s="45">
        <f t="shared" si="1"/>
        <v>1.6</v>
      </c>
      <c r="G231" s="46">
        <v>15</v>
      </c>
      <c r="H231" s="46">
        <f t="shared" si="5"/>
        <v>24</v>
      </c>
      <c r="I231" s="46">
        <f>SUM($H231:H$374)</f>
        <v>6198.25</v>
      </c>
    </row>
    <row r="232" spans="1:9">
      <c r="A232" s="42">
        <v>45084</v>
      </c>
      <c r="B232" s="43" t="str">
        <f t="shared" si="0"/>
        <v>QUA</v>
      </c>
      <c r="C232" s="50">
        <v>0.6958333333333333</v>
      </c>
      <c r="D232" s="50">
        <v>0.76111111111111107</v>
      </c>
      <c r="E232" s="44" t="s">
        <v>91</v>
      </c>
      <c r="F232" s="45">
        <f t="shared" si="1"/>
        <v>1.5666666666666667</v>
      </c>
      <c r="G232" s="46">
        <v>15</v>
      </c>
      <c r="H232" s="46">
        <f t="shared" si="5"/>
        <v>23.5</v>
      </c>
      <c r="I232" s="46">
        <f>SUM($H232:H$374)</f>
        <v>6174.25</v>
      </c>
    </row>
    <row r="233" spans="1:9">
      <c r="A233" s="42">
        <v>45083</v>
      </c>
      <c r="B233" s="43" t="str">
        <f t="shared" si="0"/>
        <v>TER</v>
      </c>
      <c r="C233" s="50">
        <v>0.84652777777777777</v>
      </c>
      <c r="D233" s="50">
        <v>0.8930555555555556</v>
      </c>
      <c r="E233" s="44" t="s">
        <v>91</v>
      </c>
      <c r="F233" s="45">
        <f t="shared" si="1"/>
        <v>1.1166666666666667</v>
      </c>
      <c r="G233" s="46">
        <v>15</v>
      </c>
      <c r="H233" s="46">
        <f t="shared" si="5"/>
        <v>16.75</v>
      </c>
      <c r="I233" s="46">
        <f>SUM($H233:H$374)</f>
        <v>6150.75</v>
      </c>
    </row>
    <row r="234" spans="1:9">
      <c r="A234" s="42">
        <v>45077</v>
      </c>
      <c r="B234" s="43" t="str">
        <f t="shared" si="0"/>
        <v>QUA</v>
      </c>
      <c r="C234" s="50">
        <v>0.91388888888888886</v>
      </c>
      <c r="D234" s="50">
        <v>0.97499999999999998</v>
      </c>
      <c r="E234" s="44" t="s">
        <v>92</v>
      </c>
      <c r="F234" s="45">
        <f t="shared" si="1"/>
        <v>1.4666666666666666</v>
      </c>
      <c r="G234" s="46">
        <v>15</v>
      </c>
      <c r="H234" s="46">
        <f t="shared" si="5"/>
        <v>22</v>
      </c>
      <c r="I234" s="46">
        <f>SUM($H234:H$374)</f>
        <v>6134</v>
      </c>
    </row>
    <row r="235" spans="1:9">
      <c r="A235" s="42">
        <v>45077</v>
      </c>
      <c r="B235" s="43" t="str">
        <f t="shared" si="0"/>
        <v>QUA</v>
      </c>
      <c r="C235" s="50">
        <v>0.7</v>
      </c>
      <c r="D235" s="50">
        <v>0.74513888888888891</v>
      </c>
      <c r="E235" s="44" t="s">
        <v>92</v>
      </c>
      <c r="F235" s="45">
        <f t="shared" si="1"/>
        <v>1.0833333333333333</v>
      </c>
      <c r="G235" s="46">
        <v>15</v>
      </c>
      <c r="H235" s="46">
        <f t="shared" si="5"/>
        <v>16.25</v>
      </c>
      <c r="I235" s="46">
        <f>SUM($H235:H$374)</f>
        <v>6112</v>
      </c>
    </row>
    <row r="236" spans="1:9">
      <c r="A236" s="42">
        <v>45076</v>
      </c>
      <c r="B236" s="43" t="str">
        <f t="shared" si="0"/>
        <v>TER</v>
      </c>
      <c r="C236" s="50">
        <v>0.58611111111111114</v>
      </c>
      <c r="D236" s="50">
        <v>0.64375000000000004</v>
      </c>
      <c r="E236" s="44" t="s">
        <v>93</v>
      </c>
      <c r="F236" s="45">
        <f t="shared" si="1"/>
        <v>1.3833333333333333</v>
      </c>
      <c r="G236" s="46">
        <v>15</v>
      </c>
      <c r="H236" s="46">
        <f t="shared" si="5"/>
        <v>20.75</v>
      </c>
      <c r="I236" s="46">
        <f>SUM($H236:H$374)</f>
        <v>6095.75</v>
      </c>
    </row>
    <row r="237" spans="1:9">
      <c r="A237" s="42">
        <v>45070</v>
      </c>
      <c r="B237" s="43" t="str">
        <f t="shared" si="0"/>
        <v>QUA</v>
      </c>
      <c r="C237" s="50">
        <v>0.63888888888888884</v>
      </c>
      <c r="D237" s="50">
        <v>0.73611111111111116</v>
      </c>
      <c r="E237" s="44" t="s">
        <v>94</v>
      </c>
      <c r="F237" s="45">
        <f t="shared" si="1"/>
        <v>2.3333333333333335</v>
      </c>
      <c r="G237" s="46">
        <v>15</v>
      </c>
      <c r="H237" s="46">
        <f t="shared" si="5"/>
        <v>35</v>
      </c>
      <c r="I237" s="46">
        <f>SUM($H237:H$374)</f>
        <v>6075</v>
      </c>
    </row>
    <row r="238" spans="1:9">
      <c r="A238" s="42">
        <v>45069</v>
      </c>
      <c r="B238" s="43" t="str">
        <f t="shared" si="0"/>
        <v>TER</v>
      </c>
      <c r="C238" s="50">
        <v>0.53125</v>
      </c>
      <c r="D238" s="50">
        <v>0.70486111111111116</v>
      </c>
      <c r="E238" s="44" t="s">
        <v>95</v>
      </c>
      <c r="F238" s="45">
        <f t="shared" si="1"/>
        <v>4.166666666666667</v>
      </c>
      <c r="G238" s="46">
        <v>15</v>
      </c>
      <c r="H238" s="46">
        <f t="shared" si="5"/>
        <v>62.500000000000007</v>
      </c>
      <c r="I238" s="46">
        <f>SUM($H238:H$374)</f>
        <v>6040</v>
      </c>
    </row>
    <row r="239" spans="1:9">
      <c r="A239" s="42">
        <v>45065</v>
      </c>
      <c r="B239" s="43" t="str">
        <f t="shared" si="0"/>
        <v>SEX</v>
      </c>
      <c r="C239" s="50">
        <v>0.62847222222222221</v>
      </c>
      <c r="D239" s="50">
        <v>0.68680555555555556</v>
      </c>
      <c r="E239" s="44" t="s">
        <v>91</v>
      </c>
      <c r="F239" s="45">
        <f t="shared" si="1"/>
        <v>1.4</v>
      </c>
      <c r="G239" s="46">
        <v>15</v>
      </c>
      <c r="H239" s="46">
        <f t="shared" si="5"/>
        <v>21</v>
      </c>
      <c r="I239" s="46">
        <f>SUM($H239:H$374)</f>
        <v>5977.5</v>
      </c>
    </row>
    <row r="240" spans="1:9">
      <c r="A240" s="42">
        <v>45064</v>
      </c>
      <c r="B240" s="43" t="str">
        <f t="shared" si="0"/>
        <v>QUI</v>
      </c>
      <c r="C240" s="50">
        <v>0.55138888888888893</v>
      </c>
      <c r="D240" s="50">
        <v>0.72777777777777775</v>
      </c>
      <c r="E240" s="44" t="s">
        <v>91</v>
      </c>
      <c r="F240" s="45">
        <f t="shared" si="1"/>
        <v>4.2333333333333334</v>
      </c>
      <c r="G240" s="46">
        <v>15</v>
      </c>
      <c r="H240" s="46">
        <f t="shared" si="5"/>
        <v>63.5</v>
      </c>
      <c r="I240" s="46">
        <f>SUM($H240:H$374)</f>
        <v>5956.5</v>
      </c>
    </row>
    <row r="241" spans="1:9">
      <c r="A241" s="42">
        <v>45063</v>
      </c>
      <c r="B241" s="43" t="str">
        <f t="shared" si="0"/>
        <v>QUA</v>
      </c>
      <c r="C241" s="50">
        <v>0.60138888888888886</v>
      </c>
      <c r="D241" s="50">
        <v>0.70625000000000004</v>
      </c>
      <c r="E241" s="44" t="s">
        <v>91</v>
      </c>
      <c r="F241" s="45">
        <f t="shared" si="1"/>
        <v>2.5166666666666666</v>
      </c>
      <c r="G241" s="46">
        <v>15</v>
      </c>
      <c r="H241" s="46">
        <f t="shared" si="5"/>
        <v>37.75</v>
      </c>
      <c r="I241" s="46">
        <f>SUM($H241:H$374)</f>
        <v>5893</v>
      </c>
    </row>
    <row r="242" spans="1:9">
      <c r="A242" s="42">
        <v>45062</v>
      </c>
      <c r="B242" s="43" t="str">
        <f t="shared" si="0"/>
        <v>TER</v>
      </c>
      <c r="C242" s="50">
        <v>0.70833333333333337</v>
      </c>
      <c r="D242" s="50">
        <v>0.79305555555555551</v>
      </c>
      <c r="E242" s="44" t="s">
        <v>91</v>
      </c>
      <c r="F242" s="45">
        <f t="shared" si="1"/>
        <v>2.0333333333333332</v>
      </c>
      <c r="G242" s="46">
        <v>15</v>
      </c>
      <c r="H242" s="46">
        <f t="shared" si="5"/>
        <v>30.5</v>
      </c>
      <c r="I242" s="46">
        <f>SUM($H242:H$374)</f>
        <v>5855.25</v>
      </c>
    </row>
    <row r="243" spans="1:9">
      <c r="A243" s="42">
        <v>45062</v>
      </c>
      <c r="B243" s="43" t="str">
        <f t="shared" si="0"/>
        <v>TER</v>
      </c>
      <c r="C243" s="50">
        <v>0.51875000000000004</v>
      </c>
      <c r="D243" s="50">
        <v>0.59861111111111109</v>
      </c>
      <c r="E243" s="44" t="s">
        <v>91</v>
      </c>
      <c r="F243" s="45">
        <f t="shared" si="1"/>
        <v>1.9166666666666667</v>
      </c>
      <c r="G243" s="46">
        <v>15</v>
      </c>
      <c r="H243" s="46">
        <f t="shared" si="5"/>
        <v>28.75</v>
      </c>
      <c r="I243" s="46">
        <f>SUM($H243:H$374)</f>
        <v>5824.75</v>
      </c>
    </row>
    <row r="244" spans="1:9">
      <c r="A244" s="42">
        <v>45061</v>
      </c>
      <c r="B244" s="43" t="str">
        <f t="shared" si="0"/>
        <v>SEG</v>
      </c>
      <c r="C244" s="50">
        <v>0.53541666666666665</v>
      </c>
      <c r="D244" s="50">
        <v>0.72499999999999998</v>
      </c>
      <c r="E244" s="44" t="s">
        <v>91</v>
      </c>
      <c r="F244" s="45">
        <f t="shared" si="1"/>
        <v>4.55</v>
      </c>
      <c r="G244" s="46">
        <v>15</v>
      </c>
      <c r="H244" s="46">
        <f t="shared" si="5"/>
        <v>68.25</v>
      </c>
      <c r="I244" s="46">
        <f>SUM($H244:H$374)</f>
        <v>5796</v>
      </c>
    </row>
    <row r="245" spans="1:9">
      <c r="A245" s="42">
        <v>45058</v>
      </c>
      <c r="B245" s="43" t="str">
        <f t="shared" si="0"/>
        <v>SEX</v>
      </c>
      <c r="C245" s="50">
        <v>0.66736111111111107</v>
      </c>
      <c r="D245" s="50">
        <v>0.73888888888888893</v>
      </c>
      <c r="E245" s="44" t="s">
        <v>91</v>
      </c>
      <c r="F245" s="45">
        <f t="shared" si="1"/>
        <v>1.7166666666666666</v>
      </c>
      <c r="G245" s="46">
        <v>15</v>
      </c>
      <c r="H245" s="46">
        <f t="shared" si="5"/>
        <v>25.75</v>
      </c>
      <c r="I245" s="46">
        <f>SUM($H245:H$374)</f>
        <v>5727.75</v>
      </c>
    </row>
    <row r="246" spans="1:9">
      <c r="A246" s="42">
        <v>45056</v>
      </c>
      <c r="B246" s="43" t="str">
        <f t="shared" si="0"/>
        <v>QUA</v>
      </c>
      <c r="C246" s="50">
        <v>0.51388888888888884</v>
      </c>
      <c r="D246" s="50">
        <v>0.68263888888888891</v>
      </c>
      <c r="E246" s="44" t="s">
        <v>91</v>
      </c>
      <c r="F246" s="45">
        <f t="shared" si="1"/>
        <v>4.05</v>
      </c>
      <c r="G246" s="46">
        <v>15</v>
      </c>
      <c r="H246" s="46">
        <f t="shared" si="5"/>
        <v>60.75</v>
      </c>
      <c r="I246" s="46">
        <f>SUM($H246:H$374)</f>
        <v>5702</v>
      </c>
    </row>
    <row r="247" spans="1:9">
      <c r="A247" s="42">
        <v>45054</v>
      </c>
      <c r="B247" s="43" t="str">
        <f t="shared" ref="B247:B374" si="6">MID("DOMSEGTERQUAQUISEXSÁB",WEEKDAY($A247,1)*3-2,3)</f>
        <v>SEG</v>
      </c>
      <c r="C247" s="50">
        <v>0.56041666666666667</v>
      </c>
      <c r="D247" s="50">
        <v>0.62708333333333333</v>
      </c>
      <c r="E247" s="44" t="s">
        <v>96</v>
      </c>
      <c r="F247" s="45">
        <f t="shared" ref="F247:F374" si="7">IF(D247&gt;C247,((HOUR(D247)*60+MINUTE(D247))-(HOUR(C247)*60+MINUTE(C247)))/60,((HOUR(D247)*60+MINUTE(D247))-(HOUR(C247)*60+MINUTE(C247)))/60+24)</f>
        <v>1.6</v>
      </c>
      <c r="G247" s="46">
        <v>15</v>
      </c>
      <c r="H247" s="46">
        <f t="shared" si="5"/>
        <v>24</v>
      </c>
      <c r="I247" s="46">
        <f>SUM($H247:H$374)</f>
        <v>5641.25</v>
      </c>
    </row>
    <row r="248" spans="1:9">
      <c r="A248" s="42">
        <v>45054</v>
      </c>
      <c r="B248" s="43" t="str">
        <f t="shared" si="6"/>
        <v>SEG</v>
      </c>
      <c r="C248" s="50">
        <v>0.45277777777777778</v>
      </c>
      <c r="D248" s="50">
        <v>0.50069444444444444</v>
      </c>
      <c r="E248" s="44" t="s">
        <v>96</v>
      </c>
      <c r="F248" s="45">
        <f t="shared" si="7"/>
        <v>1.1499999999999999</v>
      </c>
      <c r="G248" s="46">
        <v>15</v>
      </c>
      <c r="H248" s="46">
        <f t="shared" si="5"/>
        <v>17.25</v>
      </c>
      <c r="I248" s="46">
        <f>SUM($H248:H$374)</f>
        <v>5617.25</v>
      </c>
    </row>
    <row r="249" spans="1:9">
      <c r="A249" s="42">
        <v>45051</v>
      </c>
      <c r="B249" s="43" t="str">
        <f t="shared" si="6"/>
        <v>SEX</v>
      </c>
      <c r="C249" s="50">
        <v>0.3576388888888889</v>
      </c>
      <c r="D249" s="50">
        <v>0.46111111111111114</v>
      </c>
      <c r="E249" s="44" t="s">
        <v>96</v>
      </c>
      <c r="F249" s="45">
        <f t="shared" si="7"/>
        <v>2.4833333333333334</v>
      </c>
      <c r="G249" s="46">
        <v>15</v>
      </c>
      <c r="H249" s="46">
        <f t="shared" si="5"/>
        <v>37.25</v>
      </c>
      <c r="I249" s="46">
        <f>SUM($H249:H$374)</f>
        <v>5600</v>
      </c>
    </row>
    <row r="250" spans="1:9">
      <c r="A250" s="42">
        <v>45049</v>
      </c>
      <c r="B250" s="43" t="str">
        <f t="shared" si="6"/>
        <v>QUA</v>
      </c>
      <c r="C250" s="50">
        <v>0.52777777777777779</v>
      </c>
      <c r="D250" s="50">
        <v>0.83958333333333335</v>
      </c>
      <c r="E250" s="44" t="s">
        <v>96</v>
      </c>
      <c r="F250" s="45">
        <f t="shared" si="7"/>
        <v>7.4833333333333334</v>
      </c>
      <c r="G250" s="46">
        <v>15</v>
      </c>
      <c r="H250" s="46">
        <f t="shared" si="5"/>
        <v>112.25</v>
      </c>
      <c r="I250" s="46">
        <f>SUM($H250:H$374)</f>
        <v>5562.75</v>
      </c>
    </row>
    <row r="251" spans="1:9">
      <c r="A251" s="42">
        <v>45048</v>
      </c>
      <c r="B251" s="43" t="str">
        <f t="shared" si="6"/>
        <v>TER</v>
      </c>
      <c r="C251" s="50">
        <v>0.83958333333333335</v>
      </c>
      <c r="D251" s="50">
        <v>0.90625</v>
      </c>
      <c r="E251" s="44" t="s">
        <v>97</v>
      </c>
      <c r="F251" s="45">
        <f t="shared" si="7"/>
        <v>1.6</v>
      </c>
      <c r="G251" s="46">
        <v>15</v>
      </c>
      <c r="H251" s="46">
        <f t="shared" si="5"/>
        <v>24</v>
      </c>
      <c r="I251" s="46">
        <f>SUM($H251:H$374)</f>
        <v>5450.5</v>
      </c>
    </row>
    <row r="252" spans="1:9">
      <c r="A252" s="42">
        <v>45048</v>
      </c>
      <c r="B252" s="43" t="str">
        <f t="shared" si="6"/>
        <v>TER</v>
      </c>
      <c r="C252" s="50">
        <v>0.72222222222222221</v>
      </c>
      <c r="D252" s="50">
        <v>0.73611111111111116</v>
      </c>
      <c r="E252" s="44" t="s">
        <v>97</v>
      </c>
      <c r="F252" s="45">
        <f t="shared" si="7"/>
        <v>0.33333333333333331</v>
      </c>
      <c r="G252" s="46">
        <v>15</v>
      </c>
      <c r="H252" s="46">
        <f t="shared" si="5"/>
        <v>5</v>
      </c>
      <c r="I252" s="46">
        <f>SUM($H252:H$374)</f>
        <v>5426.5</v>
      </c>
    </row>
    <row r="253" spans="1:9">
      <c r="A253" s="42">
        <v>45048</v>
      </c>
      <c r="B253" s="43" t="str">
        <f t="shared" si="6"/>
        <v>TER</v>
      </c>
      <c r="C253" s="50">
        <v>0.56458333333333333</v>
      </c>
      <c r="D253" s="50">
        <v>0.65347222222222223</v>
      </c>
      <c r="E253" s="44" t="s">
        <v>98</v>
      </c>
      <c r="F253" s="45">
        <f t="shared" si="7"/>
        <v>2.1333333333333333</v>
      </c>
      <c r="G253" s="46">
        <v>15</v>
      </c>
      <c r="H253" s="46">
        <f t="shared" si="5"/>
        <v>32</v>
      </c>
      <c r="I253" s="46">
        <f>SUM($H253:H$374)</f>
        <v>5421.5</v>
      </c>
    </row>
    <row r="254" spans="1:9">
      <c r="A254" s="42">
        <v>45044</v>
      </c>
      <c r="B254" s="43" t="str">
        <f t="shared" si="6"/>
        <v>SEX</v>
      </c>
      <c r="C254" s="50">
        <v>0.55138888888888893</v>
      </c>
      <c r="D254" s="50">
        <v>0.66736111111111107</v>
      </c>
      <c r="E254" s="44" t="s">
        <v>98</v>
      </c>
      <c r="F254" s="45">
        <f t="shared" si="7"/>
        <v>2.7833333333333332</v>
      </c>
      <c r="G254" s="46">
        <v>15</v>
      </c>
      <c r="H254" s="46">
        <f t="shared" si="5"/>
        <v>41.75</v>
      </c>
      <c r="I254" s="46">
        <f>SUM($H254:H$374)</f>
        <v>5389.5</v>
      </c>
    </row>
    <row r="255" spans="1:9">
      <c r="A255" s="42">
        <v>45043</v>
      </c>
      <c r="B255" s="43" t="str">
        <f t="shared" si="6"/>
        <v>QUI</v>
      </c>
      <c r="C255" s="50">
        <v>0.77986111111111112</v>
      </c>
      <c r="D255" s="50">
        <v>0.84652777777777777</v>
      </c>
      <c r="E255" s="44" t="s">
        <v>91</v>
      </c>
      <c r="F255" s="45">
        <f t="shared" si="7"/>
        <v>1.6</v>
      </c>
      <c r="G255" s="46">
        <v>15</v>
      </c>
      <c r="H255" s="46">
        <f t="shared" si="5"/>
        <v>24</v>
      </c>
      <c r="I255" s="46">
        <f>SUM($H255:H$374)</f>
        <v>5347.75</v>
      </c>
    </row>
    <row r="256" spans="1:9">
      <c r="A256" s="42">
        <v>45043</v>
      </c>
      <c r="B256" s="43" t="str">
        <f t="shared" si="6"/>
        <v>QUI</v>
      </c>
      <c r="C256" s="50">
        <v>0.67083333333333328</v>
      </c>
      <c r="D256" s="50">
        <v>0.73750000000000004</v>
      </c>
      <c r="E256" s="44" t="s">
        <v>91</v>
      </c>
      <c r="F256" s="45">
        <f t="shared" si="7"/>
        <v>1.6</v>
      </c>
      <c r="G256" s="46">
        <v>15</v>
      </c>
      <c r="H256" s="46">
        <f t="shared" si="5"/>
        <v>24</v>
      </c>
      <c r="I256" s="46">
        <f>SUM($H256:H$374)</f>
        <v>5323.75</v>
      </c>
    </row>
    <row r="257" spans="1:9">
      <c r="A257" s="42">
        <v>45043</v>
      </c>
      <c r="B257" s="43" t="str">
        <f t="shared" si="6"/>
        <v>QUI</v>
      </c>
      <c r="C257" s="50">
        <v>0.50555555555555554</v>
      </c>
      <c r="D257" s="50">
        <v>0.57916666666666672</v>
      </c>
      <c r="E257" s="44" t="s">
        <v>91</v>
      </c>
      <c r="F257" s="45">
        <f t="shared" si="7"/>
        <v>1.7666666666666666</v>
      </c>
      <c r="G257" s="46">
        <v>15</v>
      </c>
      <c r="H257" s="46">
        <f t="shared" si="5"/>
        <v>26.5</v>
      </c>
      <c r="I257" s="46">
        <f>SUM($H257:H$374)</f>
        <v>5299.75</v>
      </c>
    </row>
    <row r="258" spans="1:9">
      <c r="A258" s="42">
        <v>45041</v>
      </c>
      <c r="B258" s="43" t="str">
        <f t="shared" si="6"/>
        <v>TER</v>
      </c>
      <c r="C258" s="50">
        <v>0.54583333333333328</v>
      </c>
      <c r="D258" s="50">
        <v>0.84722222222222221</v>
      </c>
      <c r="E258" s="44" t="s">
        <v>91</v>
      </c>
      <c r="F258" s="45">
        <f t="shared" si="7"/>
        <v>7.2333333333333334</v>
      </c>
      <c r="G258" s="46">
        <v>15</v>
      </c>
      <c r="H258" s="46">
        <f t="shared" ref="H258:H321" si="8">F258*G258</f>
        <v>108.5</v>
      </c>
      <c r="I258" s="46">
        <f>SUM($H258:H$374)</f>
        <v>5273.25</v>
      </c>
    </row>
    <row r="259" spans="1:9">
      <c r="A259" s="42">
        <v>45040</v>
      </c>
      <c r="B259" s="43" t="str">
        <f t="shared" si="6"/>
        <v>SEG</v>
      </c>
      <c r="C259" s="50">
        <v>0.99236111111111114</v>
      </c>
      <c r="D259" s="50">
        <v>5.5555555555555552E-2</v>
      </c>
      <c r="E259" s="44" t="s">
        <v>91</v>
      </c>
      <c r="F259" s="45">
        <f t="shared" si="7"/>
        <v>1.5166666666666657</v>
      </c>
      <c r="G259" s="46">
        <v>15</v>
      </c>
      <c r="H259" s="46">
        <f t="shared" si="8"/>
        <v>22.749999999999986</v>
      </c>
      <c r="I259" s="46">
        <f>SUM($H259:H$374)</f>
        <v>5164.75</v>
      </c>
    </row>
    <row r="260" spans="1:9">
      <c r="A260" s="42">
        <v>45040</v>
      </c>
      <c r="B260" s="43" t="str">
        <f t="shared" si="6"/>
        <v>SEG</v>
      </c>
      <c r="C260" s="50">
        <v>0.86319444444444449</v>
      </c>
      <c r="D260" s="50">
        <v>0.88680555555555551</v>
      </c>
      <c r="E260" s="44" t="s">
        <v>91</v>
      </c>
      <c r="F260" s="45">
        <f t="shared" si="7"/>
        <v>0.56666666666666665</v>
      </c>
      <c r="G260" s="46">
        <v>15</v>
      </c>
      <c r="H260" s="46">
        <f t="shared" si="8"/>
        <v>8.5</v>
      </c>
      <c r="I260" s="46">
        <f>SUM($H260:H$374)</f>
        <v>5142</v>
      </c>
    </row>
    <row r="261" spans="1:9">
      <c r="A261" s="42">
        <v>45040</v>
      </c>
      <c r="B261" s="43" t="str">
        <f t="shared" si="6"/>
        <v>SEG</v>
      </c>
      <c r="C261" s="50">
        <v>0.46527777777777779</v>
      </c>
      <c r="D261" s="50">
        <v>0.62569444444444444</v>
      </c>
      <c r="E261" s="44" t="s">
        <v>91</v>
      </c>
      <c r="F261" s="45">
        <f t="shared" si="7"/>
        <v>3.85</v>
      </c>
      <c r="G261" s="46">
        <v>15</v>
      </c>
      <c r="H261" s="46">
        <f t="shared" si="8"/>
        <v>57.75</v>
      </c>
      <c r="I261" s="46">
        <f>SUM($H261:H$374)</f>
        <v>5133.5</v>
      </c>
    </row>
    <row r="262" spans="1:9">
      <c r="A262" s="42">
        <v>45039</v>
      </c>
      <c r="B262" s="43" t="str">
        <f t="shared" si="6"/>
        <v>DOM</v>
      </c>
      <c r="C262" s="50">
        <v>0.84236111111111112</v>
      </c>
      <c r="D262" s="50">
        <v>3.4027777777777775E-2</v>
      </c>
      <c r="E262" s="44" t="s">
        <v>91</v>
      </c>
      <c r="F262" s="45">
        <f t="shared" si="7"/>
        <v>4.6000000000000014</v>
      </c>
      <c r="G262" s="46">
        <v>15</v>
      </c>
      <c r="H262" s="46">
        <f t="shared" si="8"/>
        <v>69.000000000000028</v>
      </c>
      <c r="I262" s="46">
        <f>SUM($H262:H$374)</f>
        <v>5075.75</v>
      </c>
    </row>
    <row r="263" spans="1:9">
      <c r="A263" s="42">
        <v>45039</v>
      </c>
      <c r="B263" s="43" t="str">
        <f t="shared" si="6"/>
        <v>DOM</v>
      </c>
      <c r="C263" s="50">
        <v>0.6118055555555556</v>
      </c>
      <c r="D263" s="50">
        <v>0.63541666666666663</v>
      </c>
      <c r="E263" s="44" t="s">
        <v>99</v>
      </c>
      <c r="F263" s="45">
        <f t="shared" si="7"/>
        <v>0.56666666666666665</v>
      </c>
      <c r="G263" s="46">
        <v>15</v>
      </c>
      <c r="H263" s="46">
        <f t="shared" si="8"/>
        <v>8.5</v>
      </c>
      <c r="I263" s="46">
        <f>SUM($H263:H$374)</f>
        <v>5006.75</v>
      </c>
    </row>
    <row r="264" spans="1:9">
      <c r="A264" s="42">
        <v>45037</v>
      </c>
      <c r="B264" s="43" t="str">
        <f t="shared" si="6"/>
        <v>SEX</v>
      </c>
      <c r="C264" s="50">
        <v>1.8055555555555554E-2</v>
      </c>
      <c r="D264" s="50">
        <v>0.1111111111111111</v>
      </c>
      <c r="E264" s="44" t="s">
        <v>99</v>
      </c>
      <c r="F264" s="45">
        <f t="shared" si="7"/>
        <v>2.2333333333333334</v>
      </c>
      <c r="G264" s="46">
        <v>15</v>
      </c>
      <c r="H264" s="46">
        <f t="shared" si="8"/>
        <v>33.5</v>
      </c>
      <c r="I264" s="46">
        <f>SUM($H264:H$374)</f>
        <v>4998.25</v>
      </c>
    </row>
    <row r="265" spans="1:9">
      <c r="A265" s="42">
        <v>45036</v>
      </c>
      <c r="B265" s="43" t="str">
        <f t="shared" si="6"/>
        <v>QUI</v>
      </c>
      <c r="C265" s="50">
        <v>0.8930555555555556</v>
      </c>
      <c r="D265" s="50">
        <v>0.95763888888888893</v>
      </c>
      <c r="E265" s="44" t="s">
        <v>29</v>
      </c>
      <c r="F265" s="45">
        <f t="shared" si="7"/>
        <v>1.55</v>
      </c>
      <c r="G265" s="46">
        <v>15</v>
      </c>
      <c r="H265" s="46">
        <f t="shared" si="8"/>
        <v>23.25</v>
      </c>
      <c r="I265" s="46">
        <f>SUM($H265:H$374)</f>
        <v>4964.75</v>
      </c>
    </row>
    <row r="266" spans="1:9">
      <c r="A266" s="42">
        <v>45036</v>
      </c>
      <c r="B266" s="43" t="str">
        <f t="shared" si="6"/>
        <v>QUI</v>
      </c>
      <c r="C266" s="50">
        <v>0.63472222222222219</v>
      </c>
      <c r="D266" s="50">
        <v>0.79027777777777775</v>
      </c>
      <c r="E266" s="44" t="s">
        <v>91</v>
      </c>
      <c r="F266" s="45">
        <f t="shared" si="7"/>
        <v>3.7333333333333334</v>
      </c>
      <c r="G266" s="46">
        <v>15</v>
      </c>
      <c r="H266" s="46">
        <f t="shared" si="8"/>
        <v>56</v>
      </c>
      <c r="I266" s="46">
        <f>SUM($H266:H$374)</f>
        <v>4941.5</v>
      </c>
    </row>
    <row r="267" spans="1:9">
      <c r="A267" s="42">
        <v>45035</v>
      </c>
      <c r="B267" s="43" t="str">
        <f t="shared" si="6"/>
        <v>QUA</v>
      </c>
      <c r="C267" s="50">
        <v>0.53472222222222221</v>
      </c>
      <c r="D267" s="50">
        <v>0.79166666666666663</v>
      </c>
      <c r="E267" s="44" t="s">
        <v>100</v>
      </c>
      <c r="F267" s="45">
        <f t="shared" si="7"/>
        <v>6.166666666666667</v>
      </c>
      <c r="G267" s="46">
        <v>15</v>
      </c>
      <c r="H267" s="46">
        <f t="shared" si="8"/>
        <v>92.5</v>
      </c>
      <c r="I267" s="46">
        <f>SUM($H267:H$374)</f>
        <v>4885.5</v>
      </c>
    </row>
    <row r="268" spans="1:9">
      <c r="A268" s="42">
        <v>45034</v>
      </c>
      <c r="B268" s="43" t="str">
        <f t="shared" si="6"/>
        <v>TER</v>
      </c>
      <c r="C268" s="50">
        <v>0.75138888888888888</v>
      </c>
      <c r="D268" s="50">
        <v>0.84722222222222221</v>
      </c>
      <c r="E268" s="44" t="s">
        <v>100</v>
      </c>
      <c r="F268" s="45">
        <f t="shared" si="7"/>
        <v>2.2999999999999998</v>
      </c>
      <c r="G268" s="46">
        <v>15</v>
      </c>
      <c r="H268" s="46">
        <f t="shared" si="8"/>
        <v>34.5</v>
      </c>
      <c r="I268" s="46">
        <f>SUM($H268:H$374)</f>
        <v>4793</v>
      </c>
    </row>
    <row r="269" spans="1:9">
      <c r="A269" s="42">
        <v>45034</v>
      </c>
      <c r="B269" s="43" t="str">
        <f t="shared" si="6"/>
        <v>TER</v>
      </c>
      <c r="C269" s="50">
        <v>0.54027777777777775</v>
      </c>
      <c r="D269" s="50">
        <v>0.72152777777777777</v>
      </c>
      <c r="E269" s="44" t="s">
        <v>100</v>
      </c>
      <c r="F269" s="45">
        <f t="shared" si="7"/>
        <v>4.3499999999999996</v>
      </c>
      <c r="G269" s="46">
        <v>15</v>
      </c>
      <c r="H269" s="46">
        <f t="shared" si="8"/>
        <v>65.25</v>
      </c>
      <c r="I269" s="46">
        <f>SUM($H269:H$374)</f>
        <v>4758.5</v>
      </c>
    </row>
    <row r="270" spans="1:9">
      <c r="A270" s="42">
        <v>45033</v>
      </c>
      <c r="B270" s="43" t="str">
        <f t="shared" si="6"/>
        <v>SEG</v>
      </c>
      <c r="C270" s="50">
        <v>0.85138888888888886</v>
      </c>
      <c r="D270" s="50">
        <v>5.7638888888888892E-2</v>
      </c>
      <c r="E270" s="44" t="s">
        <v>83</v>
      </c>
      <c r="F270" s="45">
        <f t="shared" si="7"/>
        <v>4.9499999999999993</v>
      </c>
      <c r="G270" s="46">
        <v>15</v>
      </c>
      <c r="H270" s="46">
        <f t="shared" si="8"/>
        <v>74.249999999999986</v>
      </c>
      <c r="I270" s="46">
        <f>SUM($H270:H$374)</f>
        <v>4693.25</v>
      </c>
    </row>
    <row r="271" spans="1:9">
      <c r="A271" s="42">
        <v>45033</v>
      </c>
      <c r="B271" s="43" t="str">
        <f t="shared" si="6"/>
        <v>SEG</v>
      </c>
      <c r="C271" s="50">
        <v>0.67500000000000004</v>
      </c>
      <c r="D271" s="50">
        <v>0.74930555555555556</v>
      </c>
      <c r="E271" s="44" t="s">
        <v>83</v>
      </c>
      <c r="F271" s="45">
        <f t="shared" si="7"/>
        <v>1.7833333333333334</v>
      </c>
      <c r="G271" s="46">
        <v>15</v>
      </c>
      <c r="H271" s="46">
        <f t="shared" si="8"/>
        <v>26.75</v>
      </c>
      <c r="I271" s="46">
        <f>SUM($H271:H$374)</f>
        <v>4619</v>
      </c>
    </row>
    <row r="272" spans="1:9">
      <c r="A272" s="42">
        <v>45032</v>
      </c>
      <c r="B272" s="43" t="str">
        <f t="shared" si="6"/>
        <v>DOM</v>
      </c>
      <c r="C272" s="50">
        <v>0.90625</v>
      </c>
      <c r="D272" s="50">
        <v>1.8749999999999999E-2</v>
      </c>
      <c r="E272" s="44" t="s">
        <v>101</v>
      </c>
      <c r="F272" s="45">
        <f t="shared" si="7"/>
        <v>2.6999999999999993</v>
      </c>
      <c r="G272" s="46">
        <v>15</v>
      </c>
      <c r="H272" s="46">
        <f t="shared" si="8"/>
        <v>40.499999999999986</v>
      </c>
      <c r="I272" s="46">
        <f>SUM($H272:H$374)</f>
        <v>4592.25</v>
      </c>
    </row>
    <row r="273" spans="1:9">
      <c r="A273" s="42">
        <v>45032</v>
      </c>
      <c r="B273" s="43" t="str">
        <f t="shared" si="6"/>
        <v>DOM</v>
      </c>
      <c r="C273" s="50">
        <v>2.0833333333333332E-2</v>
      </c>
      <c r="D273" s="50">
        <v>0.1125</v>
      </c>
      <c r="E273" s="44" t="s">
        <v>102</v>
      </c>
      <c r="F273" s="45">
        <f t="shared" si="7"/>
        <v>2.2000000000000002</v>
      </c>
      <c r="G273" s="46">
        <v>15</v>
      </c>
      <c r="H273" s="46">
        <f t="shared" si="8"/>
        <v>33</v>
      </c>
      <c r="I273" s="46">
        <f>SUM($H273:H$374)</f>
        <v>4551.75</v>
      </c>
    </row>
    <row r="274" spans="1:9">
      <c r="A274" s="42">
        <v>45031</v>
      </c>
      <c r="B274" s="43" t="str">
        <f t="shared" si="6"/>
        <v>SÁB</v>
      </c>
      <c r="C274" s="50">
        <v>0.87708333333333333</v>
      </c>
      <c r="D274" s="50">
        <v>0.9</v>
      </c>
      <c r="E274" s="44" t="s">
        <v>103</v>
      </c>
      <c r="F274" s="45">
        <f t="shared" si="7"/>
        <v>0.55000000000000004</v>
      </c>
      <c r="G274" s="46">
        <v>15</v>
      </c>
      <c r="H274" s="46">
        <f t="shared" si="8"/>
        <v>8.25</v>
      </c>
      <c r="I274" s="46">
        <f>SUM($H274:H$374)</f>
        <v>4518.75</v>
      </c>
    </row>
    <row r="275" spans="1:9">
      <c r="A275" s="42">
        <v>45031</v>
      </c>
      <c r="B275" s="43" t="str">
        <f t="shared" si="6"/>
        <v>SÁB</v>
      </c>
      <c r="C275" s="50">
        <v>0.68958333333333333</v>
      </c>
      <c r="D275" s="50">
        <v>0.72430555555555554</v>
      </c>
      <c r="E275" s="44" t="s">
        <v>102</v>
      </c>
      <c r="F275" s="45">
        <f t="shared" si="7"/>
        <v>0.83333333333333337</v>
      </c>
      <c r="G275" s="46">
        <v>15</v>
      </c>
      <c r="H275" s="46">
        <f t="shared" si="8"/>
        <v>12.5</v>
      </c>
      <c r="I275" s="46">
        <f>SUM($H275:H$374)</f>
        <v>4510.5</v>
      </c>
    </row>
    <row r="276" spans="1:9">
      <c r="A276" s="42">
        <v>45030</v>
      </c>
      <c r="B276" s="43" t="str">
        <f t="shared" si="6"/>
        <v>SEX</v>
      </c>
      <c r="C276" s="50">
        <v>0.71388888888888891</v>
      </c>
      <c r="D276" s="50">
        <v>0.74652777777777779</v>
      </c>
      <c r="E276" s="44" t="s">
        <v>83</v>
      </c>
      <c r="F276" s="45">
        <f t="shared" si="7"/>
        <v>0.78333333333333333</v>
      </c>
      <c r="G276" s="46">
        <v>15</v>
      </c>
      <c r="H276" s="46">
        <f t="shared" si="8"/>
        <v>11.75</v>
      </c>
      <c r="I276" s="46">
        <f>SUM($H276:H$374)</f>
        <v>4498</v>
      </c>
    </row>
    <row r="277" spans="1:9">
      <c r="A277" s="42">
        <v>45030</v>
      </c>
      <c r="B277" s="43" t="str">
        <f t="shared" si="6"/>
        <v>SEX</v>
      </c>
      <c r="C277" s="50">
        <v>0.53472222222222221</v>
      </c>
      <c r="D277" s="50">
        <v>0.64375000000000004</v>
      </c>
      <c r="E277" s="44" t="s">
        <v>83</v>
      </c>
      <c r="F277" s="45">
        <f t="shared" si="7"/>
        <v>2.6166666666666667</v>
      </c>
      <c r="G277" s="46">
        <v>15</v>
      </c>
      <c r="H277" s="46">
        <f t="shared" si="8"/>
        <v>39.25</v>
      </c>
      <c r="I277" s="46">
        <f>SUM($H277:H$374)</f>
        <v>4486.25</v>
      </c>
    </row>
    <row r="278" spans="1:9">
      <c r="A278" s="42">
        <v>45029</v>
      </c>
      <c r="B278" s="43" t="str">
        <f t="shared" si="6"/>
        <v>QUI</v>
      </c>
      <c r="C278" s="50">
        <v>0.9506944444444444</v>
      </c>
      <c r="D278" s="50">
        <v>1.5277777777777777E-2</v>
      </c>
      <c r="E278" s="44" t="s">
        <v>83</v>
      </c>
      <c r="F278" s="45">
        <f t="shared" si="7"/>
        <v>1.5500000000000007</v>
      </c>
      <c r="G278" s="46">
        <v>15</v>
      </c>
      <c r="H278" s="46">
        <f t="shared" si="8"/>
        <v>23.250000000000011</v>
      </c>
      <c r="I278" s="46">
        <f>SUM($H278:H$374)</f>
        <v>4447</v>
      </c>
    </row>
    <row r="279" spans="1:9">
      <c r="A279" s="42">
        <v>45029</v>
      </c>
      <c r="B279" s="43" t="str">
        <f t="shared" si="6"/>
        <v>QUI</v>
      </c>
      <c r="C279" s="50">
        <v>0.8666666666666667</v>
      </c>
      <c r="D279" s="50">
        <v>0.89097222222222228</v>
      </c>
      <c r="E279" s="44" t="s">
        <v>83</v>
      </c>
      <c r="F279" s="45">
        <f t="shared" si="7"/>
        <v>0.58333333333333337</v>
      </c>
      <c r="G279" s="46">
        <v>15</v>
      </c>
      <c r="H279" s="46">
        <f t="shared" si="8"/>
        <v>8.75</v>
      </c>
      <c r="I279" s="46">
        <f>SUM($H279:H$374)</f>
        <v>4423.75</v>
      </c>
    </row>
    <row r="280" spans="1:9">
      <c r="A280" s="42">
        <v>45029</v>
      </c>
      <c r="B280" s="43" t="str">
        <f t="shared" si="6"/>
        <v>QUI</v>
      </c>
      <c r="C280" s="50">
        <v>0.69513888888888886</v>
      </c>
      <c r="D280" s="50">
        <v>0.73472222222222228</v>
      </c>
      <c r="E280" s="44" t="s">
        <v>83</v>
      </c>
      <c r="F280" s="45">
        <f t="shared" si="7"/>
        <v>0.95</v>
      </c>
      <c r="G280" s="46">
        <v>15</v>
      </c>
      <c r="H280" s="46">
        <f t="shared" si="8"/>
        <v>14.25</v>
      </c>
      <c r="I280" s="46">
        <f>SUM($H280:H$374)</f>
        <v>4415</v>
      </c>
    </row>
    <row r="281" spans="1:9">
      <c r="A281" s="42">
        <v>45029</v>
      </c>
      <c r="B281" s="43" t="str">
        <f t="shared" si="6"/>
        <v>QUI</v>
      </c>
      <c r="C281" s="50">
        <v>2.2222222222222223E-2</v>
      </c>
      <c r="D281" s="50">
        <v>6.1805555555555558E-2</v>
      </c>
      <c r="E281" s="44" t="s">
        <v>100</v>
      </c>
      <c r="F281" s="45">
        <f t="shared" si="7"/>
        <v>0.95</v>
      </c>
      <c r="G281" s="46">
        <v>15</v>
      </c>
      <c r="H281" s="46">
        <f t="shared" si="8"/>
        <v>14.25</v>
      </c>
      <c r="I281" s="46">
        <f>SUM($H281:H$374)</f>
        <v>4400.75</v>
      </c>
    </row>
    <row r="282" spans="1:9">
      <c r="A282" s="42">
        <v>45028</v>
      </c>
      <c r="B282" s="43" t="str">
        <f t="shared" si="6"/>
        <v>QUA</v>
      </c>
      <c r="C282" s="50">
        <v>0.88055555555555554</v>
      </c>
      <c r="D282" s="50">
        <v>0.92361111111111116</v>
      </c>
      <c r="E282" s="44" t="s">
        <v>100</v>
      </c>
      <c r="F282" s="45">
        <f t="shared" si="7"/>
        <v>1.0333333333333334</v>
      </c>
      <c r="G282" s="46">
        <v>15</v>
      </c>
      <c r="H282" s="46">
        <f t="shared" si="8"/>
        <v>15.500000000000002</v>
      </c>
      <c r="I282" s="46">
        <f>SUM($H282:H$374)</f>
        <v>4386.5</v>
      </c>
    </row>
    <row r="283" spans="1:9">
      <c r="A283" s="42">
        <v>45028</v>
      </c>
      <c r="B283" s="43" t="str">
        <f t="shared" si="6"/>
        <v>QUA</v>
      </c>
      <c r="C283" s="50">
        <v>0.50486111111111109</v>
      </c>
      <c r="D283" s="50">
        <v>0.73541666666666672</v>
      </c>
      <c r="E283" s="44" t="s">
        <v>100</v>
      </c>
      <c r="F283" s="45">
        <f t="shared" si="7"/>
        <v>5.5333333333333332</v>
      </c>
      <c r="G283" s="46">
        <v>15</v>
      </c>
      <c r="H283" s="46">
        <f t="shared" si="8"/>
        <v>83</v>
      </c>
      <c r="I283" s="46">
        <f>SUM($H283:H$374)</f>
        <v>4371</v>
      </c>
    </row>
    <row r="284" spans="1:9">
      <c r="A284" s="42">
        <v>45027</v>
      </c>
      <c r="B284" s="43" t="str">
        <f t="shared" si="6"/>
        <v>TER</v>
      </c>
      <c r="C284" s="50">
        <v>0.55000000000000004</v>
      </c>
      <c r="D284" s="50">
        <v>0.67708333333333337</v>
      </c>
      <c r="E284" s="44" t="s">
        <v>100</v>
      </c>
      <c r="F284" s="45">
        <f t="shared" si="7"/>
        <v>3.05</v>
      </c>
      <c r="G284" s="46">
        <v>15</v>
      </c>
      <c r="H284" s="46">
        <f t="shared" si="8"/>
        <v>45.75</v>
      </c>
      <c r="I284" s="46">
        <f>SUM($H284:H$374)</f>
        <v>4288</v>
      </c>
    </row>
    <row r="285" spans="1:9">
      <c r="A285" s="42">
        <v>45026</v>
      </c>
      <c r="B285" s="43" t="str">
        <f t="shared" si="6"/>
        <v>SEG</v>
      </c>
      <c r="C285" s="50">
        <v>0.87083333333333335</v>
      </c>
      <c r="D285" s="50">
        <v>0.10972222222222222</v>
      </c>
      <c r="E285" s="44" t="s">
        <v>104</v>
      </c>
      <c r="F285" s="45">
        <f t="shared" si="7"/>
        <v>5.7333333333333343</v>
      </c>
      <c r="G285" s="46">
        <v>15</v>
      </c>
      <c r="H285" s="46">
        <f t="shared" si="8"/>
        <v>86.000000000000014</v>
      </c>
      <c r="I285" s="46">
        <f>SUM($H285:H$374)</f>
        <v>4242.25</v>
      </c>
    </row>
    <row r="286" spans="1:9">
      <c r="A286" s="42">
        <v>45026</v>
      </c>
      <c r="B286" s="43" t="str">
        <f t="shared" si="6"/>
        <v>SEG</v>
      </c>
      <c r="C286" s="50">
        <v>0.53472222222222221</v>
      </c>
      <c r="D286" s="50">
        <v>0.79374999999999996</v>
      </c>
      <c r="E286" s="44" t="s">
        <v>104</v>
      </c>
      <c r="F286" s="45">
        <f t="shared" si="7"/>
        <v>6.2166666666666668</v>
      </c>
      <c r="G286" s="46">
        <v>15</v>
      </c>
      <c r="H286" s="46">
        <f t="shared" si="8"/>
        <v>93.25</v>
      </c>
      <c r="I286" s="46">
        <f>SUM($H286:H$374)</f>
        <v>4156.25</v>
      </c>
    </row>
    <row r="287" spans="1:9">
      <c r="A287" s="42">
        <v>45025</v>
      </c>
      <c r="B287" s="43" t="str">
        <f t="shared" si="6"/>
        <v>DOM</v>
      </c>
      <c r="C287" s="50">
        <v>0.98263888888888884</v>
      </c>
      <c r="D287" s="50">
        <v>6.805555555555555E-2</v>
      </c>
      <c r="E287" s="44" t="s">
        <v>83</v>
      </c>
      <c r="F287" s="45">
        <f t="shared" si="7"/>
        <v>2.0500000000000007</v>
      </c>
      <c r="G287" s="46">
        <v>15</v>
      </c>
      <c r="H287" s="46">
        <f t="shared" si="8"/>
        <v>30.750000000000011</v>
      </c>
      <c r="I287" s="46">
        <f>SUM($H287:H$374)</f>
        <v>4063</v>
      </c>
    </row>
    <row r="288" spans="1:9">
      <c r="A288" s="42">
        <v>45025</v>
      </c>
      <c r="B288" s="43" t="str">
        <f t="shared" si="6"/>
        <v>DOM</v>
      </c>
      <c r="C288" s="50">
        <v>0.76944444444444449</v>
      </c>
      <c r="D288" s="50">
        <v>0.84444444444444444</v>
      </c>
      <c r="E288" s="44" t="s">
        <v>83</v>
      </c>
      <c r="F288" s="45">
        <f t="shared" si="7"/>
        <v>1.8</v>
      </c>
      <c r="G288" s="46">
        <v>15</v>
      </c>
      <c r="H288" s="46">
        <f t="shared" si="8"/>
        <v>27</v>
      </c>
      <c r="I288" s="46">
        <f>SUM($H288:H$374)</f>
        <v>4032.25</v>
      </c>
    </row>
    <row r="289" spans="1:9">
      <c r="A289" s="42">
        <v>45022</v>
      </c>
      <c r="B289" s="43" t="str">
        <f t="shared" si="6"/>
        <v>QUI</v>
      </c>
      <c r="C289" s="50">
        <v>0.53125</v>
      </c>
      <c r="D289" s="50">
        <v>0.65416666666666667</v>
      </c>
      <c r="E289" s="44" t="s">
        <v>83</v>
      </c>
      <c r="F289" s="45">
        <f t="shared" si="7"/>
        <v>2.95</v>
      </c>
      <c r="G289" s="46">
        <v>15</v>
      </c>
      <c r="H289" s="46">
        <f t="shared" si="8"/>
        <v>44.25</v>
      </c>
      <c r="I289" s="46">
        <f>SUM($H289:H$374)</f>
        <v>4005.25</v>
      </c>
    </row>
    <row r="290" spans="1:9">
      <c r="A290" s="42">
        <v>45021</v>
      </c>
      <c r="B290" s="43" t="str">
        <f t="shared" si="6"/>
        <v>QUA</v>
      </c>
      <c r="C290" s="50">
        <v>0.61805555555555558</v>
      </c>
      <c r="D290" s="50">
        <v>0.71458333333333335</v>
      </c>
      <c r="E290" s="44" t="s">
        <v>105</v>
      </c>
      <c r="F290" s="45">
        <f t="shared" si="7"/>
        <v>2.3166666666666669</v>
      </c>
      <c r="G290" s="46">
        <v>15</v>
      </c>
      <c r="H290" s="46">
        <f t="shared" si="8"/>
        <v>34.75</v>
      </c>
      <c r="I290" s="46">
        <f>SUM($H290:H$374)</f>
        <v>3961</v>
      </c>
    </row>
    <row r="291" spans="1:9">
      <c r="A291" s="42">
        <v>45020</v>
      </c>
      <c r="B291" s="43" t="str">
        <f t="shared" si="6"/>
        <v>TER</v>
      </c>
      <c r="C291" s="50">
        <v>0.59097222222222223</v>
      </c>
      <c r="D291" s="50">
        <v>0.80138888888888893</v>
      </c>
      <c r="E291" s="44" t="s">
        <v>83</v>
      </c>
      <c r="F291" s="45">
        <f t="shared" si="7"/>
        <v>5.05</v>
      </c>
      <c r="G291" s="46">
        <v>15</v>
      </c>
      <c r="H291" s="46">
        <f t="shared" si="8"/>
        <v>75.75</v>
      </c>
      <c r="I291" s="46">
        <f>SUM($H291:H$374)</f>
        <v>3926.25</v>
      </c>
    </row>
    <row r="292" spans="1:9">
      <c r="A292" s="42">
        <v>45019</v>
      </c>
      <c r="B292" s="43" t="str">
        <f t="shared" si="6"/>
        <v>SEG</v>
      </c>
      <c r="C292" s="50">
        <v>0.92013888888888884</v>
      </c>
      <c r="D292" s="50">
        <v>7.6388888888888886E-3</v>
      </c>
      <c r="E292" s="44" t="s">
        <v>83</v>
      </c>
      <c r="F292" s="45">
        <f t="shared" si="7"/>
        <v>2.1000000000000014</v>
      </c>
      <c r="G292" s="46">
        <v>15</v>
      </c>
      <c r="H292" s="46">
        <f t="shared" si="8"/>
        <v>31.500000000000021</v>
      </c>
      <c r="I292" s="46">
        <f>SUM($H292:H$374)</f>
        <v>3850.5</v>
      </c>
    </row>
    <row r="293" spans="1:9">
      <c r="A293" s="42">
        <v>45018</v>
      </c>
      <c r="B293" s="43" t="str">
        <f t="shared" si="6"/>
        <v>DOM</v>
      </c>
      <c r="C293" s="50">
        <v>0.625</v>
      </c>
      <c r="D293" s="50">
        <v>0.7729166666666667</v>
      </c>
      <c r="E293" s="44" t="s">
        <v>106</v>
      </c>
      <c r="F293" s="45">
        <f t="shared" si="7"/>
        <v>3.55</v>
      </c>
      <c r="G293" s="46">
        <v>15</v>
      </c>
      <c r="H293" s="46">
        <f t="shared" si="8"/>
        <v>53.25</v>
      </c>
      <c r="I293" s="46">
        <f>SUM($H293:H$374)</f>
        <v>3819</v>
      </c>
    </row>
    <row r="294" spans="1:9">
      <c r="A294" s="42">
        <v>45018</v>
      </c>
      <c r="B294" s="43" t="str">
        <f t="shared" si="6"/>
        <v>DOM</v>
      </c>
      <c r="C294" s="50">
        <v>0.4465277777777778</v>
      </c>
      <c r="D294" s="50">
        <v>0.59027777777777779</v>
      </c>
      <c r="E294" s="44" t="s">
        <v>106</v>
      </c>
      <c r="F294" s="45">
        <f t="shared" si="7"/>
        <v>3.45</v>
      </c>
      <c r="G294" s="46">
        <v>15</v>
      </c>
      <c r="H294" s="46">
        <f t="shared" si="8"/>
        <v>51.75</v>
      </c>
      <c r="I294" s="46">
        <f>SUM($H294:H$374)</f>
        <v>3765.75</v>
      </c>
    </row>
    <row r="295" spans="1:9">
      <c r="A295" s="42">
        <v>45017</v>
      </c>
      <c r="B295" s="43" t="str">
        <f t="shared" si="6"/>
        <v>SÁB</v>
      </c>
      <c r="C295" s="50">
        <v>0.89930555555555558</v>
      </c>
      <c r="D295" s="50">
        <v>0.15347222222222223</v>
      </c>
      <c r="E295" s="44" t="s">
        <v>106</v>
      </c>
      <c r="F295" s="45">
        <f t="shared" si="7"/>
        <v>6.1000000000000014</v>
      </c>
      <c r="G295" s="46">
        <v>15</v>
      </c>
      <c r="H295" s="46">
        <f t="shared" si="8"/>
        <v>91.500000000000028</v>
      </c>
      <c r="I295" s="46">
        <f>SUM($H295:H$374)</f>
        <v>3714</v>
      </c>
    </row>
    <row r="296" spans="1:9">
      <c r="A296" s="42">
        <v>45017</v>
      </c>
      <c r="B296" s="43" t="str">
        <f t="shared" si="6"/>
        <v>SÁB</v>
      </c>
      <c r="C296" s="50">
        <v>0.59722222222222221</v>
      </c>
      <c r="D296" s="50">
        <v>0.81319444444444444</v>
      </c>
      <c r="E296" s="44" t="s">
        <v>105</v>
      </c>
      <c r="F296" s="45">
        <f t="shared" si="7"/>
        <v>5.1833333333333336</v>
      </c>
      <c r="G296" s="46">
        <v>15</v>
      </c>
      <c r="H296" s="46">
        <f t="shared" si="8"/>
        <v>77.75</v>
      </c>
      <c r="I296" s="46">
        <f>SUM($H296:H$374)</f>
        <v>3622.5</v>
      </c>
    </row>
    <row r="297" spans="1:9">
      <c r="A297" s="42">
        <v>45017</v>
      </c>
      <c r="B297" s="43" t="str">
        <f t="shared" si="6"/>
        <v>SÁB</v>
      </c>
      <c r="C297" s="50">
        <v>0.43333333333333335</v>
      </c>
      <c r="D297" s="50">
        <v>0.59166666666666667</v>
      </c>
      <c r="E297" s="44" t="s">
        <v>105</v>
      </c>
      <c r="F297" s="45">
        <f t="shared" si="7"/>
        <v>3.8</v>
      </c>
      <c r="G297" s="46">
        <v>15</v>
      </c>
      <c r="H297" s="46">
        <f t="shared" si="8"/>
        <v>57</v>
      </c>
      <c r="I297" s="46">
        <f>SUM($H297:H$374)</f>
        <v>3544.75</v>
      </c>
    </row>
    <row r="298" spans="1:9">
      <c r="A298" s="42">
        <v>45016</v>
      </c>
      <c r="B298" s="43" t="str">
        <f t="shared" si="6"/>
        <v>SEX</v>
      </c>
      <c r="C298" s="50">
        <v>0.9770833333333333</v>
      </c>
      <c r="D298" s="50">
        <v>0.10833333333333334</v>
      </c>
      <c r="E298" s="44" t="s">
        <v>105</v>
      </c>
      <c r="F298" s="45">
        <f t="shared" si="7"/>
        <v>3.1499999999999986</v>
      </c>
      <c r="G298" s="46">
        <v>15</v>
      </c>
      <c r="H298" s="46">
        <f t="shared" si="8"/>
        <v>47.249999999999979</v>
      </c>
      <c r="I298" s="46">
        <f>SUM($H298:H$374)</f>
        <v>3487.75</v>
      </c>
    </row>
    <row r="299" spans="1:9">
      <c r="A299" s="42">
        <v>45016</v>
      </c>
      <c r="B299" s="43" t="str">
        <f t="shared" si="6"/>
        <v>SEX</v>
      </c>
      <c r="C299" s="50">
        <v>0.88680555555555551</v>
      </c>
      <c r="D299" s="50">
        <v>0.90347222222222223</v>
      </c>
      <c r="E299" s="44" t="s">
        <v>105</v>
      </c>
      <c r="F299" s="45">
        <f t="shared" si="7"/>
        <v>0.4</v>
      </c>
      <c r="G299" s="46">
        <v>15</v>
      </c>
      <c r="H299" s="46">
        <f t="shared" si="8"/>
        <v>6</v>
      </c>
      <c r="I299" s="46">
        <f>SUM($H299:H$374)</f>
        <v>3440.5</v>
      </c>
    </row>
    <row r="300" spans="1:9">
      <c r="A300" s="42">
        <v>45016</v>
      </c>
      <c r="B300" s="43" t="str">
        <f t="shared" si="6"/>
        <v>SEX</v>
      </c>
      <c r="C300" s="50">
        <v>0.52986111111111112</v>
      </c>
      <c r="D300" s="50">
        <v>0.74027777777777781</v>
      </c>
      <c r="E300" s="44" t="s">
        <v>105</v>
      </c>
      <c r="F300" s="45">
        <f t="shared" si="7"/>
        <v>5.05</v>
      </c>
      <c r="G300" s="46">
        <v>15</v>
      </c>
      <c r="H300" s="46">
        <f t="shared" si="8"/>
        <v>75.75</v>
      </c>
      <c r="I300" s="46">
        <f>SUM($H300:H$374)</f>
        <v>3434.5</v>
      </c>
    </row>
    <row r="301" spans="1:9">
      <c r="A301" s="42">
        <v>45016</v>
      </c>
      <c r="B301" s="43" t="str">
        <f t="shared" si="6"/>
        <v>SEX</v>
      </c>
      <c r="C301" s="50">
        <v>0</v>
      </c>
      <c r="D301" s="50">
        <v>0.18819444444444444</v>
      </c>
      <c r="E301" s="44" t="s">
        <v>105</v>
      </c>
      <c r="F301" s="45">
        <f t="shared" si="7"/>
        <v>4.5166666666666666</v>
      </c>
      <c r="G301" s="46">
        <v>15</v>
      </c>
      <c r="H301" s="46">
        <f t="shared" si="8"/>
        <v>67.75</v>
      </c>
      <c r="I301" s="46">
        <f>SUM($H301:H$374)</f>
        <v>3358.75</v>
      </c>
    </row>
    <row r="302" spans="1:9">
      <c r="A302" s="42">
        <v>45015</v>
      </c>
      <c r="B302" s="43" t="str">
        <f t="shared" si="6"/>
        <v>QUI</v>
      </c>
      <c r="C302" s="50">
        <v>0.83125000000000004</v>
      </c>
      <c r="D302" s="50">
        <v>0.93055555555555558</v>
      </c>
      <c r="E302" s="44" t="s">
        <v>105</v>
      </c>
      <c r="F302" s="45">
        <f t="shared" si="7"/>
        <v>2.3833333333333333</v>
      </c>
      <c r="G302" s="46">
        <v>15</v>
      </c>
      <c r="H302" s="46">
        <f t="shared" si="8"/>
        <v>35.75</v>
      </c>
      <c r="I302" s="46">
        <f>SUM($H302:H$374)</f>
        <v>3291</v>
      </c>
    </row>
    <row r="303" spans="1:9">
      <c r="A303" s="42">
        <v>45015</v>
      </c>
      <c r="B303" s="43" t="str">
        <f t="shared" si="6"/>
        <v>QUI</v>
      </c>
      <c r="C303" s="50">
        <v>0.54583333333333328</v>
      </c>
      <c r="D303" s="50">
        <v>0.7368055555555556</v>
      </c>
      <c r="E303" s="44" t="s">
        <v>105</v>
      </c>
      <c r="F303" s="45">
        <f t="shared" si="7"/>
        <v>4.583333333333333</v>
      </c>
      <c r="G303" s="46">
        <v>15</v>
      </c>
      <c r="H303" s="46">
        <f t="shared" si="8"/>
        <v>68.75</v>
      </c>
      <c r="I303" s="46">
        <f>SUM($H303:H$374)</f>
        <v>3255.25</v>
      </c>
    </row>
    <row r="304" spans="1:9">
      <c r="A304" s="42">
        <v>45015</v>
      </c>
      <c r="B304" s="43" t="str">
        <f t="shared" si="6"/>
        <v>QUI</v>
      </c>
      <c r="C304" s="50">
        <v>0.46805555555555556</v>
      </c>
      <c r="D304" s="50">
        <v>0.51458333333333328</v>
      </c>
      <c r="E304" s="44" t="s">
        <v>105</v>
      </c>
      <c r="F304" s="45">
        <f t="shared" si="7"/>
        <v>1.1166666666666667</v>
      </c>
      <c r="G304" s="46">
        <v>15</v>
      </c>
      <c r="H304" s="46">
        <f t="shared" si="8"/>
        <v>16.75</v>
      </c>
      <c r="I304" s="46">
        <f>SUM($H304:H$374)</f>
        <v>3186.5</v>
      </c>
    </row>
    <row r="305" spans="1:9">
      <c r="A305" s="42">
        <v>45014</v>
      </c>
      <c r="B305" s="43" t="str">
        <f t="shared" si="6"/>
        <v>QUA</v>
      </c>
      <c r="C305" s="50">
        <v>0.8354166666666667</v>
      </c>
      <c r="D305" s="50">
        <v>0.94236111111111109</v>
      </c>
      <c r="E305" s="44" t="s">
        <v>105</v>
      </c>
      <c r="F305" s="45">
        <f t="shared" si="7"/>
        <v>2.5666666666666669</v>
      </c>
      <c r="G305" s="46">
        <v>15</v>
      </c>
      <c r="H305" s="46">
        <f t="shared" si="8"/>
        <v>38.5</v>
      </c>
      <c r="I305" s="46">
        <f>SUM($H305:H$374)</f>
        <v>3169.75</v>
      </c>
    </row>
    <row r="306" spans="1:9">
      <c r="A306" s="42">
        <v>45014</v>
      </c>
      <c r="B306" s="43" t="str">
        <f t="shared" si="6"/>
        <v>QUA</v>
      </c>
      <c r="C306" s="50">
        <v>0.50555555555555554</v>
      </c>
      <c r="D306" s="50">
        <v>0.78680555555555554</v>
      </c>
      <c r="E306" s="44" t="s">
        <v>105</v>
      </c>
      <c r="F306" s="45">
        <f t="shared" si="7"/>
        <v>6.75</v>
      </c>
      <c r="G306" s="46">
        <v>15</v>
      </c>
      <c r="H306" s="46">
        <f t="shared" si="8"/>
        <v>101.25</v>
      </c>
      <c r="I306" s="46">
        <f>SUM($H306:H$374)</f>
        <v>3131.25</v>
      </c>
    </row>
    <row r="307" spans="1:9">
      <c r="A307" s="42">
        <v>45014</v>
      </c>
      <c r="B307" s="43" t="str">
        <f t="shared" si="6"/>
        <v>QUA</v>
      </c>
      <c r="C307" s="50">
        <v>0.35972222222222222</v>
      </c>
      <c r="D307" s="50">
        <v>0.43472222222222223</v>
      </c>
      <c r="E307" s="44" t="s">
        <v>107</v>
      </c>
      <c r="F307" s="45">
        <f t="shared" si="7"/>
        <v>1.8</v>
      </c>
      <c r="G307" s="46">
        <v>15</v>
      </c>
      <c r="H307" s="46">
        <f t="shared" si="8"/>
        <v>27</v>
      </c>
      <c r="I307" s="46">
        <f>SUM($H307:H$374)</f>
        <v>3030</v>
      </c>
    </row>
    <row r="308" spans="1:9">
      <c r="A308" s="42">
        <v>45013</v>
      </c>
      <c r="B308" s="43" t="str">
        <f t="shared" si="6"/>
        <v>TER</v>
      </c>
      <c r="C308" s="50">
        <v>0.8833333333333333</v>
      </c>
      <c r="D308" s="50">
        <v>0.95138888888888884</v>
      </c>
      <c r="E308" s="44" t="s">
        <v>108</v>
      </c>
      <c r="F308" s="45">
        <f t="shared" si="7"/>
        <v>1.6333333333333333</v>
      </c>
      <c r="G308" s="46">
        <v>15</v>
      </c>
      <c r="H308" s="46">
        <f t="shared" si="8"/>
        <v>24.5</v>
      </c>
      <c r="I308" s="46">
        <f>SUM($H308:H$374)</f>
        <v>3003</v>
      </c>
    </row>
    <row r="309" spans="1:9">
      <c r="A309" s="42">
        <v>45013</v>
      </c>
      <c r="B309" s="43" t="str">
        <f t="shared" si="6"/>
        <v>TER</v>
      </c>
      <c r="C309" s="50">
        <v>0.57777777777777772</v>
      </c>
      <c r="D309" s="50">
        <v>0.7993055555555556</v>
      </c>
      <c r="E309" s="44" t="s">
        <v>109</v>
      </c>
      <c r="F309" s="45">
        <f t="shared" si="7"/>
        <v>5.3166666666666664</v>
      </c>
      <c r="G309" s="46">
        <v>15</v>
      </c>
      <c r="H309" s="46">
        <f t="shared" si="8"/>
        <v>79.75</v>
      </c>
      <c r="I309" s="46">
        <f>SUM($H309:H$374)</f>
        <v>2978.5</v>
      </c>
    </row>
    <row r="310" spans="1:9">
      <c r="A310" s="42">
        <v>45013</v>
      </c>
      <c r="B310" s="43" t="str">
        <f t="shared" si="6"/>
        <v>TER</v>
      </c>
      <c r="C310" s="50">
        <v>0.48958333333333331</v>
      </c>
      <c r="D310" s="50">
        <v>0.54722222222222228</v>
      </c>
      <c r="E310" s="44" t="s">
        <v>110</v>
      </c>
      <c r="F310" s="45">
        <f t="shared" si="7"/>
        <v>1.3833333333333333</v>
      </c>
      <c r="G310" s="46">
        <v>15</v>
      </c>
      <c r="H310" s="46">
        <f t="shared" si="8"/>
        <v>20.75</v>
      </c>
      <c r="I310" s="46">
        <f>SUM($H310:H$374)</f>
        <v>2898.75</v>
      </c>
    </row>
    <row r="311" spans="1:9">
      <c r="A311" s="42">
        <v>45012</v>
      </c>
      <c r="B311" s="43" t="str">
        <f t="shared" si="6"/>
        <v>SEG</v>
      </c>
      <c r="C311" s="50">
        <v>0.66736111111111107</v>
      </c>
      <c r="D311" s="50">
        <v>0.81458333333333333</v>
      </c>
      <c r="E311" s="44" t="s">
        <v>108</v>
      </c>
      <c r="F311" s="45">
        <f t="shared" si="7"/>
        <v>3.5333333333333332</v>
      </c>
      <c r="G311" s="46">
        <v>15</v>
      </c>
      <c r="H311" s="46">
        <f t="shared" si="8"/>
        <v>53</v>
      </c>
      <c r="I311" s="46">
        <f>SUM($H311:H$374)</f>
        <v>2878</v>
      </c>
    </row>
    <row r="312" spans="1:9">
      <c r="A312" s="42">
        <v>45012</v>
      </c>
      <c r="B312" s="43" t="str">
        <f t="shared" si="6"/>
        <v>SEG</v>
      </c>
      <c r="C312" s="50">
        <v>0.52916666666666667</v>
      </c>
      <c r="D312" s="50">
        <v>0.58680555555555558</v>
      </c>
      <c r="E312" s="44" t="s">
        <v>108</v>
      </c>
      <c r="F312" s="45">
        <f t="shared" si="7"/>
        <v>1.3833333333333333</v>
      </c>
      <c r="G312" s="46">
        <v>15</v>
      </c>
      <c r="H312" s="46">
        <f t="shared" si="8"/>
        <v>20.75</v>
      </c>
      <c r="I312" s="46">
        <f>SUM($H312:H$374)</f>
        <v>2825</v>
      </c>
    </row>
    <row r="313" spans="1:9">
      <c r="A313" s="42">
        <v>45011</v>
      </c>
      <c r="B313" s="43" t="str">
        <f t="shared" si="6"/>
        <v>DOM</v>
      </c>
      <c r="C313" s="50">
        <v>0.47222222222222221</v>
      </c>
      <c r="D313" s="50">
        <v>0.62847222222222221</v>
      </c>
      <c r="E313" s="44" t="s">
        <v>83</v>
      </c>
      <c r="F313" s="45">
        <f t="shared" si="7"/>
        <v>3.75</v>
      </c>
      <c r="G313" s="46">
        <v>15</v>
      </c>
      <c r="H313" s="46">
        <f t="shared" si="8"/>
        <v>56.25</v>
      </c>
      <c r="I313" s="46">
        <f>SUM($H313:H$374)</f>
        <v>2804.25</v>
      </c>
    </row>
    <row r="314" spans="1:9">
      <c r="A314" s="42">
        <v>45010</v>
      </c>
      <c r="B314" s="43" t="str">
        <f t="shared" si="6"/>
        <v>SÁB</v>
      </c>
      <c r="C314" s="50">
        <v>0.91736111111111107</v>
      </c>
      <c r="D314" s="50">
        <v>0.18333333333333332</v>
      </c>
      <c r="E314" s="44" t="s">
        <v>83</v>
      </c>
      <c r="F314" s="45">
        <f t="shared" si="7"/>
        <v>6.3833333333333329</v>
      </c>
      <c r="G314" s="46">
        <v>15</v>
      </c>
      <c r="H314" s="46">
        <f t="shared" si="8"/>
        <v>95.75</v>
      </c>
      <c r="I314" s="46">
        <f>SUM($H314:H$374)</f>
        <v>2748</v>
      </c>
    </row>
    <row r="315" spans="1:9">
      <c r="A315" s="42">
        <v>45010</v>
      </c>
      <c r="B315" s="43" t="str">
        <f t="shared" si="6"/>
        <v>SÁB</v>
      </c>
      <c r="C315" s="50">
        <v>1.5972222222222221E-2</v>
      </c>
      <c r="D315" s="50">
        <v>6.5277777777777782E-2</v>
      </c>
      <c r="E315" s="44" t="s">
        <v>83</v>
      </c>
      <c r="F315" s="45">
        <f t="shared" si="7"/>
        <v>1.1833333333333333</v>
      </c>
      <c r="G315" s="46">
        <v>15</v>
      </c>
      <c r="H315" s="46">
        <f t="shared" si="8"/>
        <v>17.75</v>
      </c>
      <c r="I315" s="46">
        <f>SUM($H315:H$374)</f>
        <v>2652.25</v>
      </c>
    </row>
    <row r="316" spans="1:9">
      <c r="A316" s="42">
        <v>45009</v>
      </c>
      <c r="B316" s="43" t="str">
        <f t="shared" si="6"/>
        <v>SEX</v>
      </c>
      <c r="C316" s="50">
        <v>0.54652777777777772</v>
      </c>
      <c r="D316" s="50">
        <v>0.68055555555555558</v>
      </c>
      <c r="E316" s="44" t="s">
        <v>83</v>
      </c>
      <c r="F316" s="45">
        <f t="shared" si="7"/>
        <v>3.2166666666666668</v>
      </c>
      <c r="G316" s="46">
        <v>15</v>
      </c>
      <c r="H316" s="46">
        <f t="shared" si="8"/>
        <v>48.25</v>
      </c>
      <c r="I316" s="46">
        <f>SUM($H316:H$374)</f>
        <v>2634.5</v>
      </c>
    </row>
    <row r="317" spans="1:9">
      <c r="A317" s="42">
        <v>45008</v>
      </c>
      <c r="B317" s="43" t="str">
        <f t="shared" si="6"/>
        <v>QUI</v>
      </c>
      <c r="C317" s="50">
        <v>0.5</v>
      </c>
      <c r="D317" s="50">
        <v>0.69097222222222221</v>
      </c>
      <c r="E317" s="44" t="s">
        <v>83</v>
      </c>
      <c r="F317" s="45">
        <f t="shared" si="7"/>
        <v>4.583333333333333</v>
      </c>
      <c r="G317" s="46">
        <v>15</v>
      </c>
      <c r="H317" s="46">
        <f t="shared" si="8"/>
        <v>68.75</v>
      </c>
      <c r="I317" s="46">
        <f>SUM($H317:H$374)</f>
        <v>2586.25</v>
      </c>
    </row>
    <row r="318" spans="1:9">
      <c r="A318" s="42" t="s">
        <v>111</v>
      </c>
      <c r="B318" s="43" t="str">
        <f t="shared" si="6"/>
        <v>QUA</v>
      </c>
      <c r="C318" s="50">
        <v>0.49861111111111112</v>
      </c>
      <c r="D318" s="50">
        <v>0.72916666666666663</v>
      </c>
      <c r="E318" s="44" t="s">
        <v>112</v>
      </c>
      <c r="F318" s="45">
        <f t="shared" si="7"/>
        <v>5.5333333333333332</v>
      </c>
      <c r="G318" s="46">
        <v>15</v>
      </c>
      <c r="H318" s="46">
        <f t="shared" si="8"/>
        <v>83</v>
      </c>
      <c r="I318" s="46">
        <f>SUM($H318:H$374)</f>
        <v>2517.5</v>
      </c>
    </row>
    <row r="319" spans="1:9">
      <c r="A319" s="42">
        <v>45007</v>
      </c>
      <c r="B319" s="43" t="str">
        <f t="shared" si="6"/>
        <v>QUA</v>
      </c>
      <c r="C319" s="50">
        <v>3.472222222222222E-3</v>
      </c>
      <c r="D319" s="50">
        <v>6.1805555555555558E-2</v>
      </c>
      <c r="E319" s="44" t="s">
        <v>113</v>
      </c>
      <c r="F319" s="45">
        <f t="shared" si="7"/>
        <v>1.4</v>
      </c>
      <c r="G319" s="46">
        <v>15</v>
      </c>
      <c r="H319" s="46">
        <f t="shared" si="8"/>
        <v>21</v>
      </c>
      <c r="I319" s="46">
        <f>SUM($H319:H$374)</f>
        <v>2434.5</v>
      </c>
    </row>
    <row r="320" spans="1:9">
      <c r="A320" s="42">
        <v>45006</v>
      </c>
      <c r="B320" s="43" t="str">
        <f t="shared" si="6"/>
        <v>TER</v>
      </c>
      <c r="C320" s="50">
        <v>0.7680555555555556</v>
      </c>
      <c r="D320" s="50">
        <v>0.85416666666666663</v>
      </c>
      <c r="E320" s="44" t="s">
        <v>113</v>
      </c>
      <c r="F320" s="45">
        <f t="shared" si="7"/>
        <v>2.0666666666666669</v>
      </c>
      <c r="G320" s="46">
        <v>15</v>
      </c>
      <c r="H320" s="46">
        <f t="shared" si="8"/>
        <v>31.000000000000004</v>
      </c>
      <c r="I320" s="46">
        <f>SUM($H320:H$374)</f>
        <v>2413.5</v>
      </c>
    </row>
    <row r="321" spans="1:9">
      <c r="A321" s="42">
        <v>45006</v>
      </c>
      <c r="B321" s="43" t="str">
        <f t="shared" si="6"/>
        <v>TER</v>
      </c>
      <c r="C321" s="50">
        <v>0.53680555555555554</v>
      </c>
      <c r="D321" s="50">
        <v>0.68819444444444444</v>
      </c>
      <c r="E321" s="44" t="s">
        <v>114</v>
      </c>
      <c r="F321" s="45">
        <f t="shared" si="7"/>
        <v>3.6333333333333333</v>
      </c>
      <c r="G321" s="46">
        <v>15</v>
      </c>
      <c r="H321" s="46">
        <f t="shared" si="8"/>
        <v>54.5</v>
      </c>
      <c r="I321" s="46">
        <f>SUM($H321:H$374)</f>
        <v>2382.5</v>
      </c>
    </row>
    <row r="322" spans="1:9">
      <c r="A322" s="42">
        <v>45005</v>
      </c>
      <c r="B322" s="43" t="str">
        <f t="shared" si="6"/>
        <v>SEG</v>
      </c>
      <c r="C322" s="50">
        <v>0.51388888888888884</v>
      </c>
      <c r="D322" s="50">
        <v>0.70347222222222228</v>
      </c>
      <c r="E322" s="44" t="s">
        <v>115</v>
      </c>
      <c r="F322" s="45">
        <f t="shared" si="7"/>
        <v>4.55</v>
      </c>
      <c r="G322" s="46">
        <v>15</v>
      </c>
      <c r="H322" s="46">
        <f t="shared" ref="H322:H374" si="9">F322*G322</f>
        <v>68.25</v>
      </c>
      <c r="I322" s="46">
        <f>SUM($H322:H$374)</f>
        <v>2328</v>
      </c>
    </row>
    <row r="323" spans="1:9">
      <c r="A323" s="42">
        <v>45004</v>
      </c>
      <c r="B323" s="43" t="str">
        <f t="shared" si="6"/>
        <v>DOM</v>
      </c>
      <c r="C323" s="50">
        <v>0.93888888888888888</v>
      </c>
      <c r="D323" s="50">
        <v>5.486111111111111E-2</v>
      </c>
      <c r="E323" s="44" t="s">
        <v>116</v>
      </c>
      <c r="F323" s="45">
        <f t="shared" si="7"/>
        <v>2.783333333333335</v>
      </c>
      <c r="G323" s="46">
        <v>15</v>
      </c>
      <c r="H323" s="46">
        <f t="shared" si="9"/>
        <v>41.750000000000028</v>
      </c>
      <c r="I323" s="46">
        <f>SUM($H323:H$374)</f>
        <v>2259.75</v>
      </c>
    </row>
    <row r="324" spans="1:9">
      <c r="A324" s="42">
        <v>45004</v>
      </c>
      <c r="B324" s="43" t="str">
        <f t="shared" si="6"/>
        <v>DOM</v>
      </c>
      <c r="C324" s="50">
        <v>0.62986111111111109</v>
      </c>
      <c r="D324" s="50">
        <v>0.7368055555555556</v>
      </c>
      <c r="E324" s="44" t="s">
        <v>117</v>
      </c>
      <c r="F324" s="45">
        <f t="shared" si="7"/>
        <v>2.5666666666666669</v>
      </c>
      <c r="G324" s="46">
        <v>15</v>
      </c>
      <c r="H324" s="46">
        <f t="shared" si="9"/>
        <v>38.5</v>
      </c>
      <c r="I324" s="46">
        <f>SUM($H324:H$374)</f>
        <v>2218</v>
      </c>
    </row>
    <row r="325" spans="1:9">
      <c r="A325" s="42">
        <v>45003</v>
      </c>
      <c r="B325" s="43" t="str">
        <f t="shared" si="6"/>
        <v>SÁB</v>
      </c>
      <c r="C325" s="50">
        <v>0.77013888888888893</v>
      </c>
      <c r="D325" s="50">
        <v>0.84027777777777779</v>
      </c>
      <c r="E325" s="44" t="s">
        <v>114</v>
      </c>
      <c r="F325" s="45">
        <f t="shared" si="7"/>
        <v>1.6833333333333333</v>
      </c>
      <c r="G325" s="46">
        <v>15</v>
      </c>
      <c r="H325" s="46">
        <f t="shared" si="9"/>
        <v>25.25</v>
      </c>
      <c r="I325" s="46">
        <f>SUM($H325:H$374)</f>
        <v>2179.5</v>
      </c>
    </row>
    <row r="326" spans="1:9">
      <c r="A326" s="42">
        <v>45003</v>
      </c>
      <c r="B326" s="43" t="str">
        <f t="shared" si="6"/>
        <v>SÁB</v>
      </c>
      <c r="C326" s="50">
        <v>0.58125000000000004</v>
      </c>
      <c r="D326" s="50">
        <v>0.71388888888888891</v>
      </c>
      <c r="E326" s="44" t="s">
        <v>114</v>
      </c>
      <c r="F326" s="45">
        <f t="shared" si="7"/>
        <v>3.1833333333333331</v>
      </c>
      <c r="G326" s="46">
        <v>15</v>
      </c>
      <c r="H326" s="46">
        <f t="shared" si="9"/>
        <v>47.75</v>
      </c>
      <c r="I326" s="46">
        <f>SUM($H326:H$374)</f>
        <v>2154.25</v>
      </c>
    </row>
    <row r="327" spans="1:9">
      <c r="A327" s="42">
        <v>45003</v>
      </c>
      <c r="B327" s="43" t="str">
        <f t="shared" si="6"/>
        <v>SÁB</v>
      </c>
      <c r="C327" s="50">
        <v>2.4305555555555556E-2</v>
      </c>
      <c r="D327" s="50">
        <v>0.11944444444444445</v>
      </c>
      <c r="E327" s="44" t="s">
        <v>118</v>
      </c>
      <c r="F327" s="45">
        <f t="shared" si="7"/>
        <v>2.2833333333333332</v>
      </c>
      <c r="G327" s="46">
        <v>15</v>
      </c>
      <c r="H327" s="46">
        <f t="shared" si="9"/>
        <v>34.25</v>
      </c>
      <c r="I327" s="46">
        <f>SUM($H327:H$374)</f>
        <v>2106.5</v>
      </c>
    </row>
    <row r="328" spans="1:9">
      <c r="A328" s="42">
        <v>45002</v>
      </c>
      <c r="B328" s="43" t="str">
        <f t="shared" si="6"/>
        <v>SEX</v>
      </c>
      <c r="C328" s="50">
        <v>0.75208333333333333</v>
      </c>
      <c r="D328" s="50">
        <v>0.81597222222222221</v>
      </c>
      <c r="E328" s="44" t="s">
        <v>118</v>
      </c>
      <c r="F328" s="45">
        <f t="shared" si="7"/>
        <v>1.5333333333333334</v>
      </c>
      <c r="G328" s="46">
        <v>15</v>
      </c>
      <c r="H328" s="46">
        <f t="shared" si="9"/>
        <v>23</v>
      </c>
      <c r="I328" s="46">
        <f>SUM($H328:H$374)</f>
        <v>2072.25</v>
      </c>
    </row>
    <row r="329" spans="1:9">
      <c r="A329" s="42">
        <v>45002</v>
      </c>
      <c r="B329" s="43" t="str">
        <f t="shared" si="6"/>
        <v>SEX</v>
      </c>
      <c r="C329" s="50">
        <v>0.46388888888888891</v>
      </c>
      <c r="D329" s="50">
        <v>0.7006944444444444</v>
      </c>
      <c r="E329" s="44" t="s">
        <v>119</v>
      </c>
      <c r="F329" s="45">
        <f t="shared" si="7"/>
        <v>5.6833333333333336</v>
      </c>
      <c r="G329" s="46">
        <v>15</v>
      </c>
      <c r="H329" s="46">
        <f t="shared" si="9"/>
        <v>85.25</v>
      </c>
      <c r="I329" s="46">
        <f>SUM($H329:H$374)</f>
        <v>2049.25</v>
      </c>
    </row>
    <row r="330" spans="1:9">
      <c r="A330" s="42">
        <v>45002</v>
      </c>
      <c r="B330" s="43" t="str">
        <f t="shared" si="6"/>
        <v>SEX</v>
      </c>
      <c r="C330" s="50">
        <v>2.5694444444444443E-2</v>
      </c>
      <c r="D330" s="50">
        <v>0.12222222222222222</v>
      </c>
      <c r="E330" s="44" t="s">
        <v>120</v>
      </c>
      <c r="F330" s="45">
        <f t="shared" si="7"/>
        <v>2.3166666666666669</v>
      </c>
      <c r="G330" s="46">
        <v>15</v>
      </c>
      <c r="H330" s="46">
        <f t="shared" si="9"/>
        <v>34.75</v>
      </c>
      <c r="I330" s="46">
        <f>SUM($H330:H$374)</f>
        <v>1964</v>
      </c>
    </row>
    <row r="331" spans="1:9">
      <c r="A331" s="42">
        <v>45001</v>
      </c>
      <c r="B331" s="43" t="str">
        <f t="shared" si="6"/>
        <v>QUI</v>
      </c>
      <c r="C331" s="50">
        <v>0.53541666666666665</v>
      </c>
      <c r="D331" s="50">
        <v>0.71319444444444446</v>
      </c>
      <c r="E331" s="44" t="s">
        <v>120</v>
      </c>
      <c r="F331" s="45">
        <f t="shared" si="7"/>
        <v>4.2666666666666666</v>
      </c>
      <c r="G331" s="46">
        <v>15</v>
      </c>
      <c r="H331" s="46">
        <f t="shared" si="9"/>
        <v>64</v>
      </c>
      <c r="I331" s="46">
        <f>SUM($H331:H$374)</f>
        <v>1929.25</v>
      </c>
    </row>
    <row r="332" spans="1:9">
      <c r="A332" s="42">
        <v>45000</v>
      </c>
      <c r="B332" s="43" t="str">
        <f t="shared" si="6"/>
        <v>QUA</v>
      </c>
      <c r="C332" s="50">
        <v>0.84722222222222221</v>
      </c>
      <c r="D332" s="50">
        <v>5.2777777777777778E-2</v>
      </c>
      <c r="E332" s="44" t="s">
        <v>114</v>
      </c>
      <c r="F332" s="45">
        <f t="shared" si="7"/>
        <v>4.9333333333333336</v>
      </c>
      <c r="G332" s="46">
        <v>15</v>
      </c>
      <c r="H332" s="46">
        <f t="shared" si="9"/>
        <v>74</v>
      </c>
      <c r="I332" s="46">
        <f>SUM($H332:H$374)</f>
        <v>1865.25</v>
      </c>
    </row>
    <row r="333" spans="1:9">
      <c r="A333" s="42">
        <v>45000</v>
      </c>
      <c r="B333" s="43" t="str">
        <f t="shared" si="6"/>
        <v>QUA</v>
      </c>
      <c r="C333" s="50">
        <v>0.74930555555555556</v>
      </c>
      <c r="D333" s="50">
        <v>0.80625000000000002</v>
      </c>
      <c r="E333" s="44" t="s">
        <v>114</v>
      </c>
      <c r="F333" s="45">
        <f t="shared" si="7"/>
        <v>1.3666666666666667</v>
      </c>
      <c r="G333" s="46">
        <v>15</v>
      </c>
      <c r="H333" s="46">
        <f t="shared" si="9"/>
        <v>20.5</v>
      </c>
      <c r="I333" s="46">
        <f>SUM($H333:H$374)</f>
        <v>1791.25</v>
      </c>
    </row>
    <row r="334" spans="1:9">
      <c r="A334" s="42">
        <v>45000</v>
      </c>
      <c r="B334" s="43" t="str">
        <f t="shared" si="6"/>
        <v>QUA</v>
      </c>
      <c r="C334" s="50">
        <v>0.47638888888888886</v>
      </c>
      <c r="D334" s="50">
        <v>0.7416666666666667</v>
      </c>
      <c r="E334" s="44" t="s">
        <v>114</v>
      </c>
      <c r="F334" s="45">
        <f t="shared" si="7"/>
        <v>6.3666666666666663</v>
      </c>
      <c r="G334" s="46">
        <v>15</v>
      </c>
      <c r="H334" s="46">
        <f t="shared" si="9"/>
        <v>95.5</v>
      </c>
      <c r="I334" s="46">
        <f>SUM($H334:H$374)</f>
        <v>1770.75</v>
      </c>
    </row>
    <row r="335" spans="1:9">
      <c r="A335" s="42">
        <v>44999</v>
      </c>
      <c r="B335" s="43" t="str">
        <f t="shared" si="6"/>
        <v>TER</v>
      </c>
      <c r="C335" s="50">
        <v>0.80208333333333337</v>
      </c>
      <c r="D335" s="50">
        <v>0.8569444444444444</v>
      </c>
      <c r="E335" s="44" t="s">
        <v>121</v>
      </c>
      <c r="F335" s="45">
        <f t="shared" si="7"/>
        <v>1.3166666666666667</v>
      </c>
      <c r="G335" s="46">
        <v>15</v>
      </c>
      <c r="H335" s="46">
        <f t="shared" si="9"/>
        <v>19.75</v>
      </c>
      <c r="I335" s="46">
        <f>SUM($H335:H$374)</f>
        <v>1675.25</v>
      </c>
    </row>
    <row r="336" spans="1:9">
      <c r="A336" s="42">
        <v>44999</v>
      </c>
      <c r="B336" s="43" t="str">
        <f t="shared" si="6"/>
        <v>TER</v>
      </c>
      <c r="C336" s="50">
        <v>0.5493055555555556</v>
      </c>
      <c r="D336" s="50">
        <v>0.61319444444444449</v>
      </c>
      <c r="E336" s="44" t="s">
        <v>96</v>
      </c>
      <c r="F336" s="45">
        <f t="shared" si="7"/>
        <v>1.5333333333333334</v>
      </c>
      <c r="G336" s="46">
        <v>15</v>
      </c>
      <c r="H336" s="46">
        <f t="shared" si="9"/>
        <v>23</v>
      </c>
      <c r="I336" s="46">
        <f>SUM($H336:H$374)</f>
        <v>1655.5</v>
      </c>
    </row>
    <row r="337" spans="1:9">
      <c r="A337" s="42">
        <v>44999</v>
      </c>
      <c r="B337" s="43" t="str">
        <f t="shared" si="6"/>
        <v>TER</v>
      </c>
      <c r="C337" s="50">
        <v>0.45277777777777778</v>
      </c>
      <c r="D337" s="50">
        <v>0.52708333333333335</v>
      </c>
      <c r="E337" s="44" t="s">
        <v>122</v>
      </c>
      <c r="F337" s="45">
        <f t="shared" si="7"/>
        <v>1.7833333333333334</v>
      </c>
      <c r="G337" s="46">
        <v>15</v>
      </c>
      <c r="H337" s="46">
        <f t="shared" si="9"/>
        <v>26.75</v>
      </c>
      <c r="I337" s="46">
        <f>SUM($H337:H$374)</f>
        <v>1632.5</v>
      </c>
    </row>
    <row r="338" spans="1:9">
      <c r="A338" s="42">
        <v>44998</v>
      </c>
      <c r="B338" s="43" t="str">
        <f t="shared" si="6"/>
        <v>SEG</v>
      </c>
      <c r="C338" s="50">
        <v>0.87083333333333335</v>
      </c>
      <c r="D338" s="50">
        <v>1.3194444444444444E-2</v>
      </c>
      <c r="E338" s="44" t="s">
        <v>123</v>
      </c>
      <c r="F338" s="45">
        <f t="shared" si="7"/>
        <v>3.4166666666666679</v>
      </c>
      <c r="G338" s="46">
        <v>15</v>
      </c>
      <c r="H338" s="46">
        <f t="shared" si="9"/>
        <v>51.250000000000014</v>
      </c>
      <c r="I338" s="46">
        <f>SUM($H338:H$374)</f>
        <v>1605.75</v>
      </c>
    </row>
    <row r="339" spans="1:9">
      <c r="A339" s="42">
        <v>44998</v>
      </c>
      <c r="B339" s="43" t="str">
        <f t="shared" si="6"/>
        <v>SEG</v>
      </c>
      <c r="C339" s="50">
        <v>0.52430555555555558</v>
      </c>
      <c r="D339" s="50">
        <v>0.7270833333333333</v>
      </c>
      <c r="E339" s="44" t="s">
        <v>124</v>
      </c>
      <c r="F339" s="45">
        <f t="shared" si="7"/>
        <v>4.8666666666666663</v>
      </c>
      <c r="G339" s="46">
        <v>15</v>
      </c>
      <c r="H339" s="46">
        <f t="shared" si="9"/>
        <v>73</v>
      </c>
      <c r="I339" s="46">
        <f>SUM($H339:H$374)</f>
        <v>1554.5</v>
      </c>
    </row>
    <row r="340" spans="1:9">
      <c r="A340" s="42">
        <v>44996</v>
      </c>
      <c r="B340" s="43" t="str">
        <f t="shared" si="6"/>
        <v>SÁB</v>
      </c>
      <c r="C340" s="50">
        <v>0.58819444444444446</v>
      </c>
      <c r="D340" s="50">
        <v>0.65694444444444444</v>
      </c>
      <c r="E340" s="44" t="s">
        <v>125</v>
      </c>
      <c r="F340" s="45">
        <f t="shared" si="7"/>
        <v>1.65</v>
      </c>
      <c r="G340" s="46">
        <v>15</v>
      </c>
      <c r="H340" s="46">
        <f t="shared" si="9"/>
        <v>24.75</v>
      </c>
      <c r="I340" s="46">
        <f>SUM($H340:H$374)</f>
        <v>1481.5</v>
      </c>
    </row>
    <row r="341" spans="1:9">
      <c r="A341" s="42">
        <v>44995</v>
      </c>
      <c r="B341" s="43" t="str">
        <f t="shared" si="6"/>
        <v>SEX</v>
      </c>
      <c r="C341" s="50">
        <v>0.5395833333333333</v>
      </c>
      <c r="D341" s="50">
        <v>0.73402777777777772</v>
      </c>
      <c r="E341" s="44" t="s">
        <v>126</v>
      </c>
      <c r="F341" s="45">
        <f t="shared" si="7"/>
        <v>4.666666666666667</v>
      </c>
      <c r="G341" s="46">
        <v>15</v>
      </c>
      <c r="H341" s="46">
        <f t="shared" si="9"/>
        <v>70</v>
      </c>
      <c r="I341" s="46">
        <f>SUM($H341:H$374)</f>
        <v>1456.75</v>
      </c>
    </row>
    <row r="342" spans="1:9">
      <c r="A342" s="42">
        <v>44994</v>
      </c>
      <c r="B342" s="43" t="str">
        <f t="shared" si="6"/>
        <v>QUI</v>
      </c>
      <c r="C342" s="50">
        <v>0.79861111111111116</v>
      </c>
      <c r="D342" s="50">
        <v>0.8881944444444444</v>
      </c>
      <c r="E342" s="44" t="s">
        <v>127</v>
      </c>
      <c r="F342" s="45">
        <f t="shared" si="7"/>
        <v>2.15</v>
      </c>
      <c r="G342" s="46">
        <v>15</v>
      </c>
      <c r="H342" s="46">
        <f t="shared" si="9"/>
        <v>32.25</v>
      </c>
      <c r="I342" s="46">
        <f>SUM($H342:H$374)</f>
        <v>1386.75</v>
      </c>
    </row>
    <row r="343" spans="1:9">
      <c r="A343" s="42">
        <v>44994</v>
      </c>
      <c r="B343" s="43" t="str">
        <f t="shared" si="6"/>
        <v>QUI</v>
      </c>
      <c r="C343" s="50">
        <v>0.65555555555555556</v>
      </c>
      <c r="D343" s="50">
        <v>0.76388888888888884</v>
      </c>
      <c r="E343" s="44" t="s">
        <v>128</v>
      </c>
      <c r="F343" s="45">
        <f t="shared" si="7"/>
        <v>2.6</v>
      </c>
      <c r="G343" s="46">
        <v>15</v>
      </c>
      <c r="H343" s="46">
        <f t="shared" si="9"/>
        <v>39</v>
      </c>
      <c r="I343" s="46">
        <f>SUM($H343:H$374)</f>
        <v>1354.5</v>
      </c>
    </row>
    <row r="344" spans="1:9">
      <c r="A344" s="42">
        <v>44994</v>
      </c>
      <c r="B344" s="43" t="str">
        <f t="shared" si="6"/>
        <v>QUI</v>
      </c>
      <c r="C344" s="50">
        <v>0.47430555555555554</v>
      </c>
      <c r="D344" s="50">
        <v>0.63194444444444442</v>
      </c>
      <c r="E344" s="44" t="s">
        <v>129</v>
      </c>
      <c r="F344" s="45">
        <f t="shared" si="7"/>
        <v>3.7833333333333332</v>
      </c>
      <c r="G344" s="46">
        <v>15</v>
      </c>
      <c r="H344" s="46">
        <f t="shared" si="9"/>
        <v>56.75</v>
      </c>
      <c r="I344" s="46">
        <f>SUM($H344:H$374)</f>
        <v>1315.5</v>
      </c>
    </row>
    <row r="345" spans="1:9">
      <c r="A345" s="42">
        <v>44993</v>
      </c>
      <c r="B345" s="43" t="str">
        <f t="shared" si="6"/>
        <v>QUA</v>
      </c>
      <c r="C345" s="50">
        <v>0.53263888888888888</v>
      </c>
      <c r="D345" s="50">
        <v>0.78125</v>
      </c>
      <c r="E345" s="44" t="s">
        <v>130</v>
      </c>
      <c r="F345" s="45">
        <f t="shared" si="7"/>
        <v>5.9666666666666668</v>
      </c>
      <c r="G345" s="46">
        <v>15</v>
      </c>
      <c r="H345" s="46">
        <f t="shared" si="9"/>
        <v>89.5</v>
      </c>
      <c r="I345" s="46">
        <f>SUM($H345:H$374)</f>
        <v>1258.75</v>
      </c>
    </row>
    <row r="346" spans="1:9">
      <c r="A346" s="42">
        <v>44992</v>
      </c>
      <c r="B346" s="43" t="str">
        <f t="shared" si="6"/>
        <v>TER</v>
      </c>
      <c r="C346" s="50">
        <v>0.79374999999999996</v>
      </c>
      <c r="D346" s="50">
        <v>0.85902777777777772</v>
      </c>
      <c r="E346" s="44" t="s">
        <v>131</v>
      </c>
      <c r="F346" s="45">
        <f t="shared" si="7"/>
        <v>1.5666666666666667</v>
      </c>
      <c r="G346" s="46">
        <v>15</v>
      </c>
      <c r="H346" s="46">
        <f t="shared" si="9"/>
        <v>23.5</v>
      </c>
      <c r="I346" s="46">
        <f>SUM($H346:H$374)</f>
        <v>1169.25</v>
      </c>
    </row>
    <row r="347" spans="1:9">
      <c r="A347" s="42">
        <v>44992</v>
      </c>
      <c r="B347" s="43" t="str">
        <f t="shared" si="6"/>
        <v>TER</v>
      </c>
      <c r="C347" s="50">
        <v>0.44791666666666669</v>
      </c>
      <c r="D347" s="50">
        <v>0.74583333333333335</v>
      </c>
      <c r="E347" s="44" t="s">
        <v>132</v>
      </c>
      <c r="F347" s="45">
        <f t="shared" si="7"/>
        <v>7.15</v>
      </c>
      <c r="G347" s="46">
        <v>15</v>
      </c>
      <c r="H347" s="46">
        <f t="shared" si="9"/>
        <v>107.25</v>
      </c>
      <c r="I347" s="46">
        <f>SUM($H347:H$374)</f>
        <v>1145.75</v>
      </c>
    </row>
    <row r="348" spans="1:9">
      <c r="A348" s="42">
        <v>44991</v>
      </c>
      <c r="B348" s="43" t="str">
        <f t="shared" si="6"/>
        <v>SEG</v>
      </c>
      <c r="C348" s="50">
        <v>0.55138888888888893</v>
      </c>
      <c r="D348" s="50">
        <v>0.74513888888888891</v>
      </c>
      <c r="E348" s="44" t="s">
        <v>133</v>
      </c>
      <c r="F348" s="45">
        <f t="shared" si="7"/>
        <v>4.6500000000000004</v>
      </c>
      <c r="G348" s="46">
        <v>15</v>
      </c>
      <c r="H348" s="46">
        <f t="shared" si="9"/>
        <v>69.75</v>
      </c>
      <c r="I348" s="46">
        <f>SUM($H348:H$374)</f>
        <v>1038.5</v>
      </c>
    </row>
    <row r="349" spans="1:9">
      <c r="A349" s="42">
        <v>44990</v>
      </c>
      <c r="B349" s="43" t="str">
        <f t="shared" si="6"/>
        <v>DOM</v>
      </c>
      <c r="C349" s="50">
        <v>0.66249999999999998</v>
      </c>
      <c r="D349" s="50">
        <v>0.79722222222222228</v>
      </c>
      <c r="E349" s="44" t="s">
        <v>134</v>
      </c>
      <c r="F349" s="45">
        <f t="shared" si="7"/>
        <v>3.2333333333333334</v>
      </c>
      <c r="G349" s="46">
        <v>15</v>
      </c>
      <c r="H349" s="46">
        <f t="shared" si="9"/>
        <v>48.5</v>
      </c>
      <c r="I349" s="46">
        <f>SUM($H349:H$374)</f>
        <v>968.75</v>
      </c>
    </row>
    <row r="350" spans="1:9">
      <c r="A350" s="42">
        <v>44989</v>
      </c>
      <c r="B350" s="43" t="str">
        <f t="shared" si="6"/>
        <v>SÁB</v>
      </c>
      <c r="C350" s="50">
        <v>0.85416666666666663</v>
      </c>
      <c r="D350" s="50">
        <v>0.98055555555555551</v>
      </c>
      <c r="E350" s="44" t="s">
        <v>135</v>
      </c>
      <c r="F350" s="45">
        <f t="shared" si="7"/>
        <v>3.0333333333333332</v>
      </c>
      <c r="G350" s="46">
        <v>15</v>
      </c>
      <c r="H350" s="46">
        <f t="shared" si="9"/>
        <v>45.5</v>
      </c>
      <c r="I350" s="46">
        <f>SUM($H350:H$374)</f>
        <v>920.25</v>
      </c>
    </row>
    <row r="351" spans="1:9">
      <c r="A351" s="42">
        <v>44989</v>
      </c>
      <c r="B351" s="43" t="str">
        <f t="shared" si="6"/>
        <v>SÁB</v>
      </c>
      <c r="C351" s="50">
        <v>0.60347222222222219</v>
      </c>
      <c r="D351" s="50">
        <v>0.69513888888888886</v>
      </c>
      <c r="E351" s="44" t="s">
        <v>136</v>
      </c>
      <c r="F351" s="45">
        <f t="shared" si="7"/>
        <v>2.2000000000000002</v>
      </c>
      <c r="G351" s="46">
        <v>15</v>
      </c>
      <c r="H351" s="46">
        <f t="shared" si="9"/>
        <v>33</v>
      </c>
      <c r="I351" s="46">
        <f>SUM($H351:H$374)</f>
        <v>874.75</v>
      </c>
    </row>
    <row r="352" spans="1:9">
      <c r="A352" s="42">
        <v>44988</v>
      </c>
      <c r="B352" s="43" t="str">
        <f t="shared" si="6"/>
        <v>SEX</v>
      </c>
      <c r="C352" s="50">
        <v>0.53888888888888886</v>
      </c>
      <c r="D352" s="50">
        <v>0.74375000000000002</v>
      </c>
      <c r="E352" s="44" t="s">
        <v>136</v>
      </c>
      <c r="F352" s="45">
        <f t="shared" si="7"/>
        <v>4.916666666666667</v>
      </c>
      <c r="G352" s="46">
        <v>15</v>
      </c>
      <c r="H352" s="46">
        <f t="shared" si="9"/>
        <v>73.75</v>
      </c>
      <c r="I352" s="46">
        <f>SUM($H352:H$374)</f>
        <v>841.75</v>
      </c>
    </row>
    <row r="353" spans="1:9">
      <c r="A353" s="42">
        <v>44987</v>
      </c>
      <c r="B353" s="43" t="str">
        <f t="shared" si="6"/>
        <v>QUI</v>
      </c>
      <c r="C353" s="50">
        <v>0.48125000000000001</v>
      </c>
      <c r="D353" s="50">
        <v>0.73888888888888893</v>
      </c>
      <c r="E353" s="44" t="s">
        <v>136</v>
      </c>
      <c r="F353" s="45">
        <f t="shared" si="7"/>
        <v>6.1833333333333336</v>
      </c>
      <c r="G353" s="46">
        <v>15</v>
      </c>
      <c r="H353" s="46">
        <f t="shared" si="9"/>
        <v>92.75</v>
      </c>
      <c r="I353" s="46">
        <f>SUM($H353:H$374)</f>
        <v>768</v>
      </c>
    </row>
    <row r="354" spans="1:9">
      <c r="A354" s="42">
        <v>44986</v>
      </c>
      <c r="B354" s="43" t="str">
        <f t="shared" si="6"/>
        <v>QUA</v>
      </c>
      <c r="C354" s="50">
        <v>0.96805555555555556</v>
      </c>
      <c r="D354" s="50">
        <v>2.9861111111111113E-2</v>
      </c>
      <c r="E354" s="44" t="s">
        <v>137</v>
      </c>
      <c r="F354" s="45">
        <f t="shared" si="7"/>
        <v>1.4833333333333343</v>
      </c>
      <c r="G354" s="46">
        <v>15</v>
      </c>
      <c r="H354" s="46">
        <f t="shared" si="9"/>
        <v>22.250000000000014</v>
      </c>
      <c r="I354" s="46">
        <f>SUM($H354:H$374)</f>
        <v>675.25</v>
      </c>
    </row>
    <row r="355" spans="1:9">
      <c r="A355" s="42">
        <v>44986</v>
      </c>
      <c r="B355" s="43" t="str">
        <f t="shared" si="6"/>
        <v>QUA</v>
      </c>
      <c r="C355" s="50">
        <v>0.87916666666666665</v>
      </c>
      <c r="D355" s="50">
        <v>0.90277777777777779</v>
      </c>
      <c r="E355" s="44" t="s">
        <v>138</v>
      </c>
      <c r="F355" s="45">
        <f t="shared" si="7"/>
        <v>0.56666666666666665</v>
      </c>
      <c r="G355" s="46">
        <v>15</v>
      </c>
      <c r="H355" s="46">
        <f t="shared" si="9"/>
        <v>8.5</v>
      </c>
      <c r="I355" s="46">
        <f>SUM($H355:H$374)</f>
        <v>653</v>
      </c>
    </row>
    <row r="356" spans="1:9">
      <c r="A356" s="42">
        <v>44986</v>
      </c>
      <c r="B356" s="43" t="str">
        <f t="shared" si="6"/>
        <v>QUA</v>
      </c>
      <c r="C356" s="50">
        <v>0.53819444444444442</v>
      </c>
      <c r="D356" s="50">
        <v>0.70138888888888884</v>
      </c>
      <c r="E356" s="44" t="s">
        <v>139</v>
      </c>
      <c r="F356" s="45">
        <f t="shared" si="7"/>
        <v>3.9166666666666665</v>
      </c>
      <c r="G356" s="46">
        <v>15</v>
      </c>
      <c r="H356" s="46">
        <f t="shared" si="9"/>
        <v>58.75</v>
      </c>
      <c r="I356" s="46">
        <f>SUM($H356:H$374)</f>
        <v>644.5</v>
      </c>
    </row>
    <row r="357" spans="1:9">
      <c r="A357" s="42">
        <v>44985</v>
      </c>
      <c r="B357" s="43" t="str">
        <f t="shared" si="6"/>
        <v>TER</v>
      </c>
      <c r="C357" s="50">
        <v>0.61736111111111114</v>
      </c>
      <c r="D357" s="50">
        <v>0.7270833333333333</v>
      </c>
      <c r="E357" s="44" t="s">
        <v>140</v>
      </c>
      <c r="F357" s="45">
        <f t="shared" si="7"/>
        <v>2.6333333333333333</v>
      </c>
      <c r="G357" s="46">
        <v>15</v>
      </c>
      <c r="H357" s="46">
        <f t="shared" si="9"/>
        <v>39.5</v>
      </c>
      <c r="I357" s="46">
        <f>SUM($H357:H$374)</f>
        <v>585.75</v>
      </c>
    </row>
    <row r="358" spans="1:9">
      <c r="A358" s="42">
        <v>44985</v>
      </c>
      <c r="B358" s="43" t="str">
        <f t="shared" si="6"/>
        <v>TER</v>
      </c>
      <c r="C358" s="50">
        <v>0.52500000000000002</v>
      </c>
      <c r="D358" s="50">
        <v>0.59791666666666665</v>
      </c>
      <c r="E358" s="44" t="s">
        <v>141</v>
      </c>
      <c r="F358" s="45">
        <f t="shared" si="7"/>
        <v>1.75</v>
      </c>
      <c r="G358" s="46">
        <v>15</v>
      </c>
      <c r="H358" s="46">
        <f t="shared" si="9"/>
        <v>26.25</v>
      </c>
      <c r="I358" s="46">
        <f>SUM($H358:H$374)</f>
        <v>546.25</v>
      </c>
    </row>
    <row r="359" spans="1:9">
      <c r="A359" s="42">
        <v>44984</v>
      </c>
      <c r="B359" s="43" t="str">
        <f t="shared" si="6"/>
        <v>SEG</v>
      </c>
      <c r="C359" s="50">
        <v>0.99791666666666667</v>
      </c>
      <c r="D359" s="50">
        <v>4.8611111111111112E-2</v>
      </c>
      <c r="E359" s="44" t="s">
        <v>142</v>
      </c>
      <c r="F359" s="45">
        <f t="shared" si="7"/>
        <v>1.216666666666665</v>
      </c>
      <c r="G359" s="46">
        <v>15</v>
      </c>
      <c r="H359" s="46">
        <f t="shared" si="9"/>
        <v>18.249999999999975</v>
      </c>
      <c r="I359" s="46">
        <f>SUM($H359:H$374)</f>
        <v>520</v>
      </c>
    </row>
    <row r="360" spans="1:9">
      <c r="A360" s="42">
        <v>44984</v>
      </c>
      <c r="B360" s="43" t="str">
        <f t="shared" si="6"/>
        <v>SEG</v>
      </c>
      <c r="C360" s="50">
        <v>0.53888888888888886</v>
      </c>
      <c r="D360" s="50">
        <v>0.74861111111111112</v>
      </c>
      <c r="E360" s="44" t="s">
        <v>141</v>
      </c>
      <c r="F360" s="45">
        <f t="shared" si="7"/>
        <v>5.0333333333333332</v>
      </c>
      <c r="G360" s="46">
        <v>15</v>
      </c>
      <c r="H360" s="46">
        <f t="shared" si="9"/>
        <v>75.5</v>
      </c>
      <c r="I360" s="46">
        <f>SUM($H360:H$374)</f>
        <v>501.75</v>
      </c>
    </row>
    <row r="361" spans="1:9">
      <c r="A361" s="42">
        <v>44983</v>
      </c>
      <c r="B361" s="43" t="str">
        <f t="shared" si="6"/>
        <v>DOM</v>
      </c>
      <c r="C361" s="50">
        <v>0.64444444444444449</v>
      </c>
      <c r="D361" s="50">
        <v>0.7416666666666667</v>
      </c>
      <c r="E361" s="44" t="s">
        <v>143</v>
      </c>
      <c r="F361" s="45">
        <f t="shared" si="7"/>
        <v>2.3333333333333335</v>
      </c>
      <c r="G361" s="46">
        <v>15</v>
      </c>
      <c r="H361" s="46">
        <f t="shared" si="9"/>
        <v>35</v>
      </c>
      <c r="I361" s="46">
        <f>SUM($H361:H$374)</f>
        <v>426.25</v>
      </c>
    </row>
    <row r="362" spans="1:9">
      <c r="A362" s="42">
        <v>44982</v>
      </c>
      <c r="B362" s="43" t="str">
        <f t="shared" si="6"/>
        <v>SÁB</v>
      </c>
      <c r="C362" s="50">
        <v>0.65277777777777779</v>
      </c>
      <c r="D362" s="50">
        <v>0.76597222222222228</v>
      </c>
      <c r="E362" s="44" t="s">
        <v>144</v>
      </c>
      <c r="F362" s="45">
        <f t="shared" si="7"/>
        <v>2.7166666666666668</v>
      </c>
      <c r="G362" s="46">
        <v>15</v>
      </c>
      <c r="H362" s="46">
        <f t="shared" si="9"/>
        <v>40.75</v>
      </c>
      <c r="I362" s="46">
        <f>SUM($H362:H$374)</f>
        <v>391.25</v>
      </c>
    </row>
    <row r="363" spans="1:9">
      <c r="A363" s="42">
        <v>44981</v>
      </c>
      <c r="B363" s="43" t="str">
        <f t="shared" si="6"/>
        <v>SEX</v>
      </c>
      <c r="C363" s="50">
        <v>0.54861111111111116</v>
      </c>
      <c r="D363" s="50">
        <v>0.64097222222222228</v>
      </c>
      <c r="E363" s="44" t="s">
        <v>145</v>
      </c>
      <c r="F363" s="45">
        <f t="shared" si="7"/>
        <v>2.2166666666666668</v>
      </c>
      <c r="G363" s="46">
        <v>15</v>
      </c>
      <c r="H363" s="46">
        <f t="shared" si="9"/>
        <v>33.25</v>
      </c>
      <c r="I363" s="46">
        <f>SUM($H363:H$374)</f>
        <v>350.5</v>
      </c>
    </row>
    <row r="364" spans="1:9">
      <c r="A364" s="42">
        <v>44980</v>
      </c>
      <c r="B364" s="43" t="str">
        <f t="shared" si="6"/>
        <v>QUI</v>
      </c>
      <c r="C364" s="50">
        <v>0.92083333333333328</v>
      </c>
      <c r="D364" s="50">
        <v>0.98750000000000004</v>
      </c>
      <c r="E364" s="44" t="s">
        <v>146</v>
      </c>
      <c r="F364" s="45">
        <f t="shared" si="7"/>
        <v>1.6</v>
      </c>
      <c r="G364" s="46">
        <v>15</v>
      </c>
      <c r="H364" s="46">
        <f t="shared" si="9"/>
        <v>24</v>
      </c>
      <c r="I364" s="46">
        <f>SUM($H364:H$374)</f>
        <v>317.25</v>
      </c>
    </row>
    <row r="365" spans="1:9">
      <c r="A365" s="42">
        <v>44980</v>
      </c>
      <c r="B365" s="43" t="str">
        <f t="shared" si="6"/>
        <v>QUI</v>
      </c>
      <c r="C365" s="50">
        <v>0.52083333333333337</v>
      </c>
      <c r="D365" s="50">
        <v>0.69236111111111109</v>
      </c>
      <c r="E365" s="44" t="s">
        <v>147</v>
      </c>
      <c r="F365" s="45">
        <f t="shared" si="7"/>
        <v>4.1166666666666663</v>
      </c>
      <c r="G365" s="46">
        <v>15</v>
      </c>
      <c r="H365" s="46">
        <f t="shared" si="9"/>
        <v>61.749999999999993</v>
      </c>
      <c r="I365" s="46">
        <f>SUM($H365:H$374)</f>
        <v>293.25</v>
      </c>
    </row>
    <row r="366" spans="1:9">
      <c r="A366" s="42">
        <v>44979</v>
      </c>
      <c r="B366" s="43" t="str">
        <f t="shared" si="6"/>
        <v>QUA</v>
      </c>
      <c r="C366" s="50">
        <v>0.86388888888888893</v>
      </c>
      <c r="D366" s="50">
        <v>0.89722222222222225</v>
      </c>
      <c r="E366" s="44" t="s">
        <v>148</v>
      </c>
      <c r="F366" s="45">
        <f t="shared" si="7"/>
        <v>0.8</v>
      </c>
      <c r="G366" s="46">
        <v>15</v>
      </c>
      <c r="H366" s="46">
        <f t="shared" si="9"/>
        <v>12</v>
      </c>
      <c r="I366" s="46">
        <f>SUM($H366:H$374)</f>
        <v>231.5</v>
      </c>
    </row>
    <row r="367" spans="1:9">
      <c r="A367" s="42">
        <v>44979</v>
      </c>
      <c r="B367" s="43" t="str">
        <f t="shared" si="6"/>
        <v>QUA</v>
      </c>
      <c r="C367" s="50">
        <v>0.68680555555555556</v>
      </c>
      <c r="D367" s="50">
        <v>0.74652777777777779</v>
      </c>
      <c r="E367" s="44" t="s">
        <v>149</v>
      </c>
      <c r="F367" s="45">
        <f t="shared" si="7"/>
        <v>1.4333333333333333</v>
      </c>
      <c r="G367" s="46">
        <v>15</v>
      </c>
      <c r="H367" s="46">
        <f t="shared" si="9"/>
        <v>21.5</v>
      </c>
      <c r="I367" s="46">
        <f>SUM($H367:H$374)</f>
        <v>219.5</v>
      </c>
    </row>
    <row r="368" spans="1:9">
      <c r="A368" s="42">
        <v>44979</v>
      </c>
      <c r="B368" s="43" t="str">
        <f t="shared" si="6"/>
        <v>QUA</v>
      </c>
      <c r="C368" s="50">
        <v>0.41388888888888886</v>
      </c>
      <c r="D368" s="50">
        <v>0.5541666666666667</v>
      </c>
      <c r="E368" s="44" t="s">
        <v>150</v>
      </c>
      <c r="F368" s="45">
        <f t="shared" si="7"/>
        <v>3.3666666666666667</v>
      </c>
      <c r="G368" s="46">
        <v>15</v>
      </c>
      <c r="H368" s="46">
        <f t="shared" si="9"/>
        <v>50.5</v>
      </c>
      <c r="I368" s="46">
        <f>SUM($H368:H$374)</f>
        <v>198</v>
      </c>
    </row>
    <row r="369" spans="1:9">
      <c r="A369" s="42">
        <v>44978</v>
      </c>
      <c r="B369" s="43" t="str">
        <f t="shared" si="6"/>
        <v>TER</v>
      </c>
      <c r="C369" s="50">
        <v>0.74722222222222223</v>
      </c>
      <c r="D369" s="50">
        <v>0.85277777777777775</v>
      </c>
      <c r="E369" s="44" t="s">
        <v>151</v>
      </c>
      <c r="F369" s="45">
        <f t="shared" si="7"/>
        <v>2.5333333333333332</v>
      </c>
      <c r="G369" s="46">
        <v>15</v>
      </c>
      <c r="H369" s="46">
        <f t="shared" si="9"/>
        <v>38</v>
      </c>
      <c r="I369" s="46">
        <f>SUM($H369:H$374)</f>
        <v>147.5</v>
      </c>
    </row>
    <row r="370" spans="1:9">
      <c r="A370" s="42">
        <v>44976</v>
      </c>
      <c r="B370" s="43" t="str">
        <f t="shared" si="6"/>
        <v>DOM</v>
      </c>
      <c r="C370" s="50">
        <v>0.7055555555555556</v>
      </c>
      <c r="D370" s="50">
        <v>0.75555555555555554</v>
      </c>
      <c r="E370" s="44" t="s">
        <v>147</v>
      </c>
      <c r="F370" s="45">
        <f t="shared" si="7"/>
        <v>1.2</v>
      </c>
      <c r="G370" s="46">
        <v>15</v>
      </c>
      <c r="H370" s="46">
        <f t="shared" si="9"/>
        <v>18</v>
      </c>
      <c r="I370" s="46">
        <f>SUM($H370:H$374)</f>
        <v>109.5</v>
      </c>
    </row>
    <row r="371" spans="1:9">
      <c r="A371" s="42">
        <v>44975</v>
      </c>
      <c r="B371" s="43" t="str">
        <f t="shared" si="6"/>
        <v>SÁB</v>
      </c>
      <c r="C371" s="50">
        <v>0.97083333333333333</v>
      </c>
      <c r="D371" s="50">
        <v>2.013888888888889E-2</v>
      </c>
      <c r="E371" s="44" t="s">
        <v>147</v>
      </c>
      <c r="F371" s="45">
        <f t="shared" si="7"/>
        <v>1.1833333333333336</v>
      </c>
      <c r="G371" s="46">
        <v>15</v>
      </c>
      <c r="H371" s="46">
        <f t="shared" si="9"/>
        <v>17.750000000000004</v>
      </c>
      <c r="I371" s="46">
        <f>SUM($H371:H$374)</f>
        <v>91.5</v>
      </c>
    </row>
    <row r="372" spans="1:9">
      <c r="A372" s="42">
        <v>44974</v>
      </c>
      <c r="B372" s="43" t="str">
        <f t="shared" si="6"/>
        <v>SEX</v>
      </c>
      <c r="C372" s="50">
        <v>0.95138888888888884</v>
      </c>
      <c r="D372" s="50">
        <v>0.97361111111111109</v>
      </c>
      <c r="E372" s="44" t="s">
        <v>147</v>
      </c>
      <c r="F372" s="45">
        <f t="shared" si="7"/>
        <v>0.53333333333333333</v>
      </c>
      <c r="G372" s="46">
        <v>15</v>
      </c>
      <c r="H372" s="46">
        <f t="shared" si="9"/>
        <v>8</v>
      </c>
      <c r="I372" s="46">
        <f>SUM($H372:H$374)</f>
        <v>73.75</v>
      </c>
    </row>
    <row r="373" spans="1:9">
      <c r="A373" s="42">
        <v>44974</v>
      </c>
      <c r="B373" s="43" t="str">
        <f t="shared" si="6"/>
        <v>SEX</v>
      </c>
      <c r="C373" s="50">
        <v>0.55347222222222225</v>
      </c>
      <c r="D373" s="50">
        <v>0.66805555555555551</v>
      </c>
      <c r="E373" s="44" t="s">
        <v>149</v>
      </c>
      <c r="F373" s="45">
        <f t="shared" si="7"/>
        <v>2.75</v>
      </c>
      <c r="G373" s="46">
        <v>15</v>
      </c>
      <c r="H373" s="46">
        <f t="shared" si="9"/>
        <v>41.25</v>
      </c>
      <c r="I373" s="46">
        <f>SUM($H373:H$374)</f>
        <v>65.75</v>
      </c>
    </row>
    <row r="374" spans="1:9">
      <c r="A374" s="42">
        <v>44973</v>
      </c>
      <c r="B374" s="43" t="str">
        <f t="shared" si="6"/>
        <v>QUI</v>
      </c>
      <c r="C374" s="50">
        <v>0.88263888888888886</v>
      </c>
      <c r="D374" s="50">
        <v>0.9506944444444444</v>
      </c>
      <c r="E374" s="44" t="s">
        <v>86</v>
      </c>
      <c r="F374" s="45">
        <f t="shared" si="7"/>
        <v>1.6333333333333333</v>
      </c>
      <c r="G374" s="46">
        <v>15</v>
      </c>
      <c r="H374" s="46">
        <f t="shared" si="9"/>
        <v>24.5</v>
      </c>
      <c r="I374" s="46">
        <f>SUM($H374:H$374)</f>
        <v>24.5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8761D"/>
    <outlinePr summaryBelow="0" summaryRight="0"/>
  </sheetPr>
  <dimension ref="A1:AB5"/>
  <sheetViews>
    <sheetView workbookViewId="0"/>
  </sheetViews>
  <sheetFormatPr defaultColWidth="12.5703125" defaultRowHeight="15" customHeight="1"/>
  <cols>
    <col min="7" max="7" width="16.42578125" customWidth="1"/>
  </cols>
  <sheetData>
    <row r="1" spans="1:28" ht="36.75" customHeight="1">
      <c r="A1" s="4" t="s">
        <v>152</v>
      </c>
      <c r="B1" s="4" t="s">
        <v>153</v>
      </c>
      <c r="C1" s="5" t="s">
        <v>154</v>
      </c>
      <c r="D1" s="5" t="s">
        <v>155</v>
      </c>
      <c r="E1" s="4" t="s">
        <v>156</v>
      </c>
      <c r="F1" s="4" t="s">
        <v>157</v>
      </c>
      <c r="G1" s="5" t="s">
        <v>158</v>
      </c>
      <c r="H1" s="4" t="s">
        <v>159</v>
      </c>
      <c r="I1" s="5" t="s">
        <v>160</v>
      </c>
      <c r="J1" s="5" t="s">
        <v>161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2.75">
      <c r="A2" s="7">
        <v>44973</v>
      </c>
      <c r="B2" s="7">
        <v>45016</v>
      </c>
      <c r="C2" s="8">
        <v>38</v>
      </c>
      <c r="D2" s="8">
        <v>114</v>
      </c>
      <c r="E2" s="9" t="e">
        <f ca="1">SUM(INDIRECT("'Matheus 2023'!I" &amp; C2 &amp; ":I" &amp; D2))</f>
        <v>#REF!</v>
      </c>
      <c r="F2" s="10" t="e">
        <f ca="1">SUM(INDIRECT("'Matheus 2023'!F" &amp; C2 &amp; ":F" &amp; D2))</f>
        <v>#REF!</v>
      </c>
      <c r="G2" s="11">
        <v>32</v>
      </c>
      <c r="H2" s="10" t="e">
        <f ca="1">F2/G2</f>
        <v>#REF!</v>
      </c>
      <c r="I2" s="12">
        <v>2835</v>
      </c>
      <c r="J2" s="13">
        <v>45037</v>
      </c>
    </row>
    <row r="4" spans="1:28" ht="12.75">
      <c r="E4" s="14"/>
      <c r="F4" s="14"/>
      <c r="H4" s="15"/>
    </row>
    <row r="5" spans="1:28" ht="12.75">
      <c r="C5" s="3"/>
      <c r="D5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E9DD4-9BD3-4D62-84C1-6540A2058140}">
  <dimension ref="A1:F4"/>
  <sheetViews>
    <sheetView workbookViewId="0">
      <selection activeCell="B6" sqref="B6"/>
    </sheetView>
  </sheetViews>
  <sheetFormatPr defaultRowHeight="12.75"/>
  <cols>
    <col min="1" max="2" width="10.140625" bestFit="1" customWidth="1"/>
    <col min="5" max="5" width="14.7109375" bestFit="1" customWidth="1"/>
  </cols>
  <sheetData>
    <row r="1" spans="1:6">
      <c r="A1" s="39" t="s">
        <v>248</v>
      </c>
      <c r="B1" s="39" t="s">
        <v>242</v>
      </c>
      <c r="C1" s="40" t="s">
        <v>240</v>
      </c>
      <c r="D1" s="39" t="s">
        <v>243</v>
      </c>
      <c r="E1" s="39" t="s">
        <v>244</v>
      </c>
      <c r="F1" s="40"/>
    </row>
    <row r="2" spans="1:6">
      <c r="A2" s="38">
        <v>44973</v>
      </c>
      <c r="B2" s="38">
        <v>45120</v>
      </c>
      <c r="C2">
        <v>15</v>
      </c>
      <c r="D2" t="s">
        <v>246</v>
      </c>
      <c r="E2" s="40"/>
    </row>
    <row r="3" spans="1:6">
      <c r="A3" s="38">
        <v>45120</v>
      </c>
      <c r="B3" s="38">
        <v>45523</v>
      </c>
      <c r="C3">
        <v>25</v>
      </c>
      <c r="D3" t="s">
        <v>246</v>
      </c>
    </row>
    <row r="4" spans="1:6">
      <c r="A4" s="38">
        <v>45523</v>
      </c>
      <c r="C4">
        <v>40</v>
      </c>
      <c r="D4" s="40" t="s">
        <v>245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FDB3E-55F4-427A-8A9F-1B8A054DDF18}">
  <dimension ref="A1:C7"/>
  <sheetViews>
    <sheetView workbookViewId="0">
      <selection activeCell="C24" sqref="C24"/>
    </sheetView>
  </sheetViews>
  <sheetFormatPr defaultRowHeight="12.75"/>
  <cols>
    <col min="1" max="1" width="10.140625" bestFit="1" customWidth="1"/>
    <col min="2" max="2" width="13.28515625" bestFit="1" customWidth="1"/>
  </cols>
  <sheetData>
    <row r="1" spans="1:3">
      <c r="A1" s="34" t="s">
        <v>0</v>
      </c>
      <c r="B1" s="35" t="s">
        <v>240</v>
      </c>
      <c r="C1" s="39" t="s">
        <v>247</v>
      </c>
    </row>
    <row r="2" spans="1:3">
      <c r="A2" s="36">
        <v>45037</v>
      </c>
      <c r="B2" s="37">
        <v>2835</v>
      </c>
    </row>
    <row r="3" spans="1:3">
      <c r="A3" s="36">
        <v>45120</v>
      </c>
      <c r="B3" s="37">
        <v>1200</v>
      </c>
    </row>
    <row r="4" spans="1:3">
      <c r="A4" s="36">
        <v>45425</v>
      </c>
      <c r="B4" s="37">
        <v>500</v>
      </c>
    </row>
    <row r="5" spans="1:3">
      <c r="A5" s="36">
        <v>45569</v>
      </c>
      <c r="B5" s="37">
        <v>6000</v>
      </c>
    </row>
    <row r="6" spans="1:3">
      <c r="A6" s="36">
        <v>45597</v>
      </c>
      <c r="B6" s="37">
        <v>6000</v>
      </c>
    </row>
    <row r="7" spans="1:3">
      <c r="A7" s="36"/>
      <c r="B7" s="3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56D0-38EE-481E-8265-673B538176D6}">
  <dimension ref="A1:D1"/>
  <sheetViews>
    <sheetView workbookViewId="0">
      <selection activeCell="B3" sqref="B3"/>
    </sheetView>
  </sheetViews>
  <sheetFormatPr defaultRowHeight="12.75"/>
  <sheetData>
    <row r="1" spans="1:4">
      <c r="A1" s="34" t="s">
        <v>0</v>
      </c>
      <c r="B1" s="34" t="s">
        <v>247</v>
      </c>
      <c r="C1" s="35" t="s">
        <v>240</v>
      </c>
      <c r="D1" s="39" t="s">
        <v>243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0"/>
  <sheetViews>
    <sheetView workbookViewId="0"/>
  </sheetViews>
  <sheetFormatPr defaultColWidth="12.5703125" defaultRowHeight="15" customHeight="1"/>
  <cols>
    <col min="1" max="1" width="9.7109375" customWidth="1"/>
    <col min="2" max="2" width="6.5703125" customWidth="1"/>
    <col min="3" max="3" width="5.42578125" customWidth="1"/>
    <col min="4" max="4" width="76.42578125" customWidth="1"/>
    <col min="5" max="5" width="5.140625" customWidth="1"/>
    <col min="6" max="6" width="7.7109375" customWidth="1"/>
    <col min="7" max="7" width="9.7109375" customWidth="1"/>
    <col min="8" max="9" width="9.42578125" customWidth="1"/>
    <col min="10" max="10" width="13.42578125" customWidth="1"/>
  </cols>
  <sheetData>
    <row r="1" spans="1:27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8.75" customHeight="1">
      <c r="A2" s="16"/>
      <c r="B2" s="17"/>
      <c r="C2" s="47" t="s">
        <v>162</v>
      </c>
      <c r="D2" s="48"/>
      <c r="E2" s="48"/>
      <c r="F2" s="17"/>
      <c r="G2" s="17"/>
      <c r="H2" s="17"/>
      <c r="I2" s="17"/>
      <c r="J2" s="1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>
      <c r="A3" s="19" t="s">
        <v>0</v>
      </c>
      <c r="B3" s="20" t="s">
        <v>1</v>
      </c>
      <c r="C3" s="20" t="s">
        <v>2</v>
      </c>
      <c r="D3" s="20" t="s">
        <v>4</v>
      </c>
      <c r="E3" s="20" t="s">
        <v>3</v>
      </c>
      <c r="F3" s="20" t="s">
        <v>5</v>
      </c>
      <c r="G3" s="20" t="s">
        <v>6</v>
      </c>
      <c r="H3" s="21" t="s">
        <v>7</v>
      </c>
      <c r="I3" s="20" t="s">
        <v>8</v>
      </c>
      <c r="J3" s="20" t="s">
        <v>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22">
        <v>44649</v>
      </c>
      <c r="B4" s="23" t="str">
        <f t="shared" ref="B4:B239" si="0">MID("DOMSEGTERQUAQUISEXSÁB",WEEKDAY($A4,1)*3-2,3)</f>
        <v>TER</v>
      </c>
      <c r="C4" s="24">
        <v>0.39930555555555558</v>
      </c>
      <c r="D4" s="25" t="s">
        <v>163</v>
      </c>
      <c r="E4" s="24">
        <v>0.52083333333333337</v>
      </c>
      <c r="F4" s="26">
        <f t="shared" ref="F4:F239" si="1">IF(E4&gt;C4,((HOUR(E4)*60+MINUTE(E4))-(HOUR(C4)*60+MINUTE(C4)))/60,((HOUR(E4)*60+MINUTE(E4))-(HOUR(C4)*60+MINUTE(C4)))/60+24)</f>
        <v>2.9166666666666665</v>
      </c>
      <c r="G4" s="26">
        <f t="shared" ref="G4:G239" si="2">SUM($F$4:F4)</f>
        <v>2.9166666666666665</v>
      </c>
      <c r="H4" s="27">
        <v>15</v>
      </c>
      <c r="I4" s="28">
        <f t="shared" ref="I4:I239" si="3">F4*H4</f>
        <v>43.75</v>
      </c>
      <c r="J4" s="28">
        <f t="shared" ref="J4:J239" si="4">SUM($I$4:I4)</f>
        <v>43.75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>
      <c r="A5" s="22">
        <v>44650</v>
      </c>
      <c r="B5" s="23" t="str">
        <f t="shared" si="0"/>
        <v>QUA</v>
      </c>
      <c r="C5" s="24">
        <v>0.31944444444444442</v>
      </c>
      <c r="D5" s="25" t="s">
        <v>164</v>
      </c>
      <c r="E5" s="24">
        <v>0.53472222222222221</v>
      </c>
      <c r="F5" s="26">
        <f t="shared" si="1"/>
        <v>5.166666666666667</v>
      </c>
      <c r="G5" s="26">
        <f t="shared" si="2"/>
        <v>8.0833333333333339</v>
      </c>
      <c r="H5" s="27">
        <v>15</v>
      </c>
      <c r="I5" s="28">
        <f t="shared" si="3"/>
        <v>77.5</v>
      </c>
      <c r="J5" s="28">
        <f t="shared" si="4"/>
        <v>121.25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22">
        <v>44651</v>
      </c>
      <c r="B6" s="23" t="str">
        <f t="shared" si="0"/>
        <v>QUI</v>
      </c>
      <c r="C6" s="24">
        <v>0.35416666666666669</v>
      </c>
      <c r="D6" s="25" t="s">
        <v>165</v>
      </c>
      <c r="E6" s="24">
        <v>0.55555555555555558</v>
      </c>
      <c r="F6" s="26">
        <f t="shared" si="1"/>
        <v>4.833333333333333</v>
      </c>
      <c r="G6" s="26">
        <f t="shared" si="2"/>
        <v>12.916666666666668</v>
      </c>
      <c r="H6" s="27">
        <v>15</v>
      </c>
      <c r="I6" s="28">
        <f t="shared" si="3"/>
        <v>72.5</v>
      </c>
      <c r="J6" s="28">
        <f t="shared" si="4"/>
        <v>193.75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22">
        <v>44654</v>
      </c>
      <c r="B7" s="23" t="str">
        <f t="shared" si="0"/>
        <v>DOM</v>
      </c>
      <c r="C7" s="24">
        <v>0.3611111111111111</v>
      </c>
      <c r="D7" s="25" t="s">
        <v>166</v>
      </c>
      <c r="E7" s="24">
        <v>0.42708333333333331</v>
      </c>
      <c r="F7" s="26">
        <f t="shared" si="1"/>
        <v>1.5833333333333333</v>
      </c>
      <c r="G7" s="26">
        <f t="shared" si="2"/>
        <v>14.500000000000002</v>
      </c>
      <c r="H7" s="27">
        <v>15</v>
      </c>
      <c r="I7" s="28">
        <f t="shared" si="3"/>
        <v>23.75</v>
      </c>
      <c r="J7" s="28">
        <f t="shared" si="4"/>
        <v>217.5</v>
      </c>
    </row>
    <row r="8" spans="1:27" ht="15.75" customHeight="1">
      <c r="A8" s="22">
        <v>44654</v>
      </c>
      <c r="B8" s="23" t="str">
        <f t="shared" si="0"/>
        <v>DOM</v>
      </c>
      <c r="C8" s="24">
        <v>0.46180555555555558</v>
      </c>
      <c r="D8" s="25" t="s">
        <v>167</v>
      </c>
      <c r="E8" s="24">
        <v>0.52083333333333337</v>
      </c>
      <c r="F8" s="26">
        <f t="shared" si="1"/>
        <v>1.4166666666666667</v>
      </c>
      <c r="G8" s="26">
        <f t="shared" si="2"/>
        <v>15.916666666666668</v>
      </c>
      <c r="H8" s="27">
        <v>15</v>
      </c>
      <c r="I8" s="28">
        <f t="shared" si="3"/>
        <v>21.25</v>
      </c>
      <c r="J8" s="28">
        <f t="shared" si="4"/>
        <v>238.75</v>
      </c>
    </row>
    <row r="9" spans="1:27" ht="15.75" customHeight="1">
      <c r="A9" s="22">
        <v>44655</v>
      </c>
      <c r="B9" s="23" t="str">
        <f t="shared" si="0"/>
        <v>SEG</v>
      </c>
      <c r="C9" s="24">
        <v>0.37847222222222221</v>
      </c>
      <c r="D9" s="25" t="s">
        <v>168</v>
      </c>
      <c r="E9" s="24">
        <v>0.52777777777777779</v>
      </c>
      <c r="F9" s="26">
        <f t="shared" si="1"/>
        <v>3.5833333333333335</v>
      </c>
      <c r="G9" s="26">
        <f t="shared" si="2"/>
        <v>19.5</v>
      </c>
      <c r="H9" s="27">
        <v>15</v>
      </c>
      <c r="I9" s="28">
        <f t="shared" si="3"/>
        <v>53.75</v>
      </c>
      <c r="J9" s="28">
        <f t="shared" si="4"/>
        <v>292.5</v>
      </c>
    </row>
    <row r="10" spans="1:27" ht="15.75" customHeight="1">
      <c r="A10" s="22">
        <v>44656</v>
      </c>
      <c r="B10" s="23" t="str">
        <f t="shared" si="0"/>
        <v>TER</v>
      </c>
      <c r="C10" s="24">
        <v>0.3611111111111111</v>
      </c>
      <c r="D10" s="25" t="s">
        <v>169</v>
      </c>
      <c r="E10" s="24">
        <v>0.51736111111111116</v>
      </c>
      <c r="F10" s="26">
        <f t="shared" si="1"/>
        <v>3.75</v>
      </c>
      <c r="G10" s="26">
        <f t="shared" si="2"/>
        <v>23.25</v>
      </c>
      <c r="H10" s="27">
        <v>15</v>
      </c>
      <c r="I10" s="28">
        <f t="shared" si="3"/>
        <v>56.25</v>
      </c>
      <c r="J10" s="28">
        <f t="shared" si="4"/>
        <v>348.75</v>
      </c>
    </row>
    <row r="11" spans="1:27" ht="15.75" customHeight="1">
      <c r="A11" s="22">
        <v>44657</v>
      </c>
      <c r="B11" s="23" t="str">
        <f t="shared" si="0"/>
        <v>QUA</v>
      </c>
      <c r="C11" s="24">
        <v>0.34375</v>
      </c>
      <c r="D11" s="25" t="s">
        <v>169</v>
      </c>
      <c r="E11" s="24">
        <v>0.53125</v>
      </c>
      <c r="F11" s="26">
        <f t="shared" si="1"/>
        <v>4.5</v>
      </c>
      <c r="G11" s="26">
        <f t="shared" si="2"/>
        <v>27.75</v>
      </c>
      <c r="H11" s="27">
        <v>15</v>
      </c>
      <c r="I11" s="28">
        <f t="shared" si="3"/>
        <v>67.5</v>
      </c>
      <c r="J11" s="28">
        <f t="shared" si="4"/>
        <v>416.25</v>
      </c>
    </row>
    <row r="12" spans="1:27" ht="15.75" customHeight="1">
      <c r="A12" s="22">
        <v>44657</v>
      </c>
      <c r="B12" s="23" t="str">
        <f t="shared" si="0"/>
        <v>QUA</v>
      </c>
      <c r="C12" s="24">
        <v>0.54861111111111116</v>
      </c>
      <c r="D12" s="25" t="s">
        <v>169</v>
      </c>
      <c r="E12" s="24">
        <v>0.66666666666666663</v>
      </c>
      <c r="F12" s="26">
        <f t="shared" si="1"/>
        <v>2.8333333333333335</v>
      </c>
      <c r="G12" s="26">
        <f t="shared" si="2"/>
        <v>30.583333333333332</v>
      </c>
      <c r="H12" s="27">
        <v>15</v>
      </c>
      <c r="I12" s="28">
        <f t="shared" si="3"/>
        <v>42.5</v>
      </c>
      <c r="J12" s="28">
        <f t="shared" si="4"/>
        <v>458.75</v>
      </c>
    </row>
    <row r="13" spans="1:27" ht="15.75" customHeight="1">
      <c r="A13" s="29">
        <v>44658</v>
      </c>
      <c r="B13" s="30" t="str">
        <f t="shared" si="0"/>
        <v>QUI</v>
      </c>
      <c r="C13" s="31">
        <v>0.37152777777777779</v>
      </c>
      <c r="D13" s="32" t="s">
        <v>170</v>
      </c>
      <c r="E13" s="31">
        <v>0.57291666666666663</v>
      </c>
      <c r="F13" s="33">
        <f t="shared" si="1"/>
        <v>4.833333333333333</v>
      </c>
      <c r="G13" s="33">
        <f t="shared" si="2"/>
        <v>35.416666666666664</v>
      </c>
      <c r="H13" s="27">
        <v>15</v>
      </c>
      <c r="I13" s="28">
        <f t="shared" si="3"/>
        <v>72.5</v>
      </c>
      <c r="J13" s="9">
        <f t="shared" si="4"/>
        <v>531.25</v>
      </c>
    </row>
    <row r="14" spans="1:27" ht="15.75" customHeight="1">
      <c r="A14" s="29">
        <v>44659</v>
      </c>
      <c r="B14" s="30" t="str">
        <f t="shared" si="0"/>
        <v>SEX</v>
      </c>
      <c r="C14" s="31">
        <v>0.35416666666666669</v>
      </c>
      <c r="D14" s="32" t="s">
        <v>171</v>
      </c>
      <c r="E14" s="31">
        <v>0.54166666666666663</v>
      </c>
      <c r="F14" s="33">
        <f t="shared" si="1"/>
        <v>4.5</v>
      </c>
      <c r="G14" s="33">
        <f t="shared" si="2"/>
        <v>39.916666666666664</v>
      </c>
      <c r="H14" s="27">
        <v>15</v>
      </c>
      <c r="I14" s="28">
        <f t="shared" si="3"/>
        <v>67.5</v>
      </c>
      <c r="J14" s="9">
        <f t="shared" si="4"/>
        <v>598.75</v>
      </c>
    </row>
    <row r="15" spans="1:27" ht="15.75" customHeight="1">
      <c r="A15" s="29">
        <v>44662</v>
      </c>
      <c r="B15" s="30" t="str">
        <f t="shared" si="0"/>
        <v>SEG</v>
      </c>
      <c r="C15" s="31">
        <v>0.36458333333333331</v>
      </c>
      <c r="D15" s="32" t="s">
        <v>172</v>
      </c>
      <c r="E15" s="31">
        <v>0.53125</v>
      </c>
      <c r="F15" s="33">
        <f t="shared" si="1"/>
        <v>4</v>
      </c>
      <c r="G15" s="33">
        <f t="shared" si="2"/>
        <v>43.916666666666664</v>
      </c>
      <c r="H15" s="27">
        <v>15</v>
      </c>
      <c r="I15" s="28">
        <f t="shared" si="3"/>
        <v>60</v>
      </c>
      <c r="J15" s="9">
        <f t="shared" si="4"/>
        <v>658.75</v>
      </c>
    </row>
    <row r="16" spans="1:27" ht="15.75" customHeight="1">
      <c r="A16" s="29">
        <v>44662</v>
      </c>
      <c r="B16" s="30" t="str">
        <f t="shared" si="0"/>
        <v>SEG</v>
      </c>
      <c r="C16" s="31">
        <v>0.69930555555555551</v>
      </c>
      <c r="D16" s="32" t="s">
        <v>173</v>
      </c>
      <c r="E16" s="31">
        <v>0.80694444444444446</v>
      </c>
      <c r="F16" s="33">
        <f t="shared" si="1"/>
        <v>2.5833333333333335</v>
      </c>
      <c r="G16" s="33">
        <f t="shared" si="2"/>
        <v>46.5</v>
      </c>
      <c r="H16" s="27">
        <v>15</v>
      </c>
      <c r="I16" s="28">
        <f t="shared" si="3"/>
        <v>38.75</v>
      </c>
      <c r="J16" s="9">
        <f t="shared" si="4"/>
        <v>697.5</v>
      </c>
    </row>
    <row r="17" spans="1:10" ht="15.75" customHeight="1">
      <c r="A17" s="29">
        <v>44663</v>
      </c>
      <c r="B17" s="30" t="str">
        <f t="shared" si="0"/>
        <v>TER</v>
      </c>
      <c r="C17" s="31">
        <v>0.37916666666666665</v>
      </c>
      <c r="D17" s="32" t="s">
        <v>174</v>
      </c>
      <c r="E17" s="31">
        <v>0.52916666666666667</v>
      </c>
      <c r="F17" s="33">
        <f t="shared" si="1"/>
        <v>3.6</v>
      </c>
      <c r="G17" s="33">
        <f t="shared" si="2"/>
        <v>50.1</v>
      </c>
      <c r="H17" s="27">
        <v>15</v>
      </c>
      <c r="I17" s="28">
        <f t="shared" si="3"/>
        <v>54</v>
      </c>
      <c r="J17" s="9">
        <f t="shared" si="4"/>
        <v>751.5</v>
      </c>
    </row>
    <row r="18" spans="1:10" ht="15.75" customHeight="1">
      <c r="A18" s="29">
        <v>44664</v>
      </c>
      <c r="B18" s="30" t="str">
        <f t="shared" si="0"/>
        <v>QUA</v>
      </c>
      <c r="C18" s="31">
        <v>0.34444444444444444</v>
      </c>
      <c r="D18" s="32" t="s">
        <v>175</v>
      </c>
      <c r="E18" s="31">
        <v>0.5229166666666667</v>
      </c>
      <c r="F18" s="33">
        <f t="shared" si="1"/>
        <v>4.2833333333333332</v>
      </c>
      <c r="G18" s="33">
        <f t="shared" si="2"/>
        <v>54.383333333333333</v>
      </c>
      <c r="H18" s="27">
        <v>15</v>
      </c>
      <c r="I18" s="28">
        <f t="shared" si="3"/>
        <v>64.25</v>
      </c>
      <c r="J18" s="9">
        <f t="shared" si="4"/>
        <v>815.75</v>
      </c>
    </row>
    <row r="19" spans="1:10" ht="15.75" customHeight="1">
      <c r="A19" s="29">
        <v>44665</v>
      </c>
      <c r="B19" s="30" t="str">
        <f t="shared" si="0"/>
        <v>QUI</v>
      </c>
      <c r="C19" s="31">
        <v>0.3527777777777778</v>
      </c>
      <c r="D19" s="32" t="s">
        <v>176</v>
      </c>
      <c r="E19" s="31">
        <v>0.54652777777777772</v>
      </c>
      <c r="F19" s="33">
        <f t="shared" si="1"/>
        <v>4.6500000000000004</v>
      </c>
      <c r="G19" s="33">
        <f t="shared" si="2"/>
        <v>59.033333333333331</v>
      </c>
      <c r="H19" s="27">
        <v>15</v>
      </c>
      <c r="I19" s="28">
        <f t="shared" si="3"/>
        <v>69.75</v>
      </c>
      <c r="J19" s="9">
        <f t="shared" si="4"/>
        <v>885.5</v>
      </c>
    </row>
    <row r="20" spans="1:10" ht="15.75" customHeight="1">
      <c r="A20" s="29">
        <v>44666</v>
      </c>
      <c r="B20" s="30" t="str">
        <f t="shared" si="0"/>
        <v>SEX</v>
      </c>
      <c r="C20" s="31">
        <v>0.36388888888888887</v>
      </c>
      <c r="D20" s="32" t="s">
        <v>177</v>
      </c>
      <c r="E20" s="31">
        <v>0.41458333333333336</v>
      </c>
      <c r="F20" s="33">
        <f t="shared" si="1"/>
        <v>1.2166666666666666</v>
      </c>
      <c r="G20" s="33">
        <f t="shared" si="2"/>
        <v>60.25</v>
      </c>
      <c r="H20" s="27">
        <v>15</v>
      </c>
      <c r="I20" s="28">
        <f t="shared" si="3"/>
        <v>18.25</v>
      </c>
      <c r="J20" s="9">
        <f t="shared" si="4"/>
        <v>903.75</v>
      </c>
    </row>
    <row r="21" spans="1:10" ht="15.75" customHeight="1">
      <c r="A21" s="29">
        <v>44669</v>
      </c>
      <c r="B21" s="30" t="str">
        <f t="shared" si="0"/>
        <v>SEG</v>
      </c>
      <c r="C21" s="31">
        <v>0.37638888888888888</v>
      </c>
      <c r="D21" s="32" t="s">
        <v>178</v>
      </c>
      <c r="E21" s="31">
        <v>0.52708333333333335</v>
      </c>
      <c r="F21" s="33">
        <f t="shared" si="1"/>
        <v>3.6166666666666667</v>
      </c>
      <c r="G21" s="33">
        <f t="shared" si="2"/>
        <v>63.866666666666667</v>
      </c>
      <c r="H21" s="27">
        <v>15</v>
      </c>
      <c r="I21" s="28">
        <f t="shared" si="3"/>
        <v>54.25</v>
      </c>
      <c r="J21" s="9">
        <f t="shared" si="4"/>
        <v>958</v>
      </c>
    </row>
    <row r="22" spans="1:10" ht="15.75" customHeight="1">
      <c r="A22" s="29">
        <v>44670</v>
      </c>
      <c r="B22" s="30" t="str">
        <f t="shared" si="0"/>
        <v>TER</v>
      </c>
      <c r="C22" s="31">
        <v>0.35833333333333334</v>
      </c>
      <c r="D22" s="32" t="s">
        <v>179</v>
      </c>
      <c r="E22" s="31">
        <v>0.52361111111111114</v>
      </c>
      <c r="F22" s="33">
        <f t="shared" si="1"/>
        <v>3.9666666666666668</v>
      </c>
      <c r="G22" s="33">
        <f t="shared" si="2"/>
        <v>67.833333333333329</v>
      </c>
      <c r="H22" s="27">
        <v>15</v>
      </c>
      <c r="I22" s="28">
        <f t="shared" si="3"/>
        <v>59.5</v>
      </c>
      <c r="J22" s="9">
        <f t="shared" si="4"/>
        <v>1017.5</v>
      </c>
    </row>
    <row r="23" spans="1:10" ht="15.75" customHeight="1">
      <c r="A23" s="29">
        <v>44671</v>
      </c>
      <c r="B23" s="30" t="str">
        <f t="shared" si="0"/>
        <v>QUA</v>
      </c>
      <c r="C23" s="31">
        <v>0.34305555555555556</v>
      </c>
      <c r="D23" s="32" t="s">
        <v>180</v>
      </c>
      <c r="E23" s="31">
        <v>0.54305555555555551</v>
      </c>
      <c r="F23" s="33">
        <f t="shared" si="1"/>
        <v>4.8</v>
      </c>
      <c r="G23" s="33">
        <f t="shared" si="2"/>
        <v>72.633333333333326</v>
      </c>
      <c r="H23" s="27">
        <v>15</v>
      </c>
      <c r="I23" s="28">
        <f t="shared" si="3"/>
        <v>72</v>
      </c>
      <c r="J23" s="9">
        <f t="shared" si="4"/>
        <v>1089.5</v>
      </c>
    </row>
    <row r="24" spans="1:10" ht="15.75" customHeight="1">
      <c r="A24" s="29">
        <v>44671</v>
      </c>
      <c r="B24" s="30" t="str">
        <f t="shared" si="0"/>
        <v>QUA</v>
      </c>
      <c r="C24" s="31">
        <v>0.57847222222222228</v>
      </c>
      <c r="D24" s="32" t="s">
        <v>180</v>
      </c>
      <c r="E24" s="31">
        <v>0.71111111111111114</v>
      </c>
      <c r="F24" s="33">
        <f t="shared" si="1"/>
        <v>3.1833333333333331</v>
      </c>
      <c r="G24" s="33">
        <f t="shared" si="2"/>
        <v>75.816666666666663</v>
      </c>
      <c r="H24" s="27">
        <v>15</v>
      </c>
      <c r="I24" s="28">
        <f t="shared" si="3"/>
        <v>47.75</v>
      </c>
      <c r="J24" s="9">
        <f t="shared" si="4"/>
        <v>1137.25</v>
      </c>
    </row>
    <row r="25" spans="1:10" ht="15.75" customHeight="1">
      <c r="A25" s="29">
        <v>44672</v>
      </c>
      <c r="B25" s="30" t="str">
        <f t="shared" si="0"/>
        <v>QUI</v>
      </c>
      <c r="C25" s="31">
        <v>0.3527777777777778</v>
      </c>
      <c r="D25" s="32" t="s">
        <v>181</v>
      </c>
      <c r="E25" s="31">
        <v>0.50486111111111109</v>
      </c>
      <c r="F25" s="33">
        <f t="shared" si="1"/>
        <v>3.65</v>
      </c>
      <c r="G25" s="33">
        <f t="shared" si="2"/>
        <v>79.466666666666669</v>
      </c>
      <c r="H25" s="27">
        <v>15</v>
      </c>
      <c r="I25" s="28">
        <f t="shared" si="3"/>
        <v>54.75</v>
      </c>
      <c r="J25" s="9">
        <f t="shared" si="4"/>
        <v>1192</v>
      </c>
    </row>
    <row r="26" spans="1:10" ht="15.75" customHeight="1">
      <c r="A26" s="29">
        <v>44672</v>
      </c>
      <c r="B26" s="30" t="str">
        <f t="shared" si="0"/>
        <v>QUI</v>
      </c>
      <c r="C26" s="31">
        <v>0.6479166666666667</v>
      </c>
      <c r="D26" s="32" t="s">
        <v>182</v>
      </c>
      <c r="E26" s="31">
        <v>0.78125</v>
      </c>
      <c r="F26" s="33">
        <f t="shared" si="1"/>
        <v>3.2</v>
      </c>
      <c r="G26" s="33">
        <f t="shared" si="2"/>
        <v>82.666666666666671</v>
      </c>
      <c r="H26" s="27">
        <v>15</v>
      </c>
      <c r="I26" s="28">
        <f t="shared" si="3"/>
        <v>48</v>
      </c>
      <c r="J26" s="9">
        <f t="shared" si="4"/>
        <v>1240</v>
      </c>
    </row>
    <row r="27" spans="1:10" ht="15.75" customHeight="1">
      <c r="A27" s="29">
        <v>44673</v>
      </c>
      <c r="B27" s="30" t="str">
        <f t="shared" si="0"/>
        <v>SEX</v>
      </c>
      <c r="C27" s="31">
        <v>0.36944444444444446</v>
      </c>
      <c r="D27" s="32" t="s">
        <v>182</v>
      </c>
      <c r="E27" s="31">
        <v>0.54791666666666672</v>
      </c>
      <c r="F27" s="33">
        <f t="shared" si="1"/>
        <v>4.2833333333333332</v>
      </c>
      <c r="G27" s="33">
        <f t="shared" si="2"/>
        <v>86.95</v>
      </c>
      <c r="H27" s="27">
        <v>15</v>
      </c>
      <c r="I27" s="28">
        <f t="shared" si="3"/>
        <v>64.25</v>
      </c>
      <c r="J27" s="9">
        <f t="shared" si="4"/>
        <v>1304.25</v>
      </c>
    </row>
    <row r="28" spans="1:10" ht="15.75" customHeight="1">
      <c r="A28" s="29">
        <v>44673</v>
      </c>
      <c r="B28" s="30" t="str">
        <f t="shared" si="0"/>
        <v>SEX</v>
      </c>
      <c r="C28" s="31">
        <v>0.56874999999999998</v>
      </c>
      <c r="D28" s="32" t="s">
        <v>182</v>
      </c>
      <c r="E28" s="31">
        <v>0.69930555555555551</v>
      </c>
      <c r="F28" s="33">
        <f t="shared" si="1"/>
        <v>3.1333333333333333</v>
      </c>
      <c r="G28" s="33">
        <f t="shared" si="2"/>
        <v>90.083333333333343</v>
      </c>
      <c r="H28" s="27">
        <v>15</v>
      </c>
      <c r="I28" s="28">
        <f t="shared" si="3"/>
        <v>47</v>
      </c>
      <c r="J28" s="9">
        <f t="shared" si="4"/>
        <v>1351.25</v>
      </c>
    </row>
    <row r="29" spans="1:10" ht="15.75" customHeight="1">
      <c r="A29" s="29">
        <v>44675</v>
      </c>
      <c r="B29" s="30" t="str">
        <f t="shared" si="0"/>
        <v>DOM</v>
      </c>
      <c r="C29" s="31">
        <v>0.37847222222222221</v>
      </c>
      <c r="D29" s="32" t="s">
        <v>183</v>
      </c>
      <c r="E29" s="31">
        <v>0.59444444444444444</v>
      </c>
      <c r="F29" s="33">
        <f t="shared" si="1"/>
        <v>5.1833333333333336</v>
      </c>
      <c r="G29" s="33">
        <f t="shared" si="2"/>
        <v>95.26666666666668</v>
      </c>
      <c r="H29" s="27">
        <v>15</v>
      </c>
      <c r="I29" s="28">
        <f t="shared" si="3"/>
        <v>77.75</v>
      </c>
      <c r="J29" s="9">
        <f t="shared" si="4"/>
        <v>1429</v>
      </c>
    </row>
    <row r="30" spans="1:10" ht="15.75" customHeight="1">
      <c r="A30" s="29">
        <v>44675</v>
      </c>
      <c r="B30" s="30" t="str">
        <f t="shared" si="0"/>
        <v>DOM</v>
      </c>
      <c r="C30" s="31">
        <v>0.64513888888888893</v>
      </c>
      <c r="D30" s="32" t="s">
        <v>184</v>
      </c>
      <c r="E30" s="31">
        <v>0.77986111111111112</v>
      </c>
      <c r="F30" s="33">
        <f t="shared" si="1"/>
        <v>3.2333333333333334</v>
      </c>
      <c r="G30" s="33">
        <f t="shared" si="2"/>
        <v>98.500000000000014</v>
      </c>
      <c r="H30" s="27">
        <v>15</v>
      </c>
      <c r="I30" s="28">
        <f t="shared" si="3"/>
        <v>48.5</v>
      </c>
      <c r="J30" s="9">
        <f t="shared" si="4"/>
        <v>1477.5</v>
      </c>
    </row>
    <row r="31" spans="1:10" ht="15.75" customHeight="1">
      <c r="A31" s="29">
        <v>44676</v>
      </c>
      <c r="B31" s="30" t="str">
        <f t="shared" si="0"/>
        <v>SEG</v>
      </c>
      <c r="C31" s="31">
        <v>0.3659722222222222</v>
      </c>
      <c r="D31" s="32" t="s">
        <v>184</v>
      </c>
      <c r="E31" s="31">
        <v>0.48819444444444443</v>
      </c>
      <c r="F31" s="33">
        <f t="shared" si="1"/>
        <v>2.9333333333333331</v>
      </c>
      <c r="G31" s="33">
        <f t="shared" si="2"/>
        <v>101.43333333333335</v>
      </c>
      <c r="H31" s="27">
        <v>15</v>
      </c>
      <c r="I31" s="28">
        <f t="shared" si="3"/>
        <v>44</v>
      </c>
      <c r="J31" s="9">
        <f t="shared" si="4"/>
        <v>1521.5</v>
      </c>
    </row>
    <row r="32" spans="1:10" ht="15.75" customHeight="1">
      <c r="A32" s="29">
        <v>44676</v>
      </c>
      <c r="B32" s="30" t="str">
        <f t="shared" si="0"/>
        <v>SEG</v>
      </c>
      <c r="C32" s="31">
        <v>0.7319444444444444</v>
      </c>
      <c r="D32" s="32" t="s">
        <v>185</v>
      </c>
      <c r="E32" s="31">
        <v>0.79097222222222219</v>
      </c>
      <c r="F32" s="33">
        <f t="shared" si="1"/>
        <v>1.4166666666666667</v>
      </c>
      <c r="G32" s="33">
        <f t="shared" si="2"/>
        <v>102.85000000000002</v>
      </c>
      <c r="H32" s="27">
        <v>15</v>
      </c>
      <c r="I32" s="28">
        <f t="shared" si="3"/>
        <v>21.25</v>
      </c>
      <c r="J32" s="9">
        <f t="shared" si="4"/>
        <v>1542.75</v>
      </c>
    </row>
    <row r="33" spans="1:10" ht="15.75" customHeight="1">
      <c r="A33" s="29">
        <v>44676</v>
      </c>
      <c r="B33" s="30" t="str">
        <f t="shared" si="0"/>
        <v>SEG</v>
      </c>
      <c r="C33" s="31">
        <v>0.82777777777777772</v>
      </c>
      <c r="D33" s="32" t="s">
        <v>185</v>
      </c>
      <c r="E33" s="31">
        <v>0.91736111111111107</v>
      </c>
      <c r="F33" s="33">
        <f t="shared" si="1"/>
        <v>2.15</v>
      </c>
      <c r="G33" s="33">
        <f t="shared" si="2"/>
        <v>105.00000000000003</v>
      </c>
      <c r="H33" s="27">
        <v>15</v>
      </c>
      <c r="I33" s="28">
        <f t="shared" si="3"/>
        <v>32.25</v>
      </c>
      <c r="J33" s="9">
        <f t="shared" si="4"/>
        <v>1575</v>
      </c>
    </row>
    <row r="34" spans="1:10" ht="15.75" customHeight="1">
      <c r="A34" s="29">
        <v>44677</v>
      </c>
      <c r="B34" s="30" t="str">
        <f t="shared" si="0"/>
        <v>TER</v>
      </c>
      <c r="C34" s="31">
        <v>0.3527777777777778</v>
      </c>
      <c r="D34" s="32" t="s">
        <v>185</v>
      </c>
      <c r="E34" s="31">
        <v>0.55138888888888893</v>
      </c>
      <c r="F34" s="33">
        <f t="shared" si="1"/>
        <v>4.7666666666666666</v>
      </c>
      <c r="G34" s="33">
        <f t="shared" si="2"/>
        <v>109.76666666666669</v>
      </c>
      <c r="H34" s="27">
        <v>15</v>
      </c>
      <c r="I34" s="28">
        <f t="shared" si="3"/>
        <v>71.5</v>
      </c>
      <c r="J34" s="9">
        <f t="shared" si="4"/>
        <v>1646.5</v>
      </c>
    </row>
    <row r="35" spans="1:10" ht="15.75" customHeight="1">
      <c r="A35" s="29">
        <v>44678</v>
      </c>
      <c r="B35" s="30" t="str">
        <f t="shared" si="0"/>
        <v>QUA</v>
      </c>
      <c r="C35" s="31">
        <v>0.37777777777777777</v>
      </c>
      <c r="D35" s="32" t="s">
        <v>186</v>
      </c>
      <c r="E35" s="31">
        <v>0.54791666666666672</v>
      </c>
      <c r="F35" s="33">
        <f t="shared" si="1"/>
        <v>4.083333333333333</v>
      </c>
      <c r="G35" s="33">
        <f t="shared" si="2"/>
        <v>113.85000000000002</v>
      </c>
      <c r="H35" s="27">
        <v>15</v>
      </c>
      <c r="I35" s="28">
        <f t="shared" si="3"/>
        <v>61.249999999999993</v>
      </c>
      <c r="J35" s="9">
        <f t="shared" si="4"/>
        <v>1707.75</v>
      </c>
    </row>
    <row r="36" spans="1:10" ht="15.75" customHeight="1">
      <c r="A36" s="29">
        <v>44679</v>
      </c>
      <c r="B36" s="30" t="str">
        <f t="shared" si="0"/>
        <v>QUI</v>
      </c>
      <c r="C36" s="31">
        <v>0.32777777777777778</v>
      </c>
      <c r="D36" s="32" t="s">
        <v>187</v>
      </c>
      <c r="E36" s="31">
        <v>0.54305555555555551</v>
      </c>
      <c r="F36" s="33">
        <f t="shared" si="1"/>
        <v>5.166666666666667</v>
      </c>
      <c r="G36" s="33">
        <f t="shared" si="2"/>
        <v>119.01666666666669</v>
      </c>
      <c r="H36" s="27">
        <v>15</v>
      </c>
      <c r="I36" s="28">
        <f t="shared" si="3"/>
        <v>77.5</v>
      </c>
      <c r="J36" s="9">
        <f t="shared" si="4"/>
        <v>1785.25</v>
      </c>
    </row>
    <row r="37" spans="1:10" ht="15.75" customHeight="1">
      <c r="A37" s="29">
        <v>44679</v>
      </c>
      <c r="B37" s="30" t="str">
        <f t="shared" si="0"/>
        <v>QUI</v>
      </c>
      <c r="C37" s="31">
        <v>0.62430555555555556</v>
      </c>
      <c r="D37" s="32" t="s">
        <v>187</v>
      </c>
      <c r="E37" s="31">
        <v>0.78055555555555556</v>
      </c>
      <c r="F37" s="33">
        <f t="shared" si="1"/>
        <v>3.75</v>
      </c>
      <c r="G37" s="33">
        <f t="shared" si="2"/>
        <v>122.76666666666669</v>
      </c>
      <c r="H37" s="27">
        <v>15</v>
      </c>
      <c r="I37" s="28">
        <f t="shared" si="3"/>
        <v>56.25</v>
      </c>
      <c r="J37" s="9">
        <f t="shared" si="4"/>
        <v>1841.5</v>
      </c>
    </row>
    <row r="38" spans="1:10" ht="15.75" customHeight="1">
      <c r="A38" s="29">
        <v>44680</v>
      </c>
      <c r="B38" s="30" t="str">
        <f t="shared" si="0"/>
        <v>SEX</v>
      </c>
      <c r="C38" s="31">
        <v>0.3888888888888889</v>
      </c>
      <c r="D38" s="32" t="s">
        <v>188</v>
      </c>
      <c r="E38" s="31">
        <v>0.56805555555555554</v>
      </c>
      <c r="F38" s="33">
        <f t="shared" si="1"/>
        <v>4.3</v>
      </c>
      <c r="G38" s="33">
        <f t="shared" si="2"/>
        <v>127.06666666666669</v>
      </c>
      <c r="H38" s="27">
        <v>15</v>
      </c>
      <c r="I38" s="28">
        <f t="shared" si="3"/>
        <v>64.5</v>
      </c>
      <c r="J38" s="9">
        <f t="shared" si="4"/>
        <v>1906</v>
      </c>
    </row>
    <row r="39" spans="1:10" ht="15.75" customHeight="1">
      <c r="A39" s="29">
        <v>44680</v>
      </c>
      <c r="B39" s="30" t="str">
        <f t="shared" si="0"/>
        <v>SEX</v>
      </c>
      <c r="C39" s="31">
        <v>0.61388888888888893</v>
      </c>
      <c r="D39" s="32" t="s">
        <v>189</v>
      </c>
      <c r="E39" s="31">
        <v>0.70277777777777772</v>
      </c>
      <c r="F39" s="33">
        <f t="shared" si="1"/>
        <v>2.1333333333333333</v>
      </c>
      <c r="G39" s="33">
        <f t="shared" si="2"/>
        <v>129.20000000000002</v>
      </c>
      <c r="H39" s="27">
        <v>15</v>
      </c>
      <c r="I39" s="28">
        <f t="shared" si="3"/>
        <v>32</v>
      </c>
      <c r="J39" s="9">
        <f t="shared" si="4"/>
        <v>1938</v>
      </c>
    </row>
    <row r="40" spans="1:10" ht="15.75" customHeight="1">
      <c r="A40" s="29">
        <v>44681</v>
      </c>
      <c r="B40" s="30" t="str">
        <f t="shared" si="0"/>
        <v>SÁB</v>
      </c>
      <c r="C40" s="31">
        <v>0.57499999999999996</v>
      </c>
      <c r="D40" s="32" t="s">
        <v>189</v>
      </c>
      <c r="E40" s="31">
        <v>0.74722222222222223</v>
      </c>
      <c r="F40" s="33">
        <f t="shared" si="1"/>
        <v>4.1333333333333337</v>
      </c>
      <c r="G40" s="33">
        <f t="shared" si="2"/>
        <v>133.33333333333334</v>
      </c>
      <c r="H40" s="27">
        <v>15</v>
      </c>
      <c r="I40" s="28">
        <f t="shared" si="3"/>
        <v>62.000000000000007</v>
      </c>
      <c r="J40" s="9">
        <f t="shared" si="4"/>
        <v>2000</v>
      </c>
    </row>
    <row r="41" spans="1:10" ht="15.75" customHeight="1">
      <c r="A41" s="29">
        <v>44682</v>
      </c>
      <c r="B41" s="30" t="str">
        <f t="shared" si="0"/>
        <v>DOM</v>
      </c>
      <c r="C41" s="31">
        <v>0.36736111111111114</v>
      </c>
      <c r="D41" s="32" t="s">
        <v>189</v>
      </c>
      <c r="E41" s="31">
        <v>0.57361111111111107</v>
      </c>
      <c r="F41" s="33">
        <f t="shared" si="1"/>
        <v>4.95</v>
      </c>
      <c r="G41" s="33">
        <f t="shared" si="2"/>
        <v>138.28333333333333</v>
      </c>
      <c r="H41" s="27">
        <v>15</v>
      </c>
      <c r="I41" s="28">
        <f t="shared" si="3"/>
        <v>74.25</v>
      </c>
      <c r="J41" s="9">
        <f t="shared" si="4"/>
        <v>2074.25</v>
      </c>
    </row>
    <row r="42" spans="1:10" ht="15.75" customHeight="1">
      <c r="A42" s="29">
        <v>44682</v>
      </c>
      <c r="B42" s="30" t="str">
        <f t="shared" si="0"/>
        <v>DOM</v>
      </c>
      <c r="C42" s="31">
        <v>0.64513888888888893</v>
      </c>
      <c r="D42" s="32" t="s">
        <v>189</v>
      </c>
      <c r="E42" s="31">
        <v>0.82777777777777772</v>
      </c>
      <c r="F42" s="33">
        <f t="shared" si="1"/>
        <v>4.3833333333333337</v>
      </c>
      <c r="G42" s="33">
        <f t="shared" si="2"/>
        <v>142.66666666666666</v>
      </c>
      <c r="H42" s="27">
        <v>15</v>
      </c>
      <c r="I42" s="28">
        <f t="shared" si="3"/>
        <v>65.75</v>
      </c>
      <c r="J42" s="9">
        <f t="shared" si="4"/>
        <v>2140</v>
      </c>
    </row>
    <row r="43" spans="1:10" ht="15.75" customHeight="1">
      <c r="A43" s="29">
        <v>44683</v>
      </c>
      <c r="B43" s="30" t="str">
        <f t="shared" si="0"/>
        <v>SEG</v>
      </c>
      <c r="C43" s="31">
        <v>0.38750000000000001</v>
      </c>
      <c r="D43" s="32" t="s">
        <v>190</v>
      </c>
      <c r="E43" s="31">
        <v>0.53402777777777777</v>
      </c>
      <c r="F43" s="33">
        <f t="shared" si="1"/>
        <v>3.5166666666666666</v>
      </c>
      <c r="G43" s="33">
        <f t="shared" si="2"/>
        <v>146.18333333333334</v>
      </c>
      <c r="H43" s="27">
        <v>15</v>
      </c>
      <c r="I43" s="28">
        <f t="shared" si="3"/>
        <v>52.75</v>
      </c>
      <c r="J43" s="9">
        <f t="shared" si="4"/>
        <v>2192.75</v>
      </c>
    </row>
    <row r="44" spans="1:10" ht="15.75" customHeight="1">
      <c r="A44" s="29">
        <v>44683</v>
      </c>
      <c r="B44" s="30" t="str">
        <f t="shared" si="0"/>
        <v>SEG</v>
      </c>
      <c r="C44" s="31">
        <v>0.55625000000000002</v>
      </c>
      <c r="D44" s="32" t="s">
        <v>190</v>
      </c>
      <c r="E44" s="31">
        <v>0.9555555555555556</v>
      </c>
      <c r="F44" s="33">
        <f t="shared" si="1"/>
        <v>9.5833333333333339</v>
      </c>
      <c r="G44" s="33">
        <f t="shared" si="2"/>
        <v>155.76666666666668</v>
      </c>
      <c r="H44" s="27">
        <v>15</v>
      </c>
      <c r="I44" s="28">
        <f t="shared" si="3"/>
        <v>143.75</v>
      </c>
      <c r="J44" s="9">
        <f t="shared" si="4"/>
        <v>2336.5</v>
      </c>
    </row>
    <row r="45" spans="1:10" ht="15.75" customHeight="1">
      <c r="A45" s="29">
        <v>44684</v>
      </c>
      <c r="B45" s="30" t="str">
        <f t="shared" si="0"/>
        <v>TER</v>
      </c>
      <c r="C45" s="31">
        <v>0.31319444444444444</v>
      </c>
      <c r="D45" s="32" t="s">
        <v>191</v>
      </c>
      <c r="E45" s="31">
        <v>0.55694444444444446</v>
      </c>
      <c r="F45" s="33">
        <f t="shared" si="1"/>
        <v>5.85</v>
      </c>
      <c r="G45" s="33">
        <f t="shared" si="2"/>
        <v>161.61666666666667</v>
      </c>
      <c r="H45" s="27">
        <v>15</v>
      </c>
      <c r="I45" s="28">
        <f t="shared" si="3"/>
        <v>87.75</v>
      </c>
      <c r="J45" s="9">
        <f t="shared" si="4"/>
        <v>2424.25</v>
      </c>
    </row>
    <row r="46" spans="1:10" ht="15.75" customHeight="1">
      <c r="A46" s="29">
        <v>44685</v>
      </c>
      <c r="B46" s="30" t="str">
        <f t="shared" si="0"/>
        <v>QUA</v>
      </c>
      <c r="C46" s="31">
        <v>0.3298611111111111</v>
      </c>
      <c r="D46" s="32" t="s">
        <v>192</v>
      </c>
      <c r="E46" s="31">
        <v>0.52569444444444446</v>
      </c>
      <c r="F46" s="33">
        <f t="shared" si="1"/>
        <v>4.7</v>
      </c>
      <c r="G46" s="33">
        <f t="shared" si="2"/>
        <v>166.31666666666666</v>
      </c>
      <c r="H46" s="27">
        <v>15</v>
      </c>
      <c r="I46" s="28">
        <f t="shared" si="3"/>
        <v>70.5</v>
      </c>
      <c r="J46" s="9">
        <f t="shared" si="4"/>
        <v>2494.75</v>
      </c>
    </row>
    <row r="47" spans="1:10" ht="15.75" customHeight="1">
      <c r="A47" s="29">
        <v>44686</v>
      </c>
      <c r="B47" s="30" t="str">
        <f t="shared" si="0"/>
        <v>QUI</v>
      </c>
      <c r="C47" s="31">
        <v>0.32847222222222222</v>
      </c>
      <c r="D47" s="32" t="s">
        <v>193</v>
      </c>
      <c r="E47" s="31">
        <v>0.50902777777777775</v>
      </c>
      <c r="F47" s="33">
        <f t="shared" si="1"/>
        <v>4.333333333333333</v>
      </c>
      <c r="G47" s="33">
        <f t="shared" si="2"/>
        <v>170.65</v>
      </c>
      <c r="H47" s="27">
        <v>15</v>
      </c>
      <c r="I47" s="28">
        <f t="shared" si="3"/>
        <v>65</v>
      </c>
      <c r="J47" s="9">
        <f t="shared" si="4"/>
        <v>2559.75</v>
      </c>
    </row>
    <row r="48" spans="1:10" ht="15.75" customHeight="1">
      <c r="A48" s="29">
        <v>44687</v>
      </c>
      <c r="B48" s="30" t="str">
        <f t="shared" si="0"/>
        <v>SEX</v>
      </c>
      <c r="C48" s="31">
        <v>0.43958333333333333</v>
      </c>
      <c r="D48" s="32" t="s">
        <v>194</v>
      </c>
      <c r="E48" s="31">
        <v>0.49305555555555558</v>
      </c>
      <c r="F48" s="33">
        <f t="shared" si="1"/>
        <v>1.2833333333333334</v>
      </c>
      <c r="G48" s="33">
        <f t="shared" si="2"/>
        <v>171.93333333333334</v>
      </c>
      <c r="H48" s="27">
        <v>15</v>
      </c>
      <c r="I48" s="28">
        <f t="shared" si="3"/>
        <v>19.25</v>
      </c>
      <c r="J48" s="9">
        <f t="shared" si="4"/>
        <v>2579</v>
      </c>
    </row>
    <row r="49" spans="1:10" ht="15.75" customHeight="1">
      <c r="A49" s="29">
        <v>44690</v>
      </c>
      <c r="B49" s="30" t="str">
        <f t="shared" si="0"/>
        <v>SEG</v>
      </c>
      <c r="C49" s="31">
        <v>0.38680555555555557</v>
      </c>
      <c r="D49" s="32" t="s">
        <v>195</v>
      </c>
      <c r="E49" s="31">
        <v>0.57222222222222219</v>
      </c>
      <c r="F49" s="33">
        <f t="shared" si="1"/>
        <v>4.45</v>
      </c>
      <c r="G49" s="33">
        <f t="shared" si="2"/>
        <v>176.38333333333333</v>
      </c>
      <c r="H49" s="27">
        <v>15</v>
      </c>
      <c r="I49" s="28">
        <f t="shared" si="3"/>
        <v>66.75</v>
      </c>
      <c r="J49" s="9">
        <f t="shared" si="4"/>
        <v>2645.75</v>
      </c>
    </row>
    <row r="50" spans="1:10" ht="15.75" customHeight="1">
      <c r="A50" s="29">
        <v>44691</v>
      </c>
      <c r="B50" s="30" t="str">
        <f t="shared" si="0"/>
        <v>TER</v>
      </c>
      <c r="C50" s="31">
        <v>0.36180555555555555</v>
      </c>
      <c r="D50" s="32" t="s">
        <v>196</v>
      </c>
      <c r="E50" s="31">
        <v>0.55277777777777781</v>
      </c>
      <c r="F50" s="33">
        <f t="shared" si="1"/>
        <v>4.583333333333333</v>
      </c>
      <c r="G50" s="33">
        <f t="shared" si="2"/>
        <v>180.96666666666667</v>
      </c>
      <c r="H50" s="27">
        <v>15</v>
      </c>
      <c r="I50" s="28">
        <f t="shared" si="3"/>
        <v>68.75</v>
      </c>
      <c r="J50" s="9">
        <f t="shared" si="4"/>
        <v>2714.5</v>
      </c>
    </row>
    <row r="51" spans="1:10" ht="15.75" customHeight="1">
      <c r="A51" s="29">
        <v>44692</v>
      </c>
      <c r="B51" s="30" t="str">
        <f t="shared" si="0"/>
        <v>QUA</v>
      </c>
      <c r="C51" s="31">
        <v>0.37986111111111109</v>
      </c>
      <c r="D51" s="32" t="s">
        <v>197</v>
      </c>
      <c r="E51" s="31">
        <v>0.49166666666666664</v>
      </c>
      <c r="F51" s="33">
        <f t="shared" si="1"/>
        <v>2.6833333333333331</v>
      </c>
      <c r="G51" s="33">
        <f t="shared" si="2"/>
        <v>183.65</v>
      </c>
      <c r="H51" s="27">
        <v>15</v>
      </c>
      <c r="I51" s="28">
        <f t="shared" si="3"/>
        <v>40.25</v>
      </c>
      <c r="J51" s="9">
        <f t="shared" si="4"/>
        <v>2754.75</v>
      </c>
    </row>
    <row r="52" spans="1:10" ht="15.75" customHeight="1">
      <c r="A52" s="29">
        <v>44693</v>
      </c>
      <c r="B52" s="30" t="str">
        <f t="shared" si="0"/>
        <v>QUI</v>
      </c>
      <c r="C52" s="31">
        <v>0.34513888888888888</v>
      </c>
      <c r="D52" s="32" t="s">
        <v>198</v>
      </c>
      <c r="E52" s="31">
        <v>0.53055555555555556</v>
      </c>
      <c r="F52" s="33">
        <f t="shared" si="1"/>
        <v>4.45</v>
      </c>
      <c r="G52" s="33">
        <f t="shared" si="2"/>
        <v>188.1</v>
      </c>
      <c r="H52" s="27">
        <v>15</v>
      </c>
      <c r="I52" s="28">
        <f t="shared" si="3"/>
        <v>66.75</v>
      </c>
      <c r="J52" s="9">
        <f t="shared" si="4"/>
        <v>2821.5</v>
      </c>
    </row>
    <row r="53" spans="1:10" ht="15.75" customHeight="1">
      <c r="A53" s="29">
        <v>44694</v>
      </c>
      <c r="B53" s="30" t="str">
        <f t="shared" si="0"/>
        <v>SEX</v>
      </c>
      <c r="C53" s="31">
        <v>0.37291666666666667</v>
      </c>
      <c r="D53" s="32" t="s">
        <v>198</v>
      </c>
      <c r="E53" s="31">
        <v>0.50763888888888886</v>
      </c>
      <c r="F53" s="33">
        <f t="shared" si="1"/>
        <v>3.2333333333333334</v>
      </c>
      <c r="G53" s="33">
        <f t="shared" si="2"/>
        <v>191.33333333333331</v>
      </c>
      <c r="H53" s="27">
        <v>15</v>
      </c>
      <c r="I53" s="28">
        <f t="shared" si="3"/>
        <v>48.5</v>
      </c>
      <c r="J53" s="9">
        <f t="shared" si="4"/>
        <v>2870</v>
      </c>
    </row>
    <row r="54" spans="1:10" ht="15.75" customHeight="1">
      <c r="A54" s="29">
        <v>44697</v>
      </c>
      <c r="B54" s="30" t="str">
        <f t="shared" si="0"/>
        <v>SEG</v>
      </c>
      <c r="C54" s="31">
        <v>0.35486111111111113</v>
      </c>
      <c r="D54" s="32" t="s">
        <v>199</v>
      </c>
      <c r="E54" s="31">
        <v>0.5180555555555556</v>
      </c>
      <c r="F54" s="33">
        <f t="shared" si="1"/>
        <v>3.9166666666666665</v>
      </c>
      <c r="G54" s="33">
        <f t="shared" si="2"/>
        <v>195.24999999999997</v>
      </c>
      <c r="H54" s="27">
        <v>15</v>
      </c>
      <c r="I54" s="28">
        <f t="shared" si="3"/>
        <v>58.75</v>
      </c>
      <c r="J54" s="9">
        <f t="shared" si="4"/>
        <v>2928.75</v>
      </c>
    </row>
    <row r="55" spans="1:10" ht="15.75" customHeight="1">
      <c r="A55" s="29">
        <v>44698</v>
      </c>
      <c r="B55" s="30" t="str">
        <f t="shared" si="0"/>
        <v>TER</v>
      </c>
      <c r="C55" s="31">
        <v>0.36041666666666666</v>
      </c>
      <c r="D55" s="32" t="s">
        <v>200</v>
      </c>
      <c r="E55" s="31">
        <v>0.5625</v>
      </c>
      <c r="F55" s="33">
        <f t="shared" si="1"/>
        <v>4.8499999999999996</v>
      </c>
      <c r="G55" s="33">
        <f t="shared" si="2"/>
        <v>200.09999999999997</v>
      </c>
      <c r="H55" s="27">
        <v>15</v>
      </c>
      <c r="I55" s="28">
        <f t="shared" si="3"/>
        <v>72.75</v>
      </c>
      <c r="J55" s="9">
        <f t="shared" si="4"/>
        <v>3001.5</v>
      </c>
    </row>
    <row r="56" spans="1:10" ht="15.75" customHeight="1">
      <c r="A56" s="29">
        <v>44698</v>
      </c>
      <c r="B56" s="30" t="str">
        <f t="shared" si="0"/>
        <v>TER</v>
      </c>
      <c r="C56" s="31">
        <v>0.57986111111111116</v>
      </c>
      <c r="D56" s="32" t="s">
        <v>200</v>
      </c>
      <c r="E56" s="31">
        <v>0.64513888888888893</v>
      </c>
      <c r="F56" s="33">
        <f t="shared" si="1"/>
        <v>1.5666666666666667</v>
      </c>
      <c r="G56" s="33">
        <f t="shared" si="2"/>
        <v>201.66666666666663</v>
      </c>
      <c r="H56" s="27">
        <v>15</v>
      </c>
      <c r="I56" s="28">
        <f t="shared" si="3"/>
        <v>23.5</v>
      </c>
      <c r="J56" s="9">
        <f t="shared" si="4"/>
        <v>3025</v>
      </c>
    </row>
    <row r="57" spans="1:10" ht="15.75" customHeight="1">
      <c r="A57" s="29">
        <v>44698</v>
      </c>
      <c r="B57" s="30" t="str">
        <f t="shared" si="0"/>
        <v>TER</v>
      </c>
      <c r="C57" s="31">
        <v>0.7055555555555556</v>
      </c>
      <c r="D57" s="32" t="s">
        <v>200</v>
      </c>
      <c r="E57" s="31">
        <v>0.83402777777777781</v>
      </c>
      <c r="F57" s="33">
        <f t="shared" si="1"/>
        <v>3.0833333333333335</v>
      </c>
      <c r="G57" s="33">
        <f t="shared" si="2"/>
        <v>204.74999999999997</v>
      </c>
      <c r="H57" s="27">
        <v>15</v>
      </c>
      <c r="I57" s="28">
        <f t="shared" si="3"/>
        <v>46.25</v>
      </c>
      <c r="J57" s="9">
        <f t="shared" si="4"/>
        <v>3071.25</v>
      </c>
    </row>
    <row r="58" spans="1:10" ht="15.75" customHeight="1">
      <c r="A58" s="29">
        <v>44699</v>
      </c>
      <c r="B58" s="30" t="str">
        <f t="shared" si="0"/>
        <v>QUA</v>
      </c>
      <c r="C58" s="31">
        <v>0.38124999999999998</v>
      </c>
      <c r="D58" s="32" t="s">
        <v>200</v>
      </c>
      <c r="E58" s="31">
        <v>0.49513888888888891</v>
      </c>
      <c r="F58" s="33">
        <f t="shared" si="1"/>
        <v>2.7333333333333334</v>
      </c>
      <c r="G58" s="33">
        <f t="shared" si="2"/>
        <v>207.48333333333329</v>
      </c>
      <c r="H58" s="27">
        <v>15</v>
      </c>
      <c r="I58" s="28">
        <f t="shared" si="3"/>
        <v>41</v>
      </c>
      <c r="J58" s="9">
        <f t="shared" si="4"/>
        <v>3112.25</v>
      </c>
    </row>
    <row r="59" spans="1:10" ht="15.75" customHeight="1">
      <c r="A59" s="29">
        <v>44700</v>
      </c>
      <c r="B59" s="30" t="str">
        <f t="shared" si="0"/>
        <v>QUI</v>
      </c>
      <c r="C59" s="31">
        <v>0.36875000000000002</v>
      </c>
      <c r="D59" s="32" t="s">
        <v>201</v>
      </c>
      <c r="E59" s="31">
        <v>0.53749999999999998</v>
      </c>
      <c r="F59" s="33">
        <f t="shared" si="1"/>
        <v>4.05</v>
      </c>
      <c r="G59" s="33">
        <f t="shared" si="2"/>
        <v>211.5333333333333</v>
      </c>
      <c r="H59" s="27">
        <v>15</v>
      </c>
      <c r="I59" s="28">
        <f t="shared" si="3"/>
        <v>60.75</v>
      </c>
      <c r="J59" s="9">
        <f t="shared" si="4"/>
        <v>3173</v>
      </c>
    </row>
    <row r="60" spans="1:10" ht="15.75" customHeight="1">
      <c r="A60" s="29">
        <v>44701</v>
      </c>
      <c r="B60" s="30" t="str">
        <f t="shared" si="0"/>
        <v>SEX</v>
      </c>
      <c r="C60" s="31">
        <v>0.37708333333333333</v>
      </c>
      <c r="D60" s="32" t="s">
        <v>201</v>
      </c>
      <c r="E60" s="31">
        <v>0.52847222222222223</v>
      </c>
      <c r="F60" s="33">
        <f t="shared" si="1"/>
        <v>3.6333333333333333</v>
      </c>
      <c r="G60" s="33">
        <f t="shared" si="2"/>
        <v>215.16666666666663</v>
      </c>
      <c r="H60" s="27">
        <v>15</v>
      </c>
      <c r="I60" s="28">
        <f t="shared" si="3"/>
        <v>54.5</v>
      </c>
      <c r="J60" s="9">
        <f t="shared" si="4"/>
        <v>3227.5</v>
      </c>
    </row>
    <row r="61" spans="1:10" ht="15.75" customHeight="1">
      <c r="A61" s="29">
        <v>44704</v>
      </c>
      <c r="B61" s="30" t="str">
        <f t="shared" si="0"/>
        <v>SEG</v>
      </c>
      <c r="C61" s="31">
        <v>0.37777777777777777</v>
      </c>
      <c r="D61" s="32" t="s">
        <v>202</v>
      </c>
      <c r="E61" s="31">
        <v>0.54652777777777772</v>
      </c>
      <c r="F61" s="33">
        <f t="shared" si="1"/>
        <v>4.05</v>
      </c>
      <c r="G61" s="33">
        <f t="shared" si="2"/>
        <v>219.21666666666664</v>
      </c>
      <c r="H61" s="27">
        <v>15</v>
      </c>
      <c r="I61" s="28">
        <f t="shared" si="3"/>
        <v>60.75</v>
      </c>
      <c r="J61" s="9">
        <f t="shared" si="4"/>
        <v>3288.25</v>
      </c>
    </row>
    <row r="62" spans="1:10" ht="15.75" customHeight="1">
      <c r="A62" s="29">
        <v>44705</v>
      </c>
      <c r="B62" s="30" t="str">
        <f t="shared" si="0"/>
        <v>TER</v>
      </c>
      <c r="C62" s="31">
        <v>0.35208333333333336</v>
      </c>
      <c r="D62" s="32" t="s">
        <v>202</v>
      </c>
      <c r="E62" s="31">
        <v>0.51458333333333328</v>
      </c>
      <c r="F62" s="33">
        <f t="shared" si="1"/>
        <v>3.9</v>
      </c>
      <c r="G62" s="33">
        <f t="shared" si="2"/>
        <v>223.11666666666665</v>
      </c>
      <c r="H62" s="27">
        <v>15</v>
      </c>
      <c r="I62" s="28">
        <f t="shared" si="3"/>
        <v>58.5</v>
      </c>
      <c r="J62" s="9">
        <f t="shared" si="4"/>
        <v>3346.75</v>
      </c>
    </row>
    <row r="63" spans="1:10" ht="15.75" customHeight="1">
      <c r="A63" s="29">
        <v>44706</v>
      </c>
      <c r="B63" s="30" t="str">
        <f t="shared" si="0"/>
        <v>QUA</v>
      </c>
      <c r="C63" s="31">
        <v>0.35069444444444442</v>
      </c>
      <c r="D63" s="32" t="s">
        <v>203</v>
      </c>
      <c r="E63" s="31">
        <v>0.58402777777777781</v>
      </c>
      <c r="F63" s="33">
        <f t="shared" si="1"/>
        <v>5.6</v>
      </c>
      <c r="G63" s="33">
        <f t="shared" si="2"/>
        <v>228.71666666666664</v>
      </c>
      <c r="H63" s="27">
        <v>15</v>
      </c>
      <c r="I63" s="28">
        <f t="shared" si="3"/>
        <v>84</v>
      </c>
      <c r="J63" s="9">
        <f t="shared" si="4"/>
        <v>3430.75</v>
      </c>
    </row>
    <row r="64" spans="1:10" ht="15.75" customHeight="1">
      <c r="A64" s="29">
        <v>44707</v>
      </c>
      <c r="B64" s="30" t="str">
        <f t="shared" si="0"/>
        <v>QUI</v>
      </c>
      <c r="C64" s="31">
        <v>0.43125000000000002</v>
      </c>
      <c r="D64" s="32" t="s">
        <v>203</v>
      </c>
      <c r="E64" s="31">
        <v>0.55902777777777779</v>
      </c>
      <c r="F64" s="33">
        <f t="shared" si="1"/>
        <v>3.0666666666666669</v>
      </c>
      <c r="G64" s="33">
        <f t="shared" si="2"/>
        <v>231.7833333333333</v>
      </c>
      <c r="H64" s="27">
        <v>15</v>
      </c>
      <c r="I64" s="28">
        <f t="shared" si="3"/>
        <v>46</v>
      </c>
      <c r="J64" s="9">
        <f t="shared" si="4"/>
        <v>3476.75</v>
      </c>
    </row>
    <row r="65" spans="1:10" ht="15.75" customHeight="1">
      <c r="A65" s="29">
        <v>44708</v>
      </c>
      <c r="B65" s="30" t="str">
        <f t="shared" si="0"/>
        <v>SEX</v>
      </c>
      <c r="C65" s="31">
        <v>0.44027777777777777</v>
      </c>
      <c r="D65" s="32" t="s">
        <v>203</v>
      </c>
      <c r="E65" s="31">
        <v>0.53263888888888888</v>
      </c>
      <c r="F65" s="33">
        <f t="shared" si="1"/>
        <v>2.2166666666666668</v>
      </c>
      <c r="G65" s="33">
        <f t="shared" si="2"/>
        <v>233.99999999999997</v>
      </c>
      <c r="H65" s="27">
        <v>15</v>
      </c>
      <c r="I65" s="28">
        <f t="shared" si="3"/>
        <v>33.25</v>
      </c>
      <c r="J65" s="9">
        <f t="shared" si="4"/>
        <v>3510</v>
      </c>
    </row>
    <row r="66" spans="1:10" ht="15.75" customHeight="1">
      <c r="A66" s="29">
        <v>44708</v>
      </c>
      <c r="B66" s="30" t="str">
        <f t="shared" si="0"/>
        <v>SEX</v>
      </c>
      <c r="C66" s="31">
        <v>0.56458333333333333</v>
      </c>
      <c r="D66" s="32" t="s">
        <v>203</v>
      </c>
      <c r="E66" s="31">
        <v>0.6479166666666667</v>
      </c>
      <c r="F66" s="33">
        <f t="shared" si="1"/>
        <v>2</v>
      </c>
      <c r="G66" s="33">
        <f t="shared" si="2"/>
        <v>235.99999999999997</v>
      </c>
      <c r="H66" s="27">
        <v>15</v>
      </c>
      <c r="I66" s="28">
        <f t="shared" si="3"/>
        <v>30</v>
      </c>
      <c r="J66" s="9">
        <f t="shared" si="4"/>
        <v>3540</v>
      </c>
    </row>
    <row r="67" spans="1:10" ht="15.75" customHeight="1">
      <c r="A67" s="29">
        <v>44708</v>
      </c>
      <c r="B67" s="30" t="str">
        <f t="shared" si="0"/>
        <v>SEX</v>
      </c>
      <c r="C67" s="31">
        <v>0.56458333333333333</v>
      </c>
      <c r="D67" s="32" t="s">
        <v>203</v>
      </c>
      <c r="E67" s="31">
        <v>0.6479166666666667</v>
      </c>
      <c r="F67" s="33">
        <f t="shared" si="1"/>
        <v>2</v>
      </c>
      <c r="G67" s="33">
        <f t="shared" si="2"/>
        <v>237.99999999999997</v>
      </c>
      <c r="H67" s="27">
        <v>15</v>
      </c>
      <c r="I67" s="28">
        <f t="shared" si="3"/>
        <v>30</v>
      </c>
      <c r="J67" s="9">
        <f t="shared" si="4"/>
        <v>3570</v>
      </c>
    </row>
    <row r="68" spans="1:10" ht="15.75" customHeight="1">
      <c r="A68" s="29">
        <v>44711</v>
      </c>
      <c r="B68" s="30" t="str">
        <f t="shared" si="0"/>
        <v>SEG</v>
      </c>
      <c r="C68" s="31">
        <v>0.45763888888888887</v>
      </c>
      <c r="D68" s="32" t="s">
        <v>203</v>
      </c>
      <c r="E68" s="31">
        <v>0.5756944444444444</v>
      </c>
      <c r="F68" s="33">
        <f t="shared" si="1"/>
        <v>2.8333333333333335</v>
      </c>
      <c r="G68" s="33">
        <f t="shared" si="2"/>
        <v>240.83333333333331</v>
      </c>
      <c r="H68" s="27">
        <v>15</v>
      </c>
      <c r="I68" s="28">
        <f t="shared" si="3"/>
        <v>42.5</v>
      </c>
      <c r="J68" s="9">
        <f t="shared" si="4"/>
        <v>3612.5</v>
      </c>
    </row>
    <row r="69" spans="1:10" ht="15.75" customHeight="1">
      <c r="A69" s="29">
        <v>44711</v>
      </c>
      <c r="B69" s="30" t="str">
        <f t="shared" si="0"/>
        <v>SEG</v>
      </c>
      <c r="C69" s="31">
        <v>0.59583333333333333</v>
      </c>
      <c r="D69" s="32" t="s">
        <v>203</v>
      </c>
      <c r="E69" s="31">
        <v>0.77361111111111114</v>
      </c>
      <c r="F69" s="33">
        <f t="shared" si="1"/>
        <v>4.2666666666666666</v>
      </c>
      <c r="G69" s="33">
        <f t="shared" si="2"/>
        <v>245.1</v>
      </c>
      <c r="H69" s="27">
        <v>15</v>
      </c>
      <c r="I69" s="28">
        <f t="shared" si="3"/>
        <v>64</v>
      </c>
      <c r="J69" s="9">
        <f t="shared" si="4"/>
        <v>3676.5</v>
      </c>
    </row>
    <row r="70" spans="1:10" ht="15.75" customHeight="1">
      <c r="A70" s="29">
        <v>44712</v>
      </c>
      <c r="B70" s="30" t="str">
        <f t="shared" si="0"/>
        <v>TER</v>
      </c>
      <c r="C70" s="31">
        <v>0.36041666666666666</v>
      </c>
      <c r="D70" s="32" t="s">
        <v>204</v>
      </c>
      <c r="E70" s="31">
        <v>0.53333333333333333</v>
      </c>
      <c r="F70" s="33">
        <f t="shared" si="1"/>
        <v>4.1500000000000004</v>
      </c>
      <c r="G70" s="33">
        <f t="shared" si="2"/>
        <v>249.25</v>
      </c>
      <c r="H70" s="27">
        <v>15</v>
      </c>
      <c r="I70" s="28">
        <f t="shared" si="3"/>
        <v>62.250000000000007</v>
      </c>
      <c r="J70" s="9">
        <f t="shared" si="4"/>
        <v>3738.75</v>
      </c>
    </row>
    <row r="71" spans="1:10" ht="15.75" customHeight="1">
      <c r="A71" s="29">
        <v>44712</v>
      </c>
      <c r="B71" s="30" t="str">
        <f t="shared" si="0"/>
        <v>TER</v>
      </c>
      <c r="C71" s="31">
        <v>0.54513888888888884</v>
      </c>
      <c r="D71" s="32" t="s">
        <v>205</v>
      </c>
      <c r="E71" s="31">
        <v>0.55486111111111114</v>
      </c>
      <c r="F71" s="33">
        <f t="shared" si="1"/>
        <v>0.23333333333333334</v>
      </c>
      <c r="G71" s="33">
        <f t="shared" si="2"/>
        <v>249.48333333333332</v>
      </c>
      <c r="H71" s="27">
        <v>15</v>
      </c>
      <c r="I71" s="28">
        <f t="shared" si="3"/>
        <v>3.5</v>
      </c>
      <c r="J71" s="9">
        <f t="shared" si="4"/>
        <v>3742.25</v>
      </c>
    </row>
    <row r="72" spans="1:10" ht="15.75" customHeight="1">
      <c r="A72" s="29">
        <v>44712</v>
      </c>
      <c r="B72" s="30" t="str">
        <f t="shared" si="0"/>
        <v>TER</v>
      </c>
      <c r="C72" s="31">
        <v>0.60069444444444442</v>
      </c>
      <c r="D72" s="32" t="s">
        <v>206</v>
      </c>
      <c r="E72" s="31">
        <v>0.71944444444444444</v>
      </c>
      <c r="F72" s="33">
        <f t="shared" si="1"/>
        <v>2.85</v>
      </c>
      <c r="G72" s="33">
        <f t="shared" si="2"/>
        <v>252.33333333333331</v>
      </c>
      <c r="H72" s="27">
        <v>15</v>
      </c>
      <c r="I72" s="28">
        <f t="shared" si="3"/>
        <v>42.75</v>
      </c>
      <c r="J72" s="9">
        <f t="shared" si="4"/>
        <v>3785</v>
      </c>
    </row>
    <row r="73" spans="1:10" ht="15.75" customHeight="1">
      <c r="A73" s="29">
        <v>44714</v>
      </c>
      <c r="B73" s="30" t="str">
        <f t="shared" si="0"/>
        <v>QUI</v>
      </c>
      <c r="C73" s="31">
        <v>0.56944444444444442</v>
      </c>
      <c r="D73" s="32" t="s">
        <v>207</v>
      </c>
      <c r="E73" s="31">
        <v>0.71666666666666667</v>
      </c>
      <c r="F73" s="33">
        <f t="shared" si="1"/>
        <v>3.5333333333333332</v>
      </c>
      <c r="G73" s="33">
        <f t="shared" si="2"/>
        <v>255.86666666666665</v>
      </c>
      <c r="H73" s="27">
        <v>15</v>
      </c>
      <c r="I73" s="28">
        <f t="shared" si="3"/>
        <v>53</v>
      </c>
      <c r="J73" s="9">
        <f t="shared" si="4"/>
        <v>3838</v>
      </c>
    </row>
    <row r="74" spans="1:10" ht="15.75" customHeight="1">
      <c r="A74" s="29">
        <v>44718</v>
      </c>
      <c r="B74" s="30" t="str">
        <f t="shared" si="0"/>
        <v>SEG</v>
      </c>
      <c r="C74" s="31">
        <v>0.41944444444444445</v>
      </c>
      <c r="D74" s="32" t="s">
        <v>208</v>
      </c>
      <c r="E74" s="31">
        <v>0.53055555555555556</v>
      </c>
      <c r="F74" s="33">
        <f t="shared" si="1"/>
        <v>2.6666666666666665</v>
      </c>
      <c r="G74" s="33">
        <f t="shared" si="2"/>
        <v>258.5333333333333</v>
      </c>
      <c r="H74" s="27">
        <v>15</v>
      </c>
      <c r="I74" s="28">
        <f t="shared" si="3"/>
        <v>40</v>
      </c>
      <c r="J74" s="9">
        <f t="shared" si="4"/>
        <v>3878</v>
      </c>
    </row>
    <row r="75" spans="1:10" ht="15.75" customHeight="1">
      <c r="A75" s="29">
        <v>44718</v>
      </c>
      <c r="B75" s="30" t="str">
        <f t="shared" si="0"/>
        <v>SEG</v>
      </c>
      <c r="C75" s="31">
        <v>0.56527777777777777</v>
      </c>
      <c r="D75" s="32" t="s">
        <v>208</v>
      </c>
      <c r="E75" s="31">
        <v>0.67638888888888893</v>
      </c>
      <c r="F75" s="33">
        <f t="shared" si="1"/>
        <v>2.6666666666666665</v>
      </c>
      <c r="G75" s="33">
        <f t="shared" si="2"/>
        <v>261.2</v>
      </c>
      <c r="H75" s="27">
        <v>15</v>
      </c>
      <c r="I75" s="28">
        <f t="shared" si="3"/>
        <v>40</v>
      </c>
      <c r="J75" s="9">
        <f t="shared" si="4"/>
        <v>3918</v>
      </c>
    </row>
    <row r="76" spans="1:10" ht="15.75" customHeight="1">
      <c r="A76" s="29">
        <v>44718</v>
      </c>
      <c r="B76" s="30" t="str">
        <f t="shared" si="0"/>
        <v>SEG</v>
      </c>
      <c r="C76" s="31">
        <v>0.70486111111111116</v>
      </c>
      <c r="D76" s="32" t="s">
        <v>208</v>
      </c>
      <c r="E76" s="31">
        <v>0.79305555555555551</v>
      </c>
      <c r="F76" s="33">
        <f t="shared" si="1"/>
        <v>2.1166666666666667</v>
      </c>
      <c r="G76" s="33">
        <f t="shared" si="2"/>
        <v>263.31666666666666</v>
      </c>
      <c r="H76" s="27">
        <v>15</v>
      </c>
      <c r="I76" s="28">
        <f t="shared" si="3"/>
        <v>31.75</v>
      </c>
      <c r="J76" s="9">
        <f t="shared" si="4"/>
        <v>3949.75</v>
      </c>
    </row>
    <row r="77" spans="1:10" ht="15.75" customHeight="1">
      <c r="A77" s="29">
        <v>44719</v>
      </c>
      <c r="B77" s="30" t="str">
        <f t="shared" si="0"/>
        <v>TER</v>
      </c>
      <c r="C77" s="31">
        <v>0.39444444444444443</v>
      </c>
      <c r="D77" s="32" t="s">
        <v>208</v>
      </c>
      <c r="E77" s="31">
        <v>0.52222222222222225</v>
      </c>
      <c r="F77" s="33">
        <f t="shared" si="1"/>
        <v>3.0666666666666669</v>
      </c>
      <c r="G77" s="33">
        <f t="shared" si="2"/>
        <v>266.38333333333333</v>
      </c>
      <c r="H77" s="27">
        <v>15</v>
      </c>
      <c r="I77" s="28">
        <f t="shared" si="3"/>
        <v>46</v>
      </c>
      <c r="J77" s="9">
        <f t="shared" si="4"/>
        <v>3995.75</v>
      </c>
    </row>
    <row r="78" spans="1:10" ht="15.75" customHeight="1">
      <c r="A78" s="29">
        <v>44720</v>
      </c>
      <c r="B78" s="30" t="str">
        <f t="shared" si="0"/>
        <v>QUA</v>
      </c>
      <c r="C78" s="31">
        <v>0.3576388888888889</v>
      </c>
      <c r="D78" s="32" t="s">
        <v>208</v>
      </c>
      <c r="E78" s="31">
        <v>0.53402777777777777</v>
      </c>
      <c r="F78" s="33">
        <f t="shared" si="1"/>
        <v>4.2333333333333334</v>
      </c>
      <c r="G78" s="33">
        <f t="shared" si="2"/>
        <v>270.61666666666667</v>
      </c>
      <c r="H78" s="27">
        <v>15</v>
      </c>
      <c r="I78" s="28">
        <f t="shared" si="3"/>
        <v>63.5</v>
      </c>
      <c r="J78" s="9">
        <f t="shared" si="4"/>
        <v>4059.25</v>
      </c>
    </row>
    <row r="79" spans="1:10" ht="15.75" customHeight="1">
      <c r="A79" s="29">
        <v>44721</v>
      </c>
      <c r="B79" s="30" t="str">
        <f t="shared" si="0"/>
        <v>QUI</v>
      </c>
      <c r="C79" s="31">
        <v>0.3923611111111111</v>
      </c>
      <c r="D79" s="32" t="s">
        <v>208</v>
      </c>
      <c r="E79" s="31">
        <v>0.5444444444444444</v>
      </c>
      <c r="F79" s="33">
        <f t="shared" si="1"/>
        <v>3.65</v>
      </c>
      <c r="G79" s="33">
        <f t="shared" si="2"/>
        <v>274.26666666666665</v>
      </c>
      <c r="H79" s="27">
        <v>15</v>
      </c>
      <c r="I79" s="28">
        <f t="shared" si="3"/>
        <v>54.75</v>
      </c>
      <c r="J79" s="9">
        <f t="shared" si="4"/>
        <v>4114</v>
      </c>
    </row>
    <row r="80" spans="1:10" ht="15.75" customHeight="1">
      <c r="A80" s="29">
        <v>44722</v>
      </c>
      <c r="B80" s="30" t="str">
        <f t="shared" si="0"/>
        <v>SEX</v>
      </c>
      <c r="C80" s="31">
        <v>0.3347222222222222</v>
      </c>
      <c r="D80" s="32" t="s">
        <v>208</v>
      </c>
      <c r="E80" s="31">
        <v>0.44930555555555557</v>
      </c>
      <c r="F80" s="33">
        <f t="shared" si="1"/>
        <v>2.75</v>
      </c>
      <c r="G80" s="33">
        <f t="shared" si="2"/>
        <v>277.01666666666665</v>
      </c>
      <c r="H80" s="27">
        <v>15</v>
      </c>
      <c r="I80" s="28">
        <f t="shared" si="3"/>
        <v>41.25</v>
      </c>
      <c r="J80" s="9">
        <f t="shared" si="4"/>
        <v>4155.25</v>
      </c>
    </row>
    <row r="81" spans="1:10" ht="15.75" customHeight="1">
      <c r="A81" s="29">
        <v>44725</v>
      </c>
      <c r="B81" s="30" t="str">
        <f t="shared" si="0"/>
        <v>SEG</v>
      </c>
      <c r="C81" s="31">
        <v>0.4201388888888889</v>
      </c>
      <c r="D81" s="32" t="s">
        <v>208</v>
      </c>
      <c r="E81" s="31">
        <v>0.55000000000000004</v>
      </c>
      <c r="F81" s="33">
        <f t="shared" si="1"/>
        <v>3.1166666666666667</v>
      </c>
      <c r="G81" s="33">
        <f t="shared" si="2"/>
        <v>280.13333333333333</v>
      </c>
      <c r="H81" s="27">
        <v>15</v>
      </c>
      <c r="I81" s="28">
        <f t="shared" si="3"/>
        <v>46.75</v>
      </c>
      <c r="J81" s="9">
        <f t="shared" si="4"/>
        <v>4202</v>
      </c>
    </row>
    <row r="82" spans="1:10" ht="15.75" customHeight="1">
      <c r="A82" s="29">
        <v>44725</v>
      </c>
      <c r="B82" s="30" t="str">
        <f t="shared" si="0"/>
        <v>SEG</v>
      </c>
      <c r="C82" s="31">
        <v>0.59236111111111112</v>
      </c>
      <c r="D82" s="32" t="s">
        <v>208</v>
      </c>
      <c r="E82" s="31">
        <v>0.63611111111111107</v>
      </c>
      <c r="F82" s="33">
        <f t="shared" si="1"/>
        <v>1.05</v>
      </c>
      <c r="G82" s="33">
        <f t="shared" si="2"/>
        <v>281.18333333333334</v>
      </c>
      <c r="H82" s="27">
        <v>15</v>
      </c>
      <c r="I82" s="28">
        <f t="shared" si="3"/>
        <v>15.75</v>
      </c>
      <c r="J82" s="9">
        <f t="shared" si="4"/>
        <v>4217.75</v>
      </c>
    </row>
    <row r="83" spans="1:10" ht="15.75" customHeight="1">
      <c r="A83" s="29">
        <v>44726</v>
      </c>
      <c r="B83" s="30" t="str">
        <f t="shared" si="0"/>
        <v>TER</v>
      </c>
      <c r="C83" s="31">
        <v>0.36527777777777776</v>
      </c>
      <c r="D83" s="32" t="s">
        <v>208</v>
      </c>
      <c r="E83" s="31">
        <v>0.5083333333333333</v>
      </c>
      <c r="F83" s="33">
        <f t="shared" si="1"/>
        <v>3.4333333333333331</v>
      </c>
      <c r="G83" s="33">
        <f t="shared" si="2"/>
        <v>284.61666666666667</v>
      </c>
      <c r="H83" s="27">
        <v>15</v>
      </c>
      <c r="I83" s="28">
        <f t="shared" si="3"/>
        <v>51.5</v>
      </c>
      <c r="J83" s="9">
        <f t="shared" si="4"/>
        <v>4269.25</v>
      </c>
    </row>
    <row r="84" spans="1:10" ht="15.75" customHeight="1">
      <c r="A84" s="29">
        <v>44727</v>
      </c>
      <c r="B84" s="30" t="str">
        <f t="shared" si="0"/>
        <v>QUA</v>
      </c>
      <c r="C84" s="31">
        <v>0.34861111111111109</v>
      </c>
      <c r="D84" s="32" t="s">
        <v>208</v>
      </c>
      <c r="E84" s="31">
        <v>0.50763888888888886</v>
      </c>
      <c r="F84" s="33">
        <f t="shared" si="1"/>
        <v>3.8166666666666669</v>
      </c>
      <c r="G84" s="33">
        <f t="shared" si="2"/>
        <v>288.43333333333334</v>
      </c>
      <c r="H84" s="27">
        <v>15</v>
      </c>
      <c r="I84" s="28">
        <f t="shared" si="3"/>
        <v>57.25</v>
      </c>
      <c r="J84" s="9">
        <f t="shared" si="4"/>
        <v>4326.5</v>
      </c>
    </row>
    <row r="85" spans="1:10" ht="15.75" customHeight="1">
      <c r="A85" s="29">
        <v>44727</v>
      </c>
      <c r="B85" s="30" t="str">
        <f t="shared" si="0"/>
        <v>QUA</v>
      </c>
      <c r="C85" s="31">
        <v>0.53611111111111109</v>
      </c>
      <c r="D85" s="32" t="s">
        <v>208</v>
      </c>
      <c r="E85" s="31">
        <v>0.65902777777777777</v>
      </c>
      <c r="F85" s="33">
        <f t="shared" si="1"/>
        <v>2.95</v>
      </c>
      <c r="G85" s="33">
        <f t="shared" si="2"/>
        <v>291.38333333333333</v>
      </c>
      <c r="H85" s="27">
        <v>15</v>
      </c>
      <c r="I85" s="28">
        <f t="shared" si="3"/>
        <v>44.25</v>
      </c>
      <c r="J85" s="9">
        <f t="shared" si="4"/>
        <v>4370.75</v>
      </c>
    </row>
    <row r="86" spans="1:10" ht="15.75" customHeight="1">
      <c r="A86" s="29">
        <v>44727</v>
      </c>
      <c r="B86" s="30" t="str">
        <f t="shared" si="0"/>
        <v>QUA</v>
      </c>
      <c r="C86" s="31">
        <v>0.69374999999999998</v>
      </c>
      <c r="D86" s="32" t="s">
        <v>209</v>
      </c>
      <c r="E86" s="31">
        <v>0.74097222222222225</v>
      </c>
      <c r="F86" s="33">
        <f t="shared" si="1"/>
        <v>1.1333333333333333</v>
      </c>
      <c r="G86" s="33">
        <f t="shared" si="2"/>
        <v>292.51666666666665</v>
      </c>
      <c r="H86" s="27">
        <v>15</v>
      </c>
      <c r="I86" s="28">
        <f t="shared" si="3"/>
        <v>17</v>
      </c>
      <c r="J86" s="9">
        <f t="shared" si="4"/>
        <v>4387.75</v>
      </c>
    </row>
    <row r="87" spans="1:10" ht="15.75" customHeight="1">
      <c r="A87" s="29">
        <v>44727</v>
      </c>
      <c r="B87" s="30" t="str">
        <f t="shared" si="0"/>
        <v>QUA</v>
      </c>
      <c r="C87" s="31">
        <v>0.86458333333333337</v>
      </c>
      <c r="D87" s="32" t="s">
        <v>210</v>
      </c>
      <c r="E87" s="31">
        <v>0.97291666666666665</v>
      </c>
      <c r="F87" s="33">
        <f t="shared" si="1"/>
        <v>2.6</v>
      </c>
      <c r="G87" s="33">
        <f t="shared" si="2"/>
        <v>295.11666666666667</v>
      </c>
      <c r="H87" s="27">
        <v>15</v>
      </c>
      <c r="I87" s="28">
        <f t="shared" si="3"/>
        <v>39</v>
      </c>
      <c r="J87" s="9">
        <f t="shared" si="4"/>
        <v>4426.75</v>
      </c>
    </row>
    <row r="88" spans="1:10" ht="15.75" customHeight="1">
      <c r="A88" s="29">
        <v>44729</v>
      </c>
      <c r="B88" s="30" t="str">
        <f t="shared" si="0"/>
        <v>SEX</v>
      </c>
      <c r="C88" s="31">
        <v>0.37569444444444444</v>
      </c>
      <c r="D88" s="32" t="s">
        <v>211</v>
      </c>
      <c r="E88" s="31">
        <v>0.57152777777777775</v>
      </c>
      <c r="F88" s="33">
        <f t="shared" si="1"/>
        <v>4.7</v>
      </c>
      <c r="G88" s="33">
        <f t="shared" si="2"/>
        <v>299.81666666666666</v>
      </c>
      <c r="H88" s="27">
        <v>15</v>
      </c>
      <c r="I88" s="28">
        <f t="shared" si="3"/>
        <v>70.5</v>
      </c>
      <c r="J88" s="9">
        <f t="shared" si="4"/>
        <v>4497.25</v>
      </c>
    </row>
    <row r="89" spans="1:10" ht="15.75" customHeight="1">
      <c r="A89" s="29">
        <v>44729</v>
      </c>
      <c r="B89" s="30" t="str">
        <f t="shared" si="0"/>
        <v>SEX</v>
      </c>
      <c r="C89" s="31">
        <v>0.62152777777777779</v>
      </c>
      <c r="D89" s="32" t="s">
        <v>211</v>
      </c>
      <c r="E89" s="31">
        <v>0.71250000000000002</v>
      </c>
      <c r="F89" s="33">
        <f t="shared" si="1"/>
        <v>2.1833333333333331</v>
      </c>
      <c r="G89" s="33">
        <f t="shared" si="2"/>
        <v>302</v>
      </c>
      <c r="H89" s="27">
        <v>15</v>
      </c>
      <c r="I89" s="28">
        <f t="shared" si="3"/>
        <v>32.75</v>
      </c>
      <c r="J89" s="9">
        <f t="shared" si="4"/>
        <v>4530</v>
      </c>
    </row>
    <row r="90" spans="1:10" ht="15.75" customHeight="1">
      <c r="A90" s="29">
        <v>44730</v>
      </c>
      <c r="B90" s="30" t="str">
        <f t="shared" si="0"/>
        <v>SÁB</v>
      </c>
      <c r="C90" s="31">
        <v>0.34305555555555556</v>
      </c>
      <c r="D90" s="32" t="s">
        <v>211</v>
      </c>
      <c r="E90" s="31">
        <v>0.50486111111111109</v>
      </c>
      <c r="F90" s="33">
        <f t="shared" si="1"/>
        <v>3.8833333333333333</v>
      </c>
      <c r="G90" s="33">
        <f t="shared" si="2"/>
        <v>305.88333333333333</v>
      </c>
      <c r="H90" s="27">
        <v>15</v>
      </c>
      <c r="I90" s="28">
        <f t="shared" si="3"/>
        <v>58.25</v>
      </c>
      <c r="J90" s="9">
        <f t="shared" si="4"/>
        <v>4588.25</v>
      </c>
    </row>
    <row r="91" spans="1:10" ht="15.75" customHeight="1">
      <c r="A91" s="29">
        <v>44730</v>
      </c>
      <c r="B91" s="30" t="str">
        <f t="shared" si="0"/>
        <v>SÁB</v>
      </c>
      <c r="C91" s="31">
        <v>0.84375</v>
      </c>
      <c r="D91" s="32" t="s">
        <v>211</v>
      </c>
      <c r="E91" s="31">
        <v>0.95208333333333328</v>
      </c>
      <c r="F91" s="33">
        <f t="shared" si="1"/>
        <v>2.6</v>
      </c>
      <c r="G91" s="33">
        <f t="shared" si="2"/>
        <v>308.48333333333335</v>
      </c>
      <c r="H91" s="27">
        <v>15</v>
      </c>
      <c r="I91" s="28">
        <f t="shared" si="3"/>
        <v>39</v>
      </c>
      <c r="J91" s="9">
        <f t="shared" si="4"/>
        <v>4627.25</v>
      </c>
    </row>
    <row r="92" spans="1:10" ht="15.75" customHeight="1">
      <c r="A92" s="29">
        <v>44731</v>
      </c>
      <c r="B92" s="30" t="str">
        <f t="shared" si="0"/>
        <v>DOM</v>
      </c>
      <c r="C92" s="31">
        <v>0.40555555555555556</v>
      </c>
      <c r="D92" s="32" t="s">
        <v>211</v>
      </c>
      <c r="E92" s="31">
        <v>0.52222222222222225</v>
      </c>
      <c r="F92" s="33">
        <f t="shared" si="1"/>
        <v>2.8</v>
      </c>
      <c r="G92" s="33">
        <f t="shared" si="2"/>
        <v>311.28333333333336</v>
      </c>
      <c r="H92" s="27">
        <v>15</v>
      </c>
      <c r="I92" s="28">
        <f t="shared" si="3"/>
        <v>42</v>
      </c>
      <c r="J92" s="9">
        <f t="shared" si="4"/>
        <v>4669.25</v>
      </c>
    </row>
    <row r="93" spans="1:10" ht="15.75" customHeight="1">
      <c r="A93" s="29">
        <v>44731</v>
      </c>
      <c r="B93" s="30" t="str">
        <f t="shared" si="0"/>
        <v>DOM</v>
      </c>
      <c r="C93" s="31">
        <v>0.61388888888888893</v>
      </c>
      <c r="D93" s="32" t="s">
        <v>211</v>
      </c>
      <c r="E93" s="31">
        <v>0.72777777777777775</v>
      </c>
      <c r="F93" s="33">
        <f t="shared" si="1"/>
        <v>2.7333333333333334</v>
      </c>
      <c r="G93" s="33">
        <f t="shared" si="2"/>
        <v>314.01666666666671</v>
      </c>
      <c r="H93" s="27">
        <v>15</v>
      </c>
      <c r="I93" s="28">
        <f t="shared" si="3"/>
        <v>41</v>
      </c>
      <c r="J93" s="9">
        <f t="shared" si="4"/>
        <v>4710.25</v>
      </c>
    </row>
    <row r="94" spans="1:10" ht="15.75" customHeight="1">
      <c r="A94" s="29">
        <v>44731</v>
      </c>
      <c r="B94" s="30" t="str">
        <f t="shared" si="0"/>
        <v>DOM</v>
      </c>
      <c r="C94" s="31">
        <v>0.8520833333333333</v>
      </c>
      <c r="D94" s="32" t="s">
        <v>211</v>
      </c>
      <c r="E94" s="31">
        <v>0.97083333333333333</v>
      </c>
      <c r="F94" s="33">
        <f t="shared" si="1"/>
        <v>2.85</v>
      </c>
      <c r="G94" s="33">
        <f t="shared" si="2"/>
        <v>316.86666666666673</v>
      </c>
      <c r="H94" s="27">
        <v>15</v>
      </c>
      <c r="I94" s="28">
        <f t="shared" si="3"/>
        <v>42.75</v>
      </c>
      <c r="J94" s="9">
        <f t="shared" si="4"/>
        <v>4753</v>
      </c>
    </row>
    <row r="95" spans="1:10" ht="15.75" customHeight="1">
      <c r="A95" s="29">
        <v>44732</v>
      </c>
      <c r="B95" s="30" t="str">
        <f t="shared" si="0"/>
        <v>SEG</v>
      </c>
      <c r="C95" s="31">
        <v>0.40763888888888888</v>
      </c>
      <c r="D95" s="32" t="s">
        <v>211</v>
      </c>
      <c r="E95" s="31">
        <v>0.53333333333333333</v>
      </c>
      <c r="F95" s="33">
        <f t="shared" si="1"/>
        <v>3.0166666666666666</v>
      </c>
      <c r="G95" s="33">
        <f t="shared" si="2"/>
        <v>319.88333333333338</v>
      </c>
      <c r="H95" s="27">
        <v>15</v>
      </c>
      <c r="I95" s="28">
        <f t="shared" si="3"/>
        <v>45.25</v>
      </c>
      <c r="J95" s="9">
        <f t="shared" si="4"/>
        <v>4798.25</v>
      </c>
    </row>
    <row r="96" spans="1:10" ht="15.75" customHeight="1">
      <c r="A96" s="29">
        <v>44732</v>
      </c>
      <c r="B96" s="30" t="str">
        <f t="shared" si="0"/>
        <v>SEG</v>
      </c>
      <c r="C96" s="31">
        <v>0.56111111111111112</v>
      </c>
      <c r="D96" s="32" t="s">
        <v>211</v>
      </c>
      <c r="E96" s="31">
        <v>0.8125</v>
      </c>
      <c r="F96" s="33">
        <f t="shared" si="1"/>
        <v>6.0333333333333332</v>
      </c>
      <c r="G96" s="33">
        <f t="shared" si="2"/>
        <v>325.91666666666674</v>
      </c>
      <c r="H96" s="27">
        <v>15</v>
      </c>
      <c r="I96" s="28">
        <f t="shared" si="3"/>
        <v>90.5</v>
      </c>
      <c r="J96" s="9">
        <f t="shared" si="4"/>
        <v>4888.75</v>
      </c>
    </row>
    <row r="97" spans="1:10" ht="15.75" customHeight="1">
      <c r="A97" s="29">
        <v>44732</v>
      </c>
      <c r="B97" s="30" t="str">
        <f t="shared" si="0"/>
        <v>SEG</v>
      </c>
      <c r="C97" s="31">
        <v>0.88541666666666663</v>
      </c>
      <c r="D97" s="32" t="s">
        <v>211</v>
      </c>
      <c r="E97" s="31">
        <v>4.3055555555555555E-2</v>
      </c>
      <c r="F97" s="33">
        <f t="shared" si="1"/>
        <v>3.783333333333335</v>
      </c>
      <c r="G97" s="33">
        <f t="shared" si="2"/>
        <v>329.7000000000001</v>
      </c>
      <c r="H97" s="27">
        <v>15</v>
      </c>
      <c r="I97" s="28">
        <f t="shared" si="3"/>
        <v>56.750000000000028</v>
      </c>
      <c r="J97" s="9">
        <f t="shared" si="4"/>
        <v>4945.5</v>
      </c>
    </row>
    <row r="98" spans="1:10" ht="15.75" customHeight="1">
      <c r="A98" s="29">
        <v>44734</v>
      </c>
      <c r="B98" s="30" t="str">
        <f t="shared" si="0"/>
        <v>QUA</v>
      </c>
      <c r="C98" s="31">
        <v>0.39305555555555555</v>
      </c>
      <c r="D98" s="32" t="s">
        <v>212</v>
      </c>
      <c r="E98" s="31">
        <v>0.5541666666666667</v>
      </c>
      <c r="F98" s="33">
        <f t="shared" si="1"/>
        <v>3.8666666666666667</v>
      </c>
      <c r="G98" s="33">
        <f t="shared" si="2"/>
        <v>333.56666666666678</v>
      </c>
      <c r="H98" s="27">
        <v>15</v>
      </c>
      <c r="I98" s="28">
        <f t="shared" si="3"/>
        <v>58</v>
      </c>
      <c r="J98" s="9">
        <f t="shared" si="4"/>
        <v>5003.5</v>
      </c>
    </row>
    <row r="99" spans="1:10" ht="15.75" customHeight="1">
      <c r="A99" s="29">
        <v>44735</v>
      </c>
      <c r="B99" s="30" t="str">
        <f t="shared" si="0"/>
        <v>QUI</v>
      </c>
      <c r="C99" s="31">
        <v>0.38750000000000001</v>
      </c>
      <c r="D99" s="32" t="s">
        <v>213</v>
      </c>
      <c r="E99" s="31">
        <v>0.51180555555555551</v>
      </c>
      <c r="F99" s="33">
        <f t="shared" si="1"/>
        <v>2.9833333333333334</v>
      </c>
      <c r="G99" s="33">
        <f t="shared" si="2"/>
        <v>336.55000000000013</v>
      </c>
      <c r="H99" s="27">
        <v>15</v>
      </c>
      <c r="I99" s="28">
        <f t="shared" si="3"/>
        <v>44.75</v>
      </c>
      <c r="J99" s="9">
        <f t="shared" si="4"/>
        <v>5048.25</v>
      </c>
    </row>
    <row r="100" spans="1:10" ht="15.75" customHeight="1">
      <c r="A100" s="29">
        <v>44739</v>
      </c>
      <c r="B100" s="30" t="str">
        <f t="shared" si="0"/>
        <v>SEG</v>
      </c>
      <c r="C100" s="31">
        <v>0.67708333333333337</v>
      </c>
      <c r="D100" s="32" t="s">
        <v>213</v>
      </c>
      <c r="E100" s="31">
        <v>0.7631944444444444</v>
      </c>
      <c r="F100" s="33">
        <f t="shared" si="1"/>
        <v>2.0666666666666669</v>
      </c>
      <c r="G100" s="33">
        <f t="shared" si="2"/>
        <v>338.61666666666679</v>
      </c>
      <c r="H100" s="27">
        <v>15</v>
      </c>
      <c r="I100" s="28">
        <f t="shared" si="3"/>
        <v>31.000000000000004</v>
      </c>
      <c r="J100" s="9">
        <f t="shared" si="4"/>
        <v>5079.25</v>
      </c>
    </row>
    <row r="101" spans="1:10" ht="15.75" customHeight="1">
      <c r="A101" s="29">
        <v>44739</v>
      </c>
      <c r="B101" s="30" t="str">
        <f t="shared" si="0"/>
        <v>SEG</v>
      </c>
      <c r="C101" s="31">
        <v>0.83958333333333335</v>
      </c>
      <c r="D101" s="32" t="s">
        <v>213</v>
      </c>
      <c r="E101" s="31">
        <v>0.96666666666666667</v>
      </c>
      <c r="F101" s="33">
        <f t="shared" si="1"/>
        <v>3.05</v>
      </c>
      <c r="G101" s="33">
        <f t="shared" si="2"/>
        <v>341.6666666666668</v>
      </c>
      <c r="H101" s="27">
        <v>15</v>
      </c>
      <c r="I101" s="28">
        <f t="shared" si="3"/>
        <v>45.75</v>
      </c>
      <c r="J101" s="9">
        <f t="shared" si="4"/>
        <v>5125</v>
      </c>
    </row>
    <row r="102" spans="1:10" ht="15.75" customHeight="1">
      <c r="A102" s="29">
        <v>44740</v>
      </c>
      <c r="B102" s="30" t="str">
        <f t="shared" si="0"/>
        <v>TER</v>
      </c>
      <c r="C102" s="31">
        <v>0.31805555555555554</v>
      </c>
      <c r="D102" s="32" t="s">
        <v>213</v>
      </c>
      <c r="E102" s="31">
        <v>0.51597222222222228</v>
      </c>
      <c r="F102" s="33">
        <f t="shared" si="1"/>
        <v>4.75</v>
      </c>
      <c r="G102" s="33">
        <f t="shared" si="2"/>
        <v>346.4166666666668</v>
      </c>
      <c r="H102" s="27">
        <v>15</v>
      </c>
      <c r="I102" s="28">
        <f t="shared" si="3"/>
        <v>71.25</v>
      </c>
      <c r="J102" s="9">
        <f t="shared" si="4"/>
        <v>5196.25</v>
      </c>
    </row>
    <row r="103" spans="1:10" ht="15.75" customHeight="1">
      <c r="A103" s="29">
        <v>44740</v>
      </c>
      <c r="B103" s="30" t="str">
        <f t="shared" si="0"/>
        <v>TER</v>
      </c>
      <c r="C103" s="31">
        <v>0.74791666666666667</v>
      </c>
      <c r="D103" s="32" t="s">
        <v>213</v>
      </c>
      <c r="E103" s="31">
        <v>0.85277777777777775</v>
      </c>
      <c r="F103" s="33">
        <f t="shared" si="1"/>
        <v>2.5166666666666666</v>
      </c>
      <c r="G103" s="33">
        <f t="shared" si="2"/>
        <v>348.93333333333345</v>
      </c>
      <c r="H103" s="27">
        <v>15</v>
      </c>
      <c r="I103" s="28">
        <f t="shared" si="3"/>
        <v>37.75</v>
      </c>
      <c r="J103" s="9">
        <f t="shared" si="4"/>
        <v>5234</v>
      </c>
    </row>
    <row r="104" spans="1:10" ht="15.75" customHeight="1">
      <c r="A104" s="29">
        <v>44741</v>
      </c>
      <c r="B104" s="30" t="str">
        <f t="shared" si="0"/>
        <v>QUA</v>
      </c>
      <c r="C104" s="31">
        <v>0.3347222222222222</v>
      </c>
      <c r="D104" s="32" t="s">
        <v>213</v>
      </c>
      <c r="E104" s="31">
        <v>0.5395833333333333</v>
      </c>
      <c r="F104" s="33">
        <f t="shared" si="1"/>
        <v>4.916666666666667</v>
      </c>
      <c r="G104" s="33">
        <f t="shared" si="2"/>
        <v>353.85000000000014</v>
      </c>
      <c r="H104" s="27">
        <v>15</v>
      </c>
      <c r="I104" s="28">
        <f t="shared" si="3"/>
        <v>73.75</v>
      </c>
      <c r="J104" s="9">
        <f t="shared" si="4"/>
        <v>5307.75</v>
      </c>
    </row>
    <row r="105" spans="1:10" ht="15.75" customHeight="1">
      <c r="A105" s="29">
        <v>44741</v>
      </c>
      <c r="B105" s="30" t="str">
        <f t="shared" si="0"/>
        <v>QUA</v>
      </c>
      <c r="C105" s="31">
        <v>0.72152777777777777</v>
      </c>
      <c r="D105" s="32" t="s">
        <v>213</v>
      </c>
      <c r="E105" s="31">
        <v>0.7895833333333333</v>
      </c>
      <c r="F105" s="33">
        <f t="shared" si="1"/>
        <v>1.6333333333333333</v>
      </c>
      <c r="G105" s="33">
        <f t="shared" si="2"/>
        <v>355.48333333333346</v>
      </c>
      <c r="H105" s="27">
        <v>15</v>
      </c>
      <c r="I105" s="28">
        <f t="shared" si="3"/>
        <v>24.5</v>
      </c>
      <c r="J105" s="9">
        <f t="shared" si="4"/>
        <v>5332.25</v>
      </c>
    </row>
    <row r="106" spans="1:10" ht="15.75" customHeight="1">
      <c r="A106" s="29">
        <v>44742</v>
      </c>
      <c r="B106" s="30" t="str">
        <f t="shared" si="0"/>
        <v>QUI</v>
      </c>
      <c r="C106" s="31">
        <v>0.35208333333333336</v>
      </c>
      <c r="D106" s="32" t="s">
        <v>214</v>
      </c>
      <c r="E106" s="31">
        <v>0.55833333333333335</v>
      </c>
      <c r="F106" s="33">
        <f t="shared" si="1"/>
        <v>4.95</v>
      </c>
      <c r="G106" s="33">
        <f t="shared" si="2"/>
        <v>360.43333333333345</v>
      </c>
      <c r="H106" s="27">
        <v>15</v>
      </c>
      <c r="I106" s="28">
        <f t="shared" si="3"/>
        <v>74.25</v>
      </c>
      <c r="J106" s="9">
        <f t="shared" si="4"/>
        <v>5406.5</v>
      </c>
    </row>
    <row r="107" spans="1:10" ht="15.75" customHeight="1">
      <c r="A107" s="29">
        <v>44742</v>
      </c>
      <c r="B107" s="30" t="str">
        <f t="shared" si="0"/>
        <v>QUI</v>
      </c>
      <c r="C107" s="31">
        <v>0.57638888888888884</v>
      </c>
      <c r="D107" s="32" t="s">
        <v>214</v>
      </c>
      <c r="E107" s="31">
        <v>0.67083333333333328</v>
      </c>
      <c r="F107" s="33">
        <f t="shared" si="1"/>
        <v>2.2666666666666666</v>
      </c>
      <c r="G107" s="33">
        <f t="shared" si="2"/>
        <v>362.7000000000001</v>
      </c>
      <c r="H107" s="27">
        <v>15</v>
      </c>
      <c r="I107" s="28">
        <f t="shared" si="3"/>
        <v>34</v>
      </c>
      <c r="J107" s="9">
        <f t="shared" si="4"/>
        <v>5440.5</v>
      </c>
    </row>
    <row r="108" spans="1:10" ht="15.75" customHeight="1">
      <c r="A108" s="29">
        <v>44743</v>
      </c>
      <c r="B108" s="30" t="str">
        <f t="shared" si="0"/>
        <v>SEX</v>
      </c>
      <c r="C108" s="31">
        <v>0.41111111111111109</v>
      </c>
      <c r="D108" s="32" t="s">
        <v>214</v>
      </c>
      <c r="E108" s="31">
        <v>0.54236111111111107</v>
      </c>
      <c r="F108" s="33">
        <f t="shared" si="1"/>
        <v>3.15</v>
      </c>
      <c r="G108" s="33">
        <f t="shared" si="2"/>
        <v>365.85000000000008</v>
      </c>
      <c r="H108" s="27">
        <v>15</v>
      </c>
      <c r="I108" s="28">
        <f t="shared" si="3"/>
        <v>47.25</v>
      </c>
      <c r="J108" s="9">
        <f t="shared" si="4"/>
        <v>5487.75</v>
      </c>
    </row>
    <row r="109" spans="1:10" ht="15.75" customHeight="1">
      <c r="A109" s="29">
        <v>44746</v>
      </c>
      <c r="B109" s="30" t="str">
        <f t="shared" si="0"/>
        <v>SEG</v>
      </c>
      <c r="C109" s="31">
        <v>0.34722222222222221</v>
      </c>
      <c r="D109" s="32" t="s">
        <v>214</v>
      </c>
      <c r="E109" s="31">
        <v>0.42569444444444443</v>
      </c>
      <c r="F109" s="33">
        <f t="shared" si="1"/>
        <v>1.8833333333333333</v>
      </c>
      <c r="G109" s="33">
        <f t="shared" si="2"/>
        <v>367.73333333333341</v>
      </c>
      <c r="H109" s="27">
        <v>15</v>
      </c>
      <c r="I109" s="28">
        <f t="shared" si="3"/>
        <v>28.25</v>
      </c>
      <c r="J109" s="9">
        <f t="shared" si="4"/>
        <v>5516</v>
      </c>
    </row>
    <row r="110" spans="1:10" ht="15.75" customHeight="1">
      <c r="A110" s="29">
        <v>44748</v>
      </c>
      <c r="B110" s="30" t="str">
        <f t="shared" si="0"/>
        <v>QUA</v>
      </c>
      <c r="C110" s="31">
        <v>0.46111111111111114</v>
      </c>
      <c r="D110" s="32" t="s">
        <v>214</v>
      </c>
      <c r="E110" s="31">
        <v>0.52916666666666667</v>
      </c>
      <c r="F110" s="33">
        <f t="shared" si="1"/>
        <v>1.6333333333333333</v>
      </c>
      <c r="G110" s="33">
        <f t="shared" si="2"/>
        <v>369.36666666666673</v>
      </c>
      <c r="H110" s="27">
        <v>15</v>
      </c>
      <c r="I110" s="28">
        <f t="shared" si="3"/>
        <v>24.5</v>
      </c>
      <c r="J110" s="9">
        <f t="shared" si="4"/>
        <v>5540.5</v>
      </c>
    </row>
    <row r="111" spans="1:10" ht="15.75" customHeight="1">
      <c r="A111" s="29">
        <v>44748</v>
      </c>
      <c r="B111" s="30" t="str">
        <f t="shared" si="0"/>
        <v>QUA</v>
      </c>
      <c r="C111" s="31">
        <v>0.59791666666666665</v>
      </c>
      <c r="D111" s="32" t="s">
        <v>214</v>
      </c>
      <c r="E111" s="31">
        <v>0.65555555555555556</v>
      </c>
      <c r="F111" s="33">
        <f t="shared" si="1"/>
        <v>1.3833333333333333</v>
      </c>
      <c r="G111" s="33">
        <f t="shared" si="2"/>
        <v>370.75000000000006</v>
      </c>
      <c r="H111" s="27">
        <v>15</v>
      </c>
      <c r="I111" s="28">
        <f t="shared" si="3"/>
        <v>20.75</v>
      </c>
      <c r="J111" s="9">
        <f t="shared" si="4"/>
        <v>5561.25</v>
      </c>
    </row>
    <row r="112" spans="1:10" ht="15.75" customHeight="1">
      <c r="A112" s="29">
        <v>44748</v>
      </c>
      <c r="B112" s="30" t="str">
        <f t="shared" si="0"/>
        <v>QUA</v>
      </c>
      <c r="C112" s="31">
        <v>0.7104166666666667</v>
      </c>
      <c r="D112" s="32" t="s">
        <v>214</v>
      </c>
      <c r="E112" s="31">
        <v>0.76875000000000004</v>
      </c>
      <c r="F112" s="33">
        <f t="shared" si="1"/>
        <v>1.4</v>
      </c>
      <c r="G112" s="33">
        <f t="shared" si="2"/>
        <v>372.15000000000003</v>
      </c>
      <c r="H112" s="27">
        <v>15</v>
      </c>
      <c r="I112" s="28">
        <f t="shared" si="3"/>
        <v>21</v>
      </c>
      <c r="J112" s="9">
        <f t="shared" si="4"/>
        <v>5582.25</v>
      </c>
    </row>
    <row r="113" spans="1:10" ht="15.75" customHeight="1">
      <c r="A113" s="29">
        <v>44749</v>
      </c>
      <c r="B113" s="30" t="str">
        <f t="shared" si="0"/>
        <v>QUI</v>
      </c>
      <c r="C113" s="31">
        <v>0.67361111111111116</v>
      </c>
      <c r="D113" s="32" t="s">
        <v>215</v>
      </c>
      <c r="E113" s="31">
        <v>0.74444444444444446</v>
      </c>
      <c r="F113" s="33">
        <f t="shared" si="1"/>
        <v>1.7</v>
      </c>
      <c r="G113" s="33">
        <f t="shared" si="2"/>
        <v>373.85</v>
      </c>
      <c r="H113" s="27">
        <v>15</v>
      </c>
      <c r="I113" s="28">
        <f t="shared" si="3"/>
        <v>25.5</v>
      </c>
      <c r="J113" s="9">
        <f t="shared" si="4"/>
        <v>5607.75</v>
      </c>
    </row>
    <row r="114" spans="1:10" ht="15.75" customHeight="1">
      <c r="A114" s="29">
        <v>44750</v>
      </c>
      <c r="B114" s="30" t="str">
        <f t="shared" si="0"/>
        <v>SEX</v>
      </c>
      <c r="C114" s="31">
        <v>0.48055555555555557</v>
      </c>
      <c r="D114" s="32" t="s">
        <v>215</v>
      </c>
      <c r="E114" s="31">
        <v>0.50347222222222221</v>
      </c>
      <c r="F114" s="33">
        <f t="shared" si="1"/>
        <v>0.55000000000000004</v>
      </c>
      <c r="G114" s="33">
        <f t="shared" si="2"/>
        <v>374.40000000000003</v>
      </c>
      <c r="H114" s="27">
        <v>15</v>
      </c>
      <c r="I114" s="28">
        <f t="shared" si="3"/>
        <v>8.25</v>
      </c>
      <c r="J114" s="9">
        <f t="shared" si="4"/>
        <v>5616</v>
      </c>
    </row>
    <row r="115" spans="1:10" ht="15.75" customHeight="1">
      <c r="A115" s="29">
        <v>44753</v>
      </c>
      <c r="B115" s="30" t="str">
        <f t="shared" si="0"/>
        <v>SEG</v>
      </c>
      <c r="C115" s="31">
        <v>0.40208333333333335</v>
      </c>
      <c r="D115" s="32" t="s">
        <v>216</v>
      </c>
      <c r="E115" s="31">
        <v>0.51944444444444449</v>
      </c>
      <c r="F115" s="33">
        <f t="shared" si="1"/>
        <v>2.8166666666666669</v>
      </c>
      <c r="G115" s="33">
        <f t="shared" si="2"/>
        <v>377.2166666666667</v>
      </c>
      <c r="H115" s="27">
        <v>15</v>
      </c>
      <c r="I115" s="28">
        <f t="shared" si="3"/>
        <v>42.25</v>
      </c>
      <c r="J115" s="9">
        <f t="shared" si="4"/>
        <v>5658.25</v>
      </c>
    </row>
    <row r="116" spans="1:10" ht="15.75" customHeight="1">
      <c r="A116" s="29">
        <v>44754</v>
      </c>
      <c r="B116" s="30" t="str">
        <f t="shared" si="0"/>
        <v>TER</v>
      </c>
      <c r="C116" s="31">
        <v>0.3972222222222222</v>
      </c>
      <c r="D116" s="32" t="s">
        <v>216</v>
      </c>
      <c r="E116" s="31">
        <v>0.4909722222222222</v>
      </c>
      <c r="F116" s="33">
        <f t="shared" si="1"/>
        <v>2.25</v>
      </c>
      <c r="G116" s="33">
        <f t="shared" si="2"/>
        <v>379.4666666666667</v>
      </c>
      <c r="H116" s="27">
        <v>15</v>
      </c>
      <c r="I116" s="28">
        <f t="shared" si="3"/>
        <v>33.75</v>
      </c>
      <c r="J116" s="9">
        <f t="shared" si="4"/>
        <v>5692</v>
      </c>
    </row>
    <row r="117" spans="1:10" ht="15.75" customHeight="1">
      <c r="A117" s="29">
        <v>44755</v>
      </c>
      <c r="B117" s="30" t="str">
        <f t="shared" si="0"/>
        <v>QUA</v>
      </c>
      <c r="C117" s="31">
        <v>0.39652777777777776</v>
      </c>
      <c r="D117" s="32" t="s">
        <v>216</v>
      </c>
      <c r="E117" s="31">
        <v>0.53680555555555554</v>
      </c>
      <c r="F117" s="33">
        <f t="shared" si="1"/>
        <v>3.3666666666666667</v>
      </c>
      <c r="G117" s="33">
        <f t="shared" si="2"/>
        <v>382.83333333333337</v>
      </c>
      <c r="H117" s="27">
        <v>15</v>
      </c>
      <c r="I117" s="28">
        <f t="shared" si="3"/>
        <v>50.5</v>
      </c>
      <c r="J117" s="9">
        <f t="shared" si="4"/>
        <v>5742.5</v>
      </c>
    </row>
    <row r="118" spans="1:10" ht="15.75" customHeight="1">
      <c r="A118" s="29">
        <v>44756</v>
      </c>
      <c r="B118" s="30" t="str">
        <f t="shared" si="0"/>
        <v>QUI</v>
      </c>
      <c r="C118" s="31">
        <v>0.46319444444444446</v>
      </c>
      <c r="D118" s="32" t="s">
        <v>216</v>
      </c>
      <c r="E118" s="31">
        <v>0.54791666666666672</v>
      </c>
      <c r="F118" s="33">
        <f t="shared" si="1"/>
        <v>2.0333333333333332</v>
      </c>
      <c r="G118" s="33">
        <f t="shared" si="2"/>
        <v>384.86666666666673</v>
      </c>
      <c r="H118" s="27">
        <v>15</v>
      </c>
      <c r="I118" s="28">
        <f t="shared" si="3"/>
        <v>30.5</v>
      </c>
      <c r="J118" s="9">
        <f t="shared" si="4"/>
        <v>5773</v>
      </c>
    </row>
    <row r="119" spans="1:10" ht="15.75" customHeight="1">
      <c r="A119" s="29">
        <v>44756</v>
      </c>
      <c r="B119" s="30" t="str">
        <f t="shared" si="0"/>
        <v>QUI</v>
      </c>
      <c r="C119" s="31">
        <v>0.57291666666666663</v>
      </c>
      <c r="D119" s="32" t="s">
        <v>216</v>
      </c>
      <c r="E119" s="31">
        <v>0.75624999999999998</v>
      </c>
      <c r="F119" s="33">
        <f t="shared" si="1"/>
        <v>4.4000000000000004</v>
      </c>
      <c r="G119" s="33">
        <f t="shared" si="2"/>
        <v>389.26666666666671</v>
      </c>
      <c r="H119" s="27">
        <v>15</v>
      </c>
      <c r="I119" s="28">
        <f t="shared" si="3"/>
        <v>66</v>
      </c>
      <c r="J119" s="9">
        <f t="shared" si="4"/>
        <v>5839</v>
      </c>
    </row>
    <row r="120" spans="1:10" ht="15.75" customHeight="1">
      <c r="A120" s="29">
        <v>44756</v>
      </c>
      <c r="B120" s="30" t="str">
        <f t="shared" si="0"/>
        <v>QUI</v>
      </c>
      <c r="C120" s="31">
        <v>0.82361111111111107</v>
      </c>
      <c r="D120" s="32" t="s">
        <v>216</v>
      </c>
      <c r="E120" s="31">
        <v>0.87152777777777779</v>
      </c>
      <c r="F120" s="33">
        <f t="shared" si="1"/>
        <v>1.1499999999999999</v>
      </c>
      <c r="G120" s="33">
        <f t="shared" si="2"/>
        <v>390.41666666666669</v>
      </c>
      <c r="H120" s="27">
        <v>15</v>
      </c>
      <c r="I120" s="28">
        <f t="shared" si="3"/>
        <v>17.25</v>
      </c>
      <c r="J120" s="9">
        <f t="shared" si="4"/>
        <v>5856.25</v>
      </c>
    </row>
    <row r="121" spans="1:10" ht="15.75" customHeight="1">
      <c r="A121" s="29">
        <v>44758</v>
      </c>
      <c r="B121" s="30" t="str">
        <f t="shared" si="0"/>
        <v>SÁB</v>
      </c>
      <c r="C121" s="31">
        <v>0.42916666666666664</v>
      </c>
      <c r="D121" s="32" t="s">
        <v>216</v>
      </c>
      <c r="E121" s="31">
        <v>0.51666666666666672</v>
      </c>
      <c r="F121" s="33">
        <f t="shared" si="1"/>
        <v>2.1</v>
      </c>
      <c r="G121" s="33">
        <f t="shared" si="2"/>
        <v>392.51666666666671</v>
      </c>
      <c r="H121" s="27">
        <v>15</v>
      </c>
      <c r="I121" s="28">
        <f t="shared" si="3"/>
        <v>31.5</v>
      </c>
      <c r="J121" s="9">
        <f t="shared" si="4"/>
        <v>5887.75</v>
      </c>
    </row>
    <row r="122" spans="1:10" ht="15.75" customHeight="1">
      <c r="A122" s="29">
        <v>44758</v>
      </c>
      <c r="B122" s="30" t="str">
        <f t="shared" si="0"/>
        <v>SÁB</v>
      </c>
      <c r="C122" s="31">
        <v>0.6333333333333333</v>
      </c>
      <c r="D122" s="32" t="s">
        <v>216</v>
      </c>
      <c r="E122" s="31">
        <v>0.83958333333333335</v>
      </c>
      <c r="F122" s="33">
        <f t="shared" si="1"/>
        <v>4.95</v>
      </c>
      <c r="G122" s="33">
        <f t="shared" si="2"/>
        <v>397.4666666666667</v>
      </c>
      <c r="H122" s="27">
        <v>15</v>
      </c>
      <c r="I122" s="28">
        <f t="shared" si="3"/>
        <v>74.25</v>
      </c>
      <c r="J122" s="9">
        <f t="shared" si="4"/>
        <v>5962</v>
      </c>
    </row>
    <row r="123" spans="1:10" ht="15.75" customHeight="1">
      <c r="A123" s="29">
        <v>44758</v>
      </c>
      <c r="B123" s="30" t="str">
        <f t="shared" si="0"/>
        <v>SÁB</v>
      </c>
      <c r="C123" s="31">
        <v>0.86597222222222225</v>
      </c>
      <c r="D123" s="32" t="s">
        <v>216</v>
      </c>
      <c r="E123" s="31">
        <v>6.2500000000000003E-3</v>
      </c>
      <c r="F123" s="33">
        <f t="shared" si="1"/>
        <v>3.3666666666666671</v>
      </c>
      <c r="G123" s="33">
        <f t="shared" si="2"/>
        <v>400.83333333333337</v>
      </c>
      <c r="H123" s="27">
        <v>15</v>
      </c>
      <c r="I123" s="28">
        <f t="shared" si="3"/>
        <v>50.500000000000007</v>
      </c>
      <c r="J123" s="9">
        <f t="shared" si="4"/>
        <v>6012.5</v>
      </c>
    </row>
    <row r="124" spans="1:10" ht="15.75" customHeight="1">
      <c r="A124" s="29">
        <v>44769</v>
      </c>
      <c r="B124" s="30" t="str">
        <f t="shared" si="0"/>
        <v>QUA</v>
      </c>
      <c r="C124" s="31">
        <v>0.39305555555555555</v>
      </c>
      <c r="D124" s="32" t="s">
        <v>217</v>
      </c>
      <c r="E124" s="31">
        <v>0.50486111111111109</v>
      </c>
      <c r="F124" s="33">
        <f t="shared" si="1"/>
        <v>2.6833333333333331</v>
      </c>
      <c r="G124" s="33">
        <f t="shared" si="2"/>
        <v>403.51666666666671</v>
      </c>
      <c r="H124" s="27">
        <v>15</v>
      </c>
      <c r="I124" s="28">
        <f t="shared" si="3"/>
        <v>40.25</v>
      </c>
      <c r="J124" s="9">
        <f t="shared" si="4"/>
        <v>6052.75</v>
      </c>
    </row>
    <row r="125" spans="1:10" ht="15.75" customHeight="1">
      <c r="A125" s="29">
        <v>44770</v>
      </c>
      <c r="B125" s="30" t="str">
        <f t="shared" si="0"/>
        <v>QUI</v>
      </c>
      <c r="C125" s="31">
        <v>0.39791666666666664</v>
      </c>
      <c r="D125" s="32" t="s">
        <v>217</v>
      </c>
      <c r="E125" s="31">
        <v>0.52569444444444446</v>
      </c>
      <c r="F125" s="33">
        <f t="shared" si="1"/>
        <v>3.0666666666666669</v>
      </c>
      <c r="G125" s="33">
        <f t="shared" si="2"/>
        <v>406.58333333333337</v>
      </c>
      <c r="H125" s="27">
        <v>15</v>
      </c>
      <c r="I125" s="28">
        <f t="shared" si="3"/>
        <v>46</v>
      </c>
      <c r="J125" s="9">
        <f t="shared" si="4"/>
        <v>6098.75</v>
      </c>
    </row>
    <row r="126" spans="1:10" ht="15.75" customHeight="1">
      <c r="A126" s="29">
        <v>44770</v>
      </c>
      <c r="B126" s="30" t="str">
        <f t="shared" si="0"/>
        <v>QUI</v>
      </c>
      <c r="C126" s="31">
        <v>0.65625</v>
      </c>
      <c r="D126" s="32" t="s">
        <v>218</v>
      </c>
      <c r="E126" s="31">
        <v>0.67361111111111116</v>
      </c>
      <c r="F126" s="33">
        <f t="shared" si="1"/>
        <v>0.41666666666666669</v>
      </c>
      <c r="G126" s="33">
        <f t="shared" si="2"/>
        <v>407.00000000000006</v>
      </c>
      <c r="H126" s="27">
        <v>15</v>
      </c>
      <c r="I126" s="28">
        <f t="shared" si="3"/>
        <v>6.25</v>
      </c>
      <c r="J126" s="9">
        <f t="shared" si="4"/>
        <v>6105</v>
      </c>
    </row>
    <row r="127" spans="1:10" ht="15.75" customHeight="1">
      <c r="A127" s="29">
        <v>44770</v>
      </c>
      <c r="B127" s="30" t="str">
        <f t="shared" si="0"/>
        <v>QUI</v>
      </c>
      <c r="C127" s="31">
        <v>0.78333333333333333</v>
      </c>
      <c r="D127" s="32" t="s">
        <v>216</v>
      </c>
      <c r="E127" s="31">
        <v>0.94513888888888886</v>
      </c>
      <c r="F127" s="33">
        <f t="shared" si="1"/>
        <v>3.8833333333333333</v>
      </c>
      <c r="G127" s="33">
        <f t="shared" si="2"/>
        <v>410.88333333333338</v>
      </c>
      <c r="H127" s="27">
        <v>15</v>
      </c>
      <c r="I127" s="28">
        <f t="shared" si="3"/>
        <v>58.25</v>
      </c>
      <c r="J127" s="9">
        <f t="shared" si="4"/>
        <v>6163.25</v>
      </c>
    </row>
    <row r="128" spans="1:10" ht="15.75" customHeight="1">
      <c r="A128" s="29">
        <v>44771</v>
      </c>
      <c r="B128" s="30" t="str">
        <f t="shared" si="0"/>
        <v>SEX</v>
      </c>
      <c r="C128" s="31">
        <v>0.39374999999999999</v>
      </c>
      <c r="D128" s="32" t="s">
        <v>216</v>
      </c>
      <c r="E128" s="31">
        <v>0.55763888888888891</v>
      </c>
      <c r="F128" s="33">
        <f t="shared" si="1"/>
        <v>3.9333333333333331</v>
      </c>
      <c r="G128" s="33">
        <f t="shared" si="2"/>
        <v>414.81666666666672</v>
      </c>
      <c r="H128" s="27">
        <v>15</v>
      </c>
      <c r="I128" s="28">
        <f t="shared" si="3"/>
        <v>59</v>
      </c>
      <c r="J128" s="9">
        <f t="shared" si="4"/>
        <v>6222.25</v>
      </c>
    </row>
    <row r="129" spans="1:10" ht="15.75" customHeight="1">
      <c r="A129" s="29">
        <v>44772</v>
      </c>
      <c r="B129" s="30" t="str">
        <f t="shared" si="0"/>
        <v>SÁB</v>
      </c>
      <c r="C129" s="31">
        <v>0.40416666666666667</v>
      </c>
      <c r="D129" s="32" t="s">
        <v>216</v>
      </c>
      <c r="E129" s="31">
        <v>0.51666666666666672</v>
      </c>
      <c r="F129" s="33">
        <f t="shared" si="1"/>
        <v>2.7</v>
      </c>
      <c r="G129" s="33">
        <f t="shared" si="2"/>
        <v>417.51666666666671</v>
      </c>
      <c r="H129" s="27">
        <v>15</v>
      </c>
      <c r="I129" s="28">
        <f t="shared" si="3"/>
        <v>40.5</v>
      </c>
      <c r="J129" s="9">
        <f t="shared" si="4"/>
        <v>6262.75</v>
      </c>
    </row>
    <row r="130" spans="1:10" ht="15.75" customHeight="1">
      <c r="A130" s="29">
        <v>44772</v>
      </c>
      <c r="B130" s="30" t="str">
        <f t="shared" si="0"/>
        <v>SÁB</v>
      </c>
      <c r="C130" s="31">
        <v>0.83263888888888893</v>
      </c>
      <c r="D130" s="32" t="s">
        <v>216</v>
      </c>
      <c r="E130" s="31">
        <v>0.92291666666666672</v>
      </c>
      <c r="F130" s="33">
        <f t="shared" si="1"/>
        <v>2.1666666666666665</v>
      </c>
      <c r="G130" s="33">
        <f t="shared" si="2"/>
        <v>419.68333333333339</v>
      </c>
      <c r="H130" s="27">
        <v>15</v>
      </c>
      <c r="I130" s="28">
        <f t="shared" si="3"/>
        <v>32.5</v>
      </c>
      <c r="J130" s="9">
        <f t="shared" si="4"/>
        <v>6295.25</v>
      </c>
    </row>
    <row r="131" spans="1:10" ht="15.75" customHeight="1">
      <c r="A131" s="29">
        <v>44773</v>
      </c>
      <c r="B131" s="30" t="str">
        <f t="shared" si="0"/>
        <v>DOM</v>
      </c>
      <c r="C131" s="31">
        <v>0.81527777777777777</v>
      </c>
      <c r="D131" s="32" t="s">
        <v>216</v>
      </c>
      <c r="E131" s="31">
        <v>9.7916666666666666E-2</v>
      </c>
      <c r="F131" s="33">
        <f t="shared" si="1"/>
        <v>6.783333333333335</v>
      </c>
      <c r="G131" s="33">
        <f t="shared" si="2"/>
        <v>426.46666666666675</v>
      </c>
      <c r="H131" s="27">
        <v>15</v>
      </c>
      <c r="I131" s="28">
        <f t="shared" si="3"/>
        <v>101.75000000000003</v>
      </c>
      <c r="J131" s="9">
        <f t="shared" si="4"/>
        <v>6397</v>
      </c>
    </row>
    <row r="132" spans="1:10" ht="15.75" customHeight="1">
      <c r="A132" s="29">
        <v>44776</v>
      </c>
      <c r="B132" s="30" t="str">
        <f t="shared" si="0"/>
        <v>QUA</v>
      </c>
      <c r="C132" s="31">
        <v>0.59236111111111112</v>
      </c>
      <c r="D132" s="32" t="s">
        <v>219</v>
      </c>
      <c r="E132" s="31">
        <v>0.74236111111111114</v>
      </c>
      <c r="F132" s="33">
        <f t="shared" si="1"/>
        <v>3.6</v>
      </c>
      <c r="G132" s="33">
        <f t="shared" si="2"/>
        <v>430.06666666666678</v>
      </c>
      <c r="H132" s="27">
        <v>15</v>
      </c>
      <c r="I132" s="28">
        <f t="shared" si="3"/>
        <v>54</v>
      </c>
      <c r="J132" s="9">
        <f t="shared" si="4"/>
        <v>6451</v>
      </c>
    </row>
    <row r="133" spans="1:10" ht="15.75" customHeight="1">
      <c r="A133" s="29">
        <v>44777</v>
      </c>
      <c r="B133" s="30" t="str">
        <f t="shared" si="0"/>
        <v>QUI</v>
      </c>
      <c r="C133" s="31">
        <v>0.57986111111111116</v>
      </c>
      <c r="D133" s="32" t="s">
        <v>219</v>
      </c>
      <c r="E133" s="31">
        <v>0.74652777777777779</v>
      </c>
      <c r="F133" s="33">
        <f t="shared" si="1"/>
        <v>4</v>
      </c>
      <c r="G133" s="33">
        <f t="shared" si="2"/>
        <v>434.06666666666678</v>
      </c>
      <c r="H133" s="27">
        <v>15</v>
      </c>
      <c r="I133" s="28">
        <f t="shared" si="3"/>
        <v>60</v>
      </c>
      <c r="J133" s="9">
        <f t="shared" si="4"/>
        <v>6511</v>
      </c>
    </row>
    <row r="134" spans="1:10" ht="15.75" customHeight="1">
      <c r="A134" s="29">
        <v>44781</v>
      </c>
      <c r="B134" s="30" t="str">
        <f t="shared" si="0"/>
        <v>SEG</v>
      </c>
      <c r="C134" s="31">
        <v>0.5805555555555556</v>
      </c>
      <c r="D134" s="32" t="s">
        <v>219</v>
      </c>
      <c r="E134" s="31">
        <v>0.80625000000000002</v>
      </c>
      <c r="F134" s="33">
        <f t="shared" si="1"/>
        <v>5.416666666666667</v>
      </c>
      <c r="G134" s="33">
        <f t="shared" si="2"/>
        <v>439.48333333333346</v>
      </c>
      <c r="H134" s="27">
        <v>15</v>
      </c>
      <c r="I134" s="28">
        <f t="shared" si="3"/>
        <v>81.25</v>
      </c>
      <c r="J134" s="9">
        <f t="shared" si="4"/>
        <v>6592.25</v>
      </c>
    </row>
    <row r="135" spans="1:10" ht="15.75" customHeight="1">
      <c r="A135" s="29">
        <v>44782</v>
      </c>
      <c r="B135" s="30" t="str">
        <f t="shared" si="0"/>
        <v>TER</v>
      </c>
      <c r="C135" s="31">
        <v>0.56874999999999998</v>
      </c>
      <c r="D135" s="32" t="s">
        <v>219</v>
      </c>
      <c r="E135" s="31">
        <v>0.72499999999999998</v>
      </c>
      <c r="F135" s="33">
        <f t="shared" si="1"/>
        <v>3.75</v>
      </c>
      <c r="G135" s="33">
        <f t="shared" si="2"/>
        <v>443.23333333333346</v>
      </c>
      <c r="H135" s="27">
        <v>15</v>
      </c>
      <c r="I135" s="28">
        <f t="shared" si="3"/>
        <v>56.25</v>
      </c>
      <c r="J135" s="9">
        <f t="shared" si="4"/>
        <v>6648.5</v>
      </c>
    </row>
    <row r="136" spans="1:10" ht="15.75" customHeight="1">
      <c r="A136" s="29">
        <v>44788</v>
      </c>
      <c r="B136" s="30" t="str">
        <f t="shared" si="0"/>
        <v>SEG</v>
      </c>
      <c r="C136" s="31">
        <v>0.57777777777777772</v>
      </c>
      <c r="D136" s="32" t="s">
        <v>220</v>
      </c>
      <c r="E136" s="31">
        <v>0.82013888888888886</v>
      </c>
      <c r="F136" s="33">
        <f t="shared" si="1"/>
        <v>5.8166666666666664</v>
      </c>
      <c r="G136" s="33">
        <f t="shared" si="2"/>
        <v>449.05000000000013</v>
      </c>
      <c r="H136" s="27">
        <v>15</v>
      </c>
      <c r="I136" s="28">
        <f t="shared" si="3"/>
        <v>87.25</v>
      </c>
      <c r="J136" s="9">
        <f t="shared" si="4"/>
        <v>6735.75</v>
      </c>
    </row>
    <row r="137" spans="1:10" ht="15.75" customHeight="1">
      <c r="A137" s="29">
        <v>44789</v>
      </c>
      <c r="B137" s="30" t="str">
        <f t="shared" si="0"/>
        <v>TER</v>
      </c>
      <c r="C137" s="31">
        <v>0.58958333333333335</v>
      </c>
      <c r="D137" s="32" t="s">
        <v>220</v>
      </c>
      <c r="E137" s="31">
        <v>0.70694444444444449</v>
      </c>
      <c r="F137" s="33">
        <f t="shared" si="1"/>
        <v>2.8166666666666669</v>
      </c>
      <c r="G137" s="33">
        <f t="shared" si="2"/>
        <v>451.86666666666679</v>
      </c>
      <c r="H137" s="27">
        <v>15</v>
      </c>
      <c r="I137" s="28">
        <f t="shared" si="3"/>
        <v>42.25</v>
      </c>
      <c r="J137" s="9">
        <f t="shared" si="4"/>
        <v>6778</v>
      </c>
    </row>
    <row r="138" spans="1:10" ht="15.75" customHeight="1">
      <c r="A138" s="29">
        <v>44790</v>
      </c>
      <c r="B138" s="30" t="str">
        <f t="shared" si="0"/>
        <v>QUA</v>
      </c>
      <c r="C138" s="31">
        <v>0.59583333333333333</v>
      </c>
      <c r="D138" s="32" t="s">
        <v>220</v>
      </c>
      <c r="E138" s="31">
        <v>0.75555555555555554</v>
      </c>
      <c r="F138" s="33">
        <f t="shared" si="1"/>
        <v>3.8333333333333335</v>
      </c>
      <c r="G138" s="33">
        <f t="shared" si="2"/>
        <v>455.7000000000001</v>
      </c>
      <c r="H138" s="27">
        <v>15</v>
      </c>
      <c r="I138" s="28">
        <f t="shared" si="3"/>
        <v>57.5</v>
      </c>
      <c r="J138" s="9">
        <f t="shared" si="4"/>
        <v>6835.5</v>
      </c>
    </row>
    <row r="139" spans="1:10" ht="15.75" customHeight="1">
      <c r="A139" s="29">
        <v>44795</v>
      </c>
      <c r="B139" s="30" t="str">
        <f t="shared" si="0"/>
        <v>SEG</v>
      </c>
      <c r="C139" s="31">
        <v>0.5756944444444444</v>
      </c>
      <c r="D139" s="32" t="s">
        <v>220</v>
      </c>
      <c r="E139" s="31">
        <v>0.77430555555555558</v>
      </c>
      <c r="F139" s="33">
        <f t="shared" si="1"/>
        <v>4.7666666666666666</v>
      </c>
      <c r="G139" s="33">
        <f t="shared" si="2"/>
        <v>460.46666666666675</v>
      </c>
      <c r="H139" s="27">
        <v>15</v>
      </c>
      <c r="I139" s="28">
        <f t="shared" si="3"/>
        <v>71.5</v>
      </c>
      <c r="J139" s="9">
        <f t="shared" si="4"/>
        <v>6907</v>
      </c>
    </row>
    <row r="140" spans="1:10" ht="15.75" customHeight="1">
      <c r="A140" s="29">
        <v>44796</v>
      </c>
      <c r="B140" s="30" t="str">
        <f t="shared" si="0"/>
        <v>TER</v>
      </c>
      <c r="C140" s="31">
        <v>0.42638888888888887</v>
      </c>
      <c r="D140" s="32" t="s">
        <v>220</v>
      </c>
      <c r="E140" s="31">
        <v>0.52638888888888891</v>
      </c>
      <c r="F140" s="33">
        <f t="shared" si="1"/>
        <v>2.4</v>
      </c>
      <c r="G140" s="33">
        <f t="shared" si="2"/>
        <v>462.86666666666673</v>
      </c>
      <c r="H140" s="27">
        <v>15</v>
      </c>
      <c r="I140" s="28">
        <f t="shared" si="3"/>
        <v>36</v>
      </c>
      <c r="J140" s="9">
        <f t="shared" si="4"/>
        <v>6943</v>
      </c>
    </row>
    <row r="141" spans="1:10" ht="15.75" customHeight="1">
      <c r="A141" s="29">
        <v>44798</v>
      </c>
      <c r="B141" s="30" t="str">
        <f t="shared" si="0"/>
        <v>QUI</v>
      </c>
      <c r="C141" s="31">
        <v>0.6069444444444444</v>
      </c>
      <c r="D141" s="32" t="s">
        <v>221</v>
      </c>
      <c r="E141" s="31">
        <v>0.68819444444444444</v>
      </c>
      <c r="F141" s="33">
        <f t="shared" si="1"/>
        <v>1.95</v>
      </c>
      <c r="G141" s="33">
        <f t="shared" si="2"/>
        <v>464.81666666666672</v>
      </c>
      <c r="H141" s="27">
        <v>15</v>
      </c>
      <c r="I141" s="28">
        <f t="shared" si="3"/>
        <v>29.25</v>
      </c>
      <c r="J141" s="9">
        <f t="shared" si="4"/>
        <v>6972.25</v>
      </c>
    </row>
    <row r="142" spans="1:10" ht="15.75" customHeight="1">
      <c r="A142" s="29">
        <v>44803</v>
      </c>
      <c r="B142" s="30" t="str">
        <f t="shared" si="0"/>
        <v>TER</v>
      </c>
      <c r="C142" s="31">
        <v>0.5625</v>
      </c>
      <c r="D142" s="32" t="s">
        <v>222</v>
      </c>
      <c r="E142" s="31">
        <v>0.77222222222222225</v>
      </c>
      <c r="F142" s="33">
        <f t="shared" si="1"/>
        <v>5.0333333333333332</v>
      </c>
      <c r="G142" s="33">
        <f t="shared" si="2"/>
        <v>469.85000000000008</v>
      </c>
      <c r="H142" s="27">
        <v>15</v>
      </c>
      <c r="I142" s="28">
        <f t="shared" si="3"/>
        <v>75.5</v>
      </c>
      <c r="J142" s="9">
        <f t="shared" si="4"/>
        <v>7047.75</v>
      </c>
    </row>
    <row r="143" spans="1:10" ht="15.75" customHeight="1">
      <c r="A143" s="29">
        <v>44804</v>
      </c>
      <c r="B143" s="30" t="str">
        <f t="shared" si="0"/>
        <v>QUA</v>
      </c>
      <c r="C143" s="31">
        <v>0.70138888888888884</v>
      </c>
      <c r="D143" s="32" t="s">
        <v>223</v>
      </c>
      <c r="E143" s="31">
        <v>0.85555555555555551</v>
      </c>
      <c r="F143" s="33">
        <f t="shared" si="1"/>
        <v>3.7</v>
      </c>
      <c r="G143" s="33">
        <f t="shared" si="2"/>
        <v>473.55000000000007</v>
      </c>
      <c r="H143" s="27">
        <v>15</v>
      </c>
      <c r="I143" s="28">
        <f t="shared" si="3"/>
        <v>55.5</v>
      </c>
      <c r="J143" s="9">
        <f t="shared" si="4"/>
        <v>7103.25</v>
      </c>
    </row>
    <row r="144" spans="1:10" ht="15.75" customHeight="1">
      <c r="A144" s="29">
        <v>44809</v>
      </c>
      <c r="B144" s="30" t="str">
        <f t="shared" si="0"/>
        <v>SEG</v>
      </c>
      <c r="C144" s="31">
        <v>0.43194444444444446</v>
      </c>
      <c r="D144" s="32" t="s">
        <v>223</v>
      </c>
      <c r="E144" s="31">
        <v>0.60833333333333328</v>
      </c>
      <c r="F144" s="33">
        <f t="shared" si="1"/>
        <v>4.2333333333333334</v>
      </c>
      <c r="G144" s="33">
        <f t="shared" si="2"/>
        <v>477.78333333333342</v>
      </c>
      <c r="H144" s="27">
        <v>15</v>
      </c>
      <c r="I144" s="28">
        <f t="shared" si="3"/>
        <v>63.5</v>
      </c>
      <c r="J144" s="9">
        <f t="shared" si="4"/>
        <v>7166.75</v>
      </c>
    </row>
    <row r="145" spans="1:10" ht="15.75" customHeight="1">
      <c r="A145" s="29">
        <v>44816</v>
      </c>
      <c r="B145" s="30" t="str">
        <f t="shared" si="0"/>
        <v>SEG</v>
      </c>
      <c r="C145" s="31">
        <v>0.59583333333333333</v>
      </c>
      <c r="D145" s="32" t="s">
        <v>224</v>
      </c>
      <c r="E145" s="31">
        <v>0.8354166666666667</v>
      </c>
      <c r="F145" s="33">
        <f t="shared" si="1"/>
        <v>5.75</v>
      </c>
      <c r="G145" s="33">
        <f t="shared" si="2"/>
        <v>483.53333333333342</v>
      </c>
      <c r="H145" s="27">
        <v>15</v>
      </c>
      <c r="I145" s="28">
        <f t="shared" si="3"/>
        <v>86.25</v>
      </c>
      <c r="J145" s="9">
        <f t="shared" si="4"/>
        <v>7253</v>
      </c>
    </row>
    <row r="146" spans="1:10" ht="15.75" customHeight="1">
      <c r="A146" s="29">
        <v>44817</v>
      </c>
      <c r="B146" s="30" t="str">
        <f t="shared" si="0"/>
        <v>TER</v>
      </c>
      <c r="C146" s="31">
        <v>0.39166666666666666</v>
      </c>
      <c r="D146" s="32" t="s">
        <v>225</v>
      </c>
      <c r="E146" s="31">
        <v>0.54097222222222219</v>
      </c>
      <c r="F146" s="33">
        <f t="shared" si="1"/>
        <v>3.5833333333333335</v>
      </c>
      <c r="G146" s="33">
        <f t="shared" si="2"/>
        <v>487.11666666666673</v>
      </c>
      <c r="H146" s="27">
        <v>15</v>
      </c>
      <c r="I146" s="28">
        <f t="shared" si="3"/>
        <v>53.75</v>
      </c>
      <c r="J146" s="9">
        <f t="shared" si="4"/>
        <v>7306.75</v>
      </c>
    </row>
    <row r="147" spans="1:10" ht="15.75" customHeight="1">
      <c r="A147" s="29">
        <v>44817</v>
      </c>
      <c r="B147" s="30" t="str">
        <f t="shared" si="0"/>
        <v>TER</v>
      </c>
      <c r="C147" s="31">
        <v>0.72291666666666665</v>
      </c>
      <c r="D147" s="32" t="s">
        <v>225</v>
      </c>
      <c r="E147" s="31">
        <v>0.80347222222222225</v>
      </c>
      <c r="F147" s="33">
        <f t="shared" si="1"/>
        <v>1.9333333333333333</v>
      </c>
      <c r="G147" s="33">
        <f t="shared" si="2"/>
        <v>489.05000000000007</v>
      </c>
      <c r="H147" s="27">
        <v>15</v>
      </c>
      <c r="I147" s="28">
        <f t="shared" si="3"/>
        <v>29</v>
      </c>
      <c r="J147" s="9">
        <f t="shared" si="4"/>
        <v>7335.75</v>
      </c>
    </row>
    <row r="148" spans="1:10" ht="15.75" customHeight="1">
      <c r="A148" s="29">
        <v>44818</v>
      </c>
      <c r="B148" s="30" t="str">
        <f t="shared" si="0"/>
        <v>QUA</v>
      </c>
      <c r="C148" s="31">
        <v>0.5625</v>
      </c>
      <c r="D148" s="32" t="s">
        <v>225</v>
      </c>
      <c r="E148" s="31">
        <v>0.63124999999999998</v>
      </c>
      <c r="F148" s="33">
        <f t="shared" si="1"/>
        <v>1.65</v>
      </c>
      <c r="G148" s="33">
        <f t="shared" si="2"/>
        <v>490.70000000000005</v>
      </c>
      <c r="H148" s="27">
        <v>15</v>
      </c>
      <c r="I148" s="28">
        <f t="shared" si="3"/>
        <v>24.75</v>
      </c>
      <c r="J148" s="9">
        <f t="shared" si="4"/>
        <v>7360.5</v>
      </c>
    </row>
    <row r="149" spans="1:10" ht="15.75" customHeight="1">
      <c r="A149" s="29">
        <v>44818</v>
      </c>
      <c r="B149" s="30" t="str">
        <f t="shared" si="0"/>
        <v>QUA</v>
      </c>
      <c r="C149" s="31">
        <v>0.86944444444444446</v>
      </c>
      <c r="D149" s="32" t="s">
        <v>225</v>
      </c>
      <c r="E149" s="31">
        <v>0.94791666666666663</v>
      </c>
      <c r="F149" s="33">
        <f t="shared" si="1"/>
        <v>1.8833333333333333</v>
      </c>
      <c r="G149" s="33">
        <f t="shared" si="2"/>
        <v>492.58333333333337</v>
      </c>
      <c r="H149" s="27">
        <v>15</v>
      </c>
      <c r="I149" s="28">
        <f t="shared" si="3"/>
        <v>28.25</v>
      </c>
      <c r="J149" s="9">
        <f t="shared" si="4"/>
        <v>7388.75</v>
      </c>
    </row>
    <row r="150" spans="1:10" ht="15.75" customHeight="1">
      <c r="A150" s="29">
        <v>44819</v>
      </c>
      <c r="B150" s="30" t="str">
        <f t="shared" si="0"/>
        <v>QUI</v>
      </c>
      <c r="C150" s="31">
        <v>0.4201388888888889</v>
      </c>
      <c r="D150" s="32" t="s">
        <v>223</v>
      </c>
      <c r="E150" s="31">
        <v>0.49236111111111114</v>
      </c>
      <c r="F150" s="33">
        <f t="shared" si="1"/>
        <v>1.7333333333333334</v>
      </c>
      <c r="G150" s="33">
        <f t="shared" si="2"/>
        <v>494.31666666666672</v>
      </c>
      <c r="H150" s="27">
        <v>15</v>
      </c>
      <c r="I150" s="28">
        <f t="shared" si="3"/>
        <v>26</v>
      </c>
      <c r="J150" s="9">
        <f t="shared" si="4"/>
        <v>7414.75</v>
      </c>
    </row>
    <row r="151" spans="1:10" ht="15.75" customHeight="1">
      <c r="A151" s="29">
        <v>44822</v>
      </c>
      <c r="B151" s="30" t="str">
        <f t="shared" si="0"/>
        <v>DOM</v>
      </c>
      <c r="C151" s="31">
        <v>0.34236111111111112</v>
      </c>
      <c r="D151" s="32" t="s">
        <v>223</v>
      </c>
      <c r="E151" s="31">
        <v>0.52569444444444446</v>
      </c>
      <c r="F151" s="33">
        <f t="shared" si="1"/>
        <v>4.4000000000000004</v>
      </c>
      <c r="G151" s="33">
        <f t="shared" si="2"/>
        <v>498.7166666666667</v>
      </c>
      <c r="H151" s="27">
        <v>15</v>
      </c>
      <c r="I151" s="28">
        <f t="shared" si="3"/>
        <v>66</v>
      </c>
      <c r="J151" s="9">
        <f t="shared" si="4"/>
        <v>7480.75</v>
      </c>
    </row>
    <row r="152" spans="1:10" ht="15.75" customHeight="1">
      <c r="A152" s="29">
        <v>44822</v>
      </c>
      <c r="B152" s="30" t="str">
        <f t="shared" si="0"/>
        <v>DOM</v>
      </c>
      <c r="C152" s="31">
        <v>0.73402777777777772</v>
      </c>
      <c r="D152" s="32" t="s">
        <v>226</v>
      </c>
      <c r="E152" s="31">
        <v>3.6111111111111108E-2</v>
      </c>
      <c r="F152" s="33">
        <f t="shared" si="1"/>
        <v>7.25</v>
      </c>
      <c r="G152" s="33">
        <f t="shared" si="2"/>
        <v>505.9666666666667</v>
      </c>
      <c r="H152" s="27">
        <v>15</v>
      </c>
      <c r="I152" s="28">
        <f t="shared" si="3"/>
        <v>108.75</v>
      </c>
      <c r="J152" s="9">
        <f t="shared" si="4"/>
        <v>7589.5</v>
      </c>
    </row>
    <row r="153" spans="1:10" ht="15.75" customHeight="1">
      <c r="A153" s="29">
        <v>44823</v>
      </c>
      <c r="B153" s="30" t="str">
        <f t="shared" si="0"/>
        <v>SEG</v>
      </c>
      <c r="C153" s="31">
        <v>0.60416666666666663</v>
      </c>
      <c r="D153" s="32" t="s">
        <v>226</v>
      </c>
      <c r="E153" s="31">
        <v>0.8979166666666667</v>
      </c>
      <c r="F153" s="33">
        <f t="shared" si="1"/>
        <v>7.05</v>
      </c>
      <c r="G153" s="33">
        <f t="shared" si="2"/>
        <v>513.01666666666665</v>
      </c>
      <c r="H153" s="27">
        <v>15</v>
      </c>
      <c r="I153" s="28">
        <f t="shared" si="3"/>
        <v>105.75</v>
      </c>
      <c r="J153" s="9">
        <f t="shared" si="4"/>
        <v>7695.25</v>
      </c>
    </row>
    <row r="154" spans="1:10" ht="15.75" customHeight="1">
      <c r="A154" s="29">
        <v>44824</v>
      </c>
      <c r="B154" s="30" t="str">
        <f t="shared" si="0"/>
        <v>TER</v>
      </c>
      <c r="C154" s="31">
        <v>0.41388888888888886</v>
      </c>
      <c r="D154" s="32" t="s">
        <v>226</v>
      </c>
      <c r="E154" s="31">
        <v>0.56041666666666667</v>
      </c>
      <c r="F154" s="33">
        <f t="shared" si="1"/>
        <v>3.5166666666666666</v>
      </c>
      <c r="G154" s="33">
        <f t="shared" si="2"/>
        <v>516.5333333333333</v>
      </c>
      <c r="H154" s="27">
        <v>15</v>
      </c>
      <c r="I154" s="28">
        <f t="shared" si="3"/>
        <v>52.75</v>
      </c>
      <c r="J154" s="9">
        <f t="shared" si="4"/>
        <v>7748</v>
      </c>
    </row>
    <row r="155" spans="1:10" ht="15.75" customHeight="1">
      <c r="A155" s="29">
        <v>44824</v>
      </c>
      <c r="B155" s="30" t="str">
        <f t="shared" si="0"/>
        <v>TER</v>
      </c>
      <c r="C155" s="31">
        <v>0.59930555555555554</v>
      </c>
      <c r="D155" s="32" t="s">
        <v>226</v>
      </c>
      <c r="E155" s="31">
        <v>0.81666666666666665</v>
      </c>
      <c r="F155" s="33">
        <f t="shared" si="1"/>
        <v>5.2166666666666668</v>
      </c>
      <c r="G155" s="33">
        <f t="shared" si="2"/>
        <v>521.75</v>
      </c>
      <c r="H155" s="27">
        <v>15</v>
      </c>
      <c r="I155" s="28">
        <f t="shared" si="3"/>
        <v>78.25</v>
      </c>
      <c r="J155" s="9">
        <f t="shared" si="4"/>
        <v>7826.25</v>
      </c>
    </row>
    <row r="156" spans="1:10" ht="15.75" customHeight="1">
      <c r="A156" s="29">
        <v>44825</v>
      </c>
      <c r="B156" s="30" t="str">
        <f t="shared" si="0"/>
        <v>QUA</v>
      </c>
      <c r="C156" s="31">
        <v>0.3215277777777778</v>
      </c>
      <c r="D156" s="32" t="s">
        <v>226</v>
      </c>
      <c r="E156" s="31">
        <v>0.6</v>
      </c>
      <c r="F156" s="33">
        <f t="shared" si="1"/>
        <v>6.6833333333333336</v>
      </c>
      <c r="G156" s="33">
        <f t="shared" si="2"/>
        <v>528.43333333333328</v>
      </c>
      <c r="H156" s="27">
        <v>15</v>
      </c>
      <c r="I156" s="28">
        <f t="shared" si="3"/>
        <v>100.25</v>
      </c>
      <c r="J156" s="9">
        <f t="shared" si="4"/>
        <v>7926.5</v>
      </c>
    </row>
    <row r="157" spans="1:10" ht="15.75" customHeight="1">
      <c r="A157" s="29">
        <v>44826</v>
      </c>
      <c r="B157" s="30" t="str">
        <f t="shared" si="0"/>
        <v>QUI</v>
      </c>
      <c r="C157" s="31">
        <v>0.3263888888888889</v>
      </c>
      <c r="D157" s="32" t="s">
        <v>226</v>
      </c>
      <c r="E157" s="31">
        <v>0.53472222222222221</v>
      </c>
      <c r="F157" s="33">
        <f t="shared" si="1"/>
        <v>5</v>
      </c>
      <c r="G157" s="33">
        <f t="shared" si="2"/>
        <v>533.43333333333328</v>
      </c>
      <c r="H157" s="27">
        <v>15</v>
      </c>
      <c r="I157" s="28">
        <f t="shared" si="3"/>
        <v>75</v>
      </c>
      <c r="J157" s="9">
        <f t="shared" si="4"/>
        <v>8001.5</v>
      </c>
    </row>
    <row r="158" spans="1:10" ht="15.75" customHeight="1">
      <c r="A158" s="29">
        <v>44826</v>
      </c>
      <c r="B158" s="30" t="str">
        <f t="shared" si="0"/>
        <v>QUI</v>
      </c>
      <c r="C158" s="31">
        <v>0.57222222222222219</v>
      </c>
      <c r="D158" s="32" t="s">
        <v>226</v>
      </c>
      <c r="E158" s="31">
        <v>0.75763888888888886</v>
      </c>
      <c r="F158" s="33">
        <f t="shared" si="1"/>
        <v>4.45</v>
      </c>
      <c r="G158" s="33">
        <f t="shared" si="2"/>
        <v>537.88333333333333</v>
      </c>
      <c r="H158" s="27">
        <v>15</v>
      </c>
      <c r="I158" s="28">
        <f t="shared" si="3"/>
        <v>66.75</v>
      </c>
      <c r="J158" s="9">
        <f t="shared" si="4"/>
        <v>8068.25</v>
      </c>
    </row>
    <row r="159" spans="1:10" ht="15.75" customHeight="1">
      <c r="A159" s="29">
        <v>44827</v>
      </c>
      <c r="B159" s="30" t="str">
        <f t="shared" si="0"/>
        <v>SEX</v>
      </c>
      <c r="C159" s="31">
        <v>0.83750000000000002</v>
      </c>
      <c r="D159" s="32" t="s">
        <v>226</v>
      </c>
      <c r="E159" s="31">
        <v>4.2361111111111113E-2</v>
      </c>
      <c r="F159" s="33">
        <f t="shared" si="1"/>
        <v>4.9166666666666679</v>
      </c>
      <c r="G159" s="33">
        <f t="shared" si="2"/>
        <v>542.79999999999995</v>
      </c>
      <c r="H159" s="27">
        <v>15</v>
      </c>
      <c r="I159" s="28">
        <f t="shared" si="3"/>
        <v>73.750000000000014</v>
      </c>
      <c r="J159" s="9">
        <f t="shared" si="4"/>
        <v>8142</v>
      </c>
    </row>
    <row r="160" spans="1:10" ht="15.75" customHeight="1">
      <c r="A160" s="29">
        <v>44830</v>
      </c>
      <c r="B160" s="30" t="str">
        <f t="shared" si="0"/>
        <v>SEG</v>
      </c>
      <c r="C160" s="31">
        <v>0.68819444444444444</v>
      </c>
      <c r="D160" s="32" t="s">
        <v>226</v>
      </c>
      <c r="E160" s="31">
        <v>0.80069444444444449</v>
      </c>
      <c r="F160" s="33">
        <f t="shared" si="1"/>
        <v>2.7</v>
      </c>
      <c r="G160" s="33">
        <f t="shared" si="2"/>
        <v>545.5</v>
      </c>
      <c r="H160" s="27">
        <v>15</v>
      </c>
      <c r="I160" s="28">
        <f t="shared" si="3"/>
        <v>40.5</v>
      </c>
      <c r="J160" s="9">
        <f t="shared" si="4"/>
        <v>8182.5</v>
      </c>
    </row>
    <row r="161" spans="1:10" ht="15.75" customHeight="1">
      <c r="A161" s="29">
        <v>44831</v>
      </c>
      <c r="B161" s="30" t="str">
        <f t="shared" si="0"/>
        <v>TER</v>
      </c>
      <c r="C161" s="31">
        <v>0.37291666666666667</v>
      </c>
      <c r="D161" s="32" t="s">
        <v>226</v>
      </c>
      <c r="E161" s="31">
        <v>0.53680555555555554</v>
      </c>
      <c r="F161" s="33">
        <f t="shared" si="1"/>
        <v>3.9333333333333331</v>
      </c>
      <c r="G161" s="33">
        <f t="shared" si="2"/>
        <v>549.43333333333328</v>
      </c>
      <c r="H161" s="27">
        <v>15</v>
      </c>
      <c r="I161" s="28">
        <f t="shared" si="3"/>
        <v>59</v>
      </c>
      <c r="J161" s="9">
        <f t="shared" si="4"/>
        <v>8241.5</v>
      </c>
    </row>
    <row r="162" spans="1:10" ht="15.75" customHeight="1">
      <c r="A162" s="29">
        <v>44831</v>
      </c>
      <c r="B162" s="30" t="str">
        <f t="shared" si="0"/>
        <v>TER</v>
      </c>
      <c r="C162" s="31">
        <v>0.6</v>
      </c>
      <c r="D162" s="32" t="s">
        <v>226</v>
      </c>
      <c r="E162" s="31">
        <v>0.72152777777777777</v>
      </c>
      <c r="F162" s="33">
        <f t="shared" si="1"/>
        <v>2.9166666666666665</v>
      </c>
      <c r="G162" s="33">
        <f t="shared" si="2"/>
        <v>552.34999999999991</v>
      </c>
      <c r="H162" s="27">
        <v>15</v>
      </c>
      <c r="I162" s="28">
        <f t="shared" si="3"/>
        <v>43.75</v>
      </c>
      <c r="J162" s="9">
        <f t="shared" si="4"/>
        <v>8285.25</v>
      </c>
    </row>
    <row r="163" spans="1:10" ht="15.75" customHeight="1">
      <c r="A163" s="29">
        <v>44839</v>
      </c>
      <c r="B163" s="30" t="str">
        <f t="shared" si="0"/>
        <v>QUA</v>
      </c>
      <c r="C163" s="31">
        <v>0.39444444444444443</v>
      </c>
      <c r="D163" s="32" t="s">
        <v>227</v>
      </c>
      <c r="E163" s="31">
        <v>0.50416666666666665</v>
      </c>
      <c r="F163" s="33">
        <f t="shared" si="1"/>
        <v>2.6333333333333333</v>
      </c>
      <c r="G163" s="33">
        <f t="shared" si="2"/>
        <v>554.98333333333323</v>
      </c>
      <c r="H163" s="27">
        <v>15</v>
      </c>
      <c r="I163" s="28">
        <f t="shared" si="3"/>
        <v>39.5</v>
      </c>
      <c r="J163" s="9">
        <f t="shared" si="4"/>
        <v>8324.75</v>
      </c>
    </row>
    <row r="164" spans="1:10" ht="15.75" customHeight="1">
      <c r="A164" s="29">
        <v>44839</v>
      </c>
      <c r="B164" s="30" t="str">
        <f t="shared" si="0"/>
        <v>QUA</v>
      </c>
      <c r="C164" s="31">
        <v>0.55555555555555558</v>
      </c>
      <c r="D164" s="32" t="s">
        <v>227</v>
      </c>
      <c r="E164" s="31">
        <v>0.66597222222222219</v>
      </c>
      <c r="F164" s="33">
        <f t="shared" si="1"/>
        <v>2.65</v>
      </c>
      <c r="G164" s="33">
        <f t="shared" si="2"/>
        <v>557.63333333333321</v>
      </c>
      <c r="H164" s="27">
        <v>15</v>
      </c>
      <c r="I164" s="28">
        <f t="shared" si="3"/>
        <v>39.75</v>
      </c>
      <c r="J164" s="9">
        <f t="shared" si="4"/>
        <v>8364.5</v>
      </c>
    </row>
    <row r="165" spans="1:10" ht="15.75" customHeight="1">
      <c r="A165" s="29">
        <v>44840</v>
      </c>
      <c r="B165" s="30" t="str">
        <f t="shared" si="0"/>
        <v>QUI</v>
      </c>
      <c r="C165" s="31">
        <v>0.40069444444444446</v>
      </c>
      <c r="D165" s="32" t="s">
        <v>227</v>
      </c>
      <c r="E165" s="31">
        <v>0.50277777777777777</v>
      </c>
      <c r="F165" s="33">
        <f t="shared" si="1"/>
        <v>2.4500000000000002</v>
      </c>
      <c r="G165" s="33">
        <f t="shared" si="2"/>
        <v>560.08333333333326</v>
      </c>
      <c r="H165" s="27">
        <v>15</v>
      </c>
      <c r="I165" s="28">
        <f t="shared" si="3"/>
        <v>36.75</v>
      </c>
      <c r="J165" s="9">
        <f t="shared" si="4"/>
        <v>8401.25</v>
      </c>
    </row>
    <row r="166" spans="1:10" ht="15.75" customHeight="1">
      <c r="A166" s="29">
        <v>44840</v>
      </c>
      <c r="B166" s="30" t="str">
        <f t="shared" si="0"/>
        <v>QUI</v>
      </c>
      <c r="C166" s="31">
        <v>0.58402777777777781</v>
      </c>
      <c r="D166" s="32" t="s">
        <v>227</v>
      </c>
      <c r="E166" s="31">
        <v>0.80625000000000002</v>
      </c>
      <c r="F166" s="33">
        <f t="shared" si="1"/>
        <v>5.333333333333333</v>
      </c>
      <c r="G166" s="33">
        <f t="shared" si="2"/>
        <v>565.41666666666663</v>
      </c>
      <c r="H166" s="27">
        <v>15</v>
      </c>
      <c r="I166" s="28">
        <f t="shared" si="3"/>
        <v>80</v>
      </c>
      <c r="J166" s="9">
        <f t="shared" si="4"/>
        <v>8481.25</v>
      </c>
    </row>
    <row r="167" spans="1:10" ht="15.75" customHeight="1">
      <c r="A167" s="29">
        <v>44841</v>
      </c>
      <c r="B167" s="30" t="str">
        <f t="shared" si="0"/>
        <v>SEX</v>
      </c>
      <c r="C167" s="31">
        <v>0.36388888888888887</v>
      </c>
      <c r="D167" s="32" t="s">
        <v>227</v>
      </c>
      <c r="E167" s="31">
        <v>0.50624999999999998</v>
      </c>
      <c r="F167" s="33">
        <f t="shared" si="1"/>
        <v>3.4166666666666665</v>
      </c>
      <c r="G167" s="33">
        <f t="shared" si="2"/>
        <v>568.83333333333326</v>
      </c>
      <c r="H167" s="27">
        <v>15</v>
      </c>
      <c r="I167" s="28">
        <f t="shared" si="3"/>
        <v>51.25</v>
      </c>
      <c r="J167" s="9">
        <f t="shared" si="4"/>
        <v>8532.5</v>
      </c>
    </row>
    <row r="168" spans="1:10" ht="15.75" customHeight="1">
      <c r="A168" s="29">
        <v>44841</v>
      </c>
      <c r="B168" s="30" t="str">
        <f t="shared" si="0"/>
        <v>SEX</v>
      </c>
      <c r="C168" s="31">
        <v>0.54305555555555551</v>
      </c>
      <c r="D168" s="32" t="s">
        <v>227</v>
      </c>
      <c r="E168" s="31">
        <v>0.71319444444444446</v>
      </c>
      <c r="F168" s="33">
        <f t="shared" si="1"/>
        <v>4.083333333333333</v>
      </c>
      <c r="G168" s="33">
        <f t="shared" si="2"/>
        <v>572.91666666666663</v>
      </c>
      <c r="H168" s="27">
        <v>15</v>
      </c>
      <c r="I168" s="28">
        <f t="shared" si="3"/>
        <v>61.249999999999993</v>
      </c>
      <c r="J168" s="9">
        <f t="shared" si="4"/>
        <v>8593.75</v>
      </c>
    </row>
    <row r="169" spans="1:10" ht="15.75" customHeight="1">
      <c r="A169" s="29">
        <v>44844</v>
      </c>
      <c r="B169" s="30" t="str">
        <f t="shared" si="0"/>
        <v>SEG</v>
      </c>
      <c r="C169" s="31">
        <v>0.74513888888888891</v>
      </c>
      <c r="D169" s="32" t="s">
        <v>227</v>
      </c>
      <c r="E169" s="31">
        <v>0.83680555555555558</v>
      </c>
      <c r="F169" s="33">
        <f t="shared" si="1"/>
        <v>2.2000000000000002</v>
      </c>
      <c r="G169" s="33">
        <f t="shared" si="2"/>
        <v>575.11666666666667</v>
      </c>
      <c r="H169" s="27">
        <v>15</v>
      </c>
      <c r="I169" s="28">
        <f t="shared" si="3"/>
        <v>33</v>
      </c>
      <c r="J169" s="9">
        <f t="shared" si="4"/>
        <v>8626.75</v>
      </c>
    </row>
    <row r="170" spans="1:10" ht="15.75" customHeight="1">
      <c r="A170" s="29">
        <v>44844</v>
      </c>
      <c r="B170" s="30" t="str">
        <f t="shared" si="0"/>
        <v>SEG</v>
      </c>
      <c r="C170" s="31">
        <v>0.87986111111111109</v>
      </c>
      <c r="D170" s="32" t="s">
        <v>227</v>
      </c>
      <c r="E170" s="31">
        <v>0.96527777777777779</v>
      </c>
      <c r="F170" s="33">
        <f t="shared" si="1"/>
        <v>2.0499999999999998</v>
      </c>
      <c r="G170" s="33">
        <f t="shared" si="2"/>
        <v>577.16666666666663</v>
      </c>
      <c r="H170" s="27">
        <v>15</v>
      </c>
      <c r="I170" s="28">
        <f t="shared" si="3"/>
        <v>30.749999999999996</v>
      </c>
      <c r="J170" s="9">
        <f t="shared" si="4"/>
        <v>8657.5</v>
      </c>
    </row>
    <row r="171" spans="1:10" ht="15.75" customHeight="1">
      <c r="A171" s="29">
        <v>44845</v>
      </c>
      <c r="B171" s="30" t="str">
        <f t="shared" si="0"/>
        <v>TER</v>
      </c>
      <c r="C171" s="31">
        <v>0.35555555555555557</v>
      </c>
      <c r="D171" s="32" t="s">
        <v>227</v>
      </c>
      <c r="E171" s="31">
        <v>0.51388888888888884</v>
      </c>
      <c r="F171" s="33">
        <f t="shared" si="1"/>
        <v>3.8</v>
      </c>
      <c r="G171" s="33">
        <f t="shared" si="2"/>
        <v>580.96666666666658</v>
      </c>
      <c r="H171" s="27">
        <v>15</v>
      </c>
      <c r="I171" s="28">
        <f t="shared" si="3"/>
        <v>57</v>
      </c>
      <c r="J171" s="9">
        <f t="shared" si="4"/>
        <v>8714.5</v>
      </c>
    </row>
    <row r="172" spans="1:10" ht="15.75" customHeight="1">
      <c r="A172" s="29">
        <v>44845</v>
      </c>
      <c r="B172" s="30" t="str">
        <f t="shared" si="0"/>
        <v>TER</v>
      </c>
      <c r="C172" s="31">
        <v>0.56041666666666667</v>
      </c>
      <c r="D172" s="32" t="s">
        <v>227</v>
      </c>
      <c r="E172" s="31">
        <v>0.82222222222222219</v>
      </c>
      <c r="F172" s="33">
        <f t="shared" si="1"/>
        <v>6.2833333333333332</v>
      </c>
      <c r="G172" s="33">
        <f t="shared" si="2"/>
        <v>587.24999999999989</v>
      </c>
      <c r="H172" s="27">
        <v>15</v>
      </c>
      <c r="I172" s="28">
        <f t="shared" si="3"/>
        <v>94.25</v>
      </c>
      <c r="J172" s="9">
        <f t="shared" si="4"/>
        <v>8808.75</v>
      </c>
    </row>
    <row r="173" spans="1:10" ht="15.75" customHeight="1">
      <c r="A173" s="29">
        <v>44846</v>
      </c>
      <c r="B173" s="30" t="str">
        <f t="shared" si="0"/>
        <v>QUA</v>
      </c>
      <c r="C173" s="31">
        <v>0.37361111111111112</v>
      </c>
      <c r="D173" s="32" t="s">
        <v>227</v>
      </c>
      <c r="E173" s="31">
        <v>0.49305555555555558</v>
      </c>
      <c r="F173" s="33">
        <f t="shared" si="1"/>
        <v>2.8666666666666667</v>
      </c>
      <c r="G173" s="33">
        <f t="shared" si="2"/>
        <v>590.11666666666656</v>
      </c>
      <c r="H173" s="27">
        <v>15</v>
      </c>
      <c r="I173" s="28">
        <f t="shared" si="3"/>
        <v>43</v>
      </c>
      <c r="J173" s="9">
        <f t="shared" si="4"/>
        <v>8851.75</v>
      </c>
    </row>
    <row r="174" spans="1:10" ht="15.75" customHeight="1">
      <c r="A174" s="29">
        <v>44846</v>
      </c>
      <c r="B174" s="30" t="str">
        <f t="shared" si="0"/>
        <v>QUA</v>
      </c>
      <c r="C174" s="31">
        <v>0.58750000000000002</v>
      </c>
      <c r="D174" s="32" t="s">
        <v>227</v>
      </c>
      <c r="E174" s="31">
        <v>0.7993055555555556</v>
      </c>
      <c r="F174" s="33">
        <f t="shared" si="1"/>
        <v>5.083333333333333</v>
      </c>
      <c r="G174" s="33">
        <f t="shared" si="2"/>
        <v>595.19999999999993</v>
      </c>
      <c r="H174" s="27">
        <v>15</v>
      </c>
      <c r="I174" s="28">
        <f t="shared" si="3"/>
        <v>76.25</v>
      </c>
      <c r="J174" s="9">
        <f t="shared" si="4"/>
        <v>8928</v>
      </c>
    </row>
    <row r="175" spans="1:10" ht="15.75" customHeight="1">
      <c r="A175" s="29">
        <v>44846</v>
      </c>
      <c r="B175" s="30" t="str">
        <f t="shared" si="0"/>
        <v>QUA</v>
      </c>
      <c r="C175" s="31">
        <v>0.84305555555555556</v>
      </c>
      <c r="D175" s="32" t="s">
        <v>227</v>
      </c>
      <c r="E175" s="31">
        <v>0.97291666666666665</v>
      </c>
      <c r="F175" s="33">
        <f t="shared" si="1"/>
        <v>3.1166666666666667</v>
      </c>
      <c r="G175" s="33">
        <f t="shared" si="2"/>
        <v>598.31666666666661</v>
      </c>
      <c r="H175" s="27">
        <v>15</v>
      </c>
      <c r="I175" s="28">
        <f t="shared" si="3"/>
        <v>46.75</v>
      </c>
      <c r="J175" s="9">
        <f t="shared" si="4"/>
        <v>8974.75</v>
      </c>
    </row>
    <row r="176" spans="1:10" ht="15.75" customHeight="1">
      <c r="A176" s="29">
        <v>44847</v>
      </c>
      <c r="B176" s="30" t="str">
        <f t="shared" si="0"/>
        <v>QUI</v>
      </c>
      <c r="C176" s="31">
        <v>0.37777777777777777</v>
      </c>
      <c r="D176" s="32" t="s">
        <v>227</v>
      </c>
      <c r="E176" s="31">
        <v>0.54305555555555551</v>
      </c>
      <c r="F176" s="33">
        <f t="shared" si="1"/>
        <v>3.9666666666666668</v>
      </c>
      <c r="G176" s="33">
        <f t="shared" si="2"/>
        <v>602.2833333333333</v>
      </c>
      <c r="H176" s="27">
        <v>15</v>
      </c>
      <c r="I176" s="28">
        <f t="shared" si="3"/>
        <v>59.5</v>
      </c>
      <c r="J176" s="9">
        <f t="shared" si="4"/>
        <v>9034.25</v>
      </c>
    </row>
    <row r="177" spans="1:10" ht="15.75" customHeight="1">
      <c r="A177" s="29">
        <v>44847</v>
      </c>
      <c r="B177" s="30" t="str">
        <f t="shared" si="0"/>
        <v>QUI</v>
      </c>
      <c r="C177" s="31">
        <v>0.58194444444444449</v>
      </c>
      <c r="D177" s="32" t="s">
        <v>227</v>
      </c>
      <c r="E177" s="31">
        <v>0.71180555555555558</v>
      </c>
      <c r="F177" s="33">
        <f t="shared" si="1"/>
        <v>3.1166666666666667</v>
      </c>
      <c r="G177" s="33">
        <f t="shared" si="2"/>
        <v>605.4</v>
      </c>
      <c r="H177" s="27">
        <v>15</v>
      </c>
      <c r="I177" s="28">
        <f t="shared" si="3"/>
        <v>46.75</v>
      </c>
      <c r="J177" s="9">
        <f t="shared" si="4"/>
        <v>9081</v>
      </c>
    </row>
    <row r="178" spans="1:10" ht="15.75" customHeight="1">
      <c r="A178" s="29">
        <v>44851</v>
      </c>
      <c r="B178" s="30" t="str">
        <f t="shared" si="0"/>
        <v>SEG</v>
      </c>
      <c r="C178" s="31">
        <v>0.74513888888888891</v>
      </c>
      <c r="D178" s="32" t="s">
        <v>227</v>
      </c>
      <c r="E178" s="31">
        <v>0.78541666666666665</v>
      </c>
      <c r="F178" s="33">
        <f t="shared" si="1"/>
        <v>0.96666666666666667</v>
      </c>
      <c r="G178" s="33">
        <f t="shared" si="2"/>
        <v>606.36666666666667</v>
      </c>
      <c r="H178" s="27">
        <v>15</v>
      </c>
      <c r="I178" s="28">
        <f t="shared" si="3"/>
        <v>14.5</v>
      </c>
      <c r="J178" s="9">
        <f t="shared" si="4"/>
        <v>9095.5</v>
      </c>
    </row>
    <row r="179" spans="1:10" ht="15.75" customHeight="1">
      <c r="A179" s="29">
        <v>44852</v>
      </c>
      <c r="B179" s="30" t="str">
        <f t="shared" si="0"/>
        <v>TER</v>
      </c>
      <c r="C179" s="31">
        <v>0.7680555555555556</v>
      </c>
      <c r="D179" s="32" t="s">
        <v>227</v>
      </c>
      <c r="E179" s="31">
        <v>0.9194444444444444</v>
      </c>
      <c r="F179" s="33">
        <f t="shared" si="1"/>
        <v>3.6333333333333333</v>
      </c>
      <c r="G179" s="33">
        <f t="shared" si="2"/>
        <v>610</v>
      </c>
      <c r="H179" s="27">
        <v>15</v>
      </c>
      <c r="I179" s="28">
        <f t="shared" si="3"/>
        <v>54.5</v>
      </c>
      <c r="J179" s="9">
        <f t="shared" si="4"/>
        <v>9150</v>
      </c>
    </row>
    <row r="180" spans="1:10" ht="15.75" customHeight="1">
      <c r="A180" s="29">
        <v>44853</v>
      </c>
      <c r="B180" s="30" t="str">
        <f t="shared" si="0"/>
        <v>QUA</v>
      </c>
      <c r="C180" s="31">
        <v>0.40069444444444446</v>
      </c>
      <c r="D180" s="32" t="s">
        <v>227</v>
      </c>
      <c r="E180" s="31">
        <v>0.56388888888888888</v>
      </c>
      <c r="F180" s="33">
        <f t="shared" si="1"/>
        <v>3.9166666666666665</v>
      </c>
      <c r="G180" s="33">
        <f t="shared" si="2"/>
        <v>613.91666666666663</v>
      </c>
      <c r="H180" s="27">
        <v>15</v>
      </c>
      <c r="I180" s="28">
        <f t="shared" si="3"/>
        <v>58.75</v>
      </c>
      <c r="J180" s="9">
        <f t="shared" si="4"/>
        <v>9208.75</v>
      </c>
    </row>
    <row r="181" spans="1:10" ht="15.75" customHeight="1">
      <c r="A181" s="29">
        <v>44853</v>
      </c>
      <c r="B181" s="30" t="str">
        <f t="shared" si="0"/>
        <v>QUA</v>
      </c>
      <c r="C181" s="31">
        <v>0.62152777777777779</v>
      </c>
      <c r="D181" s="32" t="s">
        <v>227</v>
      </c>
      <c r="E181" s="31">
        <v>0.80902777777777779</v>
      </c>
      <c r="F181" s="33">
        <f t="shared" si="1"/>
        <v>4.5</v>
      </c>
      <c r="G181" s="33">
        <f t="shared" si="2"/>
        <v>618.41666666666663</v>
      </c>
      <c r="H181" s="27">
        <v>15</v>
      </c>
      <c r="I181" s="28">
        <f t="shared" si="3"/>
        <v>67.5</v>
      </c>
      <c r="J181" s="9">
        <f t="shared" si="4"/>
        <v>9276.25</v>
      </c>
    </row>
    <row r="182" spans="1:10" ht="15.75" customHeight="1">
      <c r="A182" s="29">
        <v>44858</v>
      </c>
      <c r="B182" s="30" t="str">
        <f t="shared" si="0"/>
        <v>SEG</v>
      </c>
      <c r="C182" s="31">
        <v>0.35972222222222222</v>
      </c>
      <c r="D182" s="32" t="s">
        <v>227</v>
      </c>
      <c r="E182" s="31">
        <v>0.54236111111111107</v>
      </c>
      <c r="F182" s="33">
        <f t="shared" si="1"/>
        <v>4.3833333333333337</v>
      </c>
      <c r="G182" s="33">
        <f t="shared" si="2"/>
        <v>622.79999999999995</v>
      </c>
      <c r="H182" s="27">
        <v>15</v>
      </c>
      <c r="I182" s="28">
        <f t="shared" si="3"/>
        <v>65.75</v>
      </c>
      <c r="J182" s="9">
        <f t="shared" si="4"/>
        <v>9342</v>
      </c>
    </row>
    <row r="183" spans="1:10" ht="15.75" customHeight="1">
      <c r="A183" s="29">
        <v>44859</v>
      </c>
      <c r="B183" s="30" t="str">
        <f t="shared" si="0"/>
        <v>TER</v>
      </c>
      <c r="C183" s="31">
        <v>0.55972222222222223</v>
      </c>
      <c r="D183" s="32" t="s">
        <v>227</v>
      </c>
      <c r="E183" s="31">
        <v>0.79791666666666672</v>
      </c>
      <c r="F183" s="33">
        <f t="shared" si="1"/>
        <v>5.7166666666666668</v>
      </c>
      <c r="G183" s="33">
        <f t="shared" si="2"/>
        <v>628.51666666666665</v>
      </c>
      <c r="H183" s="27">
        <v>15</v>
      </c>
      <c r="I183" s="28">
        <f t="shared" si="3"/>
        <v>85.75</v>
      </c>
      <c r="J183" s="9">
        <f t="shared" si="4"/>
        <v>9427.75</v>
      </c>
    </row>
    <row r="184" spans="1:10" ht="15.75" customHeight="1">
      <c r="A184" s="29">
        <v>44860</v>
      </c>
      <c r="B184" s="30" t="str">
        <f t="shared" si="0"/>
        <v>QUA</v>
      </c>
      <c r="C184" s="31">
        <v>0.38958333333333334</v>
      </c>
      <c r="D184" s="32" t="s">
        <v>227</v>
      </c>
      <c r="E184" s="31">
        <v>0.51666666666666672</v>
      </c>
      <c r="F184" s="33">
        <f t="shared" si="1"/>
        <v>3.05</v>
      </c>
      <c r="G184" s="33">
        <f t="shared" si="2"/>
        <v>631.56666666666661</v>
      </c>
      <c r="H184" s="27">
        <v>15</v>
      </c>
      <c r="I184" s="28">
        <f t="shared" si="3"/>
        <v>45.75</v>
      </c>
      <c r="J184" s="9">
        <f t="shared" si="4"/>
        <v>9473.5</v>
      </c>
    </row>
    <row r="185" spans="1:10" ht="15.75" customHeight="1">
      <c r="A185" s="29">
        <v>44861</v>
      </c>
      <c r="B185" s="30" t="str">
        <f t="shared" si="0"/>
        <v>QUI</v>
      </c>
      <c r="C185" s="31">
        <v>0.42152777777777778</v>
      </c>
      <c r="D185" s="32" t="s">
        <v>227</v>
      </c>
      <c r="E185" s="31">
        <v>0.53819444444444442</v>
      </c>
      <c r="F185" s="33">
        <f t="shared" si="1"/>
        <v>2.8</v>
      </c>
      <c r="G185" s="33">
        <f t="shared" si="2"/>
        <v>634.36666666666656</v>
      </c>
      <c r="H185" s="27">
        <v>15</v>
      </c>
      <c r="I185" s="28">
        <f t="shared" si="3"/>
        <v>42</v>
      </c>
      <c r="J185" s="9">
        <f t="shared" si="4"/>
        <v>9515.5</v>
      </c>
    </row>
    <row r="186" spans="1:10" ht="15.75" customHeight="1">
      <c r="A186" s="29">
        <v>44862</v>
      </c>
      <c r="B186" s="30" t="str">
        <f t="shared" si="0"/>
        <v>SEX</v>
      </c>
      <c r="C186" s="31">
        <v>0.58194444444444449</v>
      </c>
      <c r="D186" s="32" t="s">
        <v>227</v>
      </c>
      <c r="E186" s="31">
        <v>0.67500000000000004</v>
      </c>
      <c r="F186" s="33">
        <f t="shared" si="1"/>
        <v>2.2333333333333334</v>
      </c>
      <c r="G186" s="33">
        <f t="shared" si="2"/>
        <v>636.59999999999991</v>
      </c>
      <c r="H186" s="27">
        <v>15</v>
      </c>
      <c r="I186" s="28">
        <f t="shared" si="3"/>
        <v>33.5</v>
      </c>
      <c r="J186" s="9">
        <f t="shared" si="4"/>
        <v>9549</v>
      </c>
    </row>
    <row r="187" spans="1:10" ht="15.75" customHeight="1">
      <c r="A187" s="29">
        <v>44865</v>
      </c>
      <c r="B187" s="30" t="str">
        <f t="shared" si="0"/>
        <v>SEG</v>
      </c>
      <c r="C187" s="31">
        <v>0.69861111111111107</v>
      </c>
      <c r="D187" s="32" t="s">
        <v>227</v>
      </c>
      <c r="E187" s="31">
        <v>0.95347222222222228</v>
      </c>
      <c r="F187" s="33">
        <f t="shared" si="1"/>
        <v>6.1166666666666663</v>
      </c>
      <c r="G187" s="33">
        <f t="shared" si="2"/>
        <v>642.71666666666658</v>
      </c>
      <c r="H187" s="27">
        <v>15</v>
      </c>
      <c r="I187" s="28">
        <f t="shared" si="3"/>
        <v>91.75</v>
      </c>
      <c r="J187" s="9">
        <f t="shared" si="4"/>
        <v>9640.75</v>
      </c>
    </row>
    <row r="188" spans="1:10" ht="15.75" customHeight="1">
      <c r="A188" s="29">
        <v>44866</v>
      </c>
      <c r="B188" s="30" t="str">
        <f t="shared" si="0"/>
        <v>TER</v>
      </c>
      <c r="C188" s="31">
        <v>0.37430555555555556</v>
      </c>
      <c r="D188" s="32" t="s">
        <v>227</v>
      </c>
      <c r="E188" s="31">
        <v>0.50486111111111109</v>
      </c>
      <c r="F188" s="33">
        <f t="shared" si="1"/>
        <v>3.1333333333333333</v>
      </c>
      <c r="G188" s="33">
        <f t="shared" si="2"/>
        <v>645.84999999999991</v>
      </c>
      <c r="H188" s="27">
        <v>15</v>
      </c>
      <c r="I188" s="28">
        <f t="shared" si="3"/>
        <v>47</v>
      </c>
      <c r="J188" s="9">
        <f t="shared" si="4"/>
        <v>9687.75</v>
      </c>
    </row>
    <row r="189" spans="1:10" ht="15.75" customHeight="1">
      <c r="A189" s="29">
        <v>44866</v>
      </c>
      <c r="B189" s="30" t="str">
        <f t="shared" si="0"/>
        <v>TER</v>
      </c>
      <c r="C189" s="31">
        <v>0.57499999999999996</v>
      </c>
      <c r="D189" s="32" t="s">
        <v>227</v>
      </c>
      <c r="E189" s="31">
        <v>0.68611111111111112</v>
      </c>
      <c r="F189" s="33">
        <f t="shared" si="1"/>
        <v>2.6666666666666665</v>
      </c>
      <c r="G189" s="33">
        <f t="shared" si="2"/>
        <v>648.51666666666654</v>
      </c>
      <c r="H189" s="27">
        <v>15</v>
      </c>
      <c r="I189" s="28">
        <f t="shared" si="3"/>
        <v>40</v>
      </c>
      <c r="J189" s="9">
        <f t="shared" si="4"/>
        <v>9727.75</v>
      </c>
    </row>
    <row r="190" spans="1:10" ht="15.75" customHeight="1">
      <c r="A190" s="29">
        <v>44866</v>
      </c>
      <c r="B190" s="30" t="str">
        <f t="shared" si="0"/>
        <v>TER</v>
      </c>
      <c r="C190" s="31">
        <v>0.75277777777777777</v>
      </c>
      <c r="D190" s="32" t="s">
        <v>227</v>
      </c>
      <c r="E190" s="31">
        <v>6.2500000000000003E-3</v>
      </c>
      <c r="F190" s="33">
        <f t="shared" si="1"/>
        <v>6.0833333333333321</v>
      </c>
      <c r="G190" s="33">
        <f t="shared" si="2"/>
        <v>654.59999999999991</v>
      </c>
      <c r="H190" s="27">
        <v>15</v>
      </c>
      <c r="I190" s="28">
        <f t="shared" si="3"/>
        <v>91.249999999999986</v>
      </c>
      <c r="J190" s="9">
        <f t="shared" si="4"/>
        <v>9819</v>
      </c>
    </row>
    <row r="191" spans="1:10" ht="15.75" customHeight="1">
      <c r="A191" s="29">
        <v>44867</v>
      </c>
      <c r="B191" s="30" t="str">
        <f t="shared" si="0"/>
        <v>QUA</v>
      </c>
      <c r="C191" s="31">
        <v>0.42569444444444443</v>
      </c>
      <c r="D191" s="32" t="s">
        <v>227</v>
      </c>
      <c r="E191" s="31">
        <v>0.51597222222222228</v>
      </c>
      <c r="F191" s="33">
        <f t="shared" si="1"/>
        <v>2.1666666666666665</v>
      </c>
      <c r="G191" s="33">
        <f t="shared" si="2"/>
        <v>656.76666666666654</v>
      </c>
      <c r="H191" s="27">
        <v>15</v>
      </c>
      <c r="I191" s="28">
        <f t="shared" si="3"/>
        <v>32.5</v>
      </c>
      <c r="J191" s="9">
        <f t="shared" si="4"/>
        <v>9851.5</v>
      </c>
    </row>
    <row r="192" spans="1:10" ht="15.75" customHeight="1">
      <c r="A192" s="29">
        <v>44867</v>
      </c>
      <c r="B192" s="30" t="str">
        <f t="shared" si="0"/>
        <v>QUA</v>
      </c>
      <c r="C192" s="31">
        <v>0.65972222222222221</v>
      </c>
      <c r="D192" s="32" t="s">
        <v>227</v>
      </c>
      <c r="E192" s="31">
        <v>0.89722222222222225</v>
      </c>
      <c r="F192" s="33">
        <f t="shared" si="1"/>
        <v>5.7</v>
      </c>
      <c r="G192" s="33">
        <f t="shared" si="2"/>
        <v>662.46666666666658</v>
      </c>
      <c r="H192" s="27">
        <v>15</v>
      </c>
      <c r="I192" s="28">
        <f t="shared" si="3"/>
        <v>85.5</v>
      </c>
      <c r="J192" s="9">
        <f t="shared" si="4"/>
        <v>9937</v>
      </c>
    </row>
    <row r="193" spans="1:10" ht="15.75" customHeight="1">
      <c r="A193" s="29">
        <v>44868</v>
      </c>
      <c r="B193" s="30" t="str">
        <f t="shared" si="0"/>
        <v>QUI</v>
      </c>
      <c r="C193" s="31">
        <v>0.57916666666666672</v>
      </c>
      <c r="D193" s="32" t="s">
        <v>227</v>
      </c>
      <c r="E193" s="31">
        <v>0.81666666666666665</v>
      </c>
      <c r="F193" s="33">
        <f t="shared" si="1"/>
        <v>5.7</v>
      </c>
      <c r="G193" s="33">
        <f t="shared" si="2"/>
        <v>668.16666666666663</v>
      </c>
      <c r="H193" s="27">
        <v>15</v>
      </c>
      <c r="I193" s="28">
        <f t="shared" si="3"/>
        <v>85.5</v>
      </c>
      <c r="J193" s="9">
        <f t="shared" si="4"/>
        <v>10022.5</v>
      </c>
    </row>
    <row r="194" spans="1:10" ht="15.75" customHeight="1">
      <c r="A194" s="29">
        <v>44868</v>
      </c>
      <c r="B194" s="30" t="str">
        <f t="shared" si="0"/>
        <v>QUI</v>
      </c>
      <c r="C194" s="31">
        <v>0.86805555555555558</v>
      </c>
      <c r="D194" s="32" t="s">
        <v>227</v>
      </c>
      <c r="E194" s="31">
        <v>2.361111111111111E-2</v>
      </c>
      <c r="F194" s="33">
        <f t="shared" si="1"/>
        <v>3.7333333333333343</v>
      </c>
      <c r="G194" s="33">
        <f t="shared" si="2"/>
        <v>671.9</v>
      </c>
      <c r="H194" s="27">
        <v>15</v>
      </c>
      <c r="I194" s="28">
        <f t="shared" si="3"/>
        <v>56.000000000000014</v>
      </c>
      <c r="J194" s="9">
        <f t="shared" si="4"/>
        <v>10078.5</v>
      </c>
    </row>
    <row r="195" spans="1:10" ht="15.75" customHeight="1">
      <c r="A195" s="29">
        <v>44873</v>
      </c>
      <c r="B195" s="30" t="str">
        <f t="shared" si="0"/>
        <v>TER</v>
      </c>
      <c r="C195" s="31">
        <v>0.52500000000000002</v>
      </c>
      <c r="D195" s="32" t="s">
        <v>227</v>
      </c>
      <c r="E195" s="31">
        <v>0.6381944444444444</v>
      </c>
      <c r="F195" s="33">
        <f t="shared" si="1"/>
        <v>2.7166666666666668</v>
      </c>
      <c r="G195" s="33">
        <f t="shared" si="2"/>
        <v>674.61666666666667</v>
      </c>
      <c r="H195" s="27">
        <v>15</v>
      </c>
      <c r="I195" s="28">
        <f t="shared" si="3"/>
        <v>40.75</v>
      </c>
      <c r="J195" s="9">
        <f t="shared" si="4"/>
        <v>10119.25</v>
      </c>
    </row>
    <row r="196" spans="1:10" ht="15.75" customHeight="1">
      <c r="A196" s="29">
        <v>44874</v>
      </c>
      <c r="B196" s="30" t="str">
        <f t="shared" si="0"/>
        <v>QUA</v>
      </c>
      <c r="C196" s="31">
        <v>0.37430555555555556</v>
      </c>
      <c r="D196" s="32" t="s">
        <v>227</v>
      </c>
      <c r="E196" s="31">
        <v>0.51736111111111116</v>
      </c>
      <c r="F196" s="33">
        <f t="shared" si="1"/>
        <v>3.4333333333333331</v>
      </c>
      <c r="G196" s="33">
        <f t="shared" si="2"/>
        <v>678.05</v>
      </c>
      <c r="H196" s="27">
        <v>15</v>
      </c>
      <c r="I196" s="28">
        <f t="shared" si="3"/>
        <v>51.5</v>
      </c>
      <c r="J196" s="9">
        <f t="shared" si="4"/>
        <v>10170.75</v>
      </c>
    </row>
    <row r="197" spans="1:10" ht="15.75" customHeight="1">
      <c r="A197" s="29">
        <v>44875</v>
      </c>
      <c r="B197" s="30" t="str">
        <f t="shared" si="0"/>
        <v>QUI</v>
      </c>
      <c r="C197" s="31">
        <v>0.84722222222222221</v>
      </c>
      <c r="D197" s="32" t="s">
        <v>227</v>
      </c>
      <c r="E197" s="31">
        <v>0.89236111111111116</v>
      </c>
      <c r="F197" s="33">
        <f t="shared" si="1"/>
        <v>1.0833333333333333</v>
      </c>
      <c r="G197" s="33">
        <f t="shared" si="2"/>
        <v>679.13333333333333</v>
      </c>
      <c r="H197" s="27">
        <v>15</v>
      </c>
      <c r="I197" s="28">
        <f t="shared" si="3"/>
        <v>16.25</v>
      </c>
      <c r="J197" s="9">
        <f t="shared" si="4"/>
        <v>10187</v>
      </c>
    </row>
    <row r="198" spans="1:10" ht="15.75" customHeight="1">
      <c r="A198" s="29">
        <v>44876</v>
      </c>
      <c r="B198" s="30" t="str">
        <f t="shared" si="0"/>
        <v>SEX</v>
      </c>
      <c r="C198" s="31">
        <v>0.33194444444444443</v>
      </c>
      <c r="D198" s="32" t="s">
        <v>227</v>
      </c>
      <c r="E198" s="31">
        <v>0.50902777777777775</v>
      </c>
      <c r="F198" s="33">
        <f t="shared" si="1"/>
        <v>4.25</v>
      </c>
      <c r="G198" s="33">
        <f t="shared" si="2"/>
        <v>683.38333333333333</v>
      </c>
      <c r="H198" s="27">
        <v>15</v>
      </c>
      <c r="I198" s="28">
        <f t="shared" si="3"/>
        <v>63.75</v>
      </c>
      <c r="J198" s="9">
        <f t="shared" si="4"/>
        <v>10250.75</v>
      </c>
    </row>
    <row r="199" spans="1:10" ht="15.75" customHeight="1">
      <c r="A199" s="29">
        <v>44876</v>
      </c>
      <c r="B199" s="30" t="str">
        <f t="shared" si="0"/>
        <v>SEX</v>
      </c>
      <c r="C199" s="31">
        <v>0.79374999999999996</v>
      </c>
      <c r="D199" s="32" t="s">
        <v>227</v>
      </c>
      <c r="E199" s="31">
        <v>0.86736111111111114</v>
      </c>
      <c r="F199" s="33">
        <f t="shared" si="1"/>
        <v>1.7666666666666666</v>
      </c>
      <c r="G199" s="33">
        <f t="shared" si="2"/>
        <v>685.15</v>
      </c>
      <c r="H199" s="27">
        <v>15</v>
      </c>
      <c r="I199" s="28">
        <f t="shared" si="3"/>
        <v>26.5</v>
      </c>
      <c r="J199" s="9">
        <f t="shared" si="4"/>
        <v>10277.25</v>
      </c>
    </row>
    <row r="200" spans="1:10" ht="15.75" customHeight="1">
      <c r="A200" s="29">
        <v>44903</v>
      </c>
      <c r="B200" s="30" t="str">
        <f t="shared" si="0"/>
        <v>QUI</v>
      </c>
      <c r="C200" s="31">
        <v>0.35833333333333334</v>
      </c>
      <c r="D200" s="32" t="s">
        <v>227</v>
      </c>
      <c r="E200" s="31">
        <v>0.48125000000000001</v>
      </c>
      <c r="F200" s="33">
        <f t="shared" si="1"/>
        <v>2.95</v>
      </c>
      <c r="G200" s="33">
        <f t="shared" si="2"/>
        <v>688.1</v>
      </c>
      <c r="H200" s="27">
        <v>15</v>
      </c>
      <c r="I200" s="28">
        <f t="shared" si="3"/>
        <v>44.25</v>
      </c>
      <c r="J200" s="9">
        <f t="shared" si="4"/>
        <v>10321.5</v>
      </c>
    </row>
    <row r="201" spans="1:10" ht="15.75" customHeight="1">
      <c r="A201" s="29">
        <v>44907</v>
      </c>
      <c r="B201" s="30" t="str">
        <f t="shared" si="0"/>
        <v>SEG</v>
      </c>
      <c r="C201" s="31">
        <v>0.38750000000000001</v>
      </c>
      <c r="D201" s="32" t="s">
        <v>227</v>
      </c>
      <c r="E201" s="31">
        <v>0.53819444444444442</v>
      </c>
      <c r="F201" s="33">
        <f t="shared" si="1"/>
        <v>3.6166666666666667</v>
      </c>
      <c r="G201" s="33">
        <f t="shared" si="2"/>
        <v>691.7166666666667</v>
      </c>
      <c r="H201" s="27">
        <v>15</v>
      </c>
      <c r="I201" s="28">
        <f t="shared" si="3"/>
        <v>54.25</v>
      </c>
      <c r="J201" s="9">
        <f t="shared" si="4"/>
        <v>10375.75</v>
      </c>
    </row>
    <row r="202" spans="1:10" ht="15.75" customHeight="1">
      <c r="A202" s="29">
        <v>44908</v>
      </c>
      <c r="B202" s="30" t="str">
        <f t="shared" si="0"/>
        <v>TER</v>
      </c>
      <c r="C202" s="31">
        <v>0.4</v>
      </c>
      <c r="D202" s="32" t="s">
        <v>227</v>
      </c>
      <c r="E202" s="31">
        <v>0.53333333333333333</v>
      </c>
      <c r="F202" s="33">
        <f t="shared" si="1"/>
        <v>3.2</v>
      </c>
      <c r="G202" s="33">
        <f t="shared" si="2"/>
        <v>694.91666666666674</v>
      </c>
      <c r="H202" s="27">
        <v>15</v>
      </c>
      <c r="I202" s="28">
        <f t="shared" si="3"/>
        <v>48</v>
      </c>
      <c r="J202" s="9">
        <f t="shared" si="4"/>
        <v>10423.75</v>
      </c>
    </row>
    <row r="203" spans="1:10" ht="15.75" customHeight="1">
      <c r="A203" s="29">
        <v>44917</v>
      </c>
      <c r="B203" s="30" t="str">
        <f t="shared" si="0"/>
        <v>QUI</v>
      </c>
      <c r="C203" s="31">
        <v>0.61111111111111116</v>
      </c>
      <c r="D203" s="32" t="s">
        <v>227</v>
      </c>
      <c r="E203" s="31">
        <v>0.74513888888888891</v>
      </c>
      <c r="F203" s="33">
        <f t="shared" si="1"/>
        <v>3.2166666666666668</v>
      </c>
      <c r="G203" s="33">
        <f t="shared" si="2"/>
        <v>698.13333333333344</v>
      </c>
      <c r="H203" s="27">
        <v>15</v>
      </c>
      <c r="I203" s="28">
        <f t="shared" si="3"/>
        <v>48.25</v>
      </c>
      <c r="J203" s="9">
        <f t="shared" si="4"/>
        <v>10472</v>
      </c>
    </row>
    <row r="204" spans="1:10" ht="15.75" customHeight="1">
      <c r="A204" s="29">
        <v>44918</v>
      </c>
      <c r="B204" s="30" t="str">
        <f t="shared" si="0"/>
        <v>SEX</v>
      </c>
      <c r="C204" s="31">
        <v>0.34652777777777777</v>
      </c>
      <c r="D204" s="32" t="s">
        <v>227</v>
      </c>
      <c r="E204" s="31">
        <v>0.46805555555555556</v>
      </c>
      <c r="F204" s="33">
        <f t="shared" si="1"/>
        <v>2.9166666666666665</v>
      </c>
      <c r="G204" s="33">
        <f t="shared" si="2"/>
        <v>701.05000000000007</v>
      </c>
      <c r="H204" s="27">
        <v>15</v>
      </c>
      <c r="I204" s="28">
        <f t="shared" si="3"/>
        <v>43.75</v>
      </c>
      <c r="J204" s="9">
        <f t="shared" si="4"/>
        <v>10515.75</v>
      </c>
    </row>
    <row r="205" spans="1:10" ht="15.75" customHeight="1">
      <c r="A205" s="29">
        <v>44925</v>
      </c>
      <c r="B205" s="30" t="str">
        <f t="shared" si="0"/>
        <v>SEX</v>
      </c>
      <c r="C205" s="31">
        <v>0.64375000000000004</v>
      </c>
      <c r="D205" s="32" t="s">
        <v>227</v>
      </c>
      <c r="E205" s="31">
        <v>0.83958333333333335</v>
      </c>
      <c r="F205" s="33">
        <f t="shared" si="1"/>
        <v>4.7</v>
      </c>
      <c r="G205" s="33">
        <f t="shared" si="2"/>
        <v>705.75000000000011</v>
      </c>
      <c r="H205" s="27">
        <v>15</v>
      </c>
      <c r="I205" s="28">
        <f t="shared" si="3"/>
        <v>70.5</v>
      </c>
      <c r="J205" s="9">
        <f t="shared" si="4"/>
        <v>10586.25</v>
      </c>
    </row>
    <row r="206" spans="1:10" ht="15.75" customHeight="1">
      <c r="A206" s="29">
        <v>44926</v>
      </c>
      <c r="B206" s="30" t="str">
        <f t="shared" si="0"/>
        <v>SÁB</v>
      </c>
      <c r="C206" s="31">
        <v>0.37291666666666667</v>
      </c>
      <c r="D206" s="32" t="s">
        <v>227</v>
      </c>
      <c r="E206" s="31">
        <v>0.46597222222222223</v>
      </c>
      <c r="F206" s="33">
        <f t="shared" si="1"/>
        <v>2.2333333333333334</v>
      </c>
      <c r="G206" s="33">
        <f t="shared" si="2"/>
        <v>707.98333333333346</v>
      </c>
      <c r="H206" s="27">
        <v>15</v>
      </c>
      <c r="I206" s="28">
        <f t="shared" si="3"/>
        <v>33.5</v>
      </c>
      <c r="J206" s="9">
        <f t="shared" si="4"/>
        <v>10619.75</v>
      </c>
    </row>
    <row r="207" spans="1:10" ht="15.75" customHeight="1">
      <c r="A207" s="29">
        <v>44928</v>
      </c>
      <c r="B207" s="30" t="str">
        <f t="shared" si="0"/>
        <v>SEG</v>
      </c>
      <c r="C207" s="31">
        <v>0.4236111111111111</v>
      </c>
      <c r="D207" s="32" t="s">
        <v>227</v>
      </c>
      <c r="E207" s="31">
        <v>0.58402777777777781</v>
      </c>
      <c r="F207" s="33">
        <f t="shared" si="1"/>
        <v>3.85</v>
      </c>
      <c r="G207" s="33">
        <f t="shared" si="2"/>
        <v>711.83333333333348</v>
      </c>
      <c r="H207" s="27">
        <v>15</v>
      </c>
      <c r="I207" s="28">
        <f t="shared" si="3"/>
        <v>57.75</v>
      </c>
      <c r="J207" s="9">
        <f t="shared" si="4"/>
        <v>10677.5</v>
      </c>
    </row>
    <row r="208" spans="1:10" ht="15.75" customHeight="1">
      <c r="A208" s="29">
        <v>44929</v>
      </c>
      <c r="B208" s="30" t="str">
        <f t="shared" si="0"/>
        <v>TER</v>
      </c>
      <c r="C208" s="31">
        <v>0.52430555555555558</v>
      </c>
      <c r="D208" s="32" t="s">
        <v>227</v>
      </c>
      <c r="E208" s="31">
        <v>0.54166666666666663</v>
      </c>
      <c r="F208" s="33">
        <f t="shared" si="1"/>
        <v>0.41666666666666669</v>
      </c>
      <c r="G208" s="33">
        <f t="shared" si="2"/>
        <v>712.25000000000011</v>
      </c>
      <c r="H208" s="27">
        <v>15</v>
      </c>
      <c r="I208" s="28">
        <f t="shared" si="3"/>
        <v>6.25</v>
      </c>
      <c r="J208" s="9">
        <f t="shared" si="4"/>
        <v>10683.75</v>
      </c>
    </row>
    <row r="209" spans="1:10" ht="15.75" customHeight="1">
      <c r="A209" s="29">
        <v>44931</v>
      </c>
      <c r="B209" s="30" t="str">
        <f t="shared" si="0"/>
        <v>QUI</v>
      </c>
      <c r="C209" s="31">
        <v>0.82986111111111116</v>
      </c>
      <c r="D209" s="32" t="s">
        <v>227</v>
      </c>
      <c r="E209" s="31">
        <v>0.95138888888888884</v>
      </c>
      <c r="F209" s="33">
        <f t="shared" si="1"/>
        <v>2.9166666666666665</v>
      </c>
      <c r="G209" s="33">
        <f t="shared" si="2"/>
        <v>715.16666666666674</v>
      </c>
      <c r="H209" s="27">
        <v>15</v>
      </c>
      <c r="I209" s="28">
        <f t="shared" si="3"/>
        <v>43.75</v>
      </c>
      <c r="J209" s="9">
        <f t="shared" si="4"/>
        <v>10727.5</v>
      </c>
    </row>
    <row r="210" spans="1:10" ht="15.75" customHeight="1">
      <c r="A210" s="29">
        <v>44936</v>
      </c>
      <c r="B210" s="30" t="str">
        <f t="shared" si="0"/>
        <v>TER</v>
      </c>
      <c r="C210" s="31">
        <v>0.39305555555555555</v>
      </c>
      <c r="D210" s="32" t="s">
        <v>227</v>
      </c>
      <c r="E210" s="31">
        <v>0.55625000000000002</v>
      </c>
      <c r="F210" s="33">
        <f t="shared" si="1"/>
        <v>3.9166666666666665</v>
      </c>
      <c r="G210" s="33">
        <f t="shared" si="2"/>
        <v>719.08333333333337</v>
      </c>
      <c r="H210" s="27">
        <v>15</v>
      </c>
      <c r="I210" s="28">
        <f t="shared" si="3"/>
        <v>58.75</v>
      </c>
      <c r="J210" s="9">
        <f t="shared" si="4"/>
        <v>10786.25</v>
      </c>
    </row>
    <row r="211" spans="1:10" ht="15.75" customHeight="1">
      <c r="A211" s="29">
        <v>44937</v>
      </c>
      <c r="B211" s="30" t="str">
        <f t="shared" si="0"/>
        <v>QUA</v>
      </c>
      <c r="C211" s="31">
        <v>0.33680555555555558</v>
      </c>
      <c r="D211" s="32" t="s">
        <v>227</v>
      </c>
      <c r="E211" s="31">
        <v>0.5625</v>
      </c>
      <c r="F211" s="33">
        <f t="shared" si="1"/>
        <v>5.416666666666667</v>
      </c>
      <c r="G211" s="33">
        <f t="shared" si="2"/>
        <v>724.5</v>
      </c>
      <c r="H211" s="27">
        <v>15</v>
      </c>
      <c r="I211" s="28">
        <f t="shared" si="3"/>
        <v>81.25</v>
      </c>
      <c r="J211" s="9">
        <f t="shared" si="4"/>
        <v>10867.5</v>
      </c>
    </row>
    <row r="212" spans="1:10" ht="15.75" customHeight="1">
      <c r="A212" s="29">
        <v>44937</v>
      </c>
      <c r="B212" s="30" t="str">
        <f t="shared" si="0"/>
        <v>QUA</v>
      </c>
      <c r="C212" s="31">
        <v>0.65902777777777777</v>
      </c>
      <c r="D212" s="32" t="s">
        <v>227</v>
      </c>
      <c r="E212" s="31">
        <v>0.85</v>
      </c>
      <c r="F212" s="33">
        <f t="shared" si="1"/>
        <v>4.583333333333333</v>
      </c>
      <c r="G212" s="33">
        <f t="shared" si="2"/>
        <v>729.08333333333337</v>
      </c>
      <c r="H212" s="27">
        <v>15</v>
      </c>
      <c r="I212" s="28">
        <f t="shared" si="3"/>
        <v>68.75</v>
      </c>
      <c r="J212" s="9">
        <f t="shared" si="4"/>
        <v>10936.25</v>
      </c>
    </row>
    <row r="213" spans="1:10" ht="15.75" customHeight="1">
      <c r="A213" s="29">
        <v>44938</v>
      </c>
      <c r="B213" s="30" t="str">
        <f t="shared" si="0"/>
        <v>QUI</v>
      </c>
      <c r="C213" s="31">
        <v>0.67013888888888884</v>
      </c>
      <c r="D213" s="32" t="s">
        <v>227</v>
      </c>
      <c r="E213" s="31">
        <v>0.81180555555555556</v>
      </c>
      <c r="F213" s="33">
        <f t="shared" si="1"/>
        <v>3.4</v>
      </c>
      <c r="G213" s="33">
        <f t="shared" si="2"/>
        <v>732.48333333333335</v>
      </c>
      <c r="H213" s="27">
        <v>15</v>
      </c>
      <c r="I213" s="28">
        <f t="shared" si="3"/>
        <v>51</v>
      </c>
      <c r="J213" s="9">
        <f t="shared" si="4"/>
        <v>10987.25</v>
      </c>
    </row>
    <row r="214" spans="1:10" ht="15.75" customHeight="1">
      <c r="A214" s="29">
        <v>44938</v>
      </c>
      <c r="B214" s="30" t="str">
        <f t="shared" si="0"/>
        <v>QUI</v>
      </c>
      <c r="C214" s="31">
        <v>0.87361111111111112</v>
      </c>
      <c r="D214" s="32" t="s">
        <v>227</v>
      </c>
      <c r="E214" s="31">
        <v>0.92708333333333337</v>
      </c>
      <c r="F214" s="33">
        <f t="shared" si="1"/>
        <v>1.2833333333333334</v>
      </c>
      <c r="G214" s="33">
        <f t="shared" si="2"/>
        <v>733.76666666666665</v>
      </c>
      <c r="H214" s="27">
        <v>15</v>
      </c>
      <c r="I214" s="28">
        <f t="shared" si="3"/>
        <v>19.25</v>
      </c>
      <c r="J214" s="9">
        <f t="shared" si="4"/>
        <v>11006.5</v>
      </c>
    </row>
    <row r="215" spans="1:10" ht="15.75" customHeight="1">
      <c r="A215" s="29">
        <v>44939</v>
      </c>
      <c r="B215" s="30" t="str">
        <f t="shared" si="0"/>
        <v>SEX</v>
      </c>
      <c r="C215" s="31">
        <v>0.34444444444444444</v>
      </c>
      <c r="D215" s="32" t="s">
        <v>227</v>
      </c>
      <c r="E215" s="31">
        <v>0.57361111111111107</v>
      </c>
      <c r="F215" s="33">
        <f t="shared" si="1"/>
        <v>5.5</v>
      </c>
      <c r="G215" s="33">
        <f t="shared" si="2"/>
        <v>739.26666666666665</v>
      </c>
      <c r="H215" s="27">
        <v>15</v>
      </c>
      <c r="I215" s="28">
        <f t="shared" si="3"/>
        <v>82.5</v>
      </c>
      <c r="J215" s="9">
        <f t="shared" si="4"/>
        <v>11089</v>
      </c>
    </row>
    <row r="216" spans="1:10" ht="15.75" customHeight="1">
      <c r="A216" s="29">
        <v>44939</v>
      </c>
      <c r="B216" s="30" t="str">
        <f t="shared" si="0"/>
        <v>SEX</v>
      </c>
      <c r="C216" s="31">
        <v>0.61875000000000002</v>
      </c>
      <c r="D216" s="32" t="s">
        <v>227</v>
      </c>
      <c r="E216" s="31">
        <v>0.81319444444444444</v>
      </c>
      <c r="F216" s="33">
        <f t="shared" si="1"/>
        <v>4.666666666666667</v>
      </c>
      <c r="G216" s="33">
        <f t="shared" si="2"/>
        <v>743.93333333333328</v>
      </c>
      <c r="H216" s="27">
        <v>15</v>
      </c>
      <c r="I216" s="28">
        <f t="shared" si="3"/>
        <v>70</v>
      </c>
      <c r="J216" s="9">
        <f t="shared" si="4"/>
        <v>11159</v>
      </c>
    </row>
    <row r="217" spans="1:10" ht="15.75" customHeight="1">
      <c r="A217" s="29">
        <v>44940</v>
      </c>
      <c r="B217" s="30" t="str">
        <f t="shared" si="0"/>
        <v>SÁB</v>
      </c>
      <c r="C217" s="31">
        <v>0.36180555555555555</v>
      </c>
      <c r="D217" s="32" t="s">
        <v>227</v>
      </c>
      <c r="E217" s="31">
        <v>0.55972222222222223</v>
      </c>
      <c r="F217" s="33">
        <f t="shared" si="1"/>
        <v>4.75</v>
      </c>
      <c r="G217" s="33">
        <f t="shared" si="2"/>
        <v>748.68333333333328</v>
      </c>
      <c r="H217" s="27">
        <v>15</v>
      </c>
      <c r="I217" s="28">
        <f t="shared" si="3"/>
        <v>71.25</v>
      </c>
      <c r="J217" s="9">
        <f t="shared" si="4"/>
        <v>11230.25</v>
      </c>
    </row>
    <row r="218" spans="1:10" ht="15.75" customHeight="1">
      <c r="A218" s="29">
        <v>44941</v>
      </c>
      <c r="B218" s="30" t="str">
        <f t="shared" si="0"/>
        <v>DOM</v>
      </c>
      <c r="C218" s="31">
        <v>0.34097222222222223</v>
      </c>
      <c r="D218" s="32" t="s">
        <v>227</v>
      </c>
      <c r="E218" s="31">
        <v>0.51875000000000004</v>
      </c>
      <c r="F218" s="33">
        <f t="shared" si="1"/>
        <v>4.2666666666666666</v>
      </c>
      <c r="G218" s="33">
        <f t="shared" si="2"/>
        <v>752.94999999999993</v>
      </c>
      <c r="H218" s="27">
        <v>15</v>
      </c>
      <c r="I218" s="28">
        <f t="shared" si="3"/>
        <v>64</v>
      </c>
      <c r="J218" s="9">
        <f t="shared" si="4"/>
        <v>11294.25</v>
      </c>
    </row>
    <row r="219" spans="1:10" ht="15.75" customHeight="1">
      <c r="A219" s="29">
        <v>44942</v>
      </c>
      <c r="B219" s="30" t="str">
        <f t="shared" si="0"/>
        <v>SEG</v>
      </c>
      <c r="C219" s="31">
        <v>0.35069444444444442</v>
      </c>
      <c r="D219" s="32" t="s">
        <v>227</v>
      </c>
      <c r="E219" s="31">
        <v>0.52638888888888891</v>
      </c>
      <c r="F219" s="33">
        <f t="shared" si="1"/>
        <v>4.2166666666666668</v>
      </c>
      <c r="G219" s="33">
        <f t="shared" si="2"/>
        <v>757.16666666666663</v>
      </c>
      <c r="H219" s="27">
        <v>15</v>
      </c>
      <c r="I219" s="28">
        <f t="shared" si="3"/>
        <v>63.25</v>
      </c>
      <c r="J219" s="9">
        <f t="shared" si="4"/>
        <v>11357.5</v>
      </c>
    </row>
    <row r="220" spans="1:10" ht="15.75" customHeight="1">
      <c r="A220" s="29">
        <v>44942</v>
      </c>
      <c r="B220" s="30" t="str">
        <f t="shared" si="0"/>
        <v>SEG</v>
      </c>
      <c r="C220" s="31">
        <v>0.55277777777777781</v>
      </c>
      <c r="D220" s="32" t="s">
        <v>227</v>
      </c>
      <c r="E220" s="31">
        <v>0.78333333333333333</v>
      </c>
      <c r="F220" s="33">
        <f t="shared" si="1"/>
        <v>5.5333333333333332</v>
      </c>
      <c r="G220" s="33">
        <f t="shared" si="2"/>
        <v>762.69999999999993</v>
      </c>
      <c r="H220" s="27">
        <v>15</v>
      </c>
      <c r="I220" s="28">
        <f t="shared" si="3"/>
        <v>83</v>
      </c>
      <c r="J220" s="9">
        <f t="shared" si="4"/>
        <v>11440.5</v>
      </c>
    </row>
    <row r="221" spans="1:10" ht="15.75" customHeight="1">
      <c r="A221" s="29">
        <v>44943</v>
      </c>
      <c r="B221" s="30" t="str">
        <f t="shared" si="0"/>
        <v>TER</v>
      </c>
      <c r="C221" s="31">
        <v>0.39027777777777778</v>
      </c>
      <c r="D221" s="32" t="s">
        <v>228</v>
      </c>
      <c r="E221" s="31">
        <v>0.54236111111111107</v>
      </c>
      <c r="F221" s="33">
        <f t="shared" si="1"/>
        <v>3.65</v>
      </c>
      <c r="G221" s="33">
        <f t="shared" si="2"/>
        <v>766.34999999999991</v>
      </c>
      <c r="H221" s="27">
        <v>15</v>
      </c>
      <c r="I221" s="28">
        <f t="shared" si="3"/>
        <v>54.75</v>
      </c>
      <c r="J221" s="9">
        <f t="shared" si="4"/>
        <v>11495.25</v>
      </c>
    </row>
    <row r="222" spans="1:10" ht="15.75" customHeight="1">
      <c r="A222" s="29">
        <v>44943</v>
      </c>
      <c r="B222" s="30" t="str">
        <f t="shared" si="0"/>
        <v>TER</v>
      </c>
      <c r="C222" s="31">
        <v>0.56805555555555554</v>
      </c>
      <c r="D222" s="32" t="s">
        <v>229</v>
      </c>
      <c r="E222" s="31">
        <v>0.60902777777777772</v>
      </c>
      <c r="F222" s="33">
        <f t="shared" si="1"/>
        <v>0.98333333333333328</v>
      </c>
      <c r="G222" s="33">
        <f t="shared" si="2"/>
        <v>767.33333333333326</v>
      </c>
      <c r="H222" s="27">
        <v>15</v>
      </c>
      <c r="I222" s="28">
        <f t="shared" si="3"/>
        <v>14.75</v>
      </c>
      <c r="J222" s="9">
        <f t="shared" si="4"/>
        <v>11510</v>
      </c>
    </row>
    <row r="223" spans="1:10" ht="15.75" customHeight="1">
      <c r="A223" s="29">
        <v>44944</v>
      </c>
      <c r="B223" s="30" t="str">
        <f t="shared" si="0"/>
        <v>QUA</v>
      </c>
      <c r="C223" s="31">
        <v>0.34652777777777777</v>
      </c>
      <c r="D223" s="32" t="s">
        <v>229</v>
      </c>
      <c r="E223" s="31">
        <v>0.53402777777777777</v>
      </c>
      <c r="F223" s="33">
        <f t="shared" si="1"/>
        <v>4.5</v>
      </c>
      <c r="G223" s="33">
        <f t="shared" si="2"/>
        <v>771.83333333333326</v>
      </c>
      <c r="H223" s="27">
        <v>15</v>
      </c>
      <c r="I223" s="28">
        <f t="shared" si="3"/>
        <v>67.5</v>
      </c>
      <c r="J223" s="9">
        <f t="shared" si="4"/>
        <v>11577.5</v>
      </c>
    </row>
    <row r="224" spans="1:10" ht="15.75" customHeight="1">
      <c r="A224" s="29">
        <v>44944</v>
      </c>
      <c r="B224" s="30" t="str">
        <f t="shared" si="0"/>
        <v>QUA</v>
      </c>
      <c r="C224" s="31">
        <v>0.58611111111111114</v>
      </c>
      <c r="D224" s="32" t="s">
        <v>230</v>
      </c>
      <c r="E224" s="31">
        <v>0.73819444444444449</v>
      </c>
      <c r="F224" s="33">
        <f t="shared" si="1"/>
        <v>3.65</v>
      </c>
      <c r="G224" s="33">
        <f t="shared" si="2"/>
        <v>775.48333333333323</v>
      </c>
      <c r="H224" s="27">
        <v>15</v>
      </c>
      <c r="I224" s="28">
        <f t="shared" si="3"/>
        <v>54.75</v>
      </c>
      <c r="J224" s="9">
        <f t="shared" si="4"/>
        <v>11632.25</v>
      </c>
    </row>
    <row r="225" spans="1:10" ht="15.75" customHeight="1">
      <c r="A225" s="29">
        <v>44945</v>
      </c>
      <c r="B225" s="30" t="str">
        <f t="shared" si="0"/>
        <v>QUI</v>
      </c>
      <c r="C225" s="31">
        <v>0.34861111111111109</v>
      </c>
      <c r="D225" s="32" t="s">
        <v>231</v>
      </c>
      <c r="E225" s="31">
        <v>0.55972222222222223</v>
      </c>
      <c r="F225" s="33">
        <f t="shared" si="1"/>
        <v>5.0666666666666664</v>
      </c>
      <c r="G225" s="33">
        <f t="shared" si="2"/>
        <v>780.55</v>
      </c>
      <c r="H225" s="27">
        <v>15</v>
      </c>
      <c r="I225" s="28">
        <f t="shared" si="3"/>
        <v>76</v>
      </c>
      <c r="J225" s="9">
        <f t="shared" si="4"/>
        <v>11708.25</v>
      </c>
    </row>
    <row r="226" spans="1:10" ht="15.75" customHeight="1">
      <c r="A226" s="29">
        <v>44945</v>
      </c>
      <c r="B226" s="30" t="str">
        <f t="shared" si="0"/>
        <v>QUI</v>
      </c>
      <c r="C226" s="31">
        <v>0.59027777777777779</v>
      </c>
      <c r="D226" s="32" t="s">
        <v>232</v>
      </c>
      <c r="E226" s="31">
        <v>0.77013888888888893</v>
      </c>
      <c r="F226" s="33">
        <f t="shared" si="1"/>
        <v>4.3166666666666664</v>
      </c>
      <c r="G226" s="33">
        <f t="shared" si="2"/>
        <v>784.86666666666667</v>
      </c>
      <c r="H226" s="27">
        <v>15</v>
      </c>
      <c r="I226" s="28">
        <f t="shared" si="3"/>
        <v>64.75</v>
      </c>
      <c r="J226" s="9">
        <f t="shared" si="4"/>
        <v>11773</v>
      </c>
    </row>
    <row r="227" spans="1:10" ht="15.75" customHeight="1">
      <c r="A227" s="29">
        <v>44959</v>
      </c>
      <c r="B227" s="30" t="str">
        <f t="shared" si="0"/>
        <v>QUI</v>
      </c>
      <c r="C227" s="31">
        <v>0.59722222222222221</v>
      </c>
      <c r="D227" s="32" t="s">
        <v>233</v>
      </c>
      <c r="E227" s="31">
        <v>0.76944444444444449</v>
      </c>
      <c r="F227" s="33">
        <f t="shared" si="1"/>
        <v>4.1333333333333337</v>
      </c>
      <c r="G227" s="33">
        <f t="shared" si="2"/>
        <v>789</v>
      </c>
      <c r="H227" s="27">
        <v>15</v>
      </c>
      <c r="I227" s="28">
        <f t="shared" si="3"/>
        <v>62.000000000000007</v>
      </c>
      <c r="J227" s="9">
        <f t="shared" si="4"/>
        <v>11835</v>
      </c>
    </row>
    <row r="228" spans="1:10" ht="15.75" customHeight="1">
      <c r="A228" s="29">
        <v>44963</v>
      </c>
      <c r="B228" s="30" t="str">
        <f t="shared" si="0"/>
        <v>SEG</v>
      </c>
      <c r="C228" s="31">
        <v>0.375</v>
      </c>
      <c r="D228" s="32" t="s">
        <v>234</v>
      </c>
      <c r="E228" s="31">
        <v>0.47083333333333333</v>
      </c>
      <c r="F228" s="33">
        <f t="shared" si="1"/>
        <v>2.2999999999999998</v>
      </c>
      <c r="G228" s="33">
        <f t="shared" si="2"/>
        <v>791.3</v>
      </c>
      <c r="H228" s="27">
        <v>15</v>
      </c>
      <c r="I228" s="28">
        <f t="shared" si="3"/>
        <v>34.5</v>
      </c>
      <c r="J228" s="9">
        <f t="shared" si="4"/>
        <v>11869.5</v>
      </c>
    </row>
    <row r="229" spans="1:10" ht="15.75" customHeight="1">
      <c r="A229" s="29">
        <v>44965</v>
      </c>
      <c r="B229" s="30" t="str">
        <f t="shared" si="0"/>
        <v>QUA</v>
      </c>
      <c r="C229" s="31">
        <v>0.42916666666666664</v>
      </c>
      <c r="D229" s="32" t="s">
        <v>234</v>
      </c>
      <c r="E229" s="31">
        <v>0.47986111111111113</v>
      </c>
      <c r="F229" s="33">
        <f t="shared" si="1"/>
        <v>1.2166666666666666</v>
      </c>
      <c r="G229" s="33">
        <f t="shared" si="2"/>
        <v>792.51666666666665</v>
      </c>
      <c r="H229" s="27">
        <v>15</v>
      </c>
      <c r="I229" s="28">
        <f t="shared" si="3"/>
        <v>18.25</v>
      </c>
      <c r="J229" s="9">
        <f t="shared" si="4"/>
        <v>11887.75</v>
      </c>
    </row>
    <row r="230" spans="1:10" ht="15.75" customHeight="1">
      <c r="A230" s="29">
        <v>44967</v>
      </c>
      <c r="B230" s="30" t="str">
        <f t="shared" si="0"/>
        <v>SEX</v>
      </c>
      <c r="C230" s="31">
        <v>0.37083333333333335</v>
      </c>
      <c r="D230" s="32" t="s">
        <v>234</v>
      </c>
      <c r="E230" s="31">
        <v>0.4597222222222222</v>
      </c>
      <c r="F230" s="33">
        <f t="shared" si="1"/>
        <v>2.1333333333333333</v>
      </c>
      <c r="G230" s="33">
        <f t="shared" si="2"/>
        <v>794.65</v>
      </c>
      <c r="H230" s="27">
        <v>15</v>
      </c>
      <c r="I230" s="28">
        <f t="shared" si="3"/>
        <v>32</v>
      </c>
      <c r="J230" s="9">
        <f t="shared" si="4"/>
        <v>11919.75</v>
      </c>
    </row>
    <row r="231" spans="1:10" ht="15.75" customHeight="1">
      <c r="A231" s="29">
        <v>44971</v>
      </c>
      <c r="B231" s="30" t="str">
        <f t="shared" si="0"/>
        <v>TER</v>
      </c>
      <c r="C231" s="31">
        <v>0.69236111111111109</v>
      </c>
      <c r="D231" s="32" t="s">
        <v>235</v>
      </c>
      <c r="E231" s="31">
        <v>0.7416666666666667</v>
      </c>
      <c r="F231" s="33">
        <f t="shared" si="1"/>
        <v>1.1833333333333333</v>
      </c>
      <c r="G231" s="33">
        <f t="shared" si="2"/>
        <v>795.83333333333326</v>
      </c>
      <c r="H231" s="27">
        <v>15</v>
      </c>
      <c r="I231" s="28">
        <f t="shared" si="3"/>
        <v>17.75</v>
      </c>
      <c r="J231" s="9">
        <f t="shared" si="4"/>
        <v>11937.5</v>
      </c>
    </row>
    <row r="232" spans="1:10" ht="15.75" customHeight="1">
      <c r="A232" s="29">
        <v>44972</v>
      </c>
      <c r="B232" s="30" t="str">
        <f t="shared" si="0"/>
        <v>QUA</v>
      </c>
      <c r="C232" s="31">
        <v>0.59097222222222223</v>
      </c>
      <c r="D232" s="32" t="s">
        <v>236</v>
      </c>
      <c r="E232" s="31">
        <v>0.84097222222222223</v>
      </c>
      <c r="F232" s="33">
        <f t="shared" si="1"/>
        <v>6</v>
      </c>
      <c r="G232" s="33">
        <f t="shared" si="2"/>
        <v>801.83333333333326</v>
      </c>
      <c r="H232" s="27">
        <v>15</v>
      </c>
      <c r="I232" s="28">
        <f t="shared" si="3"/>
        <v>90</v>
      </c>
      <c r="J232" s="9">
        <f t="shared" si="4"/>
        <v>12027.5</v>
      </c>
    </row>
    <row r="233" spans="1:10" ht="15.75" customHeight="1">
      <c r="A233" s="29">
        <v>44973</v>
      </c>
      <c r="B233" s="30" t="str">
        <f t="shared" si="0"/>
        <v>QUI</v>
      </c>
      <c r="C233" s="31">
        <v>0.42708333333333331</v>
      </c>
      <c r="D233" s="32" t="s">
        <v>237</v>
      </c>
      <c r="E233" s="31">
        <v>0.57222222222222219</v>
      </c>
      <c r="F233" s="33">
        <f t="shared" si="1"/>
        <v>3.4833333333333334</v>
      </c>
      <c r="G233" s="33">
        <f t="shared" si="2"/>
        <v>805.31666666666661</v>
      </c>
      <c r="H233" s="27">
        <v>15</v>
      </c>
      <c r="I233" s="28">
        <f t="shared" si="3"/>
        <v>52.25</v>
      </c>
      <c r="J233" s="9">
        <f t="shared" si="4"/>
        <v>12079.75</v>
      </c>
    </row>
    <row r="234" spans="1:10" ht="15.75" customHeight="1">
      <c r="A234" s="29">
        <v>44973</v>
      </c>
      <c r="B234" s="30" t="str">
        <f t="shared" si="0"/>
        <v>QUI</v>
      </c>
      <c r="C234" s="31">
        <v>0.7055555555555556</v>
      </c>
      <c r="D234" s="32" t="s">
        <v>237</v>
      </c>
      <c r="E234" s="31">
        <v>0.81458333333333333</v>
      </c>
      <c r="F234" s="33">
        <f t="shared" si="1"/>
        <v>2.6166666666666667</v>
      </c>
      <c r="G234" s="33">
        <f t="shared" si="2"/>
        <v>807.93333333333328</v>
      </c>
      <c r="H234" s="27">
        <v>15</v>
      </c>
      <c r="I234" s="28">
        <f t="shared" si="3"/>
        <v>39.25</v>
      </c>
      <c r="J234" s="9">
        <f t="shared" si="4"/>
        <v>12119</v>
      </c>
    </row>
    <row r="235" spans="1:10" ht="15.75" customHeight="1">
      <c r="A235" s="29">
        <v>44973</v>
      </c>
      <c r="B235" s="30" t="str">
        <f t="shared" si="0"/>
        <v>QUI</v>
      </c>
      <c r="C235" s="31">
        <v>0.88263888888888886</v>
      </c>
      <c r="D235" s="32" t="s">
        <v>238</v>
      </c>
      <c r="E235" s="31">
        <v>0.9506944444444444</v>
      </c>
      <c r="F235" s="33">
        <f t="shared" si="1"/>
        <v>1.6333333333333333</v>
      </c>
      <c r="G235" s="33">
        <f t="shared" si="2"/>
        <v>809.56666666666661</v>
      </c>
      <c r="H235" s="27">
        <v>15</v>
      </c>
      <c r="I235" s="28">
        <f t="shared" si="3"/>
        <v>24.5</v>
      </c>
      <c r="J235" s="9">
        <f t="shared" si="4"/>
        <v>12143.5</v>
      </c>
    </row>
    <row r="236" spans="1:10" ht="15.75" customHeight="1">
      <c r="A236" s="29">
        <v>44974</v>
      </c>
      <c r="B236" s="30" t="str">
        <f t="shared" si="0"/>
        <v>SEX</v>
      </c>
      <c r="C236" s="31">
        <v>0.36180555555555555</v>
      </c>
      <c r="D236" s="32" t="s">
        <v>237</v>
      </c>
      <c r="E236" s="31">
        <v>0.52083333333333337</v>
      </c>
      <c r="F236" s="33">
        <f t="shared" si="1"/>
        <v>3.8166666666666669</v>
      </c>
      <c r="G236" s="33">
        <f t="shared" si="2"/>
        <v>813.38333333333333</v>
      </c>
      <c r="H236" s="27">
        <v>15</v>
      </c>
      <c r="I236" s="28">
        <f t="shared" si="3"/>
        <v>57.25</v>
      </c>
      <c r="J236" s="9">
        <f t="shared" si="4"/>
        <v>12200.75</v>
      </c>
    </row>
    <row r="237" spans="1:10" ht="15.75" customHeight="1">
      <c r="A237" s="29">
        <v>44978</v>
      </c>
      <c r="B237" s="30" t="str">
        <f t="shared" si="0"/>
        <v>TER</v>
      </c>
      <c r="C237" s="31">
        <v>0.39027777777777778</v>
      </c>
      <c r="D237" s="32" t="s">
        <v>237</v>
      </c>
      <c r="E237" s="31">
        <v>0.51527777777777772</v>
      </c>
      <c r="F237" s="33">
        <f t="shared" si="1"/>
        <v>3</v>
      </c>
      <c r="G237" s="33">
        <f t="shared" si="2"/>
        <v>816.38333333333333</v>
      </c>
      <c r="H237" s="27">
        <v>15</v>
      </c>
      <c r="I237" s="28">
        <f t="shared" si="3"/>
        <v>45</v>
      </c>
      <c r="J237" s="9">
        <f t="shared" si="4"/>
        <v>12245.75</v>
      </c>
    </row>
    <row r="238" spans="1:10" ht="15.75" customHeight="1">
      <c r="A238" s="29">
        <v>44978</v>
      </c>
      <c r="B238" s="30" t="str">
        <f t="shared" si="0"/>
        <v>TER</v>
      </c>
      <c r="C238" s="31">
        <v>0.81041666666666667</v>
      </c>
      <c r="D238" s="32" t="s">
        <v>239</v>
      </c>
      <c r="E238" s="31">
        <v>0.91597222222222219</v>
      </c>
      <c r="F238" s="33">
        <f t="shared" si="1"/>
        <v>2.5333333333333332</v>
      </c>
      <c r="G238" s="33">
        <f t="shared" si="2"/>
        <v>818.91666666666663</v>
      </c>
      <c r="H238" s="27">
        <v>15</v>
      </c>
      <c r="I238" s="28">
        <f t="shared" si="3"/>
        <v>38</v>
      </c>
      <c r="J238" s="9">
        <f t="shared" si="4"/>
        <v>12283.75</v>
      </c>
    </row>
    <row r="239" spans="1:10" ht="15.75" customHeight="1">
      <c r="A239" s="29">
        <v>44979</v>
      </c>
      <c r="B239" s="30" t="str">
        <f t="shared" si="0"/>
        <v>QUA</v>
      </c>
      <c r="C239" s="31">
        <v>0.43125000000000002</v>
      </c>
      <c r="D239" s="32" t="s">
        <v>237</v>
      </c>
      <c r="E239" s="31">
        <v>0.91597222222222219</v>
      </c>
      <c r="F239" s="33">
        <f t="shared" si="1"/>
        <v>11.633333333333333</v>
      </c>
      <c r="G239" s="33">
        <f t="shared" si="2"/>
        <v>830.55</v>
      </c>
      <c r="H239" s="27">
        <v>15</v>
      </c>
      <c r="I239" s="28">
        <f t="shared" si="3"/>
        <v>174.5</v>
      </c>
      <c r="J239" s="9">
        <f t="shared" si="4"/>
        <v>12458.25</v>
      </c>
    </row>
    <row r="240" spans="1:1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Jornadas</vt:lpstr>
      <vt:lpstr>Calculo Salário</vt:lpstr>
      <vt:lpstr>Valor Hora</vt:lpstr>
      <vt:lpstr>Pagamentos</vt:lpstr>
      <vt:lpstr>Gastos Extras</vt:lpstr>
      <vt:lpstr>Cópia de 2022 Mathias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 Veloso</cp:lastModifiedBy>
  <dcterms:modified xsi:type="dcterms:W3CDTF">2024-12-04T21:56:36Z</dcterms:modified>
</cp:coreProperties>
</file>