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Client\C$\Documents\"/>
    </mc:Choice>
  </mc:AlternateContent>
  <bookViews>
    <workbookView xWindow="0" yWindow="0" windowWidth="21600" windowHeight="9945" tabRatio="921" firstSheet="3" activeTab="6"/>
  </bookViews>
  <sheets>
    <sheet name="MusicData" sheetId="1" r:id="rId1"/>
    <sheet name="SalesByMC" sheetId="3" r:id="rId2"/>
    <sheet name="ProfitByPub" sheetId="5" r:id="rId3"/>
    <sheet name="SalesByEvent" sheetId="6" r:id="rId4"/>
    <sheet name="MarkupByEvent" sheetId="8" r:id="rId5"/>
    <sheet name="ProfitByEvent" sheetId="9" r:id="rId6"/>
    <sheet name="MyData" sheetId="10" r:id="rId7"/>
    <sheet name="TDsByPlayer" sheetId="11" r:id="rId8"/>
    <sheet name="INTsByPlayer" sheetId="12" r:id="rId9"/>
    <sheet name="YDsPerAttByPlayer" sheetId="13" r:id="rId10"/>
    <sheet name="QBPCTByTeam" sheetId="14" r:id="rId11"/>
  </sheets>
  <calcPr calcId="152511"/>
  <pivotCaches>
    <pivotCache cacheId="16" r:id="rId12"/>
    <pivotCache cacheId="43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7" i="1" l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3" i="1"/>
</calcChain>
</file>

<file path=xl/sharedStrings.xml><?xml version="1.0" encoding="utf-8"?>
<sst xmlns="http://schemas.openxmlformats.org/spreadsheetml/2006/main" count="905" uniqueCount="388">
  <si>
    <t>Code</t>
  </si>
  <si>
    <t>Composer/Arranger</t>
  </si>
  <si>
    <t>Title</t>
  </si>
  <si>
    <t>Publisher</t>
  </si>
  <si>
    <t>Grade</t>
  </si>
  <si>
    <t>Event</t>
  </si>
  <si>
    <t>Cost</t>
  </si>
  <si>
    <t>BR5016</t>
  </si>
  <si>
    <t>HUSA</t>
  </si>
  <si>
    <t>DIVERTIMENTO FOR BRASS &amp; PERCUSSION</t>
  </si>
  <si>
    <t>AMP</t>
  </si>
  <si>
    <t>BRASS CHOIR</t>
  </si>
  <si>
    <t>BR5018</t>
  </si>
  <si>
    <t>MERRIMAN</t>
  </si>
  <si>
    <t>THEME AND FOUR VARIATIONS</t>
  </si>
  <si>
    <t>BR6021</t>
  </si>
  <si>
    <t>RIEGGER</t>
  </si>
  <si>
    <t>NONET FOR BRASS</t>
  </si>
  <si>
    <t>BU5019</t>
  </si>
  <si>
    <t>EAST / FROMME</t>
  </si>
  <si>
    <t>DESPERAVI</t>
  </si>
  <si>
    <t>BRASS QUINTET</t>
  </si>
  <si>
    <t>BU6015</t>
  </si>
  <si>
    <t>HAUFRECHT</t>
  </si>
  <si>
    <t>SUITE (ANY 2 MVTS)</t>
  </si>
  <si>
    <t>FH4029</t>
  </si>
  <si>
    <t>HANDEL / EGER</t>
  </si>
  <si>
    <t>SONATA IN G MINOR (MVTS 1&amp;2 OR 3&amp;4)</t>
  </si>
  <si>
    <t>HORN SOLO</t>
  </si>
  <si>
    <t>FH5001</t>
  </si>
  <si>
    <t>ADAMS</t>
  </si>
  <si>
    <t>LARGO</t>
  </si>
  <si>
    <t>TU3036</t>
  </si>
  <si>
    <t>SIEKMANN</t>
  </si>
  <si>
    <t>PARABLE</t>
  </si>
  <si>
    <t>BAR</t>
  </si>
  <si>
    <t>TUBA SOLO</t>
  </si>
  <si>
    <t>TU4001</t>
  </si>
  <si>
    <t>BARNHOUSE</t>
  </si>
  <si>
    <t>BARBAROSSA</t>
  </si>
  <si>
    <t>FH4053</t>
  </si>
  <si>
    <t>SCHULLER</t>
  </si>
  <si>
    <t>NOCTURNE</t>
  </si>
  <si>
    <t>BEL</t>
  </si>
  <si>
    <t>FH5042</t>
  </si>
  <si>
    <t>STRAUSS / POTTAG</t>
  </si>
  <si>
    <t>FANTASIE</t>
  </si>
  <si>
    <t>TB4021</t>
  </si>
  <si>
    <t>HIDAS</t>
  </si>
  <si>
    <t>MEDITATION FOR BASS TROMBONE (BASS TBN)</t>
  </si>
  <si>
    <t>BH</t>
  </si>
  <si>
    <t>TROMBONE SOLO</t>
  </si>
  <si>
    <t>TB6003</t>
  </si>
  <si>
    <t>BARTA</t>
  </si>
  <si>
    <t>KONCERTINO</t>
  </si>
  <si>
    <t>BU5051</t>
  </si>
  <si>
    <t>SMITH</t>
  </si>
  <si>
    <t>CESARE LA BAVARA</t>
  </si>
  <si>
    <t>BRP</t>
  </si>
  <si>
    <t>TP5012</t>
  </si>
  <si>
    <t>BRAHMS / SAWYER</t>
  </si>
  <si>
    <t>ANDANTE</t>
  </si>
  <si>
    <t>TRUMPET SOLO</t>
  </si>
  <si>
    <t>TP5052</t>
  </si>
  <si>
    <t>SACHSE / GLOVER / LEWIS</t>
  </si>
  <si>
    <t>CONCERTINO IN Eb</t>
  </si>
  <si>
    <t>BU6008</t>
  </si>
  <si>
    <t>BUSS</t>
  </si>
  <si>
    <t>CONCORD</t>
  </si>
  <si>
    <t>BX</t>
  </si>
  <si>
    <t>EU4024</t>
  </si>
  <si>
    <t>SIMON</t>
  </si>
  <si>
    <t>WILLOW ECHOES</t>
  </si>
  <si>
    <t>CF</t>
  </si>
  <si>
    <t>EUPHONIUM SOLO</t>
  </si>
  <si>
    <t>EU5011</t>
  </si>
  <si>
    <t>DE LUCA</t>
  </si>
  <si>
    <t>BEAUTIFUL COLORADO</t>
  </si>
  <si>
    <t>TU5024</t>
  </si>
  <si>
    <t>RINGLEBEN</t>
  </si>
  <si>
    <t>STORM KING</t>
  </si>
  <si>
    <t>TU6001</t>
  </si>
  <si>
    <t>ARBAN</t>
  </si>
  <si>
    <t>CARNIVAL OF VENICE</t>
  </si>
  <si>
    <t>BR4018</t>
  </si>
  <si>
    <t>HOVAHANESS</t>
  </si>
  <si>
    <t>FANTASY NO 3</t>
  </si>
  <si>
    <t>CFP</t>
  </si>
  <si>
    <t>BR4019</t>
  </si>
  <si>
    <t>FANTASY NO 4</t>
  </si>
  <si>
    <t>BR5003</t>
  </si>
  <si>
    <t>COWELL</t>
  </si>
  <si>
    <t>RONDO</t>
  </si>
  <si>
    <t>BU5029</t>
  </si>
  <si>
    <t>HOVHANESS</t>
  </si>
  <si>
    <t>SIX DANCES</t>
  </si>
  <si>
    <t>TP6025</t>
  </si>
  <si>
    <t>LUENING</t>
  </si>
  <si>
    <t>INTRODUCTION AND ALLEGRO</t>
  </si>
  <si>
    <t>TP7010</t>
  </si>
  <si>
    <t>STEVENS</t>
  </si>
  <si>
    <t>SONATA</t>
  </si>
  <si>
    <t>EU5031</t>
  </si>
  <si>
    <t>VIVALDI / OSTRANDER</t>
  </si>
  <si>
    <t>CONCERTO IN A MINOR</t>
  </si>
  <si>
    <t>EM</t>
  </si>
  <si>
    <t>EU7006</t>
  </si>
  <si>
    <t>UBER</t>
  </si>
  <si>
    <t>SONATA FOR EUPHONIUM</t>
  </si>
  <si>
    <t>FH4046</t>
  </si>
  <si>
    <t>PURCELL / SMIM</t>
  </si>
  <si>
    <t>SONATA IN G MINOR (MVT 1)</t>
  </si>
  <si>
    <t>FH4048</t>
  </si>
  <si>
    <t>RAVEL / MAGANINI</t>
  </si>
  <si>
    <t>PAVANE</t>
  </si>
  <si>
    <t>TB5056</t>
  </si>
  <si>
    <t>SPILLMAN</t>
  </si>
  <si>
    <t>CONCERTO FOR BASS TROMBONE &amp; PIANO</t>
  </si>
  <si>
    <t>EU4009</t>
  </si>
  <si>
    <t>HANDEL / BARNES</t>
  </si>
  <si>
    <t>SOUND AN ALARM (JUDAS MACCABEUS)</t>
  </si>
  <si>
    <t>JS</t>
  </si>
  <si>
    <t>EU5020</t>
  </si>
  <si>
    <t>MARTEAU / BARNES</t>
  </si>
  <si>
    <t>MORCEAU VIVANT</t>
  </si>
  <si>
    <t>TP3069</t>
  </si>
  <si>
    <t>SCARLATTI / BARNES</t>
  </si>
  <si>
    <t>ARIA FROM OPERA TIGRAINE</t>
  </si>
  <si>
    <t>TP5062</t>
  </si>
  <si>
    <t>TELEMANN / BARNES</t>
  </si>
  <si>
    <t>ARIE FROM PIMPINONE</t>
  </si>
  <si>
    <t>BR4040</t>
  </si>
  <si>
    <t>WAGNER / SCHMIDT</t>
  </si>
  <si>
    <t>EVENING STAR</t>
  </si>
  <si>
    <t>KM</t>
  </si>
  <si>
    <t>BU5044</t>
  </si>
  <si>
    <t>ROE</t>
  </si>
  <si>
    <t>MUSIC FOR BRASS QUINTET (ALL MVTS)</t>
  </si>
  <si>
    <t>BU6005</t>
  </si>
  <si>
    <t>BACH / FOTE</t>
  </si>
  <si>
    <t>CONTRAPUNCTUS 9</t>
  </si>
  <si>
    <t>FH3066</t>
  </si>
  <si>
    <t>VON WEBER / MUSSER</t>
  </si>
  <si>
    <t>MARCIA MAESTOSO</t>
  </si>
  <si>
    <t>FH3067</t>
  </si>
  <si>
    <t>WAGNER / UBER</t>
  </si>
  <si>
    <t>RIDE OF THE VALKYRIES</t>
  </si>
  <si>
    <t>TB5042</t>
  </si>
  <si>
    <t>NESTICO</t>
  </si>
  <si>
    <t>REFLECTIVE MOOD</t>
  </si>
  <si>
    <t>TB6014</t>
  </si>
  <si>
    <t>DEDRICK</t>
  </si>
  <si>
    <t>INSPIRATION</t>
  </si>
  <si>
    <t>BR6011</t>
  </si>
  <si>
    <t>HANDEL / DISHINGER</t>
  </si>
  <si>
    <t>WATER MUSIC SUITE #1</t>
  </si>
  <si>
    <t>MMP</t>
  </si>
  <si>
    <t>EU2020</t>
  </si>
  <si>
    <t>BOURREE</t>
  </si>
  <si>
    <t>EU2021</t>
  </si>
  <si>
    <t>SARABANDE</t>
  </si>
  <si>
    <t>FH5017</t>
  </si>
  <si>
    <t>HANDEL / DISHNGER</t>
  </si>
  <si>
    <t>WATER SUITE MUSIC SUITE NO.2 ( FROM WATER MUSIC SUITE NO. 3)</t>
  </si>
  <si>
    <t>FH5029</t>
  </si>
  <si>
    <t>MOZART / RAMM</t>
  </si>
  <si>
    <t>SONATINA #1</t>
  </si>
  <si>
    <t>TB4023</t>
  </si>
  <si>
    <t>KAPLAN</t>
  </si>
  <si>
    <t>SOLILOQUY FOR TROMBONE</t>
  </si>
  <si>
    <t>TB4033</t>
  </si>
  <si>
    <t>MOZART / DISHINGER</t>
  </si>
  <si>
    <t>CONCERTO IN Eb K.V. 142 (MVT 1 OR 2)</t>
  </si>
  <si>
    <t>TP5019</t>
  </si>
  <si>
    <t>FITZGERALD</t>
  </si>
  <si>
    <t>CONCERTINO</t>
  </si>
  <si>
    <t>TP5027</t>
  </si>
  <si>
    <t>HANDEL / PERRY</t>
  </si>
  <si>
    <t>SUITE NO 5</t>
  </si>
  <si>
    <t>TU3032</t>
  </si>
  <si>
    <t>PURCELL / DISHINGER</t>
  </si>
  <si>
    <t>GAVOTTE AND HORNPIPE</t>
  </si>
  <si>
    <t>TU3040</t>
  </si>
  <si>
    <t>TCHAIKOVSKY / GERSHENFELD</t>
  </si>
  <si>
    <t>AT THE DANCE</t>
  </si>
  <si>
    <t>BR6013</t>
  </si>
  <si>
    <t>KABALESKY</t>
  </si>
  <si>
    <t>SONATINA NO 1</t>
  </si>
  <si>
    <t>MUS</t>
  </si>
  <si>
    <t>BR4035</t>
  </si>
  <si>
    <t>PILSS</t>
  </si>
  <si>
    <t>HELDEKLAGE</t>
  </si>
  <si>
    <t>RK</t>
  </si>
  <si>
    <t>BR4036</t>
  </si>
  <si>
    <t>TWO CHORALES (BOTH MVTS)</t>
  </si>
  <si>
    <t>TP4035</t>
  </si>
  <si>
    <t>HAYDN / VOXMAN</t>
  </si>
  <si>
    <t>ARIA AND ALLEGRO</t>
  </si>
  <si>
    <t>RU</t>
  </si>
  <si>
    <t>TP4056</t>
  </si>
  <si>
    <t>MOZART / VOXMAN</t>
  </si>
  <si>
    <t>CONCERT ARIA</t>
  </si>
  <si>
    <t>TP5031</t>
  </si>
  <si>
    <t>HUBANS / VOXMAN</t>
  </si>
  <si>
    <t>SECOND CONCERTINO</t>
  </si>
  <si>
    <t>SMC</t>
  </si>
  <si>
    <t>TP6016</t>
  </si>
  <si>
    <t>ERLANGER / ANDRAUD</t>
  </si>
  <si>
    <t>SOLO DE CONCERT</t>
  </si>
  <si>
    <t>TU6003</t>
  </si>
  <si>
    <t>BEVERSDORF</t>
  </si>
  <si>
    <t>TU6018</t>
  </si>
  <si>
    <t>OSMON</t>
  </si>
  <si>
    <t>CONCERT ETUDES FOR SOLO TUBA (MVTS 7 or 10)</t>
  </si>
  <si>
    <t>EU4021</t>
  </si>
  <si>
    <t>PRYOR / SCHIFRIN</t>
  </si>
  <si>
    <t>CAKEWALK CONTEST</t>
  </si>
  <si>
    <t>VM</t>
  </si>
  <si>
    <t>EU5030</t>
  </si>
  <si>
    <t>DANZA ESPANA</t>
  </si>
  <si>
    <t>HQ4023</t>
  </si>
  <si>
    <t>MCKAY</t>
  </si>
  <si>
    <t>TWO PIECES</t>
  </si>
  <si>
    <t>WB</t>
  </si>
  <si>
    <t>HORN QUARTET</t>
  </si>
  <si>
    <t>HQ5005</t>
  </si>
  <si>
    <t>HANDEL / SEYMOUR</t>
  </si>
  <si>
    <t>FUGHETTA OF THE LITTLE BELLS</t>
  </si>
  <si>
    <t>TB3040</t>
  </si>
  <si>
    <t>KETELBEY / TEAGUE</t>
  </si>
  <si>
    <t>IN A MONASTERY GARDEN</t>
  </si>
  <si>
    <t>TB5027</t>
  </si>
  <si>
    <t>GUILMANT</t>
  </si>
  <si>
    <t>MORCEAU SYMPHONIQUE</t>
  </si>
  <si>
    <t>EU6016</t>
  </si>
  <si>
    <t>SIMONE MANITA</t>
  </si>
  <si>
    <t>BELIEVE ME OF ALL THOSE ENDEARING YOUNG CHARMS</t>
  </si>
  <si>
    <t>WHAM</t>
  </si>
  <si>
    <t>TP5057</t>
  </si>
  <si>
    <t>FANTASY FOR TRUMPET</t>
  </si>
  <si>
    <t>WJ</t>
  </si>
  <si>
    <t>TP5058</t>
  </si>
  <si>
    <t>RONDO FOR TRUMPET</t>
  </si>
  <si>
    <t>TU4014</t>
  </si>
  <si>
    <t>MATTHEWS</t>
  </si>
  <si>
    <t>ALLELUJA, EXULTATE</t>
  </si>
  <si>
    <t>TU5008</t>
  </si>
  <si>
    <t>DANBURG</t>
  </si>
  <si>
    <t>SONATINA</t>
  </si>
  <si>
    <t>TU5029</t>
  </si>
  <si>
    <t>VAUGHAN</t>
  </si>
  <si>
    <t>CONCERTPIECE NO. 2</t>
  </si>
  <si>
    <t>Profit</t>
  </si>
  <si>
    <t>YTD 
Units
 Sold</t>
  </si>
  <si>
    <t>Selling
 Price</t>
  </si>
  <si>
    <t>Total
 Price</t>
  </si>
  <si>
    <t>Markup
 %</t>
  </si>
  <si>
    <t>Total
 Cost</t>
  </si>
  <si>
    <t>Grand Total</t>
  </si>
  <si>
    <t>Sum of YTD 
Units
 Sold</t>
  </si>
  <si>
    <t>Music Codes</t>
  </si>
  <si>
    <t xml:space="preserve">Total Sales </t>
  </si>
  <si>
    <t>Profit By Publisher</t>
  </si>
  <si>
    <t>Column Labels</t>
  </si>
  <si>
    <t>Average</t>
  </si>
  <si>
    <t>Average Markup</t>
  </si>
  <si>
    <t>Profit By Event</t>
  </si>
  <si>
    <t>PLAYER</t>
  </si>
  <si>
    <t>TEAM</t>
  </si>
  <si>
    <t>COMP</t>
  </si>
  <si>
    <t>ATT</t>
  </si>
  <si>
    <t>YDS</t>
  </si>
  <si>
    <t>YDS/A</t>
  </si>
  <si>
    <t>LONG</t>
  </si>
  <si>
    <t>TD</t>
  </si>
  <si>
    <t>INT</t>
  </si>
  <si>
    <t>SACK</t>
  </si>
  <si>
    <t>RATE</t>
  </si>
  <si>
    <t>YDS/G</t>
  </si>
  <si>
    <t>Andrew Luck, QB</t>
  </si>
  <si>
    <t>IND</t>
  </si>
  <si>
    <t>Ben Roethlisberger, QB</t>
  </si>
  <si>
    <t>PIT</t>
  </si>
  <si>
    <t>Peyton Manning, QB</t>
  </si>
  <si>
    <t>DEN</t>
  </si>
  <si>
    <t>Drew Brees, QB</t>
  </si>
  <si>
    <t>NO</t>
  </si>
  <si>
    <t>Matt Ryan, QB</t>
  </si>
  <si>
    <t>ATL</t>
  </si>
  <si>
    <t>Joe Flacco, QB</t>
  </si>
  <si>
    <t>BAL</t>
  </si>
  <si>
    <t>Matthew Stafford, QB</t>
  </si>
  <si>
    <t>DET</t>
  </si>
  <si>
    <t>Aaron Rodgers, QB</t>
  </si>
  <si>
    <t>GB</t>
  </si>
  <si>
    <t>Tom Brady, QB</t>
  </si>
  <si>
    <t>NE</t>
  </si>
  <si>
    <t>Jay Cutler, QB</t>
  </si>
  <si>
    <t>CHI</t>
  </si>
  <si>
    <t>Philip Rivers, QB</t>
  </si>
  <si>
    <t>SD</t>
  </si>
  <si>
    <t>Tony Romo, QB</t>
  </si>
  <si>
    <t>DAL</t>
  </si>
  <si>
    <t>Eli Manning, QB</t>
  </si>
  <si>
    <t>NYG</t>
  </si>
  <si>
    <t>Brian Hoyer, QB</t>
  </si>
  <si>
    <t>CLE</t>
  </si>
  <si>
    <t>Colin Kaepernick, QB</t>
  </si>
  <si>
    <t>SF</t>
  </si>
  <si>
    <t>Nick Foles, QB</t>
  </si>
  <si>
    <t>PHI</t>
  </si>
  <si>
    <t>Ryan Tannehill, QB</t>
  </si>
  <si>
    <t>MIA</t>
  </si>
  <si>
    <t>Cam Newton, QB</t>
  </si>
  <si>
    <t>CAR</t>
  </si>
  <si>
    <t>Austin Davis, QB</t>
  </si>
  <si>
    <t>STL</t>
  </si>
  <si>
    <t>Ryan Fitzpatrick, QB</t>
  </si>
  <si>
    <t>HOU</t>
  </si>
  <si>
    <t>Andy Dalton, QB</t>
  </si>
  <si>
    <t>CIN</t>
  </si>
  <si>
    <t>Blake Bortles, QB</t>
  </si>
  <si>
    <t>JAX</t>
  </si>
  <si>
    <t>Derek Carr, QB</t>
  </si>
  <si>
    <t>OAK</t>
  </si>
  <si>
    <t>Alex Smith, QB</t>
  </si>
  <si>
    <t>KC</t>
  </si>
  <si>
    <t>Russell Wilson, QB</t>
  </si>
  <si>
    <t>SEA</t>
  </si>
  <si>
    <t>Kirk Cousins, QB</t>
  </si>
  <si>
    <t>WSH</t>
  </si>
  <si>
    <t>Carson Palmer, QB</t>
  </si>
  <si>
    <t>ARI</t>
  </si>
  <si>
    <t>Mike Glennon, QB</t>
  </si>
  <si>
    <t>TB</t>
  </si>
  <si>
    <t>Kyle Orton, QB</t>
  </si>
  <si>
    <t>BUF</t>
  </si>
  <si>
    <t>Geno Smith, QB</t>
  </si>
  <si>
    <t>NYJ</t>
  </si>
  <si>
    <t>Teddy Bridgewater, QB</t>
  </si>
  <si>
    <t>MIN</t>
  </si>
  <si>
    <t>EJ Manuel, QB</t>
  </si>
  <si>
    <t>Charlie Whitehurst, QB</t>
  </si>
  <si>
    <t>TEN</t>
  </si>
  <si>
    <t>Jake Locker, QB</t>
  </si>
  <si>
    <t>Josh McCown, QB</t>
  </si>
  <si>
    <t>Drew Stanton, QB</t>
  </si>
  <si>
    <t>Robert Griffin, QB</t>
  </si>
  <si>
    <t>Mark Sanchez, QB</t>
  </si>
  <si>
    <t>Michael Vick, QB</t>
  </si>
  <si>
    <t>Zach Mettenberger, QB</t>
  </si>
  <si>
    <t>Chad Henne, QB</t>
  </si>
  <si>
    <t>Colt McCoy, QB</t>
  </si>
  <si>
    <t>Matt Cassel, QB</t>
  </si>
  <si>
    <t>Derek Anderson, QB</t>
  </si>
  <si>
    <t>Brandon Weeden, QB</t>
  </si>
  <si>
    <t>Christian Ponder, QB</t>
  </si>
  <si>
    <t>Matt McGloin, QB</t>
  </si>
  <si>
    <t>Jimmy Garoppolo, QB</t>
  </si>
  <si>
    <t>Shaun Hill, QB</t>
  </si>
  <si>
    <t>Logan Thomas, QB</t>
  </si>
  <si>
    <t>T.J. Yates, QB</t>
  </si>
  <si>
    <t>Ryan Nassib, QB</t>
  </si>
  <si>
    <t>Jason Campbell, QB</t>
  </si>
  <si>
    <t>Jimmy Clausen, QB</t>
  </si>
  <si>
    <t>Matt Simms, QB</t>
  </si>
  <si>
    <t>Blaine Gabbert, QB</t>
  </si>
  <si>
    <t>Matt Flynn, QB</t>
  </si>
  <si>
    <t>Matt Moore, QB</t>
  </si>
  <si>
    <t>Matt Hasselbeck, QB</t>
  </si>
  <si>
    <t>Brock Osweiler, QB</t>
  </si>
  <si>
    <t>Kellen Clemens, QB</t>
  </si>
  <si>
    <t>Matt Schaub, QB</t>
  </si>
  <si>
    <t>Matt Barkley, QB</t>
  </si>
  <si>
    <t>Johnny Manziel, QB</t>
  </si>
  <si>
    <t>PCT 
%</t>
  </si>
  <si>
    <t>Player</t>
  </si>
  <si>
    <t>Touchdowns</t>
  </si>
  <si>
    <t>Interceptions</t>
  </si>
  <si>
    <t>Yds Per Attempt</t>
  </si>
  <si>
    <t>Team</t>
  </si>
  <si>
    <t xml:space="preserve">Percentage </t>
  </si>
  <si>
    <t>This pivot table shows the different players 
names and how many touchdowns they have for
 2014</t>
  </si>
  <si>
    <t>http://espn.go.com/nfl/statistics/player/_/stat/passing/sort/passingYards
November 12, 2014, This data is statistics for the quarterbacks in the NFL for 2014</t>
  </si>
  <si>
    <t>This pivot table shows the number of
 interceptions for each player for 2014</t>
  </si>
  <si>
    <t>This pivot table shows the Yards Per
 Attempt for each quarterback in 2014</t>
  </si>
  <si>
    <t>This pivot chart and table shows the
 quarterback percentage for each team in 2014</t>
  </si>
  <si>
    <t xml:space="preserve">Comp = Completions, ATT = Attempts
PCT = Percentage, YDS = Yards
YDS/A = Yards per Attempt, 
LONG = The longest pass, TD = Touchdown
INT = Interceptions, Sack = How many times the player got sacked
YDS/G = the average yards per game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</si>
</sst>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0.0%"/>
    <numFmt numFmtId="173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00"/>
        <bgColor indexed="64"/>
      </patternFill>
    </fill>
  </fills>
  <borders count="8">
    <border>
      <left/>
      <right/>
      <top/>
      <bottom/>
      <diagonal/>
    </border>
    <border>
      <left style="thick">
        <color theme="7" tint="-0.24994659260841701"/>
      </left>
      <right/>
      <top style="thick">
        <color theme="7" tint="-0.24994659260841701"/>
      </top>
      <bottom style="thick">
        <color theme="7" tint="-0.24994659260841701"/>
      </bottom>
      <diagonal/>
    </border>
    <border>
      <left/>
      <right/>
      <top style="thick">
        <color theme="7" tint="-0.24994659260841701"/>
      </top>
      <bottom style="thick">
        <color theme="7" tint="-0.24994659260841701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8" fontId="0" fillId="0" borderId="0" xfId="0" applyNumberFormat="1" applyAlignment="1">
      <alignment horizontal="center" vertical="center" wrapText="1"/>
    </xf>
    <xf numFmtId="8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left" vertical="center" wrapText="1" indent="1"/>
    </xf>
    <xf numFmtId="44" fontId="0" fillId="0" borderId="0" xfId="2" applyFont="1" applyAlignment="1">
      <alignment horizontal="left" vertical="center" wrapText="1" indent="2"/>
    </xf>
    <xf numFmtId="44" fontId="0" fillId="0" borderId="0" xfId="2" applyFont="1" applyAlignment="1">
      <alignment horizontal="left" vertical="center" wrapText="1" indent="3"/>
    </xf>
    <xf numFmtId="44" fontId="0" fillId="0" borderId="0" xfId="2" applyFont="1" applyAlignment="1">
      <alignment horizontal="left" vertical="center" wrapText="1"/>
    </xf>
    <xf numFmtId="44" fontId="0" fillId="0" borderId="0" xfId="2" applyFont="1" applyAlignment="1">
      <alignment horizontal="left" vertical="center" wrapText="1" indent="4"/>
    </xf>
    <xf numFmtId="0" fontId="0" fillId="0" borderId="0" xfId="0" applyAlignment="1">
      <alignment horizontal="left" vertical="center" wrapText="1" indent="3"/>
    </xf>
    <xf numFmtId="44" fontId="0" fillId="0" borderId="0" xfId="0" applyNumberFormat="1" applyAlignment="1">
      <alignment horizontal="left" vertical="center" indent="1"/>
    </xf>
    <xf numFmtId="44" fontId="0" fillId="0" borderId="0" xfId="0" applyNumberFormat="1" applyAlignment="1">
      <alignment horizontal="left" vertical="center" indent="2"/>
    </xf>
    <xf numFmtId="44" fontId="0" fillId="0" borderId="0" xfId="0" applyNumberFormat="1" applyAlignment="1">
      <alignment horizontal="left" vertical="center" indent="3"/>
    </xf>
    <xf numFmtId="44" fontId="0" fillId="0" borderId="0" xfId="0" applyNumberFormat="1" applyAlignment="1">
      <alignment horizontal="left" vertical="center" indent="4"/>
    </xf>
    <xf numFmtId="171" fontId="0" fillId="0" borderId="0" xfId="3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 indent="3"/>
    </xf>
    <xf numFmtId="0" fontId="0" fillId="0" borderId="3" xfId="0" applyBorder="1" applyAlignment="1">
      <alignment horizontal="center" vertical="center" wrapText="1"/>
    </xf>
    <xf numFmtId="173" fontId="0" fillId="0" borderId="0" xfId="1" applyNumberFormat="1" applyFont="1"/>
    <xf numFmtId="173" fontId="0" fillId="3" borderId="0" xfId="1" applyNumberFormat="1" applyFont="1" applyFill="1"/>
    <xf numFmtId="0" fontId="0" fillId="4" borderId="0" xfId="0" applyFill="1"/>
    <xf numFmtId="0" fontId="0" fillId="5" borderId="0" xfId="0" applyFill="1"/>
    <xf numFmtId="173" fontId="0" fillId="5" borderId="0" xfId="1" applyNumberFormat="1" applyFont="1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44" fontId="0" fillId="0" borderId="0" xfId="2" applyFont="1" applyAlignment="1">
      <alignment horizontal="center"/>
    </xf>
    <xf numFmtId="44" fontId="0" fillId="0" borderId="0" xfId="2" applyFont="1" applyAlignment="1">
      <alignment horizontal="left" indent="6"/>
    </xf>
    <xf numFmtId="44" fontId="0" fillId="5" borderId="0" xfId="2" applyFont="1" applyFill="1" applyAlignment="1">
      <alignment horizontal="center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44" fontId="0" fillId="3" borderId="0" xfId="2" applyFont="1" applyFill="1" applyAlignment="1">
      <alignment horizontal="left" indent="9"/>
    </xf>
    <xf numFmtId="44" fontId="0" fillId="3" borderId="0" xfId="2" applyNumberFormat="1" applyFont="1" applyFill="1" applyAlignment="1">
      <alignment horizontal="left" indent="10"/>
    </xf>
    <xf numFmtId="44" fontId="0" fillId="3" borderId="0" xfId="2" applyFont="1" applyFill="1" applyAlignment="1">
      <alignment horizontal="left" indent="10"/>
    </xf>
    <xf numFmtId="44" fontId="0" fillId="3" borderId="0" xfId="2" applyFont="1" applyFill="1" applyAlignment="1">
      <alignment horizontal="left" indent="11"/>
    </xf>
    <xf numFmtId="0" fontId="0" fillId="3" borderId="0" xfId="0" applyNumberFormat="1" applyFill="1"/>
    <xf numFmtId="173" fontId="0" fillId="3" borderId="0" xfId="0" applyNumberFormat="1" applyFill="1"/>
    <xf numFmtId="171" fontId="0" fillId="0" borderId="0" xfId="3" applyNumberFormat="1" applyFont="1"/>
    <xf numFmtId="171" fontId="0" fillId="2" borderId="0" xfId="3" applyNumberFormat="1" applyFont="1" applyFill="1"/>
    <xf numFmtId="0" fontId="0" fillId="8" borderId="0" xfId="0" applyFill="1" applyAlignment="1">
      <alignment horizontal="left"/>
    </xf>
    <xf numFmtId="171" fontId="0" fillId="4" borderId="0" xfId="3" applyNumberFormat="1" applyFont="1" applyFill="1"/>
    <xf numFmtId="0" fontId="0" fillId="4" borderId="0" xfId="0" applyFill="1" applyAlignment="1">
      <alignment horizontal="left"/>
    </xf>
    <xf numFmtId="0" fontId="0" fillId="7" borderId="0" xfId="0" applyFill="1"/>
    <xf numFmtId="0" fontId="0" fillId="9" borderId="0" xfId="0" applyFill="1"/>
    <xf numFmtId="44" fontId="0" fillId="9" borderId="0" xfId="2" applyFont="1" applyFill="1" applyAlignment="1">
      <alignment horizontal="left" indent="6"/>
    </xf>
    <xf numFmtId="0" fontId="0" fillId="9" borderId="0" xfId="0" applyFill="1" applyAlignment="1">
      <alignment horizontal="left"/>
    </xf>
    <xf numFmtId="44" fontId="0" fillId="9" borderId="0" xfId="2" applyFont="1" applyFill="1" applyAlignment="1">
      <alignment horizontal="left" indent="8"/>
    </xf>
    <xf numFmtId="0" fontId="0" fillId="10" borderId="0" xfId="0" applyFill="1" applyAlignment="1">
      <alignment horizontal="left"/>
    </xf>
    <xf numFmtId="44" fontId="0" fillId="10" borderId="0" xfId="2" applyFont="1" applyFill="1" applyAlignment="1">
      <alignment horizontal="left" indent="9"/>
    </xf>
    <xf numFmtId="44" fontId="0" fillId="10" borderId="0" xfId="2" applyFont="1" applyFill="1" applyAlignment="1">
      <alignment horizontal="left" indent="10"/>
    </xf>
    <xf numFmtId="3" fontId="0" fillId="0" borderId="0" xfId="0" applyNumberForma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0" fillId="6" borderId="0" xfId="0" applyFill="1"/>
    <xf numFmtId="0" fontId="0" fillId="6" borderId="0" xfId="0" applyNumberFormat="1" applyFill="1"/>
    <xf numFmtId="0" fontId="0" fillId="8" borderId="0" xfId="0" applyNumberFormat="1" applyFill="1"/>
    <xf numFmtId="0" fontId="0" fillId="7" borderId="0" xfId="0" applyNumberFormat="1" applyFill="1"/>
    <xf numFmtId="0" fontId="0" fillId="11" borderId="0" xfId="0" applyFill="1" applyAlignment="1">
      <alignment horizontal="left"/>
    </xf>
    <xf numFmtId="0" fontId="0" fillId="11" borderId="0" xfId="0" applyNumberFormat="1" applyFill="1"/>
    <xf numFmtId="0" fontId="0" fillId="12" borderId="0" xfId="0" applyFill="1"/>
    <xf numFmtId="0" fontId="0" fillId="12" borderId="0" xfId="0" applyFill="1" applyAlignment="1">
      <alignment horizontal="left"/>
    </xf>
    <xf numFmtId="0" fontId="0" fillId="12" borderId="0" xfId="0" applyNumberFormat="1" applyFill="1"/>
    <xf numFmtId="0" fontId="0" fillId="9" borderId="0" xfId="0" applyNumberFormat="1" applyFill="1"/>
    <xf numFmtId="0" fontId="3" fillId="0" borderId="7" xfId="4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148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9933FF"/>
        </patternFill>
      </fill>
    </dxf>
    <dxf>
      <fill>
        <patternFill patternType="solid">
          <bgColor rgb="FF9933FF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9933FF"/>
        </patternFill>
      </fill>
    </dxf>
    <dxf>
      <fill>
        <patternFill patternType="solid">
          <bgColor rgb="FF9933FF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9933FF"/>
        </patternFill>
      </fill>
    </dxf>
    <dxf>
      <fill>
        <patternFill patternType="solid">
          <bgColor rgb="FF9933FF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rgb="FF9933FF"/>
        </patternFill>
      </fill>
    </dxf>
    <dxf>
      <fill>
        <patternFill patternType="solid">
          <bgColor rgb="FF9933FF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9933FF"/>
        </patternFill>
      </fill>
    </dxf>
    <dxf>
      <fill>
        <patternFill patternType="solid">
          <bgColor rgb="FF9933FF"/>
        </patternFill>
      </fill>
    </dxf>
    <dxf>
      <fill>
        <patternFill patternType="solid">
          <bgColor rgb="FF9933FF"/>
        </patternFill>
      </fill>
    </dxf>
    <dxf>
      <fill>
        <patternFill patternType="solid">
          <bgColor rgb="FF9933FF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numFmt numFmtId="171" formatCode="0.0%"/>
    </dxf>
    <dxf>
      <numFmt numFmtId="171" formatCode="0.0%"/>
    </dxf>
    <dxf>
      <numFmt numFmtId="173" formatCode="_(* #,##0_);_(* \(#,##0\);_(* &quot;-&quot;??_);_(@_)"/>
    </dxf>
    <dxf>
      <numFmt numFmtId="173" formatCode="_(* #,##0_);_(* \(#,##0\);_(* &quot;-&quot;??_);_(@_)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alignment horizontal="left" indent="7" readingOrder="0"/>
    </dxf>
    <dxf>
      <numFmt numFmtId="34" formatCode="_(&quot;$&quot;* #,##0.00_);_(&quot;$&quot;* \(#,##0.00\);_(&quot;$&quot;* &quot;-&quot;??_);_(@_)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numFmt numFmtId="2" formatCode="0.00"/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173" formatCode="_(* #,##0_);_(* \(#,##0\);_(* &quot;-&quot;??_);_(@_)"/>
    </dxf>
    <dxf>
      <numFmt numFmtId="173" formatCode="_(* #,##0_);_(* \(#,##0\);_(* &quot;-&quot;??_);_(@_)"/>
    </dxf>
  </dxfs>
  <tableStyles count="0" defaultTableStyle="TableStyleMedium2" defaultPivotStyle="PivotStyleLight16"/>
  <colors>
    <mruColors>
      <color rgb="FF9933FF"/>
      <color rgb="FFFF66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[RamosRZ_3EX .xlsx]MarkupByEvent!PivotTable6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Average</a:t>
            </a:r>
            <a:r>
              <a:rPr lang="en-US" sz="2000" b="1" baseline="0"/>
              <a:t> Markup by Event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68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68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0"/>
              <c:y val="-1.3628617664691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MarkupByEvent!$B$3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60000"/>
                    <a:lumOff val="40000"/>
                  </a:schemeClr>
                </a:gs>
                <a:gs pos="68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0"/>
                  <c:y val="-1.362861766469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MarkupByEvent!$A$4:$A$12</c:f>
              <c:strCache>
                <c:ptCount val="8"/>
                <c:pt idx="0">
                  <c:v>BRASS CHOIR</c:v>
                </c:pt>
                <c:pt idx="1">
                  <c:v>BRASS QUINTET</c:v>
                </c:pt>
                <c:pt idx="2">
                  <c:v>EUPHONIUM SOLO</c:v>
                </c:pt>
                <c:pt idx="3">
                  <c:v>HORN QUARTET</c:v>
                </c:pt>
                <c:pt idx="4">
                  <c:v>HORN SOLO</c:v>
                </c:pt>
                <c:pt idx="5">
                  <c:v>TROMBONE SOLO</c:v>
                </c:pt>
                <c:pt idx="6">
                  <c:v>TRUMPET SOLO</c:v>
                </c:pt>
                <c:pt idx="7">
                  <c:v>TUBA SOLO</c:v>
                </c:pt>
              </c:strCache>
            </c:strRef>
          </c:cat>
          <c:val>
            <c:numRef>
              <c:f>MarkupByEvent!$B$4:$B$12</c:f>
              <c:numCache>
                <c:formatCode>0.0%</c:formatCode>
                <c:ptCount val="8"/>
                <c:pt idx="0">
                  <c:v>0.87520535020535029</c:v>
                </c:pt>
                <c:pt idx="1">
                  <c:v>0.92950223630816631</c:v>
                </c:pt>
                <c:pt idx="2">
                  <c:v>1.1144105894105893</c:v>
                </c:pt>
                <c:pt idx="3">
                  <c:v>0.89580419580419579</c:v>
                </c:pt>
                <c:pt idx="4">
                  <c:v>0.95272178801590568</c:v>
                </c:pt>
                <c:pt idx="5">
                  <c:v>0.6386467050759812</c:v>
                </c:pt>
                <c:pt idx="6">
                  <c:v>0.56471918604271543</c:v>
                </c:pt>
                <c:pt idx="7">
                  <c:v>0.95832882228553695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495632"/>
        <c:axId val="498499552"/>
      </c:barChart>
      <c:catAx>
        <c:axId val="4984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99552"/>
        <c:crosses val="autoZero"/>
        <c:auto val="1"/>
        <c:lblAlgn val="ctr"/>
        <c:lblOffset val="100"/>
        <c:noMultiLvlLbl val="0"/>
      </c:catAx>
      <c:valAx>
        <c:axId val="4984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[RamosRZ_3EX .xlsx]ProfitByEvent!PivotTable7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Profit</a:t>
            </a:r>
            <a:r>
              <a:rPr lang="en-US" sz="2000" baseline="0"/>
              <a:t> by Event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1.0664535543648492E-2"/>
              <c:y val="-1.35082279449694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6221142260695726E-2"/>
              <c:y val="-1.85927086935244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Lbl>
              <c:idx val="5"/>
              <c:layout>
                <c:manualLayout>
                  <c:x val="1.0664535543648492E-2"/>
                  <c:y val="-1.3508227944969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6221142260695726E-2"/>
                  <c:y val="-1.8592708693524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Sheet9!$A$4:$A$12</c:f>
              <c:strCache>
                <c:ptCount val="8"/>
                <c:pt idx="0">
                  <c:v>BRASS CHOIR</c:v>
                </c:pt>
                <c:pt idx="1">
                  <c:v>BRASS QUINTET</c:v>
                </c:pt>
                <c:pt idx="2">
                  <c:v>EUPHONIUM SOLO</c:v>
                </c:pt>
                <c:pt idx="3">
                  <c:v>HORN QUARTET</c:v>
                </c:pt>
                <c:pt idx="4">
                  <c:v>HORN SOLO</c:v>
                </c:pt>
                <c:pt idx="5">
                  <c:v>TROMBONE SOLO</c:v>
                </c:pt>
                <c:pt idx="6">
                  <c:v>TRUMPET SOLO</c:v>
                </c:pt>
                <c:pt idx="7">
                  <c:v>TUBA SOLO</c:v>
                </c:pt>
              </c:strCache>
            </c:strRef>
          </c:cat>
          <c:val>
            <c:numRef>
              <c:f>Sheet9!$B$4:$B$12</c:f>
              <c:numCache>
                <c:formatCode>_("$"* #,##0.00_);_("$"* \(#,##0.00\);_("$"* "-"??_);_(@_)</c:formatCode>
                <c:ptCount val="8"/>
                <c:pt idx="0">
                  <c:v>9807.149999999996</c:v>
                </c:pt>
                <c:pt idx="1">
                  <c:v>1406.4999999999998</c:v>
                </c:pt>
                <c:pt idx="2">
                  <c:v>1832.25</c:v>
                </c:pt>
                <c:pt idx="3">
                  <c:v>166.5</c:v>
                </c:pt>
                <c:pt idx="4">
                  <c:v>2229.85</c:v>
                </c:pt>
                <c:pt idx="5">
                  <c:v>1024.8500000000001</c:v>
                </c:pt>
                <c:pt idx="6">
                  <c:v>1504.75</c:v>
                </c:pt>
                <c:pt idx="7">
                  <c:v>1257.6000000000001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6">
            <a:lumMod val="60000"/>
            <a:lumOff val="40000"/>
          </a:schemeClr>
        </a:gs>
        <a:gs pos="68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[RamosRZ_3EX .xlsx]QBPCTByTeam!PivotTable11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QB</a:t>
            </a:r>
            <a:r>
              <a:rPr lang="en-US" sz="2000" baseline="0"/>
              <a:t> Percentage By Team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rgbClr val="9933FF"/>
              </a:gs>
              <a:gs pos="68000">
                <a:schemeClr val="accent1">
                  <a:lumMod val="45000"/>
                  <a:lumOff val="55000"/>
                </a:schemeClr>
              </a:gs>
              <a:gs pos="83000">
                <a:schemeClr val="tx1">
                  <a:lumMod val="65000"/>
                  <a:lumOff val="35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>
            <a:gsLst>
              <a:gs pos="0">
                <a:srgbClr val="9933FF"/>
              </a:gs>
              <a:gs pos="68000">
                <a:schemeClr val="accent1">
                  <a:lumMod val="45000"/>
                  <a:lumOff val="55000"/>
                </a:schemeClr>
              </a:gs>
              <a:gs pos="83000">
                <a:schemeClr val="tx1">
                  <a:lumMod val="65000"/>
                  <a:lumOff val="35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1.8416203590985688E-3"/>
              <c:y val="-2.95202952029520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>
            <a:gsLst>
              <a:gs pos="0">
                <a:srgbClr val="9933FF"/>
              </a:gs>
              <a:gs pos="68000">
                <a:schemeClr val="accent1">
                  <a:lumMod val="45000"/>
                  <a:lumOff val="55000"/>
                </a:schemeClr>
              </a:gs>
              <a:gs pos="83000">
                <a:schemeClr val="tx1">
                  <a:lumMod val="65000"/>
                  <a:lumOff val="35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2140221402214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>
            <a:gsLst>
              <a:gs pos="0">
                <a:srgbClr val="9933FF"/>
              </a:gs>
              <a:gs pos="68000">
                <a:schemeClr val="accent1">
                  <a:lumMod val="45000"/>
                  <a:lumOff val="55000"/>
                </a:schemeClr>
              </a:gs>
              <a:gs pos="83000">
                <a:schemeClr val="tx1">
                  <a:lumMod val="65000"/>
                  <a:lumOff val="35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0"/>
              <c:y val="-3.6900369003690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gradFill>
            <a:gsLst>
              <a:gs pos="0">
                <a:srgbClr val="9933FF"/>
              </a:gs>
              <a:gs pos="68000">
                <a:schemeClr val="accent1">
                  <a:lumMod val="45000"/>
                  <a:lumOff val="55000"/>
                </a:schemeClr>
              </a:gs>
              <a:gs pos="83000">
                <a:schemeClr val="tx1">
                  <a:lumMod val="65000"/>
                  <a:lumOff val="35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-1.3505059955117804E-16"/>
              <c:y val="-2.46002460024600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QBPCTByTeam!$B$2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9933FF"/>
                </a:gs>
                <a:gs pos="68000">
                  <a:schemeClr val="accent1">
                    <a:lumMod val="45000"/>
                    <a:lumOff val="55000"/>
                  </a:schemeClr>
                </a:gs>
                <a:gs pos="83000">
                  <a:schemeClr val="tx1">
                    <a:lumMod val="65000"/>
                    <a:lumOff val="35000"/>
                  </a:schemeClr>
                </a:gs>
                <a:gs pos="100000">
                  <a:schemeClr val="accent3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1.8416203590985688E-3"/>
                  <c:y val="-2.9520295202952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"/>
                  <c:y val="-2.2140221402214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0"/>
                  <c:y val="-3.6900369003690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1.3505059955117804E-16"/>
                  <c:y val="-2.4600246002460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QBPCTByTeam!$A$3:$A$35</c:f>
              <c:strCache>
                <c:ptCount val="32"/>
                <c:pt idx="0">
                  <c:v>ARI</c:v>
                </c:pt>
                <c:pt idx="1">
                  <c:v>ATL</c:v>
                </c:pt>
                <c:pt idx="2">
                  <c:v>BAL</c:v>
                </c:pt>
                <c:pt idx="3">
                  <c:v>BUF</c:v>
                </c:pt>
                <c:pt idx="4">
                  <c:v>CAR</c:v>
                </c:pt>
                <c:pt idx="5">
                  <c:v>CHI</c:v>
                </c:pt>
                <c:pt idx="6">
                  <c:v>CIN</c:v>
                </c:pt>
                <c:pt idx="7">
                  <c:v>CLE</c:v>
                </c:pt>
                <c:pt idx="8">
                  <c:v>DAL</c:v>
                </c:pt>
                <c:pt idx="9">
                  <c:v>DEN</c:v>
                </c:pt>
                <c:pt idx="10">
                  <c:v>DET</c:v>
                </c:pt>
                <c:pt idx="11">
                  <c:v>GB</c:v>
                </c:pt>
                <c:pt idx="12">
                  <c:v>HOU</c:v>
                </c:pt>
                <c:pt idx="13">
                  <c:v>IND</c:v>
                </c:pt>
                <c:pt idx="14">
                  <c:v>JAX</c:v>
                </c:pt>
                <c:pt idx="15">
                  <c:v>KC</c:v>
                </c:pt>
                <c:pt idx="16">
                  <c:v>MIA</c:v>
                </c:pt>
                <c:pt idx="17">
                  <c:v>MIN</c:v>
                </c:pt>
                <c:pt idx="18">
                  <c:v>NE</c:v>
                </c:pt>
                <c:pt idx="19">
                  <c:v>NO</c:v>
                </c:pt>
                <c:pt idx="20">
                  <c:v>NYG</c:v>
                </c:pt>
                <c:pt idx="21">
                  <c:v>NYJ</c:v>
                </c:pt>
                <c:pt idx="22">
                  <c:v>OAK</c:v>
                </c:pt>
                <c:pt idx="23">
                  <c:v>PHI</c:v>
                </c:pt>
                <c:pt idx="24">
                  <c:v>PIT</c:v>
                </c:pt>
                <c:pt idx="25">
                  <c:v>SD</c:v>
                </c:pt>
                <c:pt idx="26">
                  <c:v>SEA</c:v>
                </c:pt>
                <c:pt idx="27">
                  <c:v>SF</c:v>
                </c:pt>
                <c:pt idx="28">
                  <c:v>STL</c:v>
                </c:pt>
                <c:pt idx="29">
                  <c:v>TB</c:v>
                </c:pt>
                <c:pt idx="30">
                  <c:v>TEN</c:v>
                </c:pt>
                <c:pt idx="31">
                  <c:v>WSH</c:v>
                </c:pt>
              </c:strCache>
            </c:strRef>
          </c:cat>
          <c:val>
            <c:numRef>
              <c:f>QBPCTByTeam!$B$3:$B$35</c:f>
              <c:numCache>
                <c:formatCode>General</c:formatCode>
                <c:ptCount val="32"/>
                <c:pt idx="0">
                  <c:v>124.9</c:v>
                </c:pt>
                <c:pt idx="1">
                  <c:v>139.9</c:v>
                </c:pt>
                <c:pt idx="2">
                  <c:v>62.4</c:v>
                </c:pt>
                <c:pt idx="3">
                  <c:v>123.6</c:v>
                </c:pt>
                <c:pt idx="4">
                  <c:v>128.30000000000001</c:v>
                </c:pt>
                <c:pt idx="5">
                  <c:v>99.7</c:v>
                </c:pt>
                <c:pt idx="6">
                  <c:v>114.69999999999999</c:v>
                </c:pt>
                <c:pt idx="7">
                  <c:v>58.5</c:v>
                </c:pt>
                <c:pt idx="8">
                  <c:v>126.3</c:v>
                </c:pt>
                <c:pt idx="9">
                  <c:v>101</c:v>
                </c:pt>
                <c:pt idx="10">
                  <c:v>61.4</c:v>
                </c:pt>
                <c:pt idx="11">
                  <c:v>106</c:v>
                </c:pt>
                <c:pt idx="12">
                  <c:v>61.8</c:v>
                </c:pt>
                <c:pt idx="13">
                  <c:v>113.6</c:v>
                </c:pt>
                <c:pt idx="14">
                  <c:v>117.1</c:v>
                </c:pt>
                <c:pt idx="15">
                  <c:v>66.2</c:v>
                </c:pt>
                <c:pt idx="16">
                  <c:v>114.3</c:v>
                </c:pt>
                <c:pt idx="17">
                  <c:v>168.1</c:v>
                </c:pt>
                <c:pt idx="18">
                  <c:v>154.1</c:v>
                </c:pt>
                <c:pt idx="19">
                  <c:v>68.400000000000006</c:v>
                </c:pt>
                <c:pt idx="20">
                  <c:v>142.9</c:v>
                </c:pt>
                <c:pt idx="21">
                  <c:v>149.6</c:v>
                </c:pt>
                <c:pt idx="22">
                  <c:v>124.30000000000001</c:v>
                </c:pt>
                <c:pt idx="23">
                  <c:v>119.1</c:v>
                </c:pt>
                <c:pt idx="24">
                  <c:v>68.5</c:v>
                </c:pt>
                <c:pt idx="25">
                  <c:v>100.3</c:v>
                </c:pt>
                <c:pt idx="26">
                  <c:v>62.5</c:v>
                </c:pt>
                <c:pt idx="27">
                  <c:v>104.8</c:v>
                </c:pt>
                <c:pt idx="28">
                  <c:v>124.9</c:v>
                </c:pt>
                <c:pt idx="29">
                  <c:v>120.7</c:v>
                </c:pt>
                <c:pt idx="30">
                  <c:v>179.8</c:v>
                </c:pt>
                <c:pt idx="31">
                  <c:v>219.59999999999997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23680"/>
        <c:axId val="532618584"/>
      </c:barChart>
      <c:catAx>
        <c:axId val="5326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18584"/>
        <c:crosses val="autoZero"/>
        <c:auto val="1"/>
        <c:lblAlgn val="ctr"/>
        <c:lblOffset val="100"/>
        <c:noMultiLvlLbl val="0"/>
      </c:catAx>
      <c:valAx>
        <c:axId val="53261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9933FF"/>
        </a:gs>
        <a:gs pos="68000">
          <a:schemeClr val="accent1">
            <a:lumMod val="45000"/>
            <a:lumOff val="55000"/>
          </a:schemeClr>
        </a:gs>
        <a:gs pos="83000">
          <a:schemeClr val="tx1">
            <a:lumMod val="65000"/>
            <a:lumOff val="35000"/>
          </a:schemeClr>
        </a:gs>
        <a:gs pos="100000">
          <a:schemeClr val="accent3">
            <a:lumMod val="60000"/>
            <a:lumOff val="4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2</xdr:row>
      <xdr:rowOff>4762</xdr:rowOff>
    </xdr:from>
    <xdr:to>
      <xdr:col>10</xdr:col>
      <xdr:colOff>352425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442911</xdr:colOff>
      <xdr:row>2</xdr:row>
      <xdr:rowOff>4761</xdr:rowOff>
    </xdr:from>
    <xdr:to>
      <xdr:col>11</xdr:col>
      <xdr:colOff>542924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0</xdr:rowOff>
    </xdr:from>
    <xdr:to>
      <xdr:col>15</xdr:col>
      <xdr:colOff>190500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os, Ramonier" refreshedDate="41955.735065740744" createdVersion="5" refreshedVersion="5" minRefreshableVersion="3" recordCount="75">
  <cacheSource type="worksheet">
    <worksheetSource ref="A2:M77" sheet="MusicData"/>
  </cacheSource>
  <cacheFields count="13">
    <cacheField name="Code" numFmtId="0">
      <sharedItems count="75">
        <s v="BR5016"/>
        <s v="BR5018"/>
        <s v="BR6021"/>
        <s v="BU5019"/>
        <s v="BU6015"/>
        <s v="FH4029"/>
        <s v="FH5001"/>
        <s v="TU3036"/>
        <s v="TU4001"/>
        <s v="FH4053"/>
        <s v="FH5042"/>
        <s v="TB4021"/>
        <s v="TB6003"/>
        <s v="BU5051"/>
        <s v="TP5012"/>
        <s v="TP5052"/>
        <s v="BU6008"/>
        <s v="EU4024"/>
        <s v="EU5011"/>
        <s v="TU5024"/>
        <s v="TU6001"/>
        <s v="BR4018"/>
        <s v="BR4019"/>
        <s v="BR5003"/>
        <s v="BU5029"/>
        <s v="TP6025"/>
        <s v="TP7010"/>
        <s v="EU5031"/>
        <s v="EU7006"/>
        <s v="FH4046"/>
        <s v="FH4048"/>
        <s v="TB5056"/>
        <s v="EU4009"/>
        <s v="EU5020"/>
        <s v="TP3069"/>
        <s v="TP5062"/>
        <s v="BR4040"/>
        <s v="BU5044"/>
        <s v="BU6005"/>
        <s v="FH3066"/>
        <s v="FH3067"/>
        <s v="TB5042"/>
        <s v="TB6014"/>
        <s v="BR6011"/>
        <s v="EU2020"/>
        <s v="EU2021"/>
        <s v="FH5017"/>
        <s v="FH5029"/>
        <s v="TB4023"/>
        <s v="TB4033"/>
        <s v="TP5019"/>
        <s v="TP5027"/>
        <s v="TU3032"/>
        <s v="TU3040"/>
        <s v="BR6013"/>
        <s v="BR4035"/>
        <s v="BR4036"/>
        <s v="TP4035"/>
        <s v="TP4056"/>
        <s v="TP5031"/>
        <s v="TP6016"/>
        <s v="TU6003"/>
        <s v="TU6018"/>
        <s v="EU4021"/>
        <s v="EU5030"/>
        <s v="HQ4023"/>
        <s v="HQ5005"/>
        <s v="TB3040"/>
        <s v="TB5027"/>
        <s v="EU6016"/>
        <s v="TP5057"/>
        <s v="TP5058"/>
        <s v="TU4014"/>
        <s v="TU5008"/>
        <s v="TU5029"/>
      </sharedItems>
    </cacheField>
    <cacheField name="Composer/Arranger" numFmtId="0">
      <sharedItems count="68">
        <s v="HUSA"/>
        <s v="MERRIMAN"/>
        <s v="RIEGGER"/>
        <s v="EAST / FROMME"/>
        <s v="HAUFRECHT"/>
        <s v="HANDEL / EGER"/>
        <s v="ADAMS"/>
        <s v="SIEKMANN"/>
        <s v="BARNHOUSE"/>
        <s v="SCHULLER"/>
        <s v="STRAUSS / POTTAG"/>
        <s v="HIDAS"/>
        <s v="BARTA"/>
        <s v="SMITH"/>
        <s v="BRAHMS / SAWYER"/>
        <s v="SACHSE / GLOVER / LEWIS"/>
        <s v="BUSS"/>
        <s v="SIMON"/>
        <s v="DE LUCA"/>
        <s v="RINGLEBEN"/>
        <s v="ARBAN"/>
        <s v="HOVAHANESS"/>
        <s v="COWELL"/>
        <s v="HOVHANESS"/>
        <s v="LUENING"/>
        <s v="STEVENS"/>
        <s v="VIVALDI / OSTRANDER"/>
        <s v="UBER"/>
        <s v="PURCELL / SMIM"/>
        <s v="RAVEL / MAGANINI"/>
        <s v="SPILLMAN"/>
        <s v="HANDEL / BARNES"/>
        <s v="MARTEAU / BARNES"/>
        <s v="SCARLATTI / BARNES"/>
        <s v="TELEMANN / BARNES"/>
        <s v="WAGNER / SCHMIDT"/>
        <s v="ROE"/>
        <s v="BACH / FOTE"/>
        <s v="VON WEBER / MUSSER"/>
        <s v="WAGNER / UBER"/>
        <s v="NESTICO"/>
        <s v="DEDRICK"/>
        <s v="HANDEL / DISHINGER"/>
        <s v="HANDEL / DISHNGER"/>
        <s v="MOZART / RAMM"/>
        <s v="KAPLAN"/>
        <s v="MOZART / DISHINGER"/>
        <s v="FITZGERALD"/>
        <s v="HANDEL / PERRY"/>
        <s v="PURCELL / DISHINGER"/>
        <s v="TCHAIKOVSKY / GERSHENFELD"/>
        <s v="KABALESKY"/>
        <s v="PILSS"/>
        <s v="HAYDN / VOXMAN"/>
        <s v="MOZART / VOXMAN"/>
        <s v="HUBANS / VOXMAN"/>
        <s v="ERLANGER / ANDRAUD"/>
        <s v="BEVERSDORF"/>
        <s v="OSMON"/>
        <s v="PRYOR / SCHIFRIN"/>
        <s v="MCKAY"/>
        <s v="HANDEL / SEYMOUR"/>
        <s v="KETELBEY / TEAGUE"/>
        <s v="GUILMANT"/>
        <s v="SIMONE MANITA"/>
        <s v="MATTHEWS"/>
        <s v="DANBURG"/>
        <s v="VAUGHAN"/>
      </sharedItems>
    </cacheField>
    <cacheField name="Title" numFmtId="0">
      <sharedItems count="74">
        <s v="DIVERTIMENTO FOR BRASS &amp; PERCUSSION"/>
        <s v="THEME AND FOUR VARIATIONS"/>
        <s v="NONET FOR BRASS"/>
        <s v="DESPERAVI"/>
        <s v="SUITE (ANY 2 MVTS)"/>
        <s v="SONATA IN G MINOR (MVTS 1&amp;2 OR 3&amp;4)"/>
        <s v="LARGO"/>
        <s v="PARABLE"/>
        <s v="BARBAROSSA"/>
        <s v="NOCTURNE"/>
        <s v="FANTASIE"/>
        <s v="MEDITATION FOR BASS TROMBONE (BASS TBN)"/>
        <s v="KONCERTINO"/>
        <s v="CESARE LA BAVARA"/>
        <s v="ANDANTE"/>
        <s v="CONCERTINO IN Eb"/>
        <s v="CONCORD"/>
        <s v="WILLOW ECHOES"/>
        <s v="BEAUTIFUL COLORADO"/>
        <s v="STORM KING"/>
        <s v="CARNIVAL OF VENICE"/>
        <s v="FANTASY NO 3"/>
        <s v="FANTASY NO 4"/>
        <s v="RONDO"/>
        <s v="SIX DANCES"/>
        <s v="INTRODUCTION AND ALLEGRO"/>
        <s v="SONATA"/>
        <s v="CONCERTO IN A MINOR"/>
        <s v="SONATA FOR EUPHONIUM"/>
        <s v="SONATA IN G MINOR (MVT 1)"/>
        <s v="PAVANE"/>
        <s v="CONCERTO FOR BASS TROMBONE &amp; PIANO"/>
        <s v="SOUND AN ALARM (JUDAS MACCABEUS)"/>
        <s v="MORCEAU VIVANT"/>
        <s v="ARIA FROM OPERA TIGRAINE"/>
        <s v="ARIE FROM PIMPINONE"/>
        <s v="EVENING STAR"/>
        <s v="MUSIC FOR BRASS QUINTET (ALL MVTS)"/>
        <s v="CONTRAPUNCTUS 9"/>
        <s v="MARCIA MAESTOSO"/>
        <s v="RIDE OF THE VALKYRIES"/>
        <s v="REFLECTIVE MOOD"/>
        <s v="INSPIRATION"/>
        <s v="WATER MUSIC SUITE #1"/>
        <s v="BOURREE"/>
        <s v="SARABANDE"/>
        <s v="WATER SUITE MUSIC SUITE NO.2 ( FROM WATER MUSIC SUITE NO. 3)"/>
        <s v="SONATINA #1"/>
        <s v="SOLILOQUY FOR TROMBONE"/>
        <s v="CONCERTO IN Eb K.V. 142 (MVT 1 OR 2)"/>
        <s v="CONCERTINO"/>
        <s v="SUITE NO 5"/>
        <s v="GAVOTTE AND HORNPIPE"/>
        <s v="AT THE DANCE"/>
        <s v="SONATINA NO 1"/>
        <s v="HELDEKLAGE"/>
        <s v="TWO CHORALES (BOTH MVTS)"/>
        <s v="ARIA AND ALLEGRO"/>
        <s v="CONCERT ARIA"/>
        <s v="SECOND CONCERTINO"/>
        <s v="SOLO DE CONCERT"/>
        <s v="CONCERT ETUDES FOR SOLO TUBA (MVTS 7 or 10)"/>
        <s v="CAKEWALK CONTEST"/>
        <s v="DANZA ESPANA"/>
        <s v="TWO PIECES"/>
        <s v="FUGHETTA OF THE LITTLE BELLS"/>
        <s v="IN A MONASTERY GARDEN"/>
        <s v="MORCEAU SYMPHONIQUE"/>
        <s v="BELIEVE ME OF ALL THOSE ENDEARING YOUNG CHARMS"/>
        <s v="FANTASY FOR TRUMPET"/>
        <s v="RONDO FOR TRUMPET"/>
        <s v="ALLELUJA, EXULTATE"/>
        <s v="SONATINA"/>
        <s v="CONCERTPIECE NO. 2"/>
      </sharedItems>
    </cacheField>
    <cacheField name="Publisher" numFmtId="0">
      <sharedItems count="20">
        <s v="AMP"/>
        <s v="BAR"/>
        <s v="BEL"/>
        <s v="BH"/>
        <s v="BRP"/>
        <s v="BX"/>
        <s v="CF"/>
        <s v="CFP"/>
        <s v="EM"/>
        <s v="JS"/>
        <s v="KM"/>
        <s v="MMP"/>
        <s v="MUS"/>
        <s v="RK"/>
        <s v="RU"/>
        <s v="SMC"/>
        <s v="VM"/>
        <s v="WB"/>
        <s v="WHAM"/>
        <s v="WJ"/>
      </sharedItems>
    </cacheField>
    <cacheField name="Grade" numFmtId="0">
      <sharedItems containsSemiMixedTypes="0" containsString="0" containsNumber="1" containsInteger="1" minValue="2" maxValue="7"/>
    </cacheField>
    <cacheField name="Event" numFmtId="0">
      <sharedItems count="8">
        <s v="BRASS CHOIR"/>
        <s v="BRASS QUINTET"/>
        <s v="HORN SOLO"/>
        <s v="TUBA SOLO"/>
        <s v="TROMBONE SOLO"/>
        <s v="TRUMPET SOLO"/>
        <s v="EUPHONIUM SOLO"/>
        <s v="HORN QUARTET"/>
      </sharedItems>
    </cacheField>
    <cacheField name="YTD _x000a_Units_x000a_ Sold" numFmtId="0">
      <sharedItems containsSemiMixedTypes="0" containsString="0" containsNumber="1" containsInteger="1" minValue="1" maxValue="2334" count="57">
        <n v="42"/>
        <n v="53"/>
        <n v="2334"/>
        <n v="64"/>
        <n v="75"/>
        <n v="13"/>
        <n v="55"/>
        <n v="5"/>
        <n v="58"/>
        <n v="37"/>
        <n v="91"/>
        <n v="46"/>
        <n v="20"/>
        <n v="73"/>
        <n v="10"/>
        <n v="67"/>
        <n v="2"/>
        <n v="30"/>
        <n v="86"/>
        <n v="1"/>
        <n v="32"/>
        <n v="17"/>
        <n v="40"/>
        <n v="74"/>
        <n v="94"/>
        <n v="98"/>
        <n v="7"/>
        <n v="36"/>
        <n v="59"/>
        <n v="21"/>
        <n v="54"/>
        <n v="31"/>
        <n v="85"/>
        <n v="70"/>
        <n v="38"/>
        <n v="43"/>
        <n v="90"/>
        <n v="26"/>
        <n v="96"/>
        <n v="63"/>
        <n v="72"/>
        <n v="3"/>
        <n v="11"/>
        <n v="22"/>
        <n v="61"/>
        <n v="60"/>
        <n v="41"/>
        <n v="25"/>
        <n v="33"/>
        <n v="16"/>
        <n v="15"/>
        <n v="24"/>
        <n v="9"/>
        <n v="83"/>
        <n v="82"/>
        <n v="8"/>
        <n v="50"/>
      </sharedItems>
    </cacheField>
    <cacheField name="Selling_x000a_ Price" numFmtId="8">
      <sharedItems containsSemiMixedTypes="0" containsString="0" containsNumber="1" minValue="5.2" maxValue="10"/>
    </cacheField>
    <cacheField name="Cost" numFmtId="8">
      <sharedItems containsSemiMixedTypes="0" containsString="0" containsNumber="1" minValue="3.25" maxValue="5.6"/>
    </cacheField>
    <cacheField name="Total_x000a_ Price" numFmtId="44">
      <sharedItems containsSemiMixedTypes="0" containsString="0" containsNumber="1" minValue="6.2" maxValue="21239.399999999998"/>
    </cacheField>
    <cacheField name="Total_x000a_ Cost" numFmtId="44">
      <sharedItems containsSemiMixedTypes="0" containsString="0" containsNumber="1" minValue="3.25" maxValue="12603.6"/>
    </cacheField>
    <cacheField name="Profit" numFmtId="44">
      <sharedItems containsSemiMixedTypes="0" containsString="0" containsNumber="1" minValue="0.30000000000000249" maxValue="8635.7999999999975"/>
    </cacheField>
    <cacheField name="Markup_x000a_ %" numFmtId="171">
      <sharedItems containsSemiMixedTypes="0" containsString="0" containsNumber="1" minValue="1.9607843137254975E-2" maxValue="1.98461538461538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mos, Ramonier" refreshedDate="41955.862555902779" createdVersion="5" refreshedVersion="5" minRefreshableVersion="3" recordCount="64">
  <cacheSource type="worksheet">
    <worksheetSource ref="A2:M66" sheet="MyData"/>
  </cacheSource>
  <cacheFields count="13">
    <cacheField name="PLAYER" numFmtId="0">
      <sharedItems count="78">
        <s v="Andrew Luck, QB"/>
        <s v="Ben Roethlisberger, QB"/>
        <s v="Peyton Manning, QB"/>
        <s v="Drew Brees, QB"/>
        <s v="Matt Ryan, QB"/>
        <s v="Joe Flacco, QB"/>
        <s v="Matthew Stafford, QB"/>
        <s v="Aaron Rodgers, QB"/>
        <s v="Tom Brady, QB"/>
        <s v="Jay Cutler, QB"/>
        <s v="Philip Rivers, QB"/>
        <s v="Tony Romo, QB"/>
        <s v="Eli Manning, QB"/>
        <s v="Brian Hoyer, QB"/>
        <s v="Colin Kaepernick, QB"/>
        <s v="Nick Foles, QB"/>
        <s v="Ryan Tannehill, QB"/>
        <s v="Cam Newton, QB"/>
        <s v="Austin Davis, QB"/>
        <s v="Ryan Fitzpatrick, QB"/>
        <s v="Andy Dalton, QB"/>
        <s v="Blake Bortles, QB"/>
        <s v="Derek Carr, QB"/>
        <s v="Alex Smith, QB"/>
        <s v="Russell Wilson, QB"/>
        <s v="Kirk Cousins, QB"/>
        <s v="Carson Palmer, QB"/>
        <s v="Mike Glennon, QB"/>
        <s v="Kyle Orton, QB"/>
        <s v="Geno Smith, QB"/>
        <s v="Teddy Bridgewater, QB"/>
        <s v="EJ Manuel, QB"/>
        <s v="Charlie Whitehurst, QB"/>
        <s v="Jake Locker, QB"/>
        <s v="Josh McCown, QB"/>
        <s v="Drew Stanton, QB"/>
        <s v="Robert Griffin, QB"/>
        <s v="Mark Sanchez, QB"/>
        <s v="Michael Vick, QB"/>
        <s v="Zach Mettenberger, QB"/>
        <s v="Chad Henne, QB"/>
        <s v="Colt McCoy, QB"/>
        <s v="Matt Cassel, QB"/>
        <s v="Derek Anderson, QB"/>
        <s v="Brandon Weeden, QB"/>
        <s v="Christian Ponder, QB"/>
        <s v="Matt McGloin, QB"/>
        <s v="Jimmy Garoppolo, QB"/>
        <s v="Shaun Hill, QB"/>
        <s v="Logan Thomas, QB"/>
        <s v="T.J. Yates, QB"/>
        <s v="Ryan Nassib, QB"/>
        <s v="Jason Campbell, QB"/>
        <s v="Jimmy Clausen, QB"/>
        <s v="Matt Simms, QB"/>
        <s v="Blaine Gabbert, QB"/>
        <s v="Matt Flynn, QB"/>
        <s v="Matt Moore, QB"/>
        <s v="Matt Hasselbeck, QB"/>
        <s v="Brock Osweiler, QB"/>
        <s v="Kellen Clemens, QB"/>
        <s v="Matt Schaub, QB"/>
        <s v="Matt Barkley, QB"/>
        <s v="Johnny Manziel, QB"/>
        <s v="Mohamed Sanu, WR" u="1"/>
        <s v="Johnny Hekker, P" u="1"/>
        <s v="Shane Lechler, P" u="1"/>
        <s v="Darren McFadden, RB" u="1"/>
        <s v="Antonio Brown, WR" u="1"/>
        <s v="Bobby Rainey, RB" u="1"/>
        <s v="Fred Jackson, RB" u="1"/>
        <s v="Anquan Boldin, WR" u="1"/>
        <s v="Eric Weddle, FS" u="1"/>
        <s v="Ted Ginn Jr., WR" u="1"/>
        <s v="Robert Golden, S" u="1"/>
        <s v="Jermaine Kearse, WR" u="1"/>
        <s v="Mike Wallace, WR" u="1"/>
        <s v="Sam Martin, P" u="1"/>
      </sharedItems>
    </cacheField>
    <cacheField name="TEAM" numFmtId="0">
      <sharedItems count="32">
        <s v="IND"/>
        <s v="PIT"/>
        <s v="DEN"/>
        <s v="NO"/>
        <s v="ATL"/>
        <s v="BAL"/>
        <s v="DET"/>
        <s v="GB"/>
        <s v="NE"/>
        <s v="CHI"/>
        <s v="SD"/>
        <s v="DAL"/>
        <s v="NYG"/>
        <s v="CLE"/>
        <s v="SF"/>
        <s v="PHI"/>
        <s v="MIA"/>
        <s v="CAR"/>
        <s v="STL"/>
        <s v="HOU"/>
        <s v="CIN"/>
        <s v="JAX"/>
        <s v="OAK"/>
        <s v="KC"/>
        <s v="SEA"/>
        <s v="WSH"/>
        <s v="ARI"/>
        <s v="TB"/>
        <s v="BUF"/>
        <s v="NYJ"/>
        <s v="MIN"/>
        <s v="TEN"/>
      </sharedItems>
    </cacheField>
    <cacheField name="COMP" numFmtId="0">
      <sharedItems containsSemiMixedTypes="0" containsString="0" containsNumber="1" containsInteger="1" minValue="0" maxValue="261"/>
    </cacheField>
    <cacheField name="ATT" numFmtId="0">
      <sharedItems containsSemiMixedTypes="0" containsString="0" containsNumber="1" containsInteger="1" minValue="1" maxValue="393"/>
    </cacheField>
    <cacheField name="PCT _x000a_%" numFmtId="0">
      <sharedItems containsSemiMixedTypes="0" containsString="0" containsNumber="1" minValue="0" maxValue="90"/>
    </cacheField>
    <cacheField name="YDS" numFmtId="0">
      <sharedItems containsSemiMixedTypes="0" containsString="0" containsNumber="1" containsInteger="1" minValue="0" maxValue="3085"/>
    </cacheField>
    <cacheField name="YDS/A" numFmtId="0">
      <sharedItems containsSemiMixedTypes="0" containsString="0" containsNumber="1" minValue="0" maxValue="16"/>
    </cacheField>
    <cacheField name="LONG" numFmtId="0">
      <sharedItems containsSemiMixedTypes="0" containsString="0" containsNumber="1" containsInteger="1" minValue="0" maxValue="86"/>
    </cacheField>
    <cacheField name="TD" numFmtId="0">
      <sharedItems containsSemiMixedTypes="0" containsString="0" containsNumber="1" containsInteger="1" minValue="0" maxValue="29"/>
    </cacheField>
    <cacheField name="INT" numFmtId="0">
      <sharedItems containsSemiMixedTypes="0" containsString="0" containsNumber="1" containsInteger="1" minValue="0" maxValue="14"/>
    </cacheField>
    <cacheField name="SACK" numFmtId="0">
      <sharedItems containsSemiMixedTypes="0" containsString="0" containsNumber="1" containsInteger="1" minValue="0" maxValue="31"/>
    </cacheField>
    <cacheField name="RATE" numFmtId="0">
      <sharedItems containsSemiMixedTypes="0" containsString="0" containsNumber="1" minValue="0" maxValue="138.30000000000001"/>
    </cacheField>
    <cacheField name="YDS/G" numFmtId="0">
      <sharedItems containsSemiMixedTypes="0" containsString="0" containsNumber="1" containsInteger="1" minValue="0" maxValue="3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x v="0"/>
    <n v="5"/>
    <x v="0"/>
    <x v="0"/>
    <n v="6.8"/>
    <n v="3.25"/>
    <n v="285.59999999999997"/>
    <n v="136.5"/>
    <n v="149.09999999999997"/>
    <n v="1.092307692307692"/>
  </r>
  <r>
    <x v="1"/>
    <x v="1"/>
    <x v="1"/>
    <x v="0"/>
    <n v="5"/>
    <x v="0"/>
    <x v="1"/>
    <n v="8.5"/>
    <n v="5.6"/>
    <n v="450.5"/>
    <n v="296.79999999999995"/>
    <n v="153.70000000000005"/>
    <n v="0.51785714285714313"/>
  </r>
  <r>
    <x v="2"/>
    <x v="2"/>
    <x v="2"/>
    <x v="0"/>
    <n v="6"/>
    <x v="0"/>
    <x v="2"/>
    <n v="9.1"/>
    <n v="5.4"/>
    <n v="21239.399999999998"/>
    <n v="12603.6"/>
    <n v="8635.7999999999975"/>
    <n v="0.68518518518518501"/>
  </r>
  <r>
    <x v="3"/>
    <x v="3"/>
    <x v="3"/>
    <x v="0"/>
    <n v="5"/>
    <x v="1"/>
    <x v="3"/>
    <n v="9.6999999999999993"/>
    <n v="3.25"/>
    <n v="620.79999999999995"/>
    <n v="208"/>
    <n v="412.79999999999995"/>
    <n v="1.9846153846153844"/>
  </r>
  <r>
    <x v="4"/>
    <x v="4"/>
    <x v="4"/>
    <x v="0"/>
    <n v="6"/>
    <x v="1"/>
    <x v="4"/>
    <n v="8.1"/>
    <n v="5.6"/>
    <n v="607.5"/>
    <n v="420"/>
    <n v="187.5"/>
    <n v="0.44642857142857145"/>
  </r>
  <r>
    <x v="5"/>
    <x v="5"/>
    <x v="5"/>
    <x v="0"/>
    <n v="4"/>
    <x v="2"/>
    <x v="5"/>
    <n v="6.5"/>
    <n v="5.5"/>
    <n v="84.5"/>
    <n v="71.5"/>
    <n v="13"/>
    <n v="0.18181818181818182"/>
  </r>
  <r>
    <x v="6"/>
    <x v="6"/>
    <x v="6"/>
    <x v="0"/>
    <n v="5"/>
    <x v="2"/>
    <x v="6"/>
    <n v="5.4"/>
    <n v="3.25"/>
    <n v="297"/>
    <n v="178.75"/>
    <n v="118.25"/>
    <n v="0.66153846153846152"/>
  </r>
  <r>
    <x v="7"/>
    <x v="7"/>
    <x v="7"/>
    <x v="1"/>
    <n v="3"/>
    <x v="3"/>
    <x v="7"/>
    <n v="8.1"/>
    <n v="5.6"/>
    <n v="40.5"/>
    <n v="28"/>
    <n v="12.5"/>
    <n v="0.44642857142857145"/>
  </r>
  <r>
    <x v="8"/>
    <x v="8"/>
    <x v="8"/>
    <x v="1"/>
    <n v="4"/>
    <x v="3"/>
    <x v="8"/>
    <n v="9.5"/>
    <n v="5.2"/>
    <n v="551"/>
    <n v="301.60000000000002"/>
    <n v="249.39999999999998"/>
    <n v="0.82692307692307676"/>
  </r>
  <r>
    <x v="9"/>
    <x v="9"/>
    <x v="9"/>
    <x v="2"/>
    <n v="4"/>
    <x v="2"/>
    <x v="9"/>
    <n v="6.1"/>
    <n v="3.25"/>
    <n v="225.7"/>
    <n v="120.25"/>
    <n v="105.44999999999999"/>
    <n v="0.87692307692307681"/>
  </r>
  <r>
    <x v="10"/>
    <x v="10"/>
    <x v="10"/>
    <x v="2"/>
    <n v="5"/>
    <x v="2"/>
    <x v="10"/>
    <n v="9.6999999999999993"/>
    <n v="3.25"/>
    <n v="882.69999999999993"/>
    <n v="295.75"/>
    <n v="586.94999999999993"/>
    <n v="1.9846153846153844"/>
  </r>
  <r>
    <x v="11"/>
    <x v="11"/>
    <x v="11"/>
    <x v="3"/>
    <n v="4"/>
    <x v="4"/>
    <x v="11"/>
    <n v="5.6"/>
    <n v="5.3"/>
    <n v="257.59999999999997"/>
    <n v="243.79999999999998"/>
    <n v="13.799999999999983"/>
    <n v="5.6603773584905592E-2"/>
  </r>
  <r>
    <x v="12"/>
    <x v="12"/>
    <x v="12"/>
    <x v="3"/>
    <n v="6"/>
    <x v="4"/>
    <x v="12"/>
    <n v="9.8000000000000007"/>
    <n v="5.0999999999999996"/>
    <n v="196"/>
    <n v="102"/>
    <n v="94"/>
    <n v="0.92156862745098034"/>
  </r>
  <r>
    <x v="13"/>
    <x v="13"/>
    <x v="13"/>
    <x v="4"/>
    <n v="5"/>
    <x v="1"/>
    <x v="13"/>
    <n v="9.5"/>
    <n v="3.25"/>
    <n v="693.5"/>
    <n v="237.25"/>
    <n v="456.25"/>
    <n v="1.9230769230769231"/>
  </r>
  <r>
    <x v="14"/>
    <x v="14"/>
    <x v="14"/>
    <x v="4"/>
    <n v="5"/>
    <x v="5"/>
    <x v="14"/>
    <n v="5.4"/>
    <n v="3.25"/>
    <n v="54"/>
    <n v="32.5"/>
    <n v="21.5"/>
    <n v="0.66153846153846152"/>
  </r>
  <r>
    <x v="15"/>
    <x v="15"/>
    <x v="15"/>
    <x v="4"/>
    <n v="5"/>
    <x v="5"/>
    <x v="15"/>
    <n v="7.7"/>
    <n v="3.25"/>
    <n v="515.9"/>
    <n v="217.75"/>
    <n v="298.14999999999998"/>
    <n v="1.369230769230769"/>
  </r>
  <r>
    <x v="16"/>
    <x v="16"/>
    <x v="16"/>
    <x v="5"/>
    <n v="6"/>
    <x v="1"/>
    <x v="16"/>
    <n v="5.7"/>
    <n v="5.3"/>
    <n v="11.4"/>
    <n v="10.6"/>
    <n v="0.80000000000000071"/>
    <n v="7.5471698113207614E-2"/>
  </r>
  <r>
    <x v="17"/>
    <x v="17"/>
    <x v="17"/>
    <x v="6"/>
    <n v="4"/>
    <x v="6"/>
    <x v="17"/>
    <n v="7.8"/>
    <n v="5.6"/>
    <n v="234"/>
    <n v="168"/>
    <n v="66"/>
    <n v="0.39285714285714285"/>
  </r>
  <r>
    <x v="18"/>
    <x v="18"/>
    <x v="18"/>
    <x v="6"/>
    <n v="5"/>
    <x v="6"/>
    <x v="18"/>
    <n v="5.5"/>
    <n v="3.25"/>
    <n v="473"/>
    <n v="279.5"/>
    <n v="193.5"/>
    <n v="0.69230769230769229"/>
  </r>
  <r>
    <x v="19"/>
    <x v="19"/>
    <x v="19"/>
    <x v="6"/>
    <n v="5"/>
    <x v="3"/>
    <x v="19"/>
    <n v="9"/>
    <n v="3.25"/>
    <n v="9"/>
    <n v="3.25"/>
    <n v="5.75"/>
    <n v="1.7692307692307692"/>
  </r>
  <r>
    <x v="20"/>
    <x v="20"/>
    <x v="20"/>
    <x v="6"/>
    <n v="6"/>
    <x v="3"/>
    <x v="20"/>
    <n v="5.7"/>
    <n v="5.3"/>
    <n v="182.4"/>
    <n v="169.6"/>
    <n v="12.800000000000011"/>
    <n v="7.5471698113207614E-2"/>
  </r>
  <r>
    <x v="21"/>
    <x v="21"/>
    <x v="21"/>
    <x v="7"/>
    <n v="4"/>
    <x v="0"/>
    <x v="21"/>
    <n v="9.3000000000000007"/>
    <n v="3.25"/>
    <n v="158.10000000000002"/>
    <n v="55.25"/>
    <n v="102.85000000000002"/>
    <n v="1.861538461538462"/>
  </r>
  <r>
    <x v="22"/>
    <x v="21"/>
    <x v="22"/>
    <x v="7"/>
    <n v="4"/>
    <x v="0"/>
    <x v="3"/>
    <n v="5.2"/>
    <n v="3.25"/>
    <n v="332.8"/>
    <n v="208"/>
    <n v="124.80000000000001"/>
    <n v="0.60000000000000009"/>
  </r>
  <r>
    <x v="23"/>
    <x v="22"/>
    <x v="23"/>
    <x v="7"/>
    <n v="5"/>
    <x v="0"/>
    <x v="16"/>
    <n v="9.1"/>
    <n v="3.25"/>
    <n v="18.2"/>
    <n v="6.5"/>
    <n v="11.7"/>
    <n v="1.7999999999999998"/>
  </r>
  <r>
    <x v="24"/>
    <x v="23"/>
    <x v="24"/>
    <x v="7"/>
    <n v="5"/>
    <x v="1"/>
    <x v="3"/>
    <n v="6.3"/>
    <n v="3.25"/>
    <n v="403.2"/>
    <n v="208"/>
    <n v="195.2"/>
    <n v="0.93846153846153846"/>
  </r>
  <r>
    <x v="25"/>
    <x v="24"/>
    <x v="25"/>
    <x v="7"/>
    <n v="6"/>
    <x v="5"/>
    <x v="22"/>
    <n v="7.4"/>
    <n v="5.6"/>
    <n v="296"/>
    <n v="224"/>
    <n v="72"/>
    <n v="0.32142857142857145"/>
  </r>
  <r>
    <x v="26"/>
    <x v="25"/>
    <x v="26"/>
    <x v="7"/>
    <n v="7"/>
    <x v="5"/>
    <x v="5"/>
    <n v="6"/>
    <n v="5.4"/>
    <n v="78"/>
    <n v="70.2"/>
    <n v="7.7999999999999972"/>
    <n v="0.11111111111111106"/>
  </r>
  <r>
    <x v="27"/>
    <x v="26"/>
    <x v="27"/>
    <x v="8"/>
    <n v="5"/>
    <x v="6"/>
    <x v="10"/>
    <n v="6.8"/>
    <n v="3.25"/>
    <n v="618.79999999999995"/>
    <n v="295.75"/>
    <n v="323.04999999999995"/>
    <n v="1.0923076923076922"/>
  </r>
  <r>
    <x v="28"/>
    <x v="27"/>
    <x v="28"/>
    <x v="8"/>
    <n v="7"/>
    <x v="6"/>
    <x v="23"/>
    <n v="6.7"/>
    <n v="5.6"/>
    <n v="495.8"/>
    <n v="414.4"/>
    <n v="81.400000000000034"/>
    <n v="0.19642857142857151"/>
  </r>
  <r>
    <x v="29"/>
    <x v="28"/>
    <x v="29"/>
    <x v="8"/>
    <n v="4"/>
    <x v="2"/>
    <x v="5"/>
    <n v="8.1"/>
    <n v="3.25"/>
    <n v="105.3"/>
    <n v="42.25"/>
    <n v="63.05"/>
    <n v="1.4923076923076923"/>
  </r>
  <r>
    <x v="30"/>
    <x v="29"/>
    <x v="30"/>
    <x v="8"/>
    <n v="4"/>
    <x v="2"/>
    <x v="24"/>
    <n v="5.2"/>
    <n v="5.0999999999999996"/>
    <n v="488.8"/>
    <n v="479.4"/>
    <n v="9.4000000000000341"/>
    <n v="1.9607843137254975E-2"/>
  </r>
  <r>
    <x v="31"/>
    <x v="30"/>
    <x v="31"/>
    <x v="8"/>
    <n v="5"/>
    <x v="4"/>
    <x v="25"/>
    <n v="5.2"/>
    <n v="3.25"/>
    <n v="509.6"/>
    <n v="318.5"/>
    <n v="191.10000000000002"/>
    <n v="0.60000000000000009"/>
  </r>
  <r>
    <x v="32"/>
    <x v="31"/>
    <x v="32"/>
    <x v="9"/>
    <n v="4"/>
    <x v="6"/>
    <x v="26"/>
    <n v="9.4"/>
    <n v="3.25"/>
    <n v="65.8"/>
    <n v="22.75"/>
    <n v="43.05"/>
    <n v="1.8923076923076922"/>
  </r>
  <r>
    <x v="33"/>
    <x v="32"/>
    <x v="33"/>
    <x v="9"/>
    <n v="5"/>
    <x v="6"/>
    <x v="27"/>
    <n v="8.6"/>
    <n v="3.25"/>
    <n v="309.59999999999997"/>
    <n v="117"/>
    <n v="192.59999999999997"/>
    <n v="1.6461538461538459"/>
  </r>
  <r>
    <x v="34"/>
    <x v="33"/>
    <x v="34"/>
    <x v="9"/>
    <n v="3"/>
    <x v="5"/>
    <x v="28"/>
    <n v="7"/>
    <n v="5.6"/>
    <n v="413"/>
    <n v="330.4"/>
    <n v="82.600000000000023"/>
    <n v="0.25000000000000011"/>
  </r>
  <r>
    <x v="35"/>
    <x v="34"/>
    <x v="35"/>
    <x v="9"/>
    <n v="5"/>
    <x v="5"/>
    <x v="19"/>
    <n v="6.2"/>
    <n v="5.5"/>
    <n v="6.2"/>
    <n v="5.5"/>
    <n v="0.70000000000000018"/>
    <n v="0.12727272727272732"/>
  </r>
  <r>
    <x v="36"/>
    <x v="35"/>
    <x v="36"/>
    <x v="10"/>
    <n v="4"/>
    <x v="0"/>
    <x v="29"/>
    <n v="5.5"/>
    <n v="3.25"/>
    <n v="115.5"/>
    <n v="68.25"/>
    <n v="47.25"/>
    <n v="0.69230769230769229"/>
  </r>
  <r>
    <x v="37"/>
    <x v="36"/>
    <x v="37"/>
    <x v="10"/>
    <n v="5"/>
    <x v="1"/>
    <x v="30"/>
    <n v="6.6"/>
    <n v="5.5"/>
    <n v="356.4"/>
    <n v="297"/>
    <n v="59.399999999999977"/>
    <n v="0.19999999999999993"/>
  </r>
  <r>
    <x v="38"/>
    <x v="37"/>
    <x v="38"/>
    <x v="10"/>
    <n v="6"/>
    <x v="1"/>
    <x v="31"/>
    <n v="6.3"/>
    <n v="3.25"/>
    <n v="195.29999999999998"/>
    <n v="100.75"/>
    <n v="94.549999999999983"/>
    <n v="0.93846153846153835"/>
  </r>
  <r>
    <x v="39"/>
    <x v="38"/>
    <x v="39"/>
    <x v="10"/>
    <n v="3"/>
    <x v="2"/>
    <x v="32"/>
    <n v="9.9"/>
    <n v="5.0999999999999996"/>
    <n v="841.5"/>
    <n v="433.49999999999994"/>
    <n v="408.00000000000006"/>
    <n v="0.9411764705882355"/>
  </r>
  <r>
    <x v="40"/>
    <x v="39"/>
    <x v="40"/>
    <x v="10"/>
    <n v="3"/>
    <x v="2"/>
    <x v="33"/>
    <n v="7.7"/>
    <n v="3.25"/>
    <n v="539"/>
    <n v="227.5"/>
    <n v="311.5"/>
    <n v="1.3692307692307693"/>
  </r>
  <r>
    <x v="41"/>
    <x v="40"/>
    <x v="41"/>
    <x v="10"/>
    <n v="5"/>
    <x v="4"/>
    <x v="34"/>
    <n v="9.1"/>
    <n v="3.25"/>
    <n v="345.8"/>
    <n v="123.5"/>
    <n v="222.3"/>
    <n v="1.8"/>
  </r>
  <r>
    <x v="42"/>
    <x v="41"/>
    <x v="42"/>
    <x v="10"/>
    <n v="6"/>
    <x v="4"/>
    <x v="35"/>
    <n v="6.1"/>
    <n v="3.25"/>
    <n v="262.3"/>
    <n v="139.75"/>
    <n v="122.55000000000001"/>
    <n v="0.87692307692307703"/>
  </r>
  <r>
    <x v="43"/>
    <x v="42"/>
    <x v="43"/>
    <x v="11"/>
    <n v="6"/>
    <x v="0"/>
    <x v="36"/>
    <n v="5.4"/>
    <n v="5.2"/>
    <n v="486.00000000000006"/>
    <n v="468"/>
    <n v="18.000000000000057"/>
    <n v="3.8461538461538582E-2"/>
  </r>
  <r>
    <x v="44"/>
    <x v="42"/>
    <x v="44"/>
    <x v="11"/>
    <n v="2"/>
    <x v="6"/>
    <x v="19"/>
    <n v="8.6"/>
    <n v="3.25"/>
    <n v="8.6"/>
    <n v="3.25"/>
    <n v="5.35"/>
    <n v="1.6461538461538461"/>
  </r>
  <r>
    <x v="45"/>
    <x v="42"/>
    <x v="45"/>
    <x v="11"/>
    <n v="2"/>
    <x v="6"/>
    <x v="37"/>
    <n v="8.6"/>
    <n v="3.25"/>
    <n v="223.6"/>
    <n v="84.5"/>
    <n v="139.1"/>
    <n v="1.6461538461538461"/>
  </r>
  <r>
    <x v="46"/>
    <x v="43"/>
    <x v="46"/>
    <x v="11"/>
    <n v="5"/>
    <x v="2"/>
    <x v="10"/>
    <n v="5.2"/>
    <n v="3.25"/>
    <n v="473.2"/>
    <n v="295.75"/>
    <n v="177.45"/>
    <n v="0.6"/>
  </r>
  <r>
    <x v="47"/>
    <x v="44"/>
    <x v="47"/>
    <x v="11"/>
    <n v="5"/>
    <x v="2"/>
    <x v="38"/>
    <n v="7.8"/>
    <n v="3.25"/>
    <n v="748.8"/>
    <n v="312"/>
    <n v="436.79999999999995"/>
    <n v="1.4"/>
  </r>
  <r>
    <x v="48"/>
    <x v="45"/>
    <x v="48"/>
    <x v="11"/>
    <n v="4"/>
    <x v="4"/>
    <x v="39"/>
    <n v="5.9"/>
    <n v="5.4"/>
    <n v="371.70000000000005"/>
    <n v="340.20000000000005"/>
    <n v="31.5"/>
    <n v="9.2592592592592574E-2"/>
  </r>
  <r>
    <x v="49"/>
    <x v="46"/>
    <x v="49"/>
    <x v="11"/>
    <n v="4"/>
    <x v="4"/>
    <x v="40"/>
    <n v="8.4"/>
    <n v="5.6"/>
    <n v="604.80000000000007"/>
    <n v="403.2"/>
    <n v="201.60000000000008"/>
    <n v="0.50000000000000022"/>
  </r>
  <r>
    <x v="50"/>
    <x v="47"/>
    <x v="50"/>
    <x v="11"/>
    <n v="5"/>
    <x v="5"/>
    <x v="41"/>
    <n v="5.2"/>
    <n v="5.0999999999999996"/>
    <n v="15.600000000000001"/>
    <n v="15.299999999999999"/>
    <n v="0.30000000000000249"/>
    <n v="1.9607843137255065E-2"/>
  </r>
  <r>
    <x v="51"/>
    <x v="48"/>
    <x v="51"/>
    <x v="11"/>
    <n v="5"/>
    <x v="5"/>
    <x v="8"/>
    <n v="9.5"/>
    <n v="5.2"/>
    <n v="551"/>
    <n v="301.60000000000002"/>
    <n v="249.39999999999998"/>
    <n v="0.82692307692307676"/>
  </r>
  <r>
    <x v="52"/>
    <x v="49"/>
    <x v="52"/>
    <x v="11"/>
    <n v="3"/>
    <x v="3"/>
    <x v="42"/>
    <n v="8"/>
    <n v="3.25"/>
    <n v="88"/>
    <n v="35.75"/>
    <n v="52.25"/>
    <n v="1.4615384615384615"/>
  </r>
  <r>
    <x v="53"/>
    <x v="50"/>
    <x v="53"/>
    <x v="11"/>
    <n v="3"/>
    <x v="3"/>
    <x v="43"/>
    <n v="9.8000000000000007"/>
    <n v="5.0999999999999996"/>
    <n v="215.60000000000002"/>
    <n v="112.19999999999999"/>
    <n v="103.40000000000003"/>
    <n v="0.92156862745098078"/>
  </r>
  <r>
    <x v="54"/>
    <x v="51"/>
    <x v="54"/>
    <x v="12"/>
    <n v="6"/>
    <x v="0"/>
    <x v="44"/>
    <n v="6.4"/>
    <n v="3.25"/>
    <n v="390.40000000000003"/>
    <n v="198.25"/>
    <n v="192.15000000000003"/>
    <n v="0.96923076923076945"/>
  </r>
  <r>
    <x v="55"/>
    <x v="52"/>
    <x v="55"/>
    <x v="13"/>
    <n v="4"/>
    <x v="0"/>
    <x v="45"/>
    <n v="9"/>
    <n v="5.4"/>
    <n v="540"/>
    <n v="324"/>
    <n v="216"/>
    <n v="0.66666666666666663"/>
  </r>
  <r>
    <x v="56"/>
    <x v="52"/>
    <x v="56"/>
    <x v="13"/>
    <n v="4"/>
    <x v="0"/>
    <x v="46"/>
    <n v="9.1999999999999993"/>
    <n v="5.4"/>
    <n v="377.2"/>
    <n v="221.4"/>
    <n v="155.79999999999998"/>
    <n v="0.70370370370370361"/>
  </r>
  <r>
    <x v="57"/>
    <x v="53"/>
    <x v="57"/>
    <x v="14"/>
    <n v="4"/>
    <x v="5"/>
    <x v="44"/>
    <n v="6.7"/>
    <n v="3.25"/>
    <n v="408.7"/>
    <n v="198.25"/>
    <n v="210.45"/>
    <n v="1.0615384615384615"/>
  </r>
  <r>
    <x v="58"/>
    <x v="54"/>
    <x v="58"/>
    <x v="14"/>
    <n v="4"/>
    <x v="5"/>
    <x v="6"/>
    <n v="10"/>
    <n v="5"/>
    <n v="550"/>
    <n v="275"/>
    <n v="275"/>
    <n v="1"/>
  </r>
  <r>
    <x v="59"/>
    <x v="55"/>
    <x v="59"/>
    <x v="15"/>
    <n v="5"/>
    <x v="5"/>
    <x v="47"/>
    <n v="9.5"/>
    <n v="5.2"/>
    <n v="237.5"/>
    <n v="130"/>
    <n v="107.5"/>
    <n v="0.82692307692307687"/>
  </r>
  <r>
    <x v="60"/>
    <x v="56"/>
    <x v="60"/>
    <x v="15"/>
    <n v="6"/>
    <x v="5"/>
    <x v="48"/>
    <n v="5.5"/>
    <n v="5.2"/>
    <n v="181.5"/>
    <n v="171.6"/>
    <n v="9.9000000000000057"/>
    <n v="5.769230769230773E-2"/>
  </r>
  <r>
    <x v="61"/>
    <x v="57"/>
    <x v="26"/>
    <x v="15"/>
    <n v="6"/>
    <x v="3"/>
    <x v="49"/>
    <n v="9.6"/>
    <n v="3.25"/>
    <n v="153.6"/>
    <n v="52"/>
    <n v="101.6"/>
    <n v="1.9538461538461538"/>
  </r>
  <r>
    <x v="62"/>
    <x v="58"/>
    <x v="61"/>
    <x v="15"/>
    <n v="6"/>
    <x v="3"/>
    <x v="25"/>
    <n v="6.6"/>
    <n v="3.25"/>
    <n v="646.79999999999995"/>
    <n v="318.5"/>
    <n v="328.29999999999995"/>
    <n v="1.0307692307692307"/>
  </r>
  <r>
    <x v="63"/>
    <x v="59"/>
    <x v="62"/>
    <x v="16"/>
    <n v="4"/>
    <x v="6"/>
    <x v="0"/>
    <n v="7.2"/>
    <n v="3.25"/>
    <n v="302.40000000000003"/>
    <n v="136.5"/>
    <n v="165.90000000000003"/>
    <n v="1.2153846153846157"/>
  </r>
  <r>
    <x v="64"/>
    <x v="27"/>
    <x v="63"/>
    <x v="16"/>
    <n v="5"/>
    <x v="6"/>
    <x v="25"/>
    <n v="6.6"/>
    <n v="3.25"/>
    <n v="646.79999999999995"/>
    <n v="318.5"/>
    <n v="328.29999999999995"/>
    <n v="1.0307692307692307"/>
  </r>
  <r>
    <x v="65"/>
    <x v="60"/>
    <x v="64"/>
    <x v="17"/>
    <n v="4"/>
    <x v="7"/>
    <x v="17"/>
    <n v="7.3"/>
    <n v="3.25"/>
    <n v="219"/>
    <n v="97.5"/>
    <n v="121.5"/>
    <n v="1.2461538461538462"/>
  </r>
  <r>
    <x v="66"/>
    <x v="61"/>
    <x v="65"/>
    <x v="17"/>
    <n v="5"/>
    <x v="7"/>
    <x v="50"/>
    <n v="8.5"/>
    <n v="5.5"/>
    <n v="127.5"/>
    <n v="82.5"/>
    <n v="45"/>
    <n v="0.54545454545454541"/>
  </r>
  <r>
    <x v="67"/>
    <x v="62"/>
    <x v="66"/>
    <x v="17"/>
    <n v="3"/>
    <x v="4"/>
    <x v="51"/>
    <n v="6.7"/>
    <n v="5.6"/>
    <n v="160.80000000000001"/>
    <n v="134.39999999999998"/>
    <n v="26.400000000000034"/>
    <n v="0.1964285714285717"/>
  </r>
  <r>
    <x v="68"/>
    <x v="63"/>
    <x v="67"/>
    <x v="17"/>
    <n v="5"/>
    <x v="4"/>
    <x v="20"/>
    <n v="9.1999999999999993"/>
    <n v="5.4"/>
    <n v="294.39999999999998"/>
    <n v="172.8"/>
    <n v="121.59999999999997"/>
    <n v="0.7037037037037035"/>
  </r>
  <r>
    <x v="69"/>
    <x v="64"/>
    <x v="68"/>
    <x v="18"/>
    <n v="6"/>
    <x v="6"/>
    <x v="33"/>
    <n v="9.4"/>
    <n v="5.2"/>
    <n v="658"/>
    <n v="364"/>
    <n v="294"/>
    <n v="0.80769230769230771"/>
  </r>
  <r>
    <x v="70"/>
    <x v="13"/>
    <x v="69"/>
    <x v="19"/>
    <n v="5"/>
    <x v="5"/>
    <x v="52"/>
    <n v="6.4"/>
    <n v="3.25"/>
    <n v="57.6"/>
    <n v="29.25"/>
    <n v="28.35"/>
    <n v="0.96923076923076923"/>
  </r>
  <r>
    <x v="71"/>
    <x v="13"/>
    <x v="70"/>
    <x v="19"/>
    <n v="5"/>
    <x v="5"/>
    <x v="53"/>
    <n v="7.3"/>
    <n v="5.6"/>
    <n v="605.9"/>
    <n v="464.79999999999995"/>
    <n v="141.10000000000002"/>
    <n v="0.30357142857142866"/>
  </r>
  <r>
    <x v="72"/>
    <x v="65"/>
    <x v="71"/>
    <x v="19"/>
    <n v="4"/>
    <x v="3"/>
    <x v="54"/>
    <n v="5.6"/>
    <n v="3.25"/>
    <n v="459.2"/>
    <n v="266.5"/>
    <n v="192.7"/>
    <n v="0.72307692307692306"/>
  </r>
  <r>
    <x v="73"/>
    <x v="66"/>
    <x v="72"/>
    <x v="19"/>
    <n v="5"/>
    <x v="3"/>
    <x v="55"/>
    <n v="6.2"/>
    <n v="5.4"/>
    <n v="49.6"/>
    <n v="43.2"/>
    <n v="6.3999999999999986"/>
    <n v="0.14814814814814811"/>
  </r>
  <r>
    <x v="74"/>
    <x v="67"/>
    <x v="73"/>
    <x v="19"/>
    <n v="5"/>
    <x v="3"/>
    <x v="56"/>
    <n v="7.1"/>
    <n v="3.25"/>
    <n v="355"/>
    <n v="162.5"/>
    <n v="192.5"/>
    <n v="1.18461538461538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x v="0"/>
    <n v="250"/>
    <n v="393"/>
    <n v="63.6"/>
    <n v="3085"/>
    <n v="7.85"/>
    <n v="52"/>
    <n v="26"/>
    <n v="9"/>
    <n v="14"/>
    <n v="100.3"/>
    <n v="343"/>
  </r>
  <r>
    <x v="1"/>
    <x v="1"/>
    <n v="261"/>
    <n v="381"/>
    <n v="68.5"/>
    <n v="3063"/>
    <n v="8.0399999999999991"/>
    <n v="80"/>
    <n v="23"/>
    <n v="5"/>
    <n v="25"/>
    <n v="107.3"/>
    <n v="306"/>
  </r>
  <r>
    <x v="2"/>
    <x v="2"/>
    <n v="239"/>
    <n v="353"/>
    <n v="67.7"/>
    <n v="2912"/>
    <n v="8.25"/>
    <n v="86"/>
    <n v="29"/>
    <n v="7"/>
    <n v="9"/>
    <n v="112"/>
    <n v="324"/>
  </r>
  <r>
    <x v="3"/>
    <x v="3"/>
    <n v="257"/>
    <n v="376"/>
    <n v="68.400000000000006"/>
    <n v="2816"/>
    <n v="7.49"/>
    <n v="57"/>
    <n v="18"/>
    <n v="10"/>
    <n v="13"/>
    <n v="95.1"/>
    <n v="313"/>
  </r>
  <r>
    <x v="4"/>
    <x v="4"/>
    <n v="218"/>
    <n v="336"/>
    <n v="64.900000000000006"/>
    <n v="2525"/>
    <n v="7.52"/>
    <n v="74"/>
    <n v="16"/>
    <n v="8"/>
    <n v="18"/>
    <n v="93.4"/>
    <n v="281"/>
  </r>
  <r>
    <x v="5"/>
    <x v="5"/>
    <n v="219"/>
    <n v="351"/>
    <n v="62.4"/>
    <n v="2521"/>
    <n v="7.18"/>
    <n v="80"/>
    <n v="17"/>
    <n v="8"/>
    <n v="14"/>
    <n v="90.7"/>
    <n v="252"/>
  </r>
  <r>
    <x v="6"/>
    <x v="6"/>
    <n v="208"/>
    <n v="339"/>
    <n v="61.4"/>
    <n v="2496"/>
    <n v="7.36"/>
    <n v="73"/>
    <n v="13"/>
    <n v="8"/>
    <n v="27"/>
    <n v="86.8"/>
    <n v="277"/>
  </r>
  <r>
    <x v="7"/>
    <x v="7"/>
    <n v="187"/>
    <n v="277"/>
    <n v="67.5"/>
    <n v="2407"/>
    <n v="8.69"/>
    <n v="80"/>
    <n v="25"/>
    <n v="3"/>
    <n v="20"/>
    <n v="120.1"/>
    <n v="267"/>
  </r>
  <r>
    <x v="8"/>
    <x v="8"/>
    <n v="214"/>
    <n v="334"/>
    <n v="64.099999999999994"/>
    <n v="2392"/>
    <n v="7.16"/>
    <n v="56"/>
    <n v="22"/>
    <n v="3"/>
    <n v="14"/>
    <n v="103.5"/>
    <n v="266"/>
  </r>
  <r>
    <x v="9"/>
    <x v="9"/>
    <n v="219"/>
    <n v="330"/>
    <n v="66.400000000000006"/>
    <n v="2365"/>
    <n v="7.17"/>
    <n v="74"/>
    <n v="18"/>
    <n v="10"/>
    <n v="23"/>
    <n v="92.8"/>
    <n v="263"/>
  </r>
  <r>
    <x v="10"/>
    <x v="10"/>
    <n v="197"/>
    <n v="294"/>
    <n v="67"/>
    <n v="2351"/>
    <n v="8"/>
    <n v="50"/>
    <n v="20"/>
    <n v="8"/>
    <n v="16"/>
    <n v="102.6"/>
    <n v="261"/>
  </r>
  <r>
    <x v="11"/>
    <x v="11"/>
    <n v="185"/>
    <n v="269"/>
    <n v="68.8"/>
    <n v="2244"/>
    <n v="8.34"/>
    <n v="68"/>
    <n v="18"/>
    <n v="6"/>
    <n v="18"/>
    <n v="107.2"/>
    <n v="249"/>
  </r>
  <r>
    <x v="12"/>
    <x v="12"/>
    <n v="202"/>
    <n v="321"/>
    <n v="62.9"/>
    <n v="2215"/>
    <n v="6.9"/>
    <n v="61"/>
    <n v="17"/>
    <n v="6"/>
    <n v="18"/>
    <n v="93.1"/>
    <n v="246"/>
  </r>
  <r>
    <x v="13"/>
    <x v="13"/>
    <n v="161"/>
    <n v="275"/>
    <n v="58.5"/>
    <n v="2212"/>
    <n v="8.0399999999999991"/>
    <n v="70"/>
    <n v="10"/>
    <n v="4"/>
    <n v="13"/>
    <n v="90.4"/>
    <n v="246"/>
  </r>
  <r>
    <x v="14"/>
    <x v="14"/>
    <n v="179"/>
    <n v="289"/>
    <n v="61.9"/>
    <n v="2166"/>
    <n v="7.5"/>
    <n v="80"/>
    <n v="13"/>
    <n v="5"/>
    <n v="31"/>
    <n v="92.7"/>
    <n v="241"/>
  </r>
  <r>
    <x v="15"/>
    <x v="15"/>
    <n v="186"/>
    <n v="311"/>
    <n v="59.8"/>
    <n v="2163"/>
    <n v="6.96"/>
    <n v="68"/>
    <n v="13"/>
    <n v="10"/>
    <n v="9"/>
    <n v="81.400000000000006"/>
    <n v="270"/>
  </r>
  <r>
    <x v="16"/>
    <x v="16"/>
    <n v="205"/>
    <n v="319"/>
    <n v="64.3"/>
    <n v="2114"/>
    <n v="6.63"/>
    <n v="50"/>
    <n v="15"/>
    <n v="7"/>
    <n v="20"/>
    <n v="89.8"/>
    <n v="235"/>
  </r>
  <r>
    <x v="17"/>
    <x v="17"/>
    <n v="172"/>
    <n v="296"/>
    <n v="58.1"/>
    <n v="2100"/>
    <n v="7.1"/>
    <n v="51"/>
    <n v="10"/>
    <n v="8"/>
    <n v="30"/>
    <n v="80.099999999999994"/>
    <n v="233"/>
  </r>
  <r>
    <x v="18"/>
    <x v="18"/>
    <n v="180"/>
    <n v="284"/>
    <n v="63.4"/>
    <n v="2001"/>
    <n v="7.05"/>
    <n v="59"/>
    <n v="12"/>
    <n v="9"/>
    <n v="29"/>
    <n v="85.1"/>
    <n v="222"/>
  </r>
  <r>
    <x v="19"/>
    <x v="19"/>
    <n v="157"/>
    <n v="254"/>
    <n v="61.8"/>
    <n v="1960"/>
    <n v="7.72"/>
    <n v="76"/>
    <n v="11"/>
    <n v="8"/>
    <n v="20"/>
    <n v="87.1"/>
    <n v="218"/>
  </r>
  <r>
    <x v="20"/>
    <x v="20"/>
    <n v="171"/>
    <n v="281"/>
    <n v="60.9"/>
    <n v="1960"/>
    <n v="6.98"/>
    <n v="77"/>
    <n v="8"/>
    <n v="9"/>
    <n v="11"/>
    <n v="78"/>
    <n v="218"/>
  </r>
  <r>
    <x v="21"/>
    <x v="21"/>
    <n v="176"/>
    <n v="278"/>
    <n v="63.3"/>
    <n v="1921"/>
    <n v="6.91"/>
    <n v="63"/>
    <n v="8"/>
    <n v="14"/>
    <n v="23"/>
    <n v="72.2"/>
    <n v="240"/>
  </r>
  <r>
    <x v="22"/>
    <x v="22"/>
    <n v="206"/>
    <n v="337"/>
    <n v="61.1"/>
    <n v="1903"/>
    <n v="5.65"/>
    <n v="77"/>
    <n v="13"/>
    <n v="9"/>
    <n v="9"/>
    <n v="78.3"/>
    <n v="211"/>
  </r>
  <r>
    <x v="23"/>
    <x v="23"/>
    <n v="182"/>
    <n v="275"/>
    <n v="66.2"/>
    <n v="1869"/>
    <n v="6.8"/>
    <n v="34"/>
    <n v="11"/>
    <n v="4"/>
    <n v="25"/>
    <n v="92.8"/>
    <n v="208"/>
  </r>
  <r>
    <x v="24"/>
    <x v="24"/>
    <n v="162"/>
    <n v="259"/>
    <n v="62.5"/>
    <n v="1841"/>
    <n v="7.11"/>
    <n v="60"/>
    <n v="11"/>
    <n v="5"/>
    <n v="18"/>
    <n v="89.9"/>
    <n v="205"/>
  </r>
  <r>
    <x v="25"/>
    <x v="25"/>
    <n v="126"/>
    <n v="204"/>
    <n v="61.8"/>
    <n v="1710"/>
    <n v="8.3800000000000008"/>
    <n v="81"/>
    <n v="10"/>
    <n v="9"/>
    <n v="8"/>
    <n v="86.4"/>
    <n v="285"/>
  </r>
  <r>
    <x v="26"/>
    <x v="26"/>
    <n v="141"/>
    <n v="224"/>
    <n v="62.9"/>
    <n v="1626"/>
    <n v="7.26"/>
    <n v="80"/>
    <n v="11"/>
    <n v="3"/>
    <n v="9"/>
    <n v="95.6"/>
    <n v="271"/>
  </r>
  <r>
    <x v="27"/>
    <x v="27"/>
    <n v="117"/>
    <n v="203"/>
    <n v="57.6"/>
    <n v="1417"/>
    <n v="6.98"/>
    <n v="41"/>
    <n v="10"/>
    <n v="6"/>
    <n v="16"/>
    <n v="83.3"/>
    <n v="236"/>
  </r>
  <r>
    <x v="28"/>
    <x v="28"/>
    <n v="124"/>
    <n v="189"/>
    <n v="65.599999999999994"/>
    <n v="1387"/>
    <n v="7.34"/>
    <n v="84"/>
    <n v="10"/>
    <n v="3"/>
    <n v="18"/>
    <n v="98.4"/>
    <n v="277"/>
  </r>
  <r>
    <x v="29"/>
    <x v="29"/>
    <n v="131"/>
    <n v="233"/>
    <n v="56.2"/>
    <n v="1370"/>
    <n v="5.88"/>
    <n v="51"/>
    <n v="7"/>
    <n v="10"/>
    <n v="15"/>
    <n v="65.599999999999994"/>
    <n v="171"/>
  </r>
  <r>
    <x v="30"/>
    <x v="30"/>
    <n v="119"/>
    <n v="197"/>
    <n v="60.4"/>
    <n v="1321"/>
    <n v="6.71"/>
    <n v="52"/>
    <n v="3"/>
    <n v="5"/>
    <n v="18"/>
    <n v="74.900000000000006"/>
    <n v="220"/>
  </r>
  <r>
    <x v="31"/>
    <x v="28"/>
    <n v="76"/>
    <n v="131"/>
    <n v="58"/>
    <n v="838"/>
    <n v="6.4"/>
    <n v="80"/>
    <n v="5"/>
    <n v="3"/>
    <n v="6"/>
    <n v="80.3"/>
    <n v="210"/>
  </r>
  <r>
    <x v="32"/>
    <x v="31"/>
    <n v="59"/>
    <n v="98"/>
    <n v="60.2"/>
    <n v="764"/>
    <n v="7.8"/>
    <n v="75"/>
    <n v="5"/>
    <n v="2"/>
    <n v="9"/>
    <n v="93.2"/>
    <n v="191"/>
  </r>
  <r>
    <x v="33"/>
    <x v="31"/>
    <n v="65"/>
    <n v="112"/>
    <n v="58"/>
    <n v="764"/>
    <n v="6.82"/>
    <n v="61"/>
    <n v="4"/>
    <n v="4"/>
    <n v="9"/>
    <n v="75.900000000000006"/>
    <n v="191"/>
  </r>
  <r>
    <x v="34"/>
    <x v="27"/>
    <n v="70"/>
    <n v="111"/>
    <n v="63.1"/>
    <n v="721"/>
    <n v="6.5"/>
    <n v="36"/>
    <n v="4"/>
    <n v="6"/>
    <n v="9"/>
    <n v="71.2"/>
    <n v="180"/>
  </r>
  <r>
    <x v="35"/>
    <x v="26"/>
    <n v="46"/>
    <n v="93"/>
    <n v="49.5"/>
    <n v="614"/>
    <n v="6.6"/>
    <n v="48"/>
    <n v="3"/>
    <n v="0"/>
    <n v="5"/>
    <n v="81.599999999999994"/>
    <n v="154"/>
  </r>
  <r>
    <x v="36"/>
    <x v="25"/>
    <n v="49"/>
    <n v="68"/>
    <n v="72.099999999999994"/>
    <n v="556"/>
    <n v="8.18"/>
    <n v="56"/>
    <n v="1"/>
    <n v="1"/>
    <n v="9"/>
    <n v="95"/>
    <n v="185"/>
  </r>
  <r>
    <x v="37"/>
    <x v="15"/>
    <n v="35"/>
    <n v="59"/>
    <n v="59.3"/>
    <n v="534"/>
    <n v="9.0500000000000007"/>
    <n v="52"/>
    <n v="4"/>
    <n v="2"/>
    <n v="3"/>
    <n v="97.7"/>
    <n v="267"/>
  </r>
  <r>
    <x v="38"/>
    <x v="29"/>
    <n v="57"/>
    <n v="102"/>
    <n v="55.9"/>
    <n v="528"/>
    <n v="5.18"/>
    <n v="67"/>
    <n v="3"/>
    <n v="1"/>
    <n v="14"/>
    <n v="75.900000000000006"/>
    <n v="66"/>
  </r>
  <r>
    <x v="39"/>
    <x v="31"/>
    <n v="45"/>
    <n v="73"/>
    <n v="61.6"/>
    <n v="495"/>
    <n v="6.78"/>
    <n v="48"/>
    <n v="3"/>
    <n v="3"/>
    <n v="7"/>
    <n v="78.3"/>
    <n v="165"/>
  </r>
  <r>
    <x v="40"/>
    <x v="21"/>
    <n v="42"/>
    <n v="78"/>
    <n v="53.8"/>
    <n v="492"/>
    <n v="6.31"/>
    <n v="63"/>
    <n v="3"/>
    <n v="1"/>
    <n v="16"/>
    <n v="80.7"/>
    <n v="164"/>
  </r>
  <r>
    <x v="41"/>
    <x v="25"/>
    <n v="36"/>
    <n v="42"/>
    <n v="85.7"/>
    <n v="427"/>
    <n v="10.17"/>
    <n v="70"/>
    <n v="1"/>
    <n v="1"/>
    <n v="5"/>
    <n v="107"/>
    <n v="214"/>
  </r>
  <r>
    <x v="42"/>
    <x v="30"/>
    <n v="41"/>
    <n v="71"/>
    <n v="57.7"/>
    <n v="425"/>
    <n v="5.99"/>
    <n v="28"/>
    <n v="3"/>
    <n v="4"/>
    <n v="6"/>
    <n v="65.8"/>
    <n v="142"/>
  </r>
  <r>
    <x v="43"/>
    <x v="17"/>
    <n v="40"/>
    <n v="57"/>
    <n v="70.2"/>
    <n v="424"/>
    <n v="7.44"/>
    <n v="35"/>
    <n v="4"/>
    <n v="0"/>
    <n v="1"/>
    <n v="115"/>
    <n v="106"/>
  </r>
  <r>
    <x v="44"/>
    <x v="11"/>
    <n v="23"/>
    <n v="40"/>
    <n v="57.5"/>
    <n v="260"/>
    <n v="6.5"/>
    <n v="40"/>
    <n v="2"/>
    <n v="2"/>
    <n v="1"/>
    <n v="72.900000000000006"/>
    <n v="87"/>
  </r>
  <r>
    <x v="45"/>
    <x v="30"/>
    <n v="22"/>
    <n v="44"/>
    <n v="50"/>
    <n v="222"/>
    <n v="5.05"/>
    <n v="18"/>
    <n v="0"/>
    <n v="2"/>
    <n v="6"/>
    <n v="45.8"/>
    <n v="111"/>
  </r>
  <r>
    <x v="46"/>
    <x v="22"/>
    <n v="12"/>
    <n v="19"/>
    <n v="63.2"/>
    <n v="129"/>
    <n v="6.79"/>
    <n v="29"/>
    <n v="1"/>
    <n v="2"/>
    <n v="1"/>
    <n v="61"/>
    <n v="129"/>
  </r>
  <r>
    <x v="47"/>
    <x v="8"/>
    <n v="9"/>
    <n v="10"/>
    <n v="90"/>
    <n v="92"/>
    <n v="9.1999999999999993"/>
    <n v="37"/>
    <n v="1"/>
    <n v="0"/>
    <n v="2"/>
    <n v="138.30000000000001"/>
    <n v="31"/>
  </r>
  <r>
    <x v="48"/>
    <x v="18"/>
    <n v="8"/>
    <n v="13"/>
    <n v="61.5"/>
    <n v="81"/>
    <n v="6.23"/>
    <n v="23"/>
    <n v="0"/>
    <n v="1"/>
    <n v="1"/>
    <n v="47.3"/>
    <n v="41"/>
  </r>
  <r>
    <x v="49"/>
    <x v="26"/>
    <n v="1"/>
    <n v="8"/>
    <n v="12.5"/>
    <n v="81"/>
    <n v="10.130000000000001"/>
    <n v="81"/>
    <n v="1"/>
    <n v="0"/>
    <n v="2"/>
    <n v="108.9"/>
    <n v="81"/>
  </r>
  <r>
    <x v="50"/>
    <x v="4"/>
    <n v="3"/>
    <n v="4"/>
    <n v="75"/>
    <n v="64"/>
    <n v="16"/>
    <n v="40"/>
    <n v="0"/>
    <n v="1"/>
    <n v="0"/>
    <n v="77.099999999999994"/>
    <n v="64"/>
  </r>
  <r>
    <x v="51"/>
    <x v="12"/>
    <n v="4"/>
    <n v="5"/>
    <n v="80"/>
    <n v="60"/>
    <n v="12"/>
    <n v="29"/>
    <n v="0"/>
    <n v="0"/>
    <n v="2"/>
    <n v="116.7"/>
    <n v="20"/>
  </r>
  <r>
    <x v="52"/>
    <x v="20"/>
    <n v="7"/>
    <n v="13"/>
    <n v="53.8"/>
    <n v="49"/>
    <n v="3.77"/>
    <n v="38"/>
    <n v="0"/>
    <n v="0"/>
    <n v="0"/>
    <n v="62.7"/>
    <n v="16"/>
  </r>
  <r>
    <x v="53"/>
    <x v="9"/>
    <n v="3"/>
    <n v="9"/>
    <n v="33.299999999999997"/>
    <n v="42"/>
    <n v="4.67"/>
    <n v="22"/>
    <n v="0"/>
    <n v="0"/>
    <n v="1"/>
    <n v="49.3"/>
    <n v="14"/>
  </r>
  <r>
    <x v="54"/>
    <x v="29"/>
    <n v="3"/>
    <n v="8"/>
    <n v="37.5"/>
    <n v="39"/>
    <n v="4.88"/>
    <n v="21"/>
    <n v="0"/>
    <n v="0"/>
    <n v="0"/>
    <n v="53.6"/>
    <n v="39"/>
  </r>
  <r>
    <x v="55"/>
    <x v="14"/>
    <n v="3"/>
    <n v="7"/>
    <n v="42.9"/>
    <n v="38"/>
    <n v="5.43"/>
    <n v="20"/>
    <n v="1"/>
    <n v="0"/>
    <n v="0"/>
    <n v="100"/>
    <n v="38"/>
  </r>
  <r>
    <x v="56"/>
    <x v="7"/>
    <n v="5"/>
    <n v="13"/>
    <n v="38.5"/>
    <n v="34"/>
    <n v="2.62"/>
    <n v="9"/>
    <n v="0"/>
    <n v="1"/>
    <n v="1"/>
    <n v="14.6"/>
    <n v="9"/>
  </r>
  <r>
    <x v="57"/>
    <x v="16"/>
    <n v="2"/>
    <n v="4"/>
    <n v="50"/>
    <n v="21"/>
    <n v="5.25"/>
    <n v="14"/>
    <n v="0"/>
    <n v="0"/>
    <n v="0"/>
    <n v="65.599999999999994"/>
    <n v="11"/>
  </r>
  <r>
    <x v="58"/>
    <x v="0"/>
    <n v="2"/>
    <n v="4"/>
    <n v="50"/>
    <n v="20"/>
    <n v="5"/>
    <n v="12"/>
    <n v="0"/>
    <n v="0"/>
    <n v="0"/>
    <n v="64.599999999999994"/>
    <n v="10"/>
  </r>
  <r>
    <x v="59"/>
    <x v="2"/>
    <n v="2"/>
    <n v="6"/>
    <n v="33.299999999999997"/>
    <n v="13"/>
    <n v="2.17"/>
    <n v="9"/>
    <n v="0"/>
    <n v="0"/>
    <n v="0"/>
    <n v="42.4"/>
    <n v="7"/>
  </r>
  <r>
    <x v="60"/>
    <x v="10"/>
    <n v="1"/>
    <n v="3"/>
    <n v="33.299999999999997"/>
    <n v="10"/>
    <n v="3.33"/>
    <n v="10"/>
    <n v="0"/>
    <n v="0"/>
    <n v="1"/>
    <n v="43.7"/>
    <n v="5"/>
  </r>
  <r>
    <x v="61"/>
    <x v="22"/>
    <n v="0"/>
    <n v="1"/>
    <n v="0"/>
    <n v="0"/>
    <n v="0"/>
    <n v="0"/>
    <n v="0"/>
    <n v="1"/>
    <n v="0"/>
    <n v="0"/>
    <n v="0"/>
  </r>
  <r>
    <x v="62"/>
    <x v="15"/>
    <n v="0"/>
    <n v="1"/>
    <n v="0"/>
    <n v="0"/>
    <n v="0"/>
    <n v="0"/>
    <n v="0"/>
    <n v="0"/>
    <n v="0"/>
    <n v="39.6"/>
    <n v="0"/>
  </r>
  <r>
    <x v="63"/>
    <x v="13"/>
    <n v="0"/>
    <n v="1"/>
    <n v="0"/>
    <n v="0"/>
    <n v="0"/>
    <n v="0"/>
    <n v="0"/>
    <n v="0"/>
    <n v="0"/>
    <n v="39.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usic Codes">
  <location ref="A3:B79" firstHeaderRow="1" firstDataRow="1" firstDataCol="1"/>
  <pivotFields count="13">
    <pivotField axis="axisRow" showAll="0">
      <items count="76">
        <item x="21"/>
        <item x="22"/>
        <item x="55"/>
        <item x="56"/>
        <item x="36"/>
        <item x="23"/>
        <item x="0"/>
        <item x="1"/>
        <item x="43"/>
        <item x="54"/>
        <item x="2"/>
        <item x="3"/>
        <item x="24"/>
        <item x="37"/>
        <item x="13"/>
        <item x="38"/>
        <item x="16"/>
        <item x="4"/>
        <item x="44"/>
        <item x="45"/>
        <item x="32"/>
        <item x="63"/>
        <item x="17"/>
        <item x="18"/>
        <item x="33"/>
        <item x="64"/>
        <item x="27"/>
        <item x="69"/>
        <item x="28"/>
        <item x="39"/>
        <item x="40"/>
        <item x="5"/>
        <item x="29"/>
        <item x="30"/>
        <item x="9"/>
        <item x="6"/>
        <item x="46"/>
        <item x="47"/>
        <item x="10"/>
        <item x="65"/>
        <item x="66"/>
        <item x="67"/>
        <item x="11"/>
        <item x="48"/>
        <item x="49"/>
        <item x="68"/>
        <item x="41"/>
        <item x="31"/>
        <item x="12"/>
        <item x="42"/>
        <item x="34"/>
        <item x="57"/>
        <item x="58"/>
        <item x="14"/>
        <item x="50"/>
        <item x="51"/>
        <item x="59"/>
        <item x="15"/>
        <item x="70"/>
        <item x="71"/>
        <item x="35"/>
        <item x="60"/>
        <item x="25"/>
        <item x="26"/>
        <item x="52"/>
        <item x="7"/>
        <item x="53"/>
        <item x="8"/>
        <item x="72"/>
        <item x="73"/>
        <item x="19"/>
        <item x="74"/>
        <item x="20"/>
        <item x="61"/>
        <item x="62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8" showAll="0"/>
    <pivotField numFmtId="8" showAll="0"/>
    <pivotField numFmtId="44" showAll="0"/>
    <pivotField numFmtId="44" showAll="0"/>
    <pivotField numFmtId="44" showAll="0"/>
    <pivotField numFmtId="171"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Total Sales " fld="6" baseField="0" baseItem="0" numFmtId="173"/>
  </dataFields>
  <formats count="6">
    <format dxfId="147">
      <pivotArea outline="0" collapsedLevelsAreSubtotals="1" fieldPosition="0"/>
    </format>
    <format dxfId="146">
      <pivotArea dataOnly="0" labelOnly="1" outline="0" axis="axisValues" fieldPosition="0"/>
    </format>
    <format dxfId="145">
      <pivotArea field="0" type="button" dataOnly="0" labelOnly="1" outline="0" axis="axisRow" fieldPosition="0"/>
    </format>
    <format dxfId="144">
      <pivotArea dataOnly="0" labelOnly="1" outline="0" axis="axisValues" fieldPosition="0"/>
    </format>
    <format dxfId="143">
      <pivotArea dataOnly="0" fieldPosition="0">
        <references count="1">
          <reference field="0" count="0"/>
        </references>
      </pivotArea>
    </format>
    <format dxfId="142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ublisher">
  <location ref="A3:B24" firstHeaderRow="1" firstDataRow="1" firstDataCol="1"/>
  <pivotFields count="13">
    <pivotField showAll="0"/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numFmtId="8" showAll="0"/>
    <pivotField numFmtId="8" showAll="0"/>
    <pivotField numFmtId="44" showAll="0"/>
    <pivotField numFmtId="44" showAll="0"/>
    <pivotField dataField="1" numFmtId="44" showAll="0"/>
    <pivotField numFmtId="171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Profit By Publisher" fld="11" baseField="0" baseItem="0"/>
  </dataFields>
  <formats count="13">
    <format dxfId="141">
      <pivotArea collapsedLevelsAreSubtotals="1" fieldPosition="0">
        <references count="1">
          <reference field="3" count="1">
            <x v="2"/>
          </reference>
        </references>
      </pivotArea>
    </format>
    <format dxfId="140">
      <pivotArea outline="0" collapsedLevelsAreSubtotals="1" fieldPosition="0"/>
    </format>
    <format dxfId="139">
      <pivotArea dataOnly="0" labelOnly="1" outline="0" axis="axisValues" fieldPosition="0"/>
    </format>
    <format dxfId="138">
      <pivotArea outline="0" collapsedLevelsAreSubtotals="1" fieldPosition="0"/>
    </format>
    <format dxfId="137">
      <pivotArea dataOnly="0" labelOnly="1" outline="0" axis="axisValues" fieldPosition="0"/>
    </format>
    <format dxfId="136">
      <pivotArea collapsedLevelsAreSubtotals="1" fieldPosition="0">
        <references count="1">
          <reference field="3" count="1">
            <x v="1"/>
          </reference>
        </references>
      </pivotArea>
    </format>
    <format dxfId="135">
      <pivotArea collapsedLevelsAreSubtotals="1" fieldPosition="0">
        <references count="1">
          <reference field="3" count="1">
            <x v="1"/>
          </reference>
        </references>
      </pivotArea>
    </format>
    <format dxfId="134">
      <pivotArea field="3" type="button" dataOnly="0" labelOnly="1" outline="0" axis="axisRow" fieldPosition="0"/>
    </format>
    <format dxfId="133">
      <pivotArea dataOnly="0" labelOnly="1" outline="0" axis="axisValues" fieldPosition="0"/>
    </format>
    <format dxfId="132">
      <pivotArea grandRow="1" outline="0" collapsedLevelsAreSubtotals="1" fieldPosition="0"/>
    </format>
    <format dxfId="131">
      <pivotArea dataOnly="0" labelOnly="1" grandRow="1" outline="0" fieldPosition="0"/>
    </format>
    <format dxfId="130">
      <pivotArea collapsedLevelsAreSubtotals="1" fieldPosition="0">
        <references count="1">
          <reference field="3" count="0"/>
        </references>
      </pivotArea>
    </format>
    <format dxfId="129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5" firstHeaderRow="1" firstDataRow="2" firstDataCol="1"/>
  <pivotFields count="13">
    <pivotField showAll="0"/>
    <pivotField showAll="0"/>
    <pivotField showAll="0"/>
    <pivotField showAll="0"/>
    <pivotField showAll="0"/>
    <pivotField axis="axisCol" showAll="0">
      <items count="9">
        <item x="0"/>
        <item x="1"/>
        <item x="6"/>
        <item x="7"/>
        <item x="2"/>
        <item x="4"/>
        <item x="5"/>
        <item x="3"/>
        <item t="default"/>
      </items>
    </pivotField>
    <pivotField dataField="1" showAll="0">
      <items count="58">
        <item x="19"/>
        <item x="16"/>
        <item x="41"/>
        <item x="7"/>
        <item x="26"/>
        <item x="55"/>
        <item x="52"/>
        <item x="14"/>
        <item x="42"/>
        <item x="5"/>
        <item x="50"/>
        <item x="49"/>
        <item x="21"/>
        <item x="12"/>
        <item x="29"/>
        <item x="43"/>
        <item x="51"/>
        <item x="47"/>
        <item x="37"/>
        <item x="17"/>
        <item x="31"/>
        <item x="20"/>
        <item x="48"/>
        <item x="27"/>
        <item x="9"/>
        <item x="34"/>
        <item x="22"/>
        <item x="46"/>
        <item x="0"/>
        <item x="35"/>
        <item x="11"/>
        <item x="56"/>
        <item x="1"/>
        <item x="30"/>
        <item x="6"/>
        <item x="8"/>
        <item x="28"/>
        <item x="45"/>
        <item x="44"/>
        <item x="39"/>
        <item x="3"/>
        <item x="15"/>
        <item x="33"/>
        <item x="40"/>
        <item x="13"/>
        <item x="23"/>
        <item x="4"/>
        <item x="54"/>
        <item x="53"/>
        <item x="32"/>
        <item x="18"/>
        <item x="36"/>
        <item x="10"/>
        <item x="24"/>
        <item x="38"/>
        <item x="25"/>
        <item x="2"/>
        <item t="default"/>
      </items>
    </pivotField>
    <pivotField numFmtId="8" showAll="0"/>
    <pivotField numFmtId="8" showAll="0"/>
    <pivotField numFmtId="44" showAll="0"/>
    <pivotField numFmtId="44" showAll="0"/>
    <pivotField numFmtId="44" showAll="0"/>
    <pivotField numFmtId="171" showAll="0"/>
  </pivotFields>
  <rowItems count="1">
    <i/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YTD _x000a_Units_x000a_ Sold" fld="6" baseField="0" baseItem="0" numFmtId="173"/>
  </dataFields>
  <formats count="7">
    <format dxfId="128">
      <pivotArea type="origin" dataOnly="0" labelOnly="1" outline="0" fieldPosition="0"/>
    </format>
    <format dxfId="127">
      <pivotArea dataOnly="0" labelOnly="1" fieldPosition="0">
        <references count="1">
          <reference field="5" count="0"/>
        </references>
      </pivotArea>
    </format>
    <format dxfId="126">
      <pivotArea dataOnly="0" labelOnly="1" grandCol="1" outline="0" fieldPosition="0"/>
    </format>
    <format dxfId="125">
      <pivotArea outline="0" collapsedLevelsAreSubtotals="1" fieldPosition="0"/>
    </format>
    <format dxfId="124">
      <pivotArea dataOnly="0" labelOnly="1" outline="0" axis="axisValues" fieldPosition="0"/>
    </format>
    <format dxfId="123">
      <pivotArea outline="0" collapsedLevelsAreSubtotals="1" fieldPosition="0"/>
    </format>
    <format dxfId="1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grandTotalCaption="Average" updatedVersion="5" minRefreshableVersion="3" useAutoFormatting="1" itemPrintTitles="1" createdVersion="5" indent="0" outline="1" outlineData="1" multipleFieldFilters="0" chartFormat="1" rowHeaderCaption="Event">
  <location ref="A3:B12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6"/>
        <item x="7"/>
        <item x="2"/>
        <item x="4"/>
        <item x="5"/>
        <item x="3"/>
        <item t="default"/>
      </items>
    </pivotField>
    <pivotField showAll="0"/>
    <pivotField numFmtId="8" showAll="0"/>
    <pivotField numFmtId="8" showAll="0"/>
    <pivotField numFmtId="44" showAll="0"/>
    <pivotField numFmtId="44" showAll="0"/>
    <pivotField numFmtId="44" showAll="0"/>
    <pivotField dataField="1" numFmtId="171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Markup" fld="12" subtotal="average" baseField="5" baseItem="1" numFmtId="171"/>
  </dataFields>
  <formats count="10">
    <format dxfId="121">
      <pivotArea outline="0" collapsedLevelsAreSubtotals="1" fieldPosition="0"/>
    </format>
    <format dxfId="120">
      <pivotArea dataOnly="0" labelOnly="1" outline="0" axis="axisValues" fieldPosition="0"/>
    </format>
    <format dxfId="119">
      <pivotArea field="5" type="button" dataOnly="0" labelOnly="1" outline="0" axis="axisRow" fieldPosition="0"/>
    </format>
    <format dxfId="118">
      <pivotArea dataOnly="0" labelOnly="1" outline="0" axis="axisValues" fieldPosition="0"/>
    </format>
    <format dxfId="117">
      <pivotArea field="5" type="button" dataOnly="0" labelOnly="1" outline="0" axis="axisRow" fieldPosition="0"/>
    </format>
    <format dxfId="116">
      <pivotArea dataOnly="0" labelOnly="1" outline="0" axis="axisValues" fieldPosition="0"/>
    </format>
    <format dxfId="115">
      <pivotArea grandRow="1" outline="0" collapsedLevelsAreSubtotals="1" fieldPosition="0"/>
    </format>
    <format dxfId="114">
      <pivotArea dataOnly="0" labelOnly="1" grandRow="1" outline="0" fieldPosition="0"/>
    </format>
    <format dxfId="113">
      <pivotArea collapsedLevelsAreSubtotals="1" fieldPosition="0">
        <references count="1">
          <reference field="5" count="0"/>
        </references>
      </pivotArea>
    </format>
    <format dxfId="112">
      <pivotArea dataOnly="0" labelOnly="1" fieldPosition="0">
        <references count="1">
          <reference field="5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Event">
  <location ref="A3:B12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6"/>
        <item x="7"/>
        <item x="2"/>
        <item x="4"/>
        <item x="5"/>
        <item x="3"/>
        <item t="default"/>
      </items>
    </pivotField>
    <pivotField showAll="0"/>
    <pivotField numFmtId="8" showAll="0"/>
    <pivotField numFmtId="8" showAll="0"/>
    <pivotField numFmtId="44" showAll="0"/>
    <pivotField numFmtId="44" showAll="0"/>
    <pivotField dataField="1" numFmtId="44" showAll="0"/>
    <pivotField numFmtId="171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rofit By Event" fld="11" baseField="0" baseItem="0"/>
  </dataFields>
  <formats count="6">
    <format dxfId="111">
      <pivotArea field="5" type="button" dataOnly="0" labelOnly="1" outline="0" axis="axisRow" fieldPosition="0"/>
    </format>
    <format dxfId="110">
      <pivotArea dataOnly="0" labelOnly="1" outline="0" axis="axisValues" fieldPosition="0"/>
    </format>
    <format dxfId="109">
      <pivotArea grandRow="1" outline="0" collapsedLevelsAreSubtotals="1" fieldPosition="0"/>
    </format>
    <format dxfId="108">
      <pivotArea dataOnly="0" labelOnly="1" grandRow="1" outline="0" fieldPosition="0"/>
    </format>
    <format dxfId="107">
      <pivotArea collapsedLevelsAreSubtotals="1" fieldPosition="0">
        <references count="1">
          <reference field="5" count="0"/>
        </references>
      </pivotArea>
    </format>
    <format dxfId="106">
      <pivotArea dataOnly="0" labelOnly="1" fieldPosition="0">
        <references count="1">
          <reference field="5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layer">
  <location ref="A3:B68" firstHeaderRow="1" firstDataRow="1" firstDataCol="1"/>
  <pivotFields count="13">
    <pivotField axis="axisRow" showAll="0">
      <items count="79">
        <item x="7"/>
        <item x="23"/>
        <item x="0"/>
        <item x="20"/>
        <item m="1" x="71"/>
        <item m="1" x="68"/>
        <item x="18"/>
        <item x="1"/>
        <item x="55"/>
        <item x="21"/>
        <item m="1" x="69"/>
        <item x="44"/>
        <item x="13"/>
        <item x="59"/>
        <item x="17"/>
        <item x="26"/>
        <item x="40"/>
        <item x="32"/>
        <item x="45"/>
        <item x="14"/>
        <item x="41"/>
        <item m="1" x="67"/>
        <item x="43"/>
        <item x="22"/>
        <item x="3"/>
        <item x="35"/>
        <item x="31"/>
        <item x="12"/>
        <item m="1" x="72"/>
        <item m="1" x="70"/>
        <item x="29"/>
        <item x="33"/>
        <item x="52"/>
        <item x="9"/>
        <item m="1" x="75"/>
        <item x="53"/>
        <item x="47"/>
        <item x="5"/>
        <item m="1" x="65"/>
        <item x="63"/>
        <item x="34"/>
        <item x="60"/>
        <item x="25"/>
        <item x="28"/>
        <item x="49"/>
        <item x="37"/>
        <item x="62"/>
        <item x="42"/>
        <item x="56"/>
        <item x="58"/>
        <item x="46"/>
        <item x="57"/>
        <item x="4"/>
        <item x="61"/>
        <item x="54"/>
        <item x="6"/>
        <item x="38"/>
        <item x="27"/>
        <item m="1" x="76"/>
        <item m="1" x="64"/>
        <item x="15"/>
        <item x="2"/>
        <item x="10"/>
        <item m="1" x="74"/>
        <item x="36"/>
        <item x="24"/>
        <item x="19"/>
        <item x="51"/>
        <item x="16"/>
        <item m="1" x="77"/>
        <item m="1" x="66"/>
        <item x="48"/>
        <item x="50"/>
        <item m="1" x="73"/>
        <item x="30"/>
        <item x="8"/>
        <item x="11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65">
    <i>
      <x/>
    </i>
    <i>
      <x v="1"/>
    </i>
    <i>
      <x v="2"/>
    </i>
    <i>
      <x v="3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30"/>
    </i>
    <i>
      <x v="31"/>
    </i>
    <i>
      <x v="32"/>
    </i>
    <i>
      <x v="33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71"/>
    </i>
    <i>
      <x v="72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Touchdowns" fld="8" baseField="0" baseItem="0"/>
  </dataFields>
  <formats count="7">
    <format dxfId="105">
      <pivotArea field="0" type="button" dataOnly="0" labelOnly="1" outline="0" axis="axisRow" fieldPosition="0"/>
    </format>
    <format dxfId="104">
      <pivotArea dataOnly="0" labelOnly="1" outline="0" axis="axisValues" fieldPosition="0"/>
    </format>
    <format dxfId="103">
      <pivotArea grandRow="1" outline="0" collapsedLevelsAreSubtotals="1" fieldPosition="0"/>
    </format>
    <format dxfId="102">
      <pivotArea dataOnly="0" labelOnly="1" grandRow="1" outline="0" fieldPosition="0"/>
    </format>
    <format dxfId="101">
      <pivotArea collapsedLevelsAreSubtotals="1" fieldPosition="0">
        <references count="1">
          <reference field="0" count="0"/>
        </references>
      </pivotArea>
    </format>
    <format dxfId="10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9">
      <pivotArea dataOnly="0" labelOnly="1" fieldPosition="0">
        <references count="1">
          <reference field="0" count="2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layer">
  <location ref="A3:B68" firstHeaderRow="1" firstDataRow="1" firstDataCol="1"/>
  <pivotFields count="13">
    <pivotField axis="axisRow" showAll="0">
      <items count="79">
        <item x="7"/>
        <item x="23"/>
        <item x="0"/>
        <item x="20"/>
        <item m="1" x="71"/>
        <item m="1" x="68"/>
        <item x="18"/>
        <item x="1"/>
        <item x="55"/>
        <item x="21"/>
        <item m="1" x="69"/>
        <item x="44"/>
        <item x="13"/>
        <item x="59"/>
        <item x="17"/>
        <item x="26"/>
        <item x="40"/>
        <item x="32"/>
        <item x="45"/>
        <item x="14"/>
        <item x="41"/>
        <item m="1" x="67"/>
        <item x="43"/>
        <item x="22"/>
        <item x="3"/>
        <item x="35"/>
        <item x="31"/>
        <item x="12"/>
        <item m="1" x="72"/>
        <item m="1" x="70"/>
        <item x="29"/>
        <item x="33"/>
        <item x="52"/>
        <item x="9"/>
        <item m="1" x="75"/>
        <item x="53"/>
        <item x="47"/>
        <item x="5"/>
        <item m="1" x="65"/>
        <item x="63"/>
        <item x="34"/>
        <item x="60"/>
        <item x="25"/>
        <item x="28"/>
        <item x="49"/>
        <item x="37"/>
        <item x="62"/>
        <item x="42"/>
        <item x="56"/>
        <item x="58"/>
        <item x="46"/>
        <item x="57"/>
        <item x="4"/>
        <item x="61"/>
        <item x="54"/>
        <item x="6"/>
        <item x="38"/>
        <item x="27"/>
        <item m="1" x="76"/>
        <item m="1" x="64"/>
        <item x="15"/>
        <item x="2"/>
        <item x="10"/>
        <item m="1" x="74"/>
        <item x="36"/>
        <item x="24"/>
        <item x="19"/>
        <item x="51"/>
        <item x="16"/>
        <item m="1" x="77"/>
        <item m="1" x="66"/>
        <item x="48"/>
        <item x="50"/>
        <item m="1" x="73"/>
        <item x="30"/>
        <item x="8"/>
        <item x="11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5">
    <i>
      <x/>
    </i>
    <i>
      <x v="1"/>
    </i>
    <i>
      <x v="2"/>
    </i>
    <i>
      <x v="3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30"/>
    </i>
    <i>
      <x v="31"/>
    </i>
    <i>
      <x v="32"/>
    </i>
    <i>
      <x v="33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71"/>
    </i>
    <i>
      <x v="72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Interceptions" fld="9" baseField="0" baseItem="0"/>
  </dataFields>
  <formats count="4">
    <format dxfId="98">
      <pivotArea field="0" type="button" dataOnly="0" labelOnly="1" outline="0" axis="axisRow" fieldPosition="0"/>
    </format>
    <format dxfId="97">
      <pivotArea dataOnly="0" labelOnly="1" outline="0" axis="axisValues" fieldPosition="0"/>
    </format>
    <format dxfId="96">
      <pivotArea dataOnly="0" grandRow="1" axis="axisRow" fieldPosition="0"/>
    </format>
    <format dxfId="95">
      <pivotArea dataOnly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0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layer">
  <location ref="A3:B68" firstHeaderRow="1" firstDataRow="1" firstDataCol="1"/>
  <pivotFields count="13">
    <pivotField axis="axisRow" showAll="0">
      <items count="79">
        <item x="7"/>
        <item x="23"/>
        <item x="0"/>
        <item x="20"/>
        <item m="1" x="71"/>
        <item m="1" x="68"/>
        <item x="18"/>
        <item x="1"/>
        <item x="55"/>
        <item x="21"/>
        <item m="1" x="69"/>
        <item x="44"/>
        <item x="13"/>
        <item x="59"/>
        <item x="17"/>
        <item x="26"/>
        <item x="40"/>
        <item x="32"/>
        <item x="45"/>
        <item x="14"/>
        <item x="41"/>
        <item m="1" x="67"/>
        <item x="43"/>
        <item x="22"/>
        <item x="3"/>
        <item x="35"/>
        <item x="31"/>
        <item x="12"/>
        <item m="1" x="72"/>
        <item m="1" x="70"/>
        <item x="29"/>
        <item x="33"/>
        <item x="52"/>
        <item x="9"/>
        <item m="1" x="75"/>
        <item x="53"/>
        <item x="47"/>
        <item x="5"/>
        <item m="1" x="65"/>
        <item x="63"/>
        <item x="34"/>
        <item x="60"/>
        <item x="25"/>
        <item x="28"/>
        <item x="49"/>
        <item x="37"/>
        <item x="62"/>
        <item x="42"/>
        <item x="56"/>
        <item x="58"/>
        <item x="46"/>
        <item x="57"/>
        <item x="4"/>
        <item x="61"/>
        <item x="54"/>
        <item x="6"/>
        <item x="38"/>
        <item x="27"/>
        <item m="1" x="76"/>
        <item m="1" x="64"/>
        <item x="15"/>
        <item x="2"/>
        <item x="10"/>
        <item m="1" x="74"/>
        <item x="36"/>
        <item x="24"/>
        <item x="19"/>
        <item x="51"/>
        <item x="16"/>
        <item m="1" x="77"/>
        <item m="1" x="66"/>
        <item x="48"/>
        <item x="50"/>
        <item m="1" x="73"/>
        <item x="30"/>
        <item x="8"/>
        <item x="11"/>
        <item x="3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5">
    <i>
      <x/>
    </i>
    <i>
      <x v="1"/>
    </i>
    <i>
      <x v="2"/>
    </i>
    <i>
      <x v="3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30"/>
    </i>
    <i>
      <x v="31"/>
    </i>
    <i>
      <x v="32"/>
    </i>
    <i>
      <x v="33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71"/>
    </i>
    <i>
      <x v="72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Yds Per Attempt" fld="6" baseField="0" baseItem="0"/>
  </dataFields>
  <formats count="7">
    <format dxfId="94">
      <pivotArea field="0" type="button" dataOnly="0" labelOnly="1" outline="0" axis="axisRow" fieldPosition="0"/>
    </format>
    <format dxfId="93">
      <pivotArea dataOnly="0" labelOnly="1" outline="0" axis="axisValues" fieldPosition="0"/>
    </format>
    <format dxfId="92">
      <pivotArea grandRow="1" outline="0" collapsedLevelsAreSubtotals="1" fieldPosition="0"/>
    </format>
    <format dxfId="91">
      <pivotArea dataOnly="0" labelOnly="1" grandRow="1" outline="0" fieldPosition="0"/>
    </format>
    <format dxfId="90">
      <pivotArea collapsedLevelsAreSubtotals="1" fieldPosition="0">
        <references count="1">
          <reference field="0" count="0"/>
        </references>
      </pivotArea>
    </format>
    <format dxfId="8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8">
      <pivotArea dataOnly="0" labelOnly="1" fieldPosition="0">
        <references count="1">
          <reference field="0" count="2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1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rowHeaderCaption="Team">
  <location ref="A2:B35" firstHeaderRow="1" firstDataRow="1" firstDataCol="1"/>
  <pivotFields count="13">
    <pivotField showAll="0"/>
    <pivotField axis="axisRow" showAll="0">
      <items count="33">
        <item x="26"/>
        <item x="4"/>
        <item x="5"/>
        <item x="28"/>
        <item x="17"/>
        <item x="9"/>
        <item x="20"/>
        <item x="13"/>
        <item x="11"/>
        <item x="2"/>
        <item x="6"/>
        <item x="7"/>
        <item x="19"/>
        <item x="0"/>
        <item x="21"/>
        <item x="23"/>
        <item x="16"/>
        <item x="30"/>
        <item x="8"/>
        <item x="3"/>
        <item x="12"/>
        <item x="29"/>
        <item x="22"/>
        <item x="15"/>
        <item x="1"/>
        <item x="10"/>
        <item x="24"/>
        <item x="14"/>
        <item x="18"/>
        <item x="27"/>
        <item x="31"/>
        <item x="2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Percentage " fld="4" baseField="0" baseItem="0"/>
  </dataFields>
  <formats count="8">
    <format dxfId="87">
      <pivotArea field="1" type="button" dataOnly="0" labelOnly="1" outline="0" axis="axisRow" fieldPosition="0"/>
    </format>
    <format dxfId="86">
      <pivotArea dataOnly="0" labelOnly="1" outline="0" axis="axisValues" fieldPosition="0"/>
    </format>
    <format dxfId="85">
      <pivotArea dataOnly="0" grandRow="1" axis="axisRow" fieldPosition="0"/>
    </format>
    <format dxfId="84">
      <pivotArea collapsedLevelsAreSubtotals="1" fieldPosition="0">
        <references count="1">
          <reference field="1" count="0"/>
        </references>
      </pivotArea>
    </format>
    <format dxfId="83">
      <pivotArea dataOnly="0" labelOnly="1" fieldPosition="0">
        <references count="1">
          <reference field="1" count="0"/>
        </references>
      </pivotArea>
    </format>
    <format dxfId="82">
      <pivotArea field="1" type="button" dataOnly="0" labelOnly="1" outline="0" axis="axisRow" fieldPosition="0"/>
    </format>
    <format dxfId="81">
      <pivotArea dataOnly="0" labelOnly="1" outline="0" axis="axisValues" fieldPosition="0"/>
    </format>
    <format dxfId="80">
      <pivotArea dataOnly="0" grandRow="1" axis="axisRow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espn.go.com/nfl/statistics/player/_/stat/passing/sort/passingYardsNovember%2012,%202014,%20This%20data%20is%20statistics%20for%20the%20quarterbacks%20in%20the%20NFL%20for%20201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2" workbookViewId="0">
      <selection activeCell="B6" sqref="B6"/>
    </sheetView>
  </sheetViews>
  <sheetFormatPr defaultRowHeight="15" x14ac:dyDescent="0.25"/>
  <cols>
    <col min="2" max="2" width="19.5703125" style="4" customWidth="1"/>
    <col min="3" max="3" width="18.7109375" style="3" customWidth="1"/>
    <col min="4" max="4" width="9.85546875" style="1" customWidth="1"/>
    <col min="5" max="5" width="10.140625" style="1" customWidth="1"/>
    <col min="6" max="6" width="18.28515625" style="4" customWidth="1"/>
    <col min="7" max="8" width="11.42578125" style="2" customWidth="1"/>
    <col min="9" max="9" width="9.140625" style="1"/>
    <col min="10" max="10" width="12.42578125" style="12" customWidth="1"/>
    <col min="11" max="11" width="11.28515625" style="2" customWidth="1"/>
    <col min="12" max="12" width="12.140625" style="1" customWidth="1"/>
    <col min="13" max="13" width="11.42578125" style="2" customWidth="1"/>
  </cols>
  <sheetData>
    <row r="1" spans="1:13" ht="15.75" thickBot="1" x14ac:dyDescent="0.3"/>
    <row r="2" spans="1:13" s="2" customFormat="1" ht="45" customHeight="1" thickTop="1" thickBot="1" x14ac:dyDescent="0.3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253</v>
      </c>
      <c r="H2" s="19" t="s">
        <v>254</v>
      </c>
      <c r="I2" s="19" t="s">
        <v>6</v>
      </c>
      <c r="J2" s="20" t="s">
        <v>255</v>
      </c>
      <c r="K2" s="19" t="s">
        <v>257</v>
      </c>
      <c r="L2" s="19" t="s">
        <v>252</v>
      </c>
      <c r="M2" s="21" t="s">
        <v>256</v>
      </c>
    </row>
    <row r="3" spans="1:13" ht="45.75" thickTop="1" x14ac:dyDescent="0.25">
      <c r="A3" t="s">
        <v>7</v>
      </c>
      <c r="B3" s="4" t="s">
        <v>8</v>
      </c>
      <c r="C3" s="3" t="s">
        <v>9</v>
      </c>
      <c r="D3" s="1" t="s">
        <v>10</v>
      </c>
      <c r="E3" s="1">
        <v>5</v>
      </c>
      <c r="F3" s="4" t="s">
        <v>11</v>
      </c>
      <c r="G3" s="2">
        <v>42</v>
      </c>
      <c r="H3" s="5">
        <v>6.8</v>
      </c>
      <c r="I3" s="6">
        <v>3.25</v>
      </c>
      <c r="J3" s="9">
        <f>PRODUCT(G3,H3)</f>
        <v>285.59999999999997</v>
      </c>
      <c r="K3" s="8">
        <f>PRODUCT(G3,I3)</f>
        <v>136.5</v>
      </c>
      <c r="L3" s="14">
        <f>J3-K3</f>
        <v>149.09999999999997</v>
      </c>
      <c r="M3" s="17">
        <f>(L3/K3)</f>
        <v>1.092307692307692</v>
      </c>
    </row>
    <row r="4" spans="1:13" ht="30" x14ac:dyDescent="0.25">
      <c r="A4" t="s">
        <v>12</v>
      </c>
      <c r="B4" s="4" t="s">
        <v>13</v>
      </c>
      <c r="C4" s="3" t="s">
        <v>14</v>
      </c>
      <c r="D4" s="1" t="s">
        <v>10</v>
      </c>
      <c r="E4" s="1">
        <v>5</v>
      </c>
      <c r="F4" s="4" t="s">
        <v>11</v>
      </c>
      <c r="G4" s="2">
        <v>53</v>
      </c>
      <c r="H4" s="5">
        <v>8.5</v>
      </c>
      <c r="I4" s="6">
        <v>5.6</v>
      </c>
      <c r="J4" s="9">
        <f t="shared" ref="J4:J67" si="0">PRODUCT(G4,H4)</f>
        <v>450.5</v>
      </c>
      <c r="K4" s="8">
        <f t="shared" ref="K4:K67" si="1">PRODUCT(G4,I4)</f>
        <v>296.79999999999995</v>
      </c>
      <c r="L4" s="14">
        <f t="shared" ref="L4:L67" si="2">J4-K4</f>
        <v>153.70000000000005</v>
      </c>
      <c r="M4" s="17">
        <f t="shared" ref="M4:M67" si="3">(L4/K4)</f>
        <v>0.51785714285714313</v>
      </c>
    </row>
    <row r="5" spans="1:13" x14ac:dyDescent="0.25">
      <c r="A5" t="s">
        <v>15</v>
      </c>
      <c r="B5" s="4" t="s">
        <v>16</v>
      </c>
      <c r="C5" s="3" t="s">
        <v>17</v>
      </c>
      <c r="D5" s="1" t="s">
        <v>10</v>
      </c>
      <c r="E5" s="1">
        <v>6</v>
      </c>
      <c r="F5" s="4" t="s">
        <v>11</v>
      </c>
      <c r="G5" s="2">
        <v>2334</v>
      </c>
      <c r="H5" s="5">
        <v>9.1</v>
      </c>
      <c r="I5" s="6">
        <v>5.4</v>
      </c>
      <c r="J5" s="7">
        <f t="shared" si="0"/>
        <v>21239.399999999998</v>
      </c>
      <c r="K5" s="10">
        <f t="shared" si="1"/>
        <v>12603.6</v>
      </c>
      <c r="L5" s="13">
        <f t="shared" si="2"/>
        <v>8635.7999999999975</v>
      </c>
      <c r="M5" s="17">
        <f t="shared" si="3"/>
        <v>0.68518518518518501</v>
      </c>
    </row>
    <row r="6" spans="1:13" x14ac:dyDescent="0.25">
      <c r="A6" t="s">
        <v>18</v>
      </c>
      <c r="B6" s="4" t="s">
        <v>19</v>
      </c>
      <c r="C6" s="3" t="s">
        <v>20</v>
      </c>
      <c r="D6" s="1" t="s">
        <v>10</v>
      </c>
      <c r="E6" s="1">
        <v>5</v>
      </c>
      <c r="F6" s="4" t="s">
        <v>21</v>
      </c>
      <c r="G6" s="2">
        <v>64</v>
      </c>
      <c r="H6" s="5">
        <v>9.6999999999999993</v>
      </c>
      <c r="I6" s="6">
        <v>3.25</v>
      </c>
      <c r="J6" s="9">
        <f t="shared" si="0"/>
        <v>620.79999999999995</v>
      </c>
      <c r="K6" s="8">
        <f t="shared" si="1"/>
        <v>208</v>
      </c>
      <c r="L6" s="14">
        <f t="shared" si="2"/>
        <v>412.79999999999995</v>
      </c>
      <c r="M6" s="17">
        <f t="shared" si="3"/>
        <v>1.9846153846153844</v>
      </c>
    </row>
    <row r="7" spans="1:13" x14ac:dyDescent="0.25">
      <c r="A7" t="s">
        <v>22</v>
      </c>
      <c r="B7" s="4" t="s">
        <v>23</v>
      </c>
      <c r="C7" s="3" t="s">
        <v>24</v>
      </c>
      <c r="D7" s="1" t="s">
        <v>10</v>
      </c>
      <c r="E7" s="1">
        <v>6</v>
      </c>
      <c r="F7" s="4" t="s">
        <v>21</v>
      </c>
      <c r="G7" s="2">
        <v>75</v>
      </c>
      <c r="H7" s="5">
        <v>8.1</v>
      </c>
      <c r="I7" s="6">
        <v>5.6</v>
      </c>
      <c r="J7" s="9">
        <f t="shared" si="0"/>
        <v>607.5</v>
      </c>
      <c r="K7" s="8">
        <f t="shared" si="1"/>
        <v>420</v>
      </c>
      <c r="L7" s="14">
        <f t="shared" si="2"/>
        <v>187.5</v>
      </c>
      <c r="M7" s="17">
        <f t="shared" si="3"/>
        <v>0.44642857142857145</v>
      </c>
    </row>
    <row r="8" spans="1:13" ht="45" x14ac:dyDescent="0.25">
      <c r="A8" t="s">
        <v>25</v>
      </c>
      <c r="B8" s="4" t="s">
        <v>26</v>
      </c>
      <c r="C8" s="3" t="s">
        <v>27</v>
      </c>
      <c r="D8" s="1" t="s">
        <v>10</v>
      </c>
      <c r="E8" s="1">
        <v>4</v>
      </c>
      <c r="F8" s="4" t="s">
        <v>28</v>
      </c>
      <c r="G8" s="2">
        <v>13</v>
      </c>
      <c r="H8" s="5">
        <v>6.5</v>
      </c>
      <c r="I8" s="6">
        <v>5.5</v>
      </c>
      <c r="J8" s="11">
        <f t="shared" si="0"/>
        <v>84.5</v>
      </c>
      <c r="K8" s="9">
        <f t="shared" si="1"/>
        <v>71.5</v>
      </c>
      <c r="L8" s="15">
        <f t="shared" si="2"/>
        <v>13</v>
      </c>
      <c r="M8" s="17">
        <f t="shared" si="3"/>
        <v>0.18181818181818182</v>
      </c>
    </row>
    <row r="9" spans="1:13" x14ac:dyDescent="0.25">
      <c r="A9" t="s">
        <v>29</v>
      </c>
      <c r="B9" s="4" t="s">
        <v>30</v>
      </c>
      <c r="C9" s="3" t="s">
        <v>31</v>
      </c>
      <c r="D9" s="1" t="s">
        <v>10</v>
      </c>
      <c r="E9" s="1">
        <v>5</v>
      </c>
      <c r="F9" s="4" t="s">
        <v>28</v>
      </c>
      <c r="G9" s="2">
        <v>55</v>
      </c>
      <c r="H9" s="5">
        <v>5.4</v>
      </c>
      <c r="I9" s="6">
        <v>3.25</v>
      </c>
      <c r="J9" s="9">
        <f t="shared" si="0"/>
        <v>297</v>
      </c>
      <c r="K9" s="8">
        <f t="shared" si="1"/>
        <v>178.75</v>
      </c>
      <c r="L9" s="14">
        <f t="shared" si="2"/>
        <v>118.25</v>
      </c>
      <c r="M9" s="17">
        <f t="shared" si="3"/>
        <v>0.66153846153846152</v>
      </c>
    </row>
    <row r="10" spans="1:13" x14ac:dyDescent="0.25">
      <c r="A10" t="s">
        <v>32</v>
      </c>
      <c r="B10" s="4" t="s">
        <v>33</v>
      </c>
      <c r="C10" s="3" t="s">
        <v>34</v>
      </c>
      <c r="D10" s="1" t="s">
        <v>35</v>
      </c>
      <c r="E10" s="1">
        <v>3</v>
      </c>
      <c r="F10" s="4" t="s">
        <v>36</v>
      </c>
      <c r="G10" s="2">
        <v>5</v>
      </c>
      <c r="H10" s="5">
        <v>8.1</v>
      </c>
      <c r="I10" s="6">
        <v>5.6</v>
      </c>
      <c r="J10" s="11">
        <f t="shared" si="0"/>
        <v>40.5</v>
      </c>
      <c r="K10" s="8">
        <f t="shared" si="1"/>
        <v>28</v>
      </c>
      <c r="L10" s="15">
        <f t="shared" si="2"/>
        <v>12.5</v>
      </c>
      <c r="M10" s="17">
        <f t="shared" si="3"/>
        <v>0.44642857142857145</v>
      </c>
    </row>
    <row r="11" spans="1:13" x14ac:dyDescent="0.25">
      <c r="A11" t="s">
        <v>37</v>
      </c>
      <c r="B11" s="4" t="s">
        <v>38</v>
      </c>
      <c r="C11" s="3" t="s">
        <v>39</v>
      </c>
      <c r="D11" s="1" t="s">
        <v>35</v>
      </c>
      <c r="E11" s="1">
        <v>4</v>
      </c>
      <c r="F11" s="4" t="s">
        <v>36</v>
      </c>
      <c r="G11" s="2">
        <v>58</v>
      </c>
      <c r="H11" s="5">
        <v>9.5</v>
      </c>
      <c r="I11" s="6">
        <v>5.2</v>
      </c>
      <c r="J11" s="9">
        <f t="shared" si="0"/>
        <v>551</v>
      </c>
      <c r="K11" s="8">
        <f t="shared" si="1"/>
        <v>301.60000000000002</v>
      </c>
      <c r="L11" s="14">
        <f t="shared" si="2"/>
        <v>249.39999999999998</v>
      </c>
      <c r="M11" s="17">
        <f t="shared" si="3"/>
        <v>0.82692307692307676</v>
      </c>
    </row>
    <row r="12" spans="1:13" x14ac:dyDescent="0.25">
      <c r="A12" t="s">
        <v>40</v>
      </c>
      <c r="B12" s="4" t="s">
        <v>41</v>
      </c>
      <c r="C12" s="3" t="s">
        <v>42</v>
      </c>
      <c r="D12" s="1" t="s">
        <v>43</v>
      </c>
      <c r="E12" s="1">
        <v>4</v>
      </c>
      <c r="F12" s="4" t="s">
        <v>28</v>
      </c>
      <c r="G12" s="2">
        <v>37</v>
      </c>
      <c r="H12" s="5">
        <v>6.1</v>
      </c>
      <c r="I12" s="6">
        <v>3.25</v>
      </c>
      <c r="J12" s="9">
        <f t="shared" si="0"/>
        <v>225.7</v>
      </c>
      <c r="K12" s="8">
        <f t="shared" si="1"/>
        <v>120.25</v>
      </c>
      <c r="L12" s="14">
        <f t="shared" si="2"/>
        <v>105.44999999999999</v>
      </c>
      <c r="M12" s="17">
        <f t="shared" si="3"/>
        <v>0.87692307692307681</v>
      </c>
    </row>
    <row r="13" spans="1:13" x14ac:dyDescent="0.25">
      <c r="A13" t="s">
        <v>44</v>
      </c>
      <c r="B13" s="4" t="s">
        <v>45</v>
      </c>
      <c r="C13" s="3" t="s">
        <v>46</v>
      </c>
      <c r="D13" s="1" t="s">
        <v>43</v>
      </c>
      <c r="E13" s="1">
        <v>5</v>
      </c>
      <c r="F13" s="4" t="s">
        <v>28</v>
      </c>
      <c r="G13" s="2">
        <v>91</v>
      </c>
      <c r="H13" s="5">
        <v>9.6999999999999993</v>
      </c>
      <c r="I13" s="6">
        <v>3.25</v>
      </c>
      <c r="J13" s="9">
        <f t="shared" si="0"/>
        <v>882.69999999999993</v>
      </c>
      <c r="K13" s="8">
        <f t="shared" si="1"/>
        <v>295.75</v>
      </c>
      <c r="L13" s="14">
        <f t="shared" si="2"/>
        <v>586.94999999999993</v>
      </c>
      <c r="M13" s="17">
        <f t="shared" si="3"/>
        <v>1.9846153846153844</v>
      </c>
    </row>
    <row r="14" spans="1:13" ht="45" x14ac:dyDescent="0.25">
      <c r="A14" t="s">
        <v>47</v>
      </c>
      <c r="B14" s="4" t="s">
        <v>48</v>
      </c>
      <c r="C14" s="3" t="s">
        <v>49</v>
      </c>
      <c r="D14" s="1" t="s">
        <v>50</v>
      </c>
      <c r="E14" s="1">
        <v>4</v>
      </c>
      <c r="F14" s="4" t="s">
        <v>51</v>
      </c>
      <c r="G14" s="2">
        <v>46</v>
      </c>
      <c r="H14" s="5">
        <v>5.6</v>
      </c>
      <c r="I14" s="6">
        <v>5.3</v>
      </c>
      <c r="J14" s="9">
        <f t="shared" si="0"/>
        <v>257.59999999999997</v>
      </c>
      <c r="K14" s="8">
        <f t="shared" si="1"/>
        <v>243.79999999999998</v>
      </c>
      <c r="L14" s="15">
        <f t="shared" si="2"/>
        <v>13.799999999999983</v>
      </c>
      <c r="M14" s="17">
        <f t="shared" si="3"/>
        <v>5.6603773584905592E-2</v>
      </c>
    </row>
    <row r="15" spans="1:13" x14ac:dyDescent="0.25">
      <c r="A15" t="s">
        <v>52</v>
      </c>
      <c r="B15" s="4" t="s">
        <v>53</v>
      </c>
      <c r="C15" s="3" t="s">
        <v>54</v>
      </c>
      <c r="D15" s="1" t="s">
        <v>50</v>
      </c>
      <c r="E15" s="1">
        <v>6</v>
      </c>
      <c r="F15" s="4" t="s">
        <v>51</v>
      </c>
      <c r="G15" s="2">
        <v>20</v>
      </c>
      <c r="H15" s="5">
        <v>9.8000000000000007</v>
      </c>
      <c r="I15" s="6">
        <v>5.0999999999999996</v>
      </c>
      <c r="J15" s="9">
        <f t="shared" si="0"/>
        <v>196</v>
      </c>
      <c r="K15" s="8">
        <f t="shared" si="1"/>
        <v>102</v>
      </c>
      <c r="L15" s="15">
        <f t="shared" si="2"/>
        <v>94</v>
      </c>
      <c r="M15" s="17">
        <f t="shared" si="3"/>
        <v>0.92156862745098034</v>
      </c>
    </row>
    <row r="16" spans="1:13" x14ac:dyDescent="0.25">
      <c r="A16" t="s">
        <v>55</v>
      </c>
      <c r="B16" s="4" t="s">
        <v>56</v>
      </c>
      <c r="C16" s="3" t="s">
        <v>57</v>
      </c>
      <c r="D16" s="1" t="s">
        <v>58</v>
      </c>
      <c r="E16" s="1">
        <v>5</v>
      </c>
      <c r="F16" s="4" t="s">
        <v>21</v>
      </c>
      <c r="G16" s="2">
        <v>73</v>
      </c>
      <c r="H16" s="5">
        <v>9.5</v>
      </c>
      <c r="I16" s="6">
        <v>3.25</v>
      </c>
      <c r="J16" s="9">
        <f t="shared" si="0"/>
        <v>693.5</v>
      </c>
      <c r="K16" s="8">
        <f t="shared" si="1"/>
        <v>237.25</v>
      </c>
      <c r="L16" s="14">
        <f t="shared" si="2"/>
        <v>456.25</v>
      </c>
      <c r="M16" s="17">
        <f t="shared" si="3"/>
        <v>1.9230769230769231</v>
      </c>
    </row>
    <row r="17" spans="1:13" x14ac:dyDescent="0.25">
      <c r="A17" t="s">
        <v>59</v>
      </c>
      <c r="B17" s="4" t="s">
        <v>60</v>
      </c>
      <c r="C17" s="3" t="s">
        <v>61</v>
      </c>
      <c r="D17" s="1" t="s">
        <v>58</v>
      </c>
      <c r="E17" s="1">
        <v>5</v>
      </c>
      <c r="F17" s="4" t="s">
        <v>62</v>
      </c>
      <c r="G17" s="2">
        <v>10</v>
      </c>
      <c r="H17" s="5">
        <v>5.4</v>
      </c>
      <c r="I17" s="6">
        <v>3.25</v>
      </c>
      <c r="J17" s="11">
        <f t="shared" si="0"/>
        <v>54</v>
      </c>
      <c r="K17" s="8">
        <f t="shared" si="1"/>
        <v>32.5</v>
      </c>
      <c r="L17" s="15">
        <f t="shared" si="2"/>
        <v>21.5</v>
      </c>
      <c r="M17" s="17">
        <f t="shared" si="3"/>
        <v>0.66153846153846152</v>
      </c>
    </row>
    <row r="18" spans="1:13" x14ac:dyDescent="0.25">
      <c r="A18" t="s">
        <v>63</v>
      </c>
      <c r="B18" s="4" t="s">
        <v>64</v>
      </c>
      <c r="C18" s="3" t="s">
        <v>65</v>
      </c>
      <c r="D18" s="1" t="s">
        <v>58</v>
      </c>
      <c r="E18" s="1">
        <v>5</v>
      </c>
      <c r="F18" s="4" t="s">
        <v>62</v>
      </c>
      <c r="G18" s="2">
        <v>67</v>
      </c>
      <c r="H18" s="5">
        <v>7.7</v>
      </c>
      <c r="I18" s="6">
        <v>3.25</v>
      </c>
      <c r="J18" s="9">
        <f t="shared" si="0"/>
        <v>515.9</v>
      </c>
      <c r="K18" s="8">
        <f t="shared" si="1"/>
        <v>217.75</v>
      </c>
      <c r="L18" s="14">
        <f t="shared" si="2"/>
        <v>298.14999999999998</v>
      </c>
      <c r="M18" s="17">
        <f t="shared" si="3"/>
        <v>1.369230769230769</v>
      </c>
    </row>
    <row r="19" spans="1:13" x14ac:dyDescent="0.25">
      <c r="A19" t="s">
        <v>66</v>
      </c>
      <c r="B19" s="4" t="s">
        <v>67</v>
      </c>
      <c r="C19" s="3" t="s">
        <v>68</v>
      </c>
      <c r="D19" s="1" t="s">
        <v>69</v>
      </c>
      <c r="E19" s="1">
        <v>6</v>
      </c>
      <c r="F19" s="4" t="s">
        <v>21</v>
      </c>
      <c r="G19" s="2">
        <v>2</v>
      </c>
      <c r="H19" s="5">
        <v>5.7</v>
      </c>
      <c r="I19" s="6">
        <v>5.3</v>
      </c>
      <c r="J19" s="11">
        <f t="shared" si="0"/>
        <v>11.4</v>
      </c>
      <c r="K19" s="8">
        <f t="shared" si="1"/>
        <v>10.6</v>
      </c>
      <c r="L19" s="16">
        <f t="shared" si="2"/>
        <v>0.80000000000000071</v>
      </c>
      <c r="M19" s="17">
        <f t="shared" si="3"/>
        <v>7.5471698113207614E-2</v>
      </c>
    </row>
    <row r="20" spans="1:13" x14ac:dyDescent="0.25">
      <c r="A20" t="s">
        <v>70</v>
      </c>
      <c r="B20" s="4" t="s">
        <v>71</v>
      </c>
      <c r="C20" s="3" t="s">
        <v>72</v>
      </c>
      <c r="D20" s="1" t="s">
        <v>73</v>
      </c>
      <c r="E20" s="1">
        <v>4</v>
      </c>
      <c r="F20" s="4" t="s">
        <v>74</v>
      </c>
      <c r="G20" s="2">
        <v>30</v>
      </c>
      <c r="H20" s="5">
        <v>7.8</v>
      </c>
      <c r="I20" s="6">
        <v>5.6</v>
      </c>
      <c r="J20" s="9">
        <f t="shared" si="0"/>
        <v>234</v>
      </c>
      <c r="K20" s="8">
        <f t="shared" si="1"/>
        <v>168</v>
      </c>
      <c r="L20" s="15">
        <f t="shared" si="2"/>
        <v>66</v>
      </c>
      <c r="M20" s="17">
        <f t="shared" si="3"/>
        <v>0.39285714285714285</v>
      </c>
    </row>
    <row r="21" spans="1:13" ht="30" x14ac:dyDescent="0.25">
      <c r="A21" t="s">
        <v>75</v>
      </c>
      <c r="B21" s="4" t="s">
        <v>76</v>
      </c>
      <c r="C21" s="3" t="s">
        <v>77</v>
      </c>
      <c r="D21" s="1" t="s">
        <v>73</v>
      </c>
      <c r="E21" s="1">
        <v>5</v>
      </c>
      <c r="F21" s="4" t="s">
        <v>74</v>
      </c>
      <c r="G21" s="2">
        <v>86</v>
      </c>
      <c r="H21" s="5">
        <v>5.5</v>
      </c>
      <c r="I21" s="6">
        <v>3.25</v>
      </c>
      <c r="J21" s="9">
        <f t="shared" si="0"/>
        <v>473</v>
      </c>
      <c r="K21" s="8">
        <f t="shared" si="1"/>
        <v>279.5</v>
      </c>
      <c r="L21" s="14">
        <f t="shared" si="2"/>
        <v>193.5</v>
      </c>
      <c r="M21" s="17">
        <f t="shared" si="3"/>
        <v>0.69230769230769229</v>
      </c>
    </row>
    <row r="22" spans="1:13" x14ac:dyDescent="0.25">
      <c r="A22" t="s">
        <v>78</v>
      </c>
      <c r="B22" s="4" t="s">
        <v>79</v>
      </c>
      <c r="C22" s="3" t="s">
        <v>80</v>
      </c>
      <c r="D22" s="1" t="s">
        <v>73</v>
      </c>
      <c r="E22" s="1">
        <v>5</v>
      </c>
      <c r="F22" s="4" t="s">
        <v>36</v>
      </c>
      <c r="G22" s="2">
        <v>1</v>
      </c>
      <c r="H22" s="5">
        <v>9</v>
      </c>
      <c r="I22" s="6">
        <v>3.25</v>
      </c>
      <c r="J22" s="11">
        <f t="shared" si="0"/>
        <v>9</v>
      </c>
      <c r="K22" s="11">
        <f t="shared" si="1"/>
        <v>3.25</v>
      </c>
      <c r="L22" s="16">
        <f t="shared" si="2"/>
        <v>5.75</v>
      </c>
      <c r="M22" s="17">
        <f t="shared" si="3"/>
        <v>1.7692307692307692</v>
      </c>
    </row>
    <row r="23" spans="1:13" ht="30" x14ac:dyDescent="0.25">
      <c r="A23" t="s">
        <v>81</v>
      </c>
      <c r="B23" s="4" t="s">
        <v>82</v>
      </c>
      <c r="C23" s="3" t="s">
        <v>83</v>
      </c>
      <c r="D23" s="1" t="s">
        <v>73</v>
      </c>
      <c r="E23" s="1">
        <v>6</v>
      </c>
      <c r="F23" s="4" t="s">
        <v>36</v>
      </c>
      <c r="G23" s="2">
        <v>32</v>
      </c>
      <c r="H23" s="5">
        <v>5.7</v>
      </c>
      <c r="I23" s="6">
        <v>5.3</v>
      </c>
      <c r="J23" s="9">
        <f t="shared" si="0"/>
        <v>182.4</v>
      </c>
      <c r="K23" s="8">
        <f t="shared" si="1"/>
        <v>169.6</v>
      </c>
      <c r="L23" s="15">
        <f t="shared" si="2"/>
        <v>12.800000000000011</v>
      </c>
      <c r="M23" s="17">
        <f t="shared" si="3"/>
        <v>7.5471698113207614E-2</v>
      </c>
    </row>
    <row r="24" spans="1:13" x14ac:dyDescent="0.25">
      <c r="A24" t="s">
        <v>84</v>
      </c>
      <c r="B24" s="4" t="s">
        <v>85</v>
      </c>
      <c r="C24" s="3" t="s">
        <v>86</v>
      </c>
      <c r="D24" s="1" t="s">
        <v>87</v>
      </c>
      <c r="E24" s="1">
        <v>4</v>
      </c>
      <c r="F24" s="4" t="s">
        <v>11</v>
      </c>
      <c r="G24" s="2">
        <v>17</v>
      </c>
      <c r="H24" s="5">
        <v>9.3000000000000007</v>
      </c>
      <c r="I24" s="6">
        <v>3.25</v>
      </c>
      <c r="J24" s="9">
        <f t="shared" si="0"/>
        <v>158.10000000000002</v>
      </c>
      <c r="K24" s="9">
        <f t="shared" si="1"/>
        <v>55.25</v>
      </c>
      <c r="L24" s="14">
        <f t="shared" si="2"/>
        <v>102.85000000000002</v>
      </c>
      <c r="M24" s="17">
        <f t="shared" si="3"/>
        <v>1.861538461538462</v>
      </c>
    </row>
    <row r="25" spans="1:13" x14ac:dyDescent="0.25">
      <c r="A25" t="s">
        <v>88</v>
      </c>
      <c r="B25" s="4" t="s">
        <v>85</v>
      </c>
      <c r="C25" s="3" t="s">
        <v>89</v>
      </c>
      <c r="D25" s="1" t="s">
        <v>87</v>
      </c>
      <c r="E25" s="1">
        <v>4</v>
      </c>
      <c r="F25" s="4" t="s">
        <v>11</v>
      </c>
      <c r="G25" s="2">
        <v>64</v>
      </c>
      <c r="H25" s="5">
        <v>5.2</v>
      </c>
      <c r="I25" s="6">
        <v>3.25</v>
      </c>
      <c r="J25" s="9">
        <f t="shared" si="0"/>
        <v>332.8</v>
      </c>
      <c r="K25" s="8">
        <f t="shared" si="1"/>
        <v>208</v>
      </c>
      <c r="L25" s="14">
        <f t="shared" si="2"/>
        <v>124.80000000000001</v>
      </c>
      <c r="M25" s="17">
        <f t="shared" si="3"/>
        <v>0.60000000000000009</v>
      </c>
    </row>
    <row r="26" spans="1:13" x14ac:dyDescent="0.25">
      <c r="A26" t="s">
        <v>90</v>
      </c>
      <c r="B26" s="4" t="s">
        <v>91</v>
      </c>
      <c r="C26" s="3" t="s">
        <v>92</v>
      </c>
      <c r="D26" s="1" t="s">
        <v>87</v>
      </c>
      <c r="E26" s="1">
        <v>5</v>
      </c>
      <c r="F26" s="4" t="s">
        <v>11</v>
      </c>
      <c r="G26" s="2">
        <v>2</v>
      </c>
      <c r="H26" s="5">
        <v>9.1</v>
      </c>
      <c r="I26" s="6">
        <v>3.25</v>
      </c>
      <c r="J26" s="11">
        <f t="shared" si="0"/>
        <v>18.2</v>
      </c>
      <c r="K26" s="11">
        <f t="shared" si="1"/>
        <v>6.5</v>
      </c>
      <c r="L26" s="15">
        <f t="shared" si="2"/>
        <v>11.7</v>
      </c>
      <c r="M26" s="17">
        <f t="shared" si="3"/>
        <v>1.7999999999999998</v>
      </c>
    </row>
    <row r="27" spans="1:13" x14ac:dyDescent="0.25">
      <c r="A27" t="s">
        <v>93</v>
      </c>
      <c r="B27" s="4" t="s">
        <v>94</v>
      </c>
      <c r="C27" s="3" t="s">
        <v>95</v>
      </c>
      <c r="D27" s="1" t="s">
        <v>87</v>
      </c>
      <c r="E27" s="1">
        <v>5</v>
      </c>
      <c r="F27" s="4" t="s">
        <v>21</v>
      </c>
      <c r="G27" s="2">
        <v>64</v>
      </c>
      <c r="H27" s="5">
        <v>6.3</v>
      </c>
      <c r="I27" s="6">
        <v>3.25</v>
      </c>
      <c r="J27" s="9">
        <f t="shared" si="0"/>
        <v>403.2</v>
      </c>
      <c r="K27" s="8">
        <f t="shared" si="1"/>
        <v>208</v>
      </c>
      <c r="L27" s="14">
        <f t="shared" si="2"/>
        <v>195.2</v>
      </c>
      <c r="M27" s="17">
        <f t="shared" si="3"/>
        <v>0.93846153846153846</v>
      </c>
    </row>
    <row r="28" spans="1:13" ht="30" x14ac:dyDescent="0.25">
      <c r="A28" t="s">
        <v>96</v>
      </c>
      <c r="B28" s="4" t="s">
        <v>97</v>
      </c>
      <c r="C28" s="3" t="s">
        <v>98</v>
      </c>
      <c r="D28" s="1" t="s">
        <v>87</v>
      </c>
      <c r="E28" s="1">
        <v>6</v>
      </c>
      <c r="F28" s="4" t="s">
        <v>62</v>
      </c>
      <c r="G28" s="2">
        <v>40</v>
      </c>
      <c r="H28" s="5">
        <v>7.4</v>
      </c>
      <c r="I28" s="6">
        <v>5.6</v>
      </c>
      <c r="J28" s="9">
        <f t="shared" si="0"/>
        <v>296</v>
      </c>
      <c r="K28" s="8">
        <f t="shared" si="1"/>
        <v>224</v>
      </c>
      <c r="L28" s="15">
        <f t="shared" si="2"/>
        <v>72</v>
      </c>
      <c r="M28" s="17">
        <f t="shared" si="3"/>
        <v>0.32142857142857145</v>
      </c>
    </row>
    <row r="29" spans="1:13" x14ac:dyDescent="0.25">
      <c r="A29" t="s">
        <v>99</v>
      </c>
      <c r="B29" s="4" t="s">
        <v>100</v>
      </c>
      <c r="C29" s="3" t="s">
        <v>101</v>
      </c>
      <c r="D29" s="1" t="s">
        <v>87</v>
      </c>
      <c r="E29" s="1">
        <v>7</v>
      </c>
      <c r="F29" s="4" t="s">
        <v>62</v>
      </c>
      <c r="G29" s="2">
        <v>13</v>
      </c>
      <c r="H29" s="5">
        <v>6</v>
      </c>
      <c r="I29" s="6">
        <v>5.4</v>
      </c>
      <c r="J29" s="11">
        <f t="shared" si="0"/>
        <v>78</v>
      </c>
      <c r="K29" s="9">
        <f t="shared" si="1"/>
        <v>70.2</v>
      </c>
      <c r="L29" s="16">
        <f t="shared" si="2"/>
        <v>7.7999999999999972</v>
      </c>
      <c r="M29" s="17">
        <f t="shared" si="3"/>
        <v>0.11111111111111106</v>
      </c>
    </row>
    <row r="30" spans="1:13" ht="30" x14ac:dyDescent="0.25">
      <c r="A30" t="s">
        <v>102</v>
      </c>
      <c r="B30" s="4" t="s">
        <v>103</v>
      </c>
      <c r="C30" s="3" t="s">
        <v>104</v>
      </c>
      <c r="D30" s="1" t="s">
        <v>105</v>
      </c>
      <c r="E30" s="1">
        <v>5</v>
      </c>
      <c r="F30" s="4" t="s">
        <v>74</v>
      </c>
      <c r="G30" s="2">
        <v>91</v>
      </c>
      <c r="H30" s="5">
        <v>6.8</v>
      </c>
      <c r="I30" s="6">
        <v>3.25</v>
      </c>
      <c r="J30" s="9">
        <f t="shared" si="0"/>
        <v>618.79999999999995</v>
      </c>
      <c r="K30" s="8">
        <f t="shared" si="1"/>
        <v>295.75</v>
      </c>
      <c r="L30" s="14">
        <f t="shared" si="2"/>
        <v>323.04999999999995</v>
      </c>
      <c r="M30" s="17">
        <f t="shared" si="3"/>
        <v>1.0923076923076922</v>
      </c>
    </row>
    <row r="31" spans="1:13" ht="30" x14ac:dyDescent="0.25">
      <c r="A31" t="s">
        <v>106</v>
      </c>
      <c r="B31" s="4" t="s">
        <v>107</v>
      </c>
      <c r="C31" s="3" t="s">
        <v>108</v>
      </c>
      <c r="D31" s="1" t="s">
        <v>105</v>
      </c>
      <c r="E31" s="1">
        <v>7</v>
      </c>
      <c r="F31" s="4" t="s">
        <v>74</v>
      </c>
      <c r="G31" s="2">
        <v>74</v>
      </c>
      <c r="H31" s="5">
        <v>6.7</v>
      </c>
      <c r="I31" s="6">
        <v>5.6</v>
      </c>
      <c r="J31" s="9">
        <f t="shared" si="0"/>
        <v>495.8</v>
      </c>
      <c r="K31" s="8">
        <f t="shared" si="1"/>
        <v>414.4</v>
      </c>
      <c r="L31" s="15">
        <f t="shared" si="2"/>
        <v>81.400000000000034</v>
      </c>
      <c r="M31" s="17">
        <f t="shared" si="3"/>
        <v>0.19642857142857151</v>
      </c>
    </row>
    <row r="32" spans="1:13" ht="30" x14ac:dyDescent="0.25">
      <c r="A32" t="s">
        <v>109</v>
      </c>
      <c r="B32" s="4" t="s">
        <v>110</v>
      </c>
      <c r="C32" s="3" t="s">
        <v>111</v>
      </c>
      <c r="D32" s="1" t="s">
        <v>105</v>
      </c>
      <c r="E32" s="1">
        <v>4</v>
      </c>
      <c r="F32" s="4" t="s">
        <v>28</v>
      </c>
      <c r="G32" s="2">
        <v>13</v>
      </c>
      <c r="H32" s="5">
        <v>8.1</v>
      </c>
      <c r="I32" s="6">
        <v>3.25</v>
      </c>
      <c r="J32" s="9">
        <f t="shared" si="0"/>
        <v>105.3</v>
      </c>
      <c r="K32" s="9">
        <f t="shared" si="1"/>
        <v>42.25</v>
      </c>
      <c r="L32" s="15">
        <f t="shared" si="2"/>
        <v>63.05</v>
      </c>
      <c r="M32" s="17">
        <f t="shared" si="3"/>
        <v>1.4923076923076923</v>
      </c>
    </row>
    <row r="33" spans="1:13" x14ac:dyDescent="0.25">
      <c r="A33" t="s">
        <v>112</v>
      </c>
      <c r="B33" s="4" t="s">
        <v>113</v>
      </c>
      <c r="C33" s="3" t="s">
        <v>114</v>
      </c>
      <c r="D33" s="1" t="s">
        <v>105</v>
      </c>
      <c r="E33" s="1">
        <v>4</v>
      </c>
      <c r="F33" s="4" t="s">
        <v>28</v>
      </c>
      <c r="G33" s="2">
        <v>94</v>
      </c>
      <c r="H33" s="5">
        <v>5.2</v>
      </c>
      <c r="I33" s="6">
        <v>5.0999999999999996</v>
      </c>
      <c r="J33" s="9">
        <f t="shared" si="0"/>
        <v>488.8</v>
      </c>
      <c r="K33" s="8">
        <f t="shared" si="1"/>
        <v>479.4</v>
      </c>
      <c r="L33" s="16">
        <f t="shared" si="2"/>
        <v>9.4000000000000341</v>
      </c>
      <c r="M33" s="17">
        <f t="shared" si="3"/>
        <v>1.9607843137254975E-2</v>
      </c>
    </row>
    <row r="34" spans="1:13" ht="45" x14ac:dyDescent="0.25">
      <c r="A34" t="s">
        <v>115</v>
      </c>
      <c r="B34" s="4" t="s">
        <v>116</v>
      </c>
      <c r="C34" s="3" t="s">
        <v>117</v>
      </c>
      <c r="D34" s="1" t="s">
        <v>105</v>
      </c>
      <c r="E34" s="1">
        <v>5</v>
      </c>
      <c r="F34" s="4" t="s">
        <v>51</v>
      </c>
      <c r="G34" s="2">
        <v>98</v>
      </c>
      <c r="H34" s="5">
        <v>5.2</v>
      </c>
      <c r="I34" s="6">
        <v>3.25</v>
      </c>
      <c r="J34" s="9">
        <f t="shared" si="0"/>
        <v>509.6</v>
      </c>
      <c r="K34" s="8">
        <f t="shared" si="1"/>
        <v>318.5</v>
      </c>
      <c r="L34" s="14">
        <f t="shared" si="2"/>
        <v>191.10000000000002</v>
      </c>
      <c r="M34" s="17">
        <f t="shared" si="3"/>
        <v>0.60000000000000009</v>
      </c>
    </row>
    <row r="35" spans="1:13" ht="45" x14ac:dyDescent="0.25">
      <c r="A35" t="s">
        <v>118</v>
      </c>
      <c r="B35" s="4" t="s">
        <v>119</v>
      </c>
      <c r="C35" s="3" t="s">
        <v>120</v>
      </c>
      <c r="D35" s="1" t="s">
        <v>121</v>
      </c>
      <c r="E35" s="1">
        <v>4</v>
      </c>
      <c r="F35" s="4" t="s">
        <v>74</v>
      </c>
      <c r="G35" s="2">
        <v>7</v>
      </c>
      <c r="H35" s="5">
        <v>9.4</v>
      </c>
      <c r="I35" s="6">
        <v>3.25</v>
      </c>
      <c r="J35" s="11">
        <f t="shared" si="0"/>
        <v>65.8</v>
      </c>
      <c r="K35" s="9">
        <f t="shared" si="1"/>
        <v>22.75</v>
      </c>
      <c r="L35" s="15">
        <f t="shared" si="2"/>
        <v>43.05</v>
      </c>
      <c r="M35" s="17">
        <f t="shared" si="3"/>
        <v>1.8923076923076922</v>
      </c>
    </row>
    <row r="36" spans="1:13" x14ac:dyDescent="0.25">
      <c r="A36" t="s">
        <v>122</v>
      </c>
      <c r="B36" s="4" t="s">
        <v>123</v>
      </c>
      <c r="C36" s="3" t="s">
        <v>124</v>
      </c>
      <c r="D36" s="1" t="s">
        <v>121</v>
      </c>
      <c r="E36" s="1">
        <v>5</v>
      </c>
      <c r="F36" s="4" t="s">
        <v>74</v>
      </c>
      <c r="G36" s="2">
        <v>36</v>
      </c>
      <c r="H36" s="5">
        <v>8.6</v>
      </c>
      <c r="I36" s="6">
        <v>3.25</v>
      </c>
      <c r="J36" s="9">
        <f t="shared" si="0"/>
        <v>309.59999999999997</v>
      </c>
      <c r="K36" s="8">
        <f t="shared" si="1"/>
        <v>117</v>
      </c>
      <c r="L36" s="14">
        <f t="shared" si="2"/>
        <v>192.59999999999997</v>
      </c>
      <c r="M36" s="17">
        <f t="shared" si="3"/>
        <v>1.6461538461538459</v>
      </c>
    </row>
    <row r="37" spans="1:13" ht="30" x14ac:dyDescent="0.25">
      <c r="A37" t="s">
        <v>125</v>
      </c>
      <c r="B37" s="4" t="s">
        <v>126</v>
      </c>
      <c r="C37" s="3" t="s">
        <v>127</v>
      </c>
      <c r="D37" s="1" t="s">
        <v>121</v>
      </c>
      <c r="E37" s="1">
        <v>3</v>
      </c>
      <c r="F37" s="4" t="s">
        <v>62</v>
      </c>
      <c r="G37" s="2">
        <v>59</v>
      </c>
      <c r="H37" s="5">
        <v>7</v>
      </c>
      <c r="I37" s="6">
        <v>5.6</v>
      </c>
      <c r="J37" s="9">
        <f t="shared" si="0"/>
        <v>413</v>
      </c>
      <c r="K37" s="8">
        <f t="shared" si="1"/>
        <v>330.4</v>
      </c>
      <c r="L37" s="15">
        <f t="shared" si="2"/>
        <v>82.600000000000023</v>
      </c>
      <c r="M37" s="17">
        <f t="shared" si="3"/>
        <v>0.25000000000000011</v>
      </c>
    </row>
    <row r="38" spans="1:13" ht="30" x14ac:dyDescent="0.25">
      <c r="A38" t="s">
        <v>128</v>
      </c>
      <c r="B38" s="4" t="s">
        <v>129</v>
      </c>
      <c r="C38" s="3" t="s">
        <v>130</v>
      </c>
      <c r="D38" s="1" t="s">
        <v>121</v>
      </c>
      <c r="E38" s="1">
        <v>5</v>
      </c>
      <c r="F38" s="4" t="s">
        <v>62</v>
      </c>
      <c r="G38" s="2">
        <v>1</v>
      </c>
      <c r="H38" s="5">
        <v>6.2</v>
      </c>
      <c r="I38" s="6">
        <v>5.5</v>
      </c>
      <c r="J38" s="11">
        <f t="shared" si="0"/>
        <v>6.2</v>
      </c>
      <c r="K38" s="11">
        <f t="shared" si="1"/>
        <v>5.5</v>
      </c>
      <c r="L38" s="16">
        <f t="shared" si="2"/>
        <v>0.70000000000000018</v>
      </c>
      <c r="M38" s="17">
        <f t="shared" si="3"/>
        <v>0.12727272727272732</v>
      </c>
    </row>
    <row r="39" spans="1:13" x14ac:dyDescent="0.25">
      <c r="A39" t="s">
        <v>131</v>
      </c>
      <c r="B39" s="4" t="s">
        <v>132</v>
      </c>
      <c r="C39" s="3" t="s">
        <v>133</v>
      </c>
      <c r="D39" s="1" t="s">
        <v>134</v>
      </c>
      <c r="E39" s="1">
        <v>4</v>
      </c>
      <c r="F39" s="4" t="s">
        <v>11</v>
      </c>
      <c r="G39" s="2">
        <v>21</v>
      </c>
      <c r="H39" s="5">
        <v>5.5</v>
      </c>
      <c r="I39" s="6">
        <v>3.25</v>
      </c>
      <c r="J39" s="9">
        <f t="shared" si="0"/>
        <v>115.5</v>
      </c>
      <c r="K39" s="9">
        <f t="shared" si="1"/>
        <v>68.25</v>
      </c>
      <c r="L39" s="15">
        <f t="shared" si="2"/>
        <v>47.25</v>
      </c>
      <c r="M39" s="17">
        <f t="shared" si="3"/>
        <v>0.69230769230769229</v>
      </c>
    </row>
    <row r="40" spans="1:13" ht="45" x14ac:dyDescent="0.25">
      <c r="A40" t="s">
        <v>135</v>
      </c>
      <c r="B40" s="4" t="s">
        <v>136</v>
      </c>
      <c r="C40" s="3" t="s">
        <v>137</v>
      </c>
      <c r="D40" s="1" t="s">
        <v>134</v>
      </c>
      <c r="E40" s="1">
        <v>5</v>
      </c>
      <c r="F40" s="4" t="s">
        <v>21</v>
      </c>
      <c r="G40" s="2">
        <v>54</v>
      </c>
      <c r="H40" s="5">
        <v>6.6</v>
      </c>
      <c r="I40" s="6">
        <v>5.5</v>
      </c>
      <c r="J40" s="9">
        <f t="shared" si="0"/>
        <v>356.4</v>
      </c>
      <c r="K40" s="8">
        <f t="shared" si="1"/>
        <v>297</v>
      </c>
      <c r="L40" s="15">
        <f t="shared" si="2"/>
        <v>59.399999999999977</v>
      </c>
      <c r="M40" s="17">
        <f t="shared" si="3"/>
        <v>0.19999999999999993</v>
      </c>
    </row>
    <row r="41" spans="1:13" x14ac:dyDescent="0.25">
      <c r="A41" t="s">
        <v>138</v>
      </c>
      <c r="B41" s="4" t="s">
        <v>139</v>
      </c>
      <c r="C41" s="3" t="s">
        <v>140</v>
      </c>
      <c r="D41" s="1" t="s">
        <v>134</v>
      </c>
      <c r="E41" s="1">
        <v>6</v>
      </c>
      <c r="F41" s="4" t="s">
        <v>21</v>
      </c>
      <c r="G41" s="2">
        <v>31</v>
      </c>
      <c r="H41" s="5">
        <v>6.3</v>
      </c>
      <c r="I41" s="6">
        <v>3.25</v>
      </c>
      <c r="J41" s="9">
        <f t="shared" si="0"/>
        <v>195.29999999999998</v>
      </c>
      <c r="K41" s="8">
        <f t="shared" si="1"/>
        <v>100.75</v>
      </c>
      <c r="L41" s="15">
        <f t="shared" si="2"/>
        <v>94.549999999999983</v>
      </c>
      <c r="M41" s="17">
        <f t="shared" si="3"/>
        <v>0.93846153846153835</v>
      </c>
    </row>
    <row r="42" spans="1:13" x14ac:dyDescent="0.25">
      <c r="A42" t="s">
        <v>141</v>
      </c>
      <c r="B42" s="4" t="s">
        <v>142</v>
      </c>
      <c r="C42" s="3" t="s">
        <v>143</v>
      </c>
      <c r="D42" s="1" t="s">
        <v>134</v>
      </c>
      <c r="E42" s="1">
        <v>3</v>
      </c>
      <c r="F42" s="4" t="s">
        <v>28</v>
      </c>
      <c r="G42" s="2">
        <v>85</v>
      </c>
      <c r="H42" s="5">
        <v>9.9</v>
      </c>
      <c r="I42" s="6">
        <v>5.0999999999999996</v>
      </c>
      <c r="J42" s="9">
        <f t="shared" si="0"/>
        <v>841.5</v>
      </c>
      <c r="K42" s="8">
        <f t="shared" si="1"/>
        <v>433.49999999999994</v>
      </c>
      <c r="L42" s="14">
        <f t="shared" si="2"/>
        <v>408.00000000000006</v>
      </c>
      <c r="M42" s="17">
        <f t="shared" si="3"/>
        <v>0.9411764705882355</v>
      </c>
    </row>
    <row r="43" spans="1:13" ht="30" x14ac:dyDescent="0.25">
      <c r="A43" t="s">
        <v>144</v>
      </c>
      <c r="B43" s="4" t="s">
        <v>145</v>
      </c>
      <c r="C43" s="3" t="s">
        <v>146</v>
      </c>
      <c r="D43" s="1" t="s">
        <v>134</v>
      </c>
      <c r="E43" s="1">
        <v>3</v>
      </c>
      <c r="F43" s="4" t="s">
        <v>28</v>
      </c>
      <c r="G43" s="2">
        <v>70</v>
      </c>
      <c r="H43" s="5">
        <v>7.7</v>
      </c>
      <c r="I43" s="6">
        <v>3.25</v>
      </c>
      <c r="J43" s="9">
        <f t="shared" si="0"/>
        <v>539</v>
      </c>
      <c r="K43" s="8">
        <f t="shared" si="1"/>
        <v>227.5</v>
      </c>
      <c r="L43" s="14">
        <f t="shared" si="2"/>
        <v>311.5</v>
      </c>
      <c r="M43" s="17">
        <f t="shared" si="3"/>
        <v>1.3692307692307693</v>
      </c>
    </row>
    <row r="44" spans="1:13" x14ac:dyDescent="0.25">
      <c r="A44" t="s">
        <v>147</v>
      </c>
      <c r="B44" s="4" t="s">
        <v>148</v>
      </c>
      <c r="C44" s="3" t="s">
        <v>149</v>
      </c>
      <c r="D44" s="1" t="s">
        <v>134</v>
      </c>
      <c r="E44" s="1">
        <v>5</v>
      </c>
      <c r="F44" s="4" t="s">
        <v>51</v>
      </c>
      <c r="G44" s="2">
        <v>38</v>
      </c>
      <c r="H44" s="5">
        <v>9.1</v>
      </c>
      <c r="I44" s="6">
        <v>3.25</v>
      </c>
      <c r="J44" s="9">
        <f t="shared" si="0"/>
        <v>345.8</v>
      </c>
      <c r="K44" s="8">
        <f t="shared" si="1"/>
        <v>123.5</v>
      </c>
      <c r="L44" s="14">
        <f t="shared" si="2"/>
        <v>222.3</v>
      </c>
      <c r="M44" s="17">
        <f t="shared" si="3"/>
        <v>1.8</v>
      </c>
    </row>
    <row r="45" spans="1:13" x14ac:dyDescent="0.25">
      <c r="A45" t="s">
        <v>150</v>
      </c>
      <c r="B45" s="4" t="s">
        <v>151</v>
      </c>
      <c r="C45" s="3" t="s">
        <v>152</v>
      </c>
      <c r="D45" s="1" t="s">
        <v>134</v>
      </c>
      <c r="E45" s="1">
        <v>6</v>
      </c>
      <c r="F45" s="4" t="s">
        <v>51</v>
      </c>
      <c r="G45" s="2">
        <v>43</v>
      </c>
      <c r="H45" s="5">
        <v>6.1</v>
      </c>
      <c r="I45" s="6">
        <v>3.25</v>
      </c>
      <c r="J45" s="9">
        <f t="shared" si="0"/>
        <v>262.3</v>
      </c>
      <c r="K45" s="8">
        <f t="shared" si="1"/>
        <v>139.75</v>
      </c>
      <c r="L45" s="14">
        <f t="shared" si="2"/>
        <v>122.55000000000001</v>
      </c>
      <c r="M45" s="17">
        <f t="shared" si="3"/>
        <v>0.87692307692307703</v>
      </c>
    </row>
    <row r="46" spans="1:13" ht="30" x14ac:dyDescent="0.25">
      <c r="A46" t="s">
        <v>153</v>
      </c>
      <c r="B46" s="4" t="s">
        <v>154</v>
      </c>
      <c r="C46" s="3" t="s">
        <v>155</v>
      </c>
      <c r="D46" s="1" t="s">
        <v>156</v>
      </c>
      <c r="E46" s="1">
        <v>6</v>
      </c>
      <c r="F46" s="4" t="s">
        <v>11</v>
      </c>
      <c r="G46" s="2">
        <v>90</v>
      </c>
      <c r="H46" s="5">
        <v>5.4</v>
      </c>
      <c r="I46" s="6">
        <v>5.2</v>
      </c>
      <c r="J46" s="9">
        <f t="shared" si="0"/>
        <v>486.00000000000006</v>
      </c>
      <c r="K46" s="8">
        <f t="shared" si="1"/>
        <v>468</v>
      </c>
      <c r="L46" s="15">
        <f t="shared" si="2"/>
        <v>18.000000000000057</v>
      </c>
      <c r="M46" s="17">
        <f t="shared" si="3"/>
        <v>3.8461538461538582E-2</v>
      </c>
    </row>
    <row r="47" spans="1:13" x14ac:dyDescent="0.25">
      <c r="A47" t="s">
        <v>157</v>
      </c>
      <c r="B47" s="4" t="s">
        <v>154</v>
      </c>
      <c r="C47" s="3" t="s">
        <v>158</v>
      </c>
      <c r="D47" s="1" t="s">
        <v>156</v>
      </c>
      <c r="E47" s="1">
        <v>2</v>
      </c>
      <c r="F47" s="4" t="s">
        <v>74</v>
      </c>
      <c r="G47" s="2">
        <v>1</v>
      </c>
      <c r="H47" s="5">
        <v>8.6</v>
      </c>
      <c r="I47" s="6">
        <v>3.25</v>
      </c>
      <c r="J47" s="11">
        <f t="shared" si="0"/>
        <v>8.6</v>
      </c>
      <c r="K47" s="11">
        <f t="shared" si="1"/>
        <v>3.25</v>
      </c>
      <c r="L47" s="16">
        <f t="shared" si="2"/>
        <v>5.35</v>
      </c>
      <c r="M47" s="17">
        <f t="shared" si="3"/>
        <v>1.6461538461538461</v>
      </c>
    </row>
    <row r="48" spans="1:13" x14ac:dyDescent="0.25">
      <c r="A48" t="s">
        <v>159</v>
      </c>
      <c r="B48" s="4" t="s">
        <v>154</v>
      </c>
      <c r="C48" s="3" t="s">
        <v>160</v>
      </c>
      <c r="D48" s="1" t="s">
        <v>156</v>
      </c>
      <c r="E48" s="1">
        <v>2</v>
      </c>
      <c r="F48" s="4" t="s">
        <v>74</v>
      </c>
      <c r="G48" s="2">
        <v>26</v>
      </c>
      <c r="H48" s="5">
        <v>8.6</v>
      </c>
      <c r="I48" s="6">
        <v>3.25</v>
      </c>
      <c r="J48" s="9">
        <f t="shared" si="0"/>
        <v>223.6</v>
      </c>
      <c r="K48" s="9">
        <f t="shared" si="1"/>
        <v>84.5</v>
      </c>
      <c r="L48" s="14">
        <f t="shared" si="2"/>
        <v>139.1</v>
      </c>
      <c r="M48" s="17">
        <f t="shared" si="3"/>
        <v>1.6461538461538461</v>
      </c>
    </row>
    <row r="49" spans="1:13" ht="60" x14ac:dyDescent="0.25">
      <c r="A49" t="s">
        <v>161</v>
      </c>
      <c r="B49" s="4" t="s">
        <v>162</v>
      </c>
      <c r="C49" s="3" t="s">
        <v>163</v>
      </c>
      <c r="D49" s="1" t="s">
        <v>156</v>
      </c>
      <c r="E49" s="1">
        <v>5</v>
      </c>
      <c r="F49" s="4" t="s">
        <v>28</v>
      </c>
      <c r="G49" s="2">
        <v>91</v>
      </c>
      <c r="H49" s="5">
        <v>5.2</v>
      </c>
      <c r="I49" s="6">
        <v>3.25</v>
      </c>
      <c r="J49" s="9">
        <f t="shared" si="0"/>
        <v>473.2</v>
      </c>
      <c r="K49" s="8">
        <f t="shared" si="1"/>
        <v>295.75</v>
      </c>
      <c r="L49" s="14">
        <f t="shared" si="2"/>
        <v>177.45</v>
      </c>
      <c r="M49" s="17">
        <f t="shared" si="3"/>
        <v>0.6</v>
      </c>
    </row>
    <row r="50" spans="1:13" x14ac:dyDescent="0.25">
      <c r="A50" t="s">
        <v>164</v>
      </c>
      <c r="B50" s="4" t="s">
        <v>165</v>
      </c>
      <c r="C50" s="3" t="s">
        <v>166</v>
      </c>
      <c r="D50" s="1" t="s">
        <v>156</v>
      </c>
      <c r="E50" s="1">
        <v>5</v>
      </c>
      <c r="F50" s="4" t="s">
        <v>28</v>
      </c>
      <c r="G50" s="2">
        <v>96</v>
      </c>
      <c r="H50" s="5">
        <v>7.8</v>
      </c>
      <c r="I50" s="6">
        <v>3.25</v>
      </c>
      <c r="J50" s="9">
        <f t="shared" si="0"/>
        <v>748.8</v>
      </c>
      <c r="K50" s="8">
        <f t="shared" si="1"/>
        <v>312</v>
      </c>
      <c r="L50" s="14">
        <f t="shared" si="2"/>
        <v>436.79999999999995</v>
      </c>
      <c r="M50" s="17">
        <f t="shared" si="3"/>
        <v>1.4</v>
      </c>
    </row>
    <row r="51" spans="1:13" ht="30" x14ac:dyDescent="0.25">
      <c r="A51" t="s">
        <v>167</v>
      </c>
      <c r="B51" s="4" t="s">
        <v>168</v>
      </c>
      <c r="C51" s="3" t="s">
        <v>169</v>
      </c>
      <c r="D51" s="1" t="s">
        <v>156</v>
      </c>
      <c r="E51" s="1">
        <v>4</v>
      </c>
      <c r="F51" s="4" t="s">
        <v>51</v>
      </c>
      <c r="G51" s="2">
        <v>63</v>
      </c>
      <c r="H51" s="5">
        <v>5.9</v>
      </c>
      <c r="I51" s="6">
        <v>5.4</v>
      </c>
      <c r="J51" s="9">
        <f t="shared" si="0"/>
        <v>371.70000000000005</v>
      </c>
      <c r="K51" s="8">
        <f t="shared" si="1"/>
        <v>340.20000000000005</v>
      </c>
      <c r="L51" s="15">
        <f t="shared" si="2"/>
        <v>31.5</v>
      </c>
      <c r="M51" s="17">
        <f t="shared" si="3"/>
        <v>9.2592592592592574E-2</v>
      </c>
    </row>
    <row r="52" spans="1:13" ht="45" x14ac:dyDescent="0.25">
      <c r="A52" t="s">
        <v>170</v>
      </c>
      <c r="B52" s="4" t="s">
        <v>171</v>
      </c>
      <c r="C52" s="3" t="s">
        <v>172</v>
      </c>
      <c r="D52" s="1" t="s">
        <v>156</v>
      </c>
      <c r="E52" s="1">
        <v>4</v>
      </c>
      <c r="F52" s="4" t="s">
        <v>51</v>
      </c>
      <c r="G52" s="2">
        <v>72</v>
      </c>
      <c r="H52" s="5">
        <v>8.4</v>
      </c>
      <c r="I52" s="6">
        <v>5.6</v>
      </c>
      <c r="J52" s="9">
        <f t="shared" si="0"/>
        <v>604.80000000000007</v>
      </c>
      <c r="K52" s="8">
        <f t="shared" si="1"/>
        <v>403.2</v>
      </c>
      <c r="L52" s="14">
        <f t="shared" si="2"/>
        <v>201.60000000000008</v>
      </c>
      <c r="M52" s="17">
        <f t="shared" si="3"/>
        <v>0.50000000000000022</v>
      </c>
    </row>
    <row r="53" spans="1:13" x14ac:dyDescent="0.25">
      <c r="A53" t="s">
        <v>173</v>
      </c>
      <c r="B53" s="4" t="s">
        <v>174</v>
      </c>
      <c r="C53" s="3" t="s">
        <v>175</v>
      </c>
      <c r="D53" s="1" t="s">
        <v>156</v>
      </c>
      <c r="E53" s="1">
        <v>5</v>
      </c>
      <c r="F53" s="4" t="s">
        <v>62</v>
      </c>
      <c r="G53" s="2">
        <v>3</v>
      </c>
      <c r="H53" s="5">
        <v>5.2</v>
      </c>
      <c r="I53" s="6">
        <v>5.0999999999999996</v>
      </c>
      <c r="J53" s="11">
        <f t="shared" si="0"/>
        <v>15.600000000000001</v>
      </c>
      <c r="K53" s="9">
        <f t="shared" si="1"/>
        <v>15.299999999999999</v>
      </c>
      <c r="L53" s="16">
        <f t="shared" si="2"/>
        <v>0.30000000000000249</v>
      </c>
      <c r="M53" s="17">
        <f t="shared" si="3"/>
        <v>1.9607843137255065E-2</v>
      </c>
    </row>
    <row r="54" spans="1:13" x14ac:dyDescent="0.25">
      <c r="A54" t="s">
        <v>176</v>
      </c>
      <c r="B54" s="4" t="s">
        <v>177</v>
      </c>
      <c r="C54" s="3" t="s">
        <v>178</v>
      </c>
      <c r="D54" s="1" t="s">
        <v>156</v>
      </c>
      <c r="E54" s="1">
        <v>5</v>
      </c>
      <c r="F54" s="4" t="s">
        <v>62</v>
      </c>
      <c r="G54" s="2">
        <v>58</v>
      </c>
      <c r="H54" s="5">
        <v>9.5</v>
      </c>
      <c r="I54" s="6">
        <v>5.2</v>
      </c>
      <c r="J54" s="9">
        <f t="shared" si="0"/>
        <v>551</v>
      </c>
      <c r="K54" s="8">
        <f t="shared" si="1"/>
        <v>301.60000000000002</v>
      </c>
      <c r="L54" s="14">
        <f t="shared" si="2"/>
        <v>249.39999999999998</v>
      </c>
      <c r="M54" s="17">
        <f t="shared" si="3"/>
        <v>0.82692307692307676</v>
      </c>
    </row>
    <row r="55" spans="1:13" ht="30" x14ac:dyDescent="0.25">
      <c r="A55" t="s">
        <v>179</v>
      </c>
      <c r="B55" s="4" t="s">
        <v>180</v>
      </c>
      <c r="C55" s="3" t="s">
        <v>181</v>
      </c>
      <c r="D55" s="1" t="s">
        <v>156</v>
      </c>
      <c r="E55" s="1">
        <v>3</v>
      </c>
      <c r="F55" s="4" t="s">
        <v>36</v>
      </c>
      <c r="G55" s="2">
        <v>11</v>
      </c>
      <c r="H55" s="5">
        <v>8</v>
      </c>
      <c r="I55" s="6">
        <v>3.25</v>
      </c>
      <c r="J55" s="11">
        <f t="shared" si="0"/>
        <v>88</v>
      </c>
      <c r="K55" s="9">
        <f t="shared" si="1"/>
        <v>35.75</v>
      </c>
      <c r="L55" s="15">
        <f t="shared" si="2"/>
        <v>52.25</v>
      </c>
      <c r="M55" s="17">
        <f t="shared" si="3"/>
        <v>1.4615384615384615</v>
      </c>
    </row>
    <row r="56" spans="1:13" x14ac:dyDescent="0.25">
      <c r="A56" t="s">
        <v>182</v>
      </c>
      <c r="B56" s="4" t="s">
        <v>183</v>
      </c>
      <c r="C56" s="3" t="s">
        <v>184</v>
      </c>
      <c r="D56" s="1" t="s">
        <v>156</v>
      </c>
      <c r="E56" s="1">
        <v>3</v>
      </c>
      <c r="F56" s="4" t="s">
        <v>36</v>
      </c>
      <c r="G56" s="2">
        <v>22</v>
      </c>
      <c r="H56" s="5">
        <v>9.8000000000000007</v>
      </c>
      <c r="I56" s="6">
        <v>5.0999999999999996</v>
      </c>
      <c r="J56" s="9">
        <f t="shared" si="0"/>
        <v>215.60000000000002</v>
      </c>
      <c r="K56" s="8">
        <f t="shared" si="1"/>
        <v>112.19999999999999</v>
      </c>
      <c r="L56" s="14">
        <f t="shared" si="2"/>
        <v>103.40000000000003</v>
      </c>
      <c r="M56" s="17">
        <f t="shared" si="3"/>
        <v>0.92156862745098078</v>
      </c>
    </row>
    <row r="57" spans="1:13" x14ac:dyDescent="0.25">
      <c r="A57" t="s">
        <v>185</v>
      </c>
      <c r="B57" s="4" t="s">
        <v>186</v>
      </c>
      <c r="C57" s="3" t="s">
        <v>187</v>
      </c>
      <c r="D57" s="1" t="s">
        <v>188</v>
      </c>
      <c r="E57" s="1">
        <v>6</v>
      </c>
      <c r="F57" s="4" t="s">
        <v>11</v>
      </c>
      <c r="G57" s="2">
        <v>61</v>
      </c>
      <c r="H57" s="5">
        <v>6.4</v>
      </c>
      <c r="I57" s="6">
        <v>3.25</v>
      </c>
      <c r="J57" s="9">
        <f t="shared" si="0"/>
        <v>390.40000000000003</v>
      </c>
      <c r="K57" s="8">
        <f t="shared" si="1"/>
        <v>198.25</v>
      </c>
      <c r="L57" s="14">
        <f t="shared" si="2"/>
        <v>192.15000000000003</v>
      </c>
      <c r="M57" s="17">
        <f t="shared" si="3"/>
        <v>0.96923076923076945</v>
      </c>
    </row>
    <row r="58" spans="1:13" x14ac:dyDescent="0.25">
      <c r="A58" t="s">
        <v>189</v>
      </c>
      <c r="B58" s="4" t="s">
        <v>190</v>
      </c>
      <c r="C58" s="3" t="s">
        <v>191</v>
      </c>
      <c r="D58" s="1" t="s">
        <v>192</v>
      </c>
      <c r="E58" s="1">
        <v>4</v>
      </c>
      <c r="F58" s="4" t="s">
        <v>11</v>
      </c>
      <c r="G58" s="2">
        <v>60</v>
      </c>
      <c r="H58" s="5">
        <v>9</v>
      </c>
      <c r="I58" s="6">
        <v>5.4</v>
      </c>
      <c r="J58" s="9">
        <f t="shared" si="0"/>
        <v>540</v>
      </c>
      <c r="K58" s="8">
        <f t="shared" si="1"/>
        <v>324</v>
      </c>
      <c r="L58" s="14">
        <f t="shared" si="2"/>
        <v>216</v>
      </c>
      <c r="M58" s="17">
        <f t="shared" si="3"/>
        <v>0.66666666666666663</v>
      </c>
    </row>
    <row r="59" spans="1:13" ht="30" x14ac:dyDescent="0.25">
      <c r="A59" t="s">
        <v>193</v>
      </c>
      <c r="B59" s="4" t="s">
        <v>190</v>
      </c>
      <c r="C59" s="3" t="s">
        <v>194</v>
      </c>
      <c r="D59" s="1" t="s">
        <v>192</v>
      </c>
      <c r="E59" s="1">
        <v>4</v>
      </c>
      <c r="F59" s="4" t="s">
        <v>11</v>
      </c>
      <c r="G59" s="2">
        <v>41</v>
      </c>
      <c r="H59" s="5">
        <v>9.1999999999999993</v>
      </c>
      <c r="I59" s="6">
        <v>5.4</v>
      </c>
      <c r="J59" s="9">
        <f t="shared" si="0"/>
        <v>377.2</v>
      </c>
      <c r="K59" s="8">
        <f t="shared" si="1"/>
        <v>221.4</v>
      </c>
      <c r="L59" s="14">
        <f t="shared" si="2"/>
        <v>155.79999999999998</v>
      </c>
      <c r="M59" s="17">
        <f t="shared" si="3"/>
        <v>0.70370370370370361</v>
      </c>
    </row>
    <row r="60" spans="1:13" x14ac:dyDescent="0.25">
      <c r="A60" t="s">
        <v>195</v>
      </c>
      <c r="B60" s="4" t="s">
        <v>196</v>
      </c>
      <c r="C60" s="3" t="s">
        <v>197</v>
      </c>
      <c r="D60" s="1" t="s">
        <v>198</v>
      </c>
      <c r="E60" s="1">
        <v>4</v>
      </c>
      <c r="F60" s="4" t="s">
        <v>62</v>
      </c>
      <c r="G60" s="2">
        <v>61</v>
      </c>
      <c r="H60" s="5">
        <v>6.7</v>
      </c>
      <c r="I60" s="6">
        <v>3.25</v>
      </c>
      <c r="J60" s="9">
        <f t="shared" si="0"/>
        <v>408.7</v>
      </c>
      <c r="K60" s="8">
        <f t="shared" si="1"/>
        <v>198.25</v>
      </c>
      <c r="L60" s="14">
        <f t="shared" si="2"/>
        <v>210.45</v>
      </c>
      <c r="M60" s="17">
        <f t="shared" si="3"/>
        <v>1.0615384615384615</v>
      </c>
    </row>
    <row r="61" spans="1:13" x14ac:dyDescent="0.25">
      <c r="A61" t="s">
        <v>199</v>
      </c>
      <c r="B61" s="4" t="s">
        <v>200</v>
      </c>
      <c r="C61" s="3" t="s">
        <v>201</v>
      </c>
      <c r="D61" s="1" t="s">
        <v>198</v>
      </c>
      <c r="E61" s="1">
        <v>4</v>
      </c>
      <c r="F61" s="4" t="s">
        <v>62</v>
      </c>
      <c r="G61" s="2">
        <v>55</v>
      </c>
      <c r="H61" s="5">
        <v>10</v>
      </c>
      <c r="I61" s="6">
        <v>5</v>
      </c>
      <c r="J61" s="9">
        <f t="shared" si="0"/>
        <v>550</v>
      </c>
      <c r="K61" s="8">
        <f t="shared" si="1"/>
        <v>275</v>
      </c>
      <c r="L61" s="14">
        <f t="shared" si="2"/>
        <v>275</v>
      </c>
      <c r="M61" s="17">
        <f t="shared" si="3"/>
        <v>1</v>
      </c>
    </row>
    <row r="62" spans="1:13" ht="30" x14ac:dyDescent="0.25">
      <c r="A62" t="s">
        <v>202</v>
      </c>
      <c r="B62" s="4" t="s">
        <v>203</v>
      </c>
      <c r="C62" s="3" t="s">
        <v>204</v>
      </c>
      <c r="D62" s="1" t="s">
        <v>205</v>
      </c>
      <c r="E62" s="1">
        <v>5</v>
      </c>
      <c r="F62" s="4" t="s">
        <v>62</v>
      </c>
      <c r="G62" s="2">
        <v>25</v>
      </c>
      <c r="H62" s="5">
        <v>9.5</v>
      </c>
      <c r="I62" s="6">
        <v>5.2</v>
      </c>
      <c r="J62" s="9">
        <f t="shared" si="0"/>
        <v>237.5</v>
      </c>
      <c r="K62" s="8">
        <f t="shared" si="1"/>
        <v>130</v>
      </c>
      <c r="L62" s="14">
        <f t="shared" si="2"/>
        <v>107.5</v>
      </c>
      <c r="M62" s="17">
        <f t="shared" si="3"/>
        <v>0.82692307692307687</v>
      </c>
    </row>
    <row r="63" spans="1:13" x14ac:dyDescent="0.25">
      <c r="A63" t="s">
        <v>206</v>
      </c>
      <c r="B63" s="4" t="s">
        <v>207</v>
      </c>
      <c r="C63" s="3" t="s">
        <v>208</v>
      </c>
      <c r="D63" s="1" t="s">
        <v>205</v>
      </c>
      <c r="E63" s="1">
        <v>6</v>
      </c>
      <c r="F63" s="4" t="s">
        <v>62</v>
      </c>
      <c r="G63" s="2">
        <v>33</v>
      </c>
      <c r="H63" s="5">
        <v>5.5</v>
      </c>
      <c r="I63" s="6">
        <v>5.2</v>
      </c>
      <c r="J63" s="9">
        <f t="shared" si="0"/>
        <v>181.5</v>
      </c>
      <c r="K63" s="8">
        <f t="shared" si="1"/>
        <v>171.6</v>
      </c>
      <c r="L63" s="16">
        <f t="shared" si="2"/>
        <v>9.9000000000000057</v>
      </c>
      <c r="M63" s="17">
        <f t="shared" si="3"/>
        <v>5.769230769230773E-2</v>
      </c>
    </row>
    <row r="64" spans="1:13" x14ac:dyDescent="0.25">
      <c r="A64" t="s">
        <v>209</v>
      </c>
      <c r="B64" s="4" t="s">
        <v>210</v>
      </c>
      <c r="C64" s="3" t="s">
        <v>101</v>
      </c>
      <c r="D64" s="1" t="s">
        <v>205</v>
      </c>
      <c r="E64" s="1">
        <v>6</v>
      </c>
      <c r="F64" s="4" t="s">
        <v>36</v>
      </c>
      <c r="G64" s="2">
        <v>16</v>
      </c>
      <c r="H64" s="5">
        <v>9.6</v>
      </c>
      <c r="I64" s="6">
        <v>3.25</v>
      </c>
      <c r="J64" s="9">
        <f t="shared" si="0"/>
        <v>153.6</v>
      </c>
      <c r="K64" s="9">
        <f t="shared" si="1"/>
        <v>52</v>
      </c>
      <c r="L64" s="14">
        <f t="shared" si="2"/>
        <v>101.6</v>
      </c>
      <c r="M64" s="17">
        <f t="shared" si="3"/>
        <v>1.9538461538461538</v>
      </c>
    </row>
    <row r="65" spans="1:13" ht="45" x14ac:dyDescent="0.25">
      <c r="A65" t="s">
        <v>211</v>
      </c>
      <c r="B65" s="4" t="s">
        <v>212</v>
      </c>
      <c r="C65" s="3" t="s">
        <v>213</v>
      </c>
      <c r="D65" s="1" t="s">
        <v>205</v>
      </c>
      <c r="E65" s="1">
        <v>6</v>
      </c>
      <c r="F65" s="4" t="s">
        <v>36</v>
      </c>
      <c r="G65" s="2">
        <v>98</v>
      </c>
      <c r="H65" s="5">
        <v>6.6</v>
      </c>
      <c r="I65" s="6">
        <v>3.25</v>
      </c>
      <c r="J65" s="9">
        <f t="shared" si="0"/>
        <v>646.79999999999995</v>
      </c>
      <c r="K65" s="8">
        <f t="shared" si="1"/>
        <v>318.5</v>
      </c>
      <c r="L65" s="14">
        <f t="shared" si="2"/>
        <v>328.29999999999995</v>
      </c>
      <c r="M65" s="17">
        <f t="shared" si="3"/>
        <v>1.0307692307692307</v>
      </c>
    </row>
    <row r="66" spans="1:13" ht="30" x14ac:dyDescent="0.25">
      <c r="A66" t="s">
        <v>214</v>
      </c>
      <c r="B66" s="4" t="s">
        <v>215</v>
      </c>
      <c r="C66" s="3" t="s">
        <v>216</v>
      </c>
      <c r="D66" s="1" t="s">
        <v>217</v>
      </c>
      <c r="E66" s="1">
        <v>4</v>
      </c>
      <c r="F66" s="4" t="s">
        <v>74</v>
      </c>
      <c r="G66" s="2">
        <v>42</v>
      </c>
      <c r="H66" s="5">
        <v>7.2</v>
      </c>
      <c r="I66" s="6">
        <v>3.25</v>
      </c>
      <c r="J66" s="9">
        <f t="shared" si="0"/>
        <v>302.40000000000003</v>
      </c>
      <c r="K66" s="8">
        <f t="shared" si="1"/>
        <v>136.5</v>
      </c>
      <c r="L66" s="14">
        <f t="shared" si="2"/>
        <v>165.90000000000003</v>
      </c>
      <c r="M66" s="17">
        <f t="shared" si="3"/>
        <v>1.2153846153846157</v>
      </c>
    </row>
    <row r="67" spans="1:13" x14ac:dyDescent="0.25">
      <c r="A67" t="s">
        <v>218</v>
      </c>
      <c r="B67" s="4" t="s">
        <v>107</v>
      </c>
      <c r="C67" s="3" t="s">
        <v>219</v>
      </c>
      <c r="D67" s="1" t="s">
        <v>217</v>
      </c>
      <c r="E67" s="1">
        <v>5</v>
      </c>
      <c r="F67" s="4" t="s">
        <v>74</v>
      </c>
      <c r="G67" s="2">
        <v>98</v>
      </c>
      <c r="H67" s="5">
        <v>6.6</v>
      </c>
      <c r="I67" s="6">
        <v>3.25</v>
      </c>
      <c r="J67" s="9">
        <f t="shared" si="0"/>
        <v>646.79999999999995</v>
      </c>
      <c r="K67" s="8">
        <f t="shared" si="1"/>
        <v>318.5</v>
      </c>
      <c r="L67" s="14">
        <f t="shared" si="2"/>
        <v>328.29999999999995</v>
      </c>
      <c r="M67" s="17">
        <f t="shared" si="3"/>
        <v>1.0307692307692307</v>
      </c>
    </row>
    <row r="68" spans="1:13" x14ac:dyDescent="0.25">
      <c r="A68" t="s">
        <v>220</v>
      </c>
      <c r="B68" s="4" t="s">
        <v>221</v>
      </c>
      <c r="C68" s="3" t="s">
        <v>222</v>
      </c>
      <c r="D68" s="1" t="s">
        <v>223</v>
      </c>
      <c r="E68" s="1">
        <v>4</v>
      </c>
      <c r="F68" s="4" t="s">
        <v>224</v>
      </c>
      <c r="G68" s="2">
        <v>30</v>
      </c>
      <c r="H68" s="5">
        <v>7.3</v>
      </c>
      <c r="I68" s="6">
        <v>3.25</v>
      </c>
      <c r="J68" s="9">
        <f t="shared" ref="J68:J77" si="4">PRODUCT(G68,H68)</f>
        <v>219</v>
      </c>
      <c r="K68" s="9">
        <f t="shared" ref="K68:K77" si="5">PRODUCT(G68,I68)</f>
        <v>97.5</v>
      </c>
      <c r="L68" s="14">
        <f t="shared" ref="L68:L77" si="6">J68-K68</f>
        <v>121.5</v>
      </c>
      <c r="M68" s="17">
        <f t="shared" ref="M68:M77" si="7">(L68/K68)</f>
        <v>1.2461538461538462</v>
      </c>
    </row>
    <row r="69" spans="1:13" ht="30" x14ac:dyDescent="0.25">
      <c r="A69" t="s">
        <v>225</v>
      </c>
      <c r="B69" s="4" t="s">
        <v>226</v>
      </c>
      <c r="C69" s="3" t="s">
        <v>227</v>
      </c>
      <c r="D69" s="1" t="s">
        <v>223</v>
      </c>
      <c r="E69" s="1">
        <v>5</v>
      </c>
      <c r="F69" s="4" t="s">
        <v>224</v>
      </c>
      <c r="G69" s="2">
        <v>15</v>
      </c>
      <c r="H69" s="5">
        <v>8.5</v>
      </c>
      <c r="I69" s="6">
        <v>5.5</v>
      </c>
      <c r="J69" s="9">
        <f t="shared" si="4"/>
        <v>127.5</v>
      </c>
      <c r="K69" s="9">
        <f t="shared" si="5"/>
        <v>82.5</v>
      </c>
      <c r="L69" s="15">
        <f t="shared" si="6"/>
        <v>45</v>
      </c>
      <c r="M69" s="17">
        <f t="shared" si="7"/>
        <v>0.54545454545454541</v>
      </c>
    </row>
    <row r="70" spans="1:13" ht="30" x14ac:dyDescent="0.25">
      <c r="A70" t="s">
        <v>228</v>
      </c>
      <c r="B70" s="4" t="s">
        <v>229</v>
      </c>
      <c r="C70" s="3" t="s">
        <v>230</v>
      </c>
      <c r="D70" s="1" t="s">
        <v>223</v>
      </c>
      <c r="E70" s="1">
        <v>3</v>
      </c>
      <c r="F70" s="4" t="s">
        <v>51</v>
      </c>
      <c r="G70" s="2">
        <v>24</v>
      </c>
      <c r="H70" s="5">
        <v>6.7</v>
      </c>
      <c r="I70" s="6">
        <v>5.6</v>
      </c>
      <c r="J70" s="9">
        <f t="shared" si="4"/>
        <v>160.80000000000001</v>
      </c>
      <c r="K70" s="8">
        <f t="shared" si="5"/>
        <v>134.39999999999998</v>
      </c>
      <c r="L70" s="15">
        <f t="shared" si="6"/>
        <v>26.400000000000034</v>
      </c>
      <c r="M70" s="17">
        <f t="shared" si="7"/>
        <v>0.1964285714285717</v>
      </c>
    </row>
    <row r="71" spans="1:13" ht="30" x14ac:dyDescent="0.25">
      <c r="A71" t="s">
        <v>231</v>
      </c>
      <c r="B71" s="4" t="s">
        <v>232</v>
      </c>
      <c r="C71" s="3" t="s">
        <v>233</v>
      </c>
      <c r="D71" s="1" t="s">
        <v>223</v>
      </c>
      <c r="E71" s="1">
        <v>5</v>
      </c>
      <c r="F71" s="4" t="s">
        <v>51</v>
      </c>
      <c r="G71" s="2">
        <v>32</v>
      </c>
      <c r="H71" s="5">
        <v>9.1999999999999993</v>
      </c>
      <c r="I71" s="6">
        <v>5.4</v>
      </c>
      <c r="J71" s="9">
        <f t="shared" si="4"/>
        <v>294.39999999999998</v>
      </c>
      <c r="K71" s="8">
        <f t="shared" si="5"/>
        <v>172.8</v>
      </c>
      <c r="L71" s="14">
        <f t="shared" si="6"/>
        <v>121.59999999999997</v>
      </c>
      <c r="M71" s="17">
        <f t="shared" si="7"/>
        <v>0.7037037037037035</v>
      </c>
    </row>
    <row r="72" spans="1:13" ht="45" x14ac:dyDescent="0.25">
      <c r="A72" t="s">
        <v>234</v>
      </c>
      <c r="B72" s="4" t="s">
        <v>235</v>
      </c>
      <c r="C72" s="3" t="s">
        <v>236</v>
      </c>
      <c r="D72" s="1" t="s">
        <v>237</v>
      </c>
      <c r="E72" s="1">
        <v>6</v>
      </c>
      <c r="F72" s="4" t="s">
        <v>74</v>
      </c>
      <c r="G72" s="2">
        <v>70</v>
      </c>
      <c r="H72" s="5">
        <v>9.4</v>
      </c>
      <c r="I72" s="6">
        <v>5.2</v>
      </c>
      <c r="J72" s="9">
        <f t="shared" si="4"/>
        <v>658</v>
      </c>
      <c r="K72" s="8">
        <f t="shared" si="5"/>
        <v>364</v>
      </c>
      <c r="L72" s="14">
        <f t="shared" si="6"/>
        <v>294</v>
      </c>
      <c r="M72" s="17">
        <f t="shared" si="7"/>
        <v>0.80769230769230771</v>
      </c>
    </row>
    <row r="73" spans="1:13" ht="30" x14ac:dyDescent="0.25">
      <c r="A73" t="s">
        <v>238</v>
      </c>
      <c r="B73" s="4" t="s">
        <v>56</v>
      </c>
      <c r="C73" s="3" t="s">
        <v>239</v>
      </c>
      <c r="D73" s="1" t="s">
        <v>240</v>
      </c>
      <c r="E73" s="1">
        <v>5</v>
      </c>
      <c r="F73" s="4" t="s">
        <v>62</v>
      </c>
      <c r="G73" s="2">
        <v>9</v>
      </c>
      <c r="H73" s="5">
        <v>6.4</v>
      </c>
      <c r="I73" s="6">
        <v>3.25</v>
      </c>
      <c r="J73" s="11">
        <f t="shared" si="4"/>
        <v>57.6</v>
      </c>
      <c r="K73" s="9">
        <f t="shared" si="5"/>
        <v>29.25</v>
      </c>
      <c r="L73" s="15">
        <f t="shared" si="6"/>
        <v>28.35</v>
      </c>
      <c r="M73" s="17">
        <f t="shared" si="7"/>
        <v>0.96923076923076923</v>
      </c>
    </row>
    <row r="74" spans="1:13" ht="30" x14ac:dyDescent="0.25">
      <c r="A74" t="s">
        <v>241</v>
      </c>
      <c r="B74" s="4" t="s">
        <v>56</v>
      </c>
      <c r="C74" s="3" t="s">
        <v>242</v>
      </c>
      <c r="D74" s="1" t="s">
        <v>240</v>
      </c>
      <c r="E74" s="1">
        <v>5</v>
      </c>
      <c r="F74" s="4" t="s">
        <v>62</v>
      </c>
      <c r="G74" s="2">
        <v>83</v>
      </c>
      <c r="H74" s="5">
        <v>7.3</v>
      </c>
      <c r="I74" s="6">
        <v>5.6</v>
      </c>
      <c r="J74" s="9">
        <f t="shared" si="4"/>
        <v>605.9</v>
      </c>
      <c r="K74" s="8">
        <f t="shared" si="5"/>
        <v>464.79999999999995</v>
      </c>
      <c r="L74" s="14">
        <f t="shared" si="6"/>
        <v>141.10000000000002</v>
      </c>
      <c r="M74" s="17">
        <f t="shared" si="7"/>
        <v>0.30357142857142866</v>
      </c>
    </row>
    <row r="75" spans="1:13" ht="30" x14ac:dyDescent="0.25">
      <c r="A75" t="s">
        <v>243</v>
      </c>
      <c r="B75" s="4" t="s">
        <v>244</v>
      </c>
      <c r="C75" s="3" t="s">
        <v>245</v>
      </c>
      <c r="D75" s="1" t="s">
        <v>240</v>
      </c>
      <c r="E75" s="1">
        <v>4</v>
      </c>
      <c r="F75" s="4" t="s">
        <v>36</v>
      </c>
      <c r="G75" s="2">
        <v>82</v>
      </c>
      <c r="H75" s="5">
        <v>5.6</v>
      </c>
      <c r="I75" s="6">
        <v>3.25</v>
      </c>
      <c r="J75" s="9">
        <f t="shared" si="4"/>
        <v>459.2</v>
      </c>
      <c r="K75" s="8">
        <f t="shared" si="5"/>
        <v>266.5</v>
      </c>
      <c r="L75" s="14">
        <f t="shared" si="6"/>
        <v>192.7</v>
      </c>
      <c r="M75" s="17">
        <f t="shared" si="7"/>
        <v>0.72307692307692306</v>
      </c>
    </row>
    <row r="76" spans="1:13" x14ac:dyDescent="0.25">
      <c r="A76" t="s">
        <v>246</v>
      </c>
      <c r="B76" s="4" t="s">
        <v>247</v>
      </c>
      <c r="C76" s="3" t="s">
        <v>248</v>
      </c>
      <c r="D76" s="1" t="s">
        <v>240</v>
      </c>
      <c r="E76" s="1">
        <v>5</v>
      </c>
      <c r="F76" s="4" t="s">
        <v>36</v>
      </c>
      <c r="G76" s="2">
        <v>8</v>
      </c>
      <c r="H76" s="5">
        <v>6.2</v>
      </c>
      <c r="I76" s="6">
        <v>5.4</v>
      </c>
      <c r="J76" s="11">
        <f t="shared" si="4"/>
        <v>49.6</v>
      </c>
      <c r="K76" s="9">
        <f t="shared" si="5"/>
        <v>43.2</v>
      </c>
      <c r="L76" s="16">
        <f t="shared" si="6"/>
        <v>6.3999999999999986</v>
      </c>
      <c r="M76" s="17">
        <f t="shared" si="7"/>
        <v>0.14814814814814811</v>
      </c>
    </row>
    <row r="77" spans="1:13" ht="30" x14ac:dyDescent="0.25">
      <c r="A77" t="s">
        <v>249</v>
      </c>
      <c r="B77" s="4" t="s">
        <v>250</v>
      </c>
      <c r="C77" s="3" t="s">
        <v>251</v>
      </c>
      <c r="D77" s="1" t="s">
        <v>240</v>
      </c>
      <c r="E77" s="1">
        <v>5</v>
      </c>
      <c r="F77" s="4" t="s">
        <v>36</v>
      </c>
      <c r="G77" s="2">
        <v>50</v>
      </c>
      <c r="H77" s="5">
        <v>7.1</v>
      </c>
      <c r="I77" s="6">
        <v>3.25</v>
      </c>
      <c r="J77" s="9">
        <f t="shared" si="4"/>
        <v>355</v>
      </c>
      <c r="K77" s="8">
        <f t="shared" si="5"/>
        <v>162.5</v>
      </c>
      <c r="L77" s="14">
        <f t="shared" si="6"/>
        <v>192.5</v>
      </c>
      <c r="M77" s="17">
        <f t="shared" si="7"/>
        <v>1.1846153846153846</v>
      </c>
    </row>
  </sheetData>
  <conditionalFormatting sqref="A1:M77">
    <cfRule type="expression" dxfId="1" priority="1">
      <formula>MOD(ROW(),2)=0</formula>
    </cfRule>
  </conditionalFormatting>
  <pageMargins left="0.7" right="0.7" top="0.75" bottom="0.75" header="0.3" footer="0.3"/>
  <pageSetup paperSize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A3" sqref="A3"/>
    </sheetView>
  </sheetViews>
  <sheetFormatPr defaultRowHeight="15" x14ac:dyDescent="0.25"/>
  <cols>
    <col min="1" max="1" width="22" bestFit="1" customWidth="1"/>
    <col min="2" max="2" width="15.5703125" customWidth="1"/>
  </cols>
  <sheetData>
    <row r="1" spans="1:2" x14ac:dyDescent="0.25">
      <c r="A1" s="73" t="s">
        <v>385</v>
      </c>
      <c r="B1" s="72"/>
    </row>
    <row r="2" spans="1:2" x14ac:dyDescent="0.25">
      <c r="A2" s="72"/>
      <c r="B2" s="72"/>
    </row>
    <row r="3" spans="1:2" x14ac:dyDescent="0.25">
      <c r="A3" s="67" t="s">
        <v>376</v>
      </c>
      <c r="B3" s="67" t="s">
        <v>379</v>
      </c>
    </row>
    <row r="4" spans="1:2" x14ac:dyDescent="0.25">
      <c r="A4" s="28" t="s">
        <v>293</v>
      </c>
      <c r="B4" s="39">
        <v>8.69</v>
      </c>
    </row>
    <row r="5" spans="1:2" x14ac:dyDescent="0.25">
      <c r="A5" s="28" t="s">
        <v>325</v>
      </c>
      <c r="B5" s="39">
        <v>6.8</v>
      </c>
    </row>
    <row r="6" spans="1:2" x14ac:dyDescent="0.25">
      <c r="A6" s="28" t="s">
        <v>279</v>
      </c>
      <c r="B6" s="39">
        <v>7.85</v>
      </c>
    </row>
    <row r="7" spans="1:2" x14ac:dyDescent="0.25">
      <c r="A7" s="28" t="s">
        <v>319</v>
      </c>
      <c r="B7" s="39">
        <v>6.98</v>
      </c>
    </row>
    <row r="8" spans="1:2" x14ac:dyDescent="0.25">
      <c r="A8" s="28" t="s">
        <v>315</v>
      </c>
      <c r="B8" s="39">
        <v>7.05</v>
      </c>
    </row>
    <row r="9" spans="1:2" x14ac:dyDescent="0.25">
      <c r="A9" s="28" t="s">
        <v>281</v>
      </c>
      <c r="B9" s="39">
        <v>8.0399999999999991</v>
      </c>
    </row>
    <row r="10" spans="1:2" x14ac:dyDescent="0.25">
      <c r="A10" s="28" t="s">
        <v>366</v>
      </c>
      <c r="B10" s="39">
        <v>5.43</v>
      </c>
    </row>
    <row r="11" spans="1:2" x14ac:dyDescent="0.25">
      <c r="A11" s="28" t="s">
        <v>321</v>
      </c>
      <c r="B11" s="39">
        <v>6.91</v>
      </c>
    </row>
    <row r="12" spans="1:2" x14ac:dyDescent="0.25">
      <c r="A12" s="28" t="s">
        <v>355</v>
      </c>
      <c r="B12" s="39">
        <v>6.5</v>
      </c>
    </row>
    <row r="13" spans="1:2" x14ac:dyDescent="0.25">
      <c r="A13" s="28" t="s">
        <v>305</v>
      </c>
      <c r="B13" s="39">
        <v>8.0399999999999991</v>
      </c>
    </row>
    <row r="14" spans="1:2" x14ac:dyDescent="0.25">
      <c r="A14" s="28" t="s">
        <v>370</v>
      </c>
      <c r="B14" s="39">
        <v>2.17</v>
      </c>
    </row>
    <row r="15" spans="1:2" x14ac:dyDescent="0.25">
      <c r="A15" s="28" t="s">
        <v>313</v>
      </c>
      <c r="B15" s="39">
        <v>7.1</v>
      </c>
    </row>
    <row r="16" spans="1:2" x14ac:dyDescent="0.25">
      <c r="A16" s="28" t="s">
        <v>331</v>
      </c>
      <c r="B16" s="39">
        <v>7.26</v>
      </c>
    </row>
    <row r="17" spans="1:2" x14ac:dyDescent="0.25">
      <c r="A17" s="28" t="s">
        <v>351</v>
      </c>
      <c r="B17" s="39">
        <v>6.31</v>
      </c>
    </row>
    <row r="18" spans="1:2" x14ac:dyDescent="0.25">
      <c r="A18" s="28" t="s">
        <v>342</v>
      </c>
      <c r="B18" s="39">
        <v>7.8</v>
      </c>
    </row>
    <row r="19" spans="1:2" x14ac:dyDescent="0.25">
      <c r="A19" s="28" t="s">
        <v>356</v>
      </c>
      <c r="B19" s="39">
        <v>5.05</v>
      </c>
    </row>
    <row r="20" spans="1:2" x14ac:dyDescent="0.25">
      <c r="A20" s="28" t="s">
        <v>307</v>
      </c>
      <c r="B20" s="39">
        <v>7.5</v>
      </c>
    </row>
    <row r="21" spans="1:2" x14ac:dyDescent="0.25">
      <c r="A21" s="28" t="s">
        <v>352</v>
      </c>
      <c r="B21" s="39">
        <v>10.17</v>
      </c>
    </row>
    <row r="22" spans="1:2" x14ac:dyDescent="0.25">
      <c r="A22" s="28" t="s">
        <v>354</v>
      </c>
      <c r="B22" s="39">
        <v>7.44</v>
      </c>
    </row>
    <row r="23" spans="1:2" x14ac:dyDescent="0.25">
      <c r="A23" s="28" t="s">
        <v>323</v>
      </c>
      <c r="B23" s="39">
        <v>5.65</v>
      </c>
    </row>
    <row r="24" spans="1:2" x14ac:dyDescent="0.25">
      <c r="A24" s="28" t="s">
        <v>285</v>
      </c>
      <c r="B24" s="39">
        <v>7.49</v>
      </c>
    </row>
    <row r="25" spans="1:2" x14ac:dyDescent="0.25">
      <c r="A25" s="28" t="s">
        <v>346</v>
      </c>
      <c r="B25" s="39">
        <v>6.6</v>
      </c>
    </row>
    <row r="26" spans="1:2" x14ac:dyDescent="0.25">
      <c r="A26" s="28" t="s">
        <v>341</v>
      </c>
      <c r="B26" s="39">
        <v>6.4</v>
      </c>
    </row>
    <row r="27" spans="1:2" x14ac:dyDescent="0.25">
      <c r="A27" s="28" t="s">
        <v>303</v>
      </c>
      <c r="B27" s="39">
        <v>6.9</v>
      </c>
    </row>
    <row r="28" spans="1:2" x14ac:dyDescent="0.25">
      <c r="A28" s="28" t="s">
        <v>337</v>
      </c>
      <c r="B28" s="39">
        <v>5.88</v>
      </c>
    </row>
    <row r="29" spans="1:2" x14ac:dyDescent="0.25">
      <c r="A29" s="28" t="s">
        <v>344</v>
      </c>
      <c r="B29" s="39">
        <v>6.82</v>
      </c>
    </row>
    <row r="30" spans="1:2" x14ac:dyDescent="0.25">
      <c r="A30" s="28" t="s">
        <v>363</v>
      </c>
      <c r="B30" s="39">
        <v>3.77</v>
      </c>
    </row>
    <row r="31" spans="1:2" x14ac:dyDescent="0.25">
      <c r="A31" s="28" t="s">
        <v>297</v>
      </c>
      <c r="B31" s="39">
        <v>7.17</v>
      </c>
    </row>
    <row r="32" spans="1:2" x14ac:dyDescent="0.25">
      <c r="A32" s="28" t="s">
        <v>364</v>
      </c>
      <c r="B32" s="39">
        <v>4.67</v>
      </c>
    </row>
    <row r="33" spans="1:2" x14ac:dyDescent="0.25">
      <c r="A33" s="28" t="s">
        <v>358</v>
      </c>
      <c r="B33" s="39">
        <v>9.1999999999999993</v>
      </c>
    </row>
    <row r="34" spans="1:2" x14ac:dyDescent="0.25">
      <c r="A34" s="28" t="s">
        <v>289</v>
      </c>
      <c r="B34" s="39">
        <v>7.18</v>
      </c>
    </row>
    <row r="35" spans="1:2" x14ac:dyDescent="0.25">
      <c r="A35" s="28" t="s">
        <v>374</v>
      </c>
      <c r="B35" s="39">
        <v>0</v>
      </c>
    </row>
    <row r="36" spans="1:2" x14ac:dyDescent="0.25">
      <c r="A36" s="28" t="s">
        <v>345</v>
      </c>
      <c r="B36" s="39">
        <v>6.5</v>
      </c>
    </row>
    <row r="37" spans="1:2" x14ac:dyDescent="0.25">
      <c r="A37" s="28" t="s">
        <v>371</v>
      </c>
      <c r="B37" s="39">
        <v>3.33</v>
      </c>
    </row>
    <row r="38" spans="1:2" x14ac:dyDescent="0.25">
      <c r="A38" s="28" t="s">
        <v>329</v>
      </c>
      <c r="B38" s="39">
        <v>8.3800000000000008</v>
      </c>
    </row>
    <row r="39" spans="1:2" x14ac:dyDescent="0.25">
      <c r="A39" s="28" t="s">
        <v>335</v>
      </c>
      <c r="B39" s="39">
        <v>7.34</v>
      </c>
    </row>
    <row r="40" spans="1:2" x14ac:dyDescent="0.25">
      <c r="A40" s="28" t="s">
        <v>360</v>
      </c>
      <c r="B40" s="39">
        <v>10.130000000000001</v>
      </c>
    </row>
    <row r="41" spans="1:2" x14ac:dyDescent="0.25">
      <c r="A41" s="28" t="s">
        <v>348</v>
      </c>
      <c r="B41" s="39">
        <v>9.0500000000000007</v>
      </c>
    </row>
    <row r="42" spans="1:2" x14ac:dyDescent="0.25">
      <c r="A42" s="28" t="s">
        <v>373</v>
      </c>
      <c r="B42" s="39">
        <v>0</v>
      </c>
    </row>
    <row r="43" spans="1:2" x14ac:dyDescent="0.25">
      <c r="A43" s="28" t="s">
        <v>353</v>
      </c>
      <c r="B43" s="39">
        <v>5.99</v>
      </c>
    </row>
    <row r="44" spans="1:2" x14ac:dyDescent="0.25">
      <c r="A44" s="28" t="s">
        <v>367</v>
      </c>
      <c r="B44" s="39">
        <v>2.62</v>
      </c>
    </row>
    <row r="45" spans="1:2" x14ac:dyDescent="0.25">
      <c r="A45" s="28" t="s">
        <v>369</v>
      </c>
      <c r="B45" s="39">
        <v>5</v>
      </c>
    </row>
    <row r="46" spans="1:2" x14ac:dyDescent="0.25">
      <c r="A46" s="28" t="s">
        <v>357</v>
      </c>
      <c r="B46" s="39">
        <v>6.79</v>
      </c>
    </row>
    <row r="47" spans="1:2" x14ac:dyDescent="0.25">
      <c r="A47" s="28" t="s">
        <v>368</v>
      </c>
      <c r="B47" s="39">
        <v>5.25</v>
      </c>
    </row>
    <row r="48" spans="1:2" x14ac:dyDescent="0.25">
      <c r="A48" s="28" t="s">
        <v>287</v>
      </c>
      <c r="B48" s="39">
        <v>7.52</v>
      </c>
    </row>
    <row r="49" spans="1:2" x14ac:dyDescent="0.25">
      <c r="A49" s="28" t="s">
        <v>372</v>
      </c>
      <c r="B49" s="39">
        <v>0</v>
      </c>
    </row>
    <row r="50" spans="1:2" x14ac:dyDescent="0.25">
      <c r="A50" s="28" t="s">
        <v>365</v>
      </c>
      <c r="B50" s="39">
        <v>4.88</v>
      </c>
    </row>
    <row r="51" spans="1:2" x14ac:dyDescent="0.25">
      <c r="A51" s="28" t="s">
        <v>291</v>
      </c>
      <c r="B51" s="39">
        <v>7.36</v>
      </c>
    </row>
    <row r="52" spans="1:2" x14ac:dyDescent="0.25">
      <c r="A52" s="28" t="s">
        <v>349</v>
      </c>
      <c r="B52" s="39">
        <v>5.18</v>
      </c>
    </row>
    <row r="53" spans="1:2" x14ac:dyDescent="0.25">
      <c r="A53" s="28" t="s">
        <v>333</v>
      </c>
      <c r="B53" s="39">
        <v>6.98</v>
      </c>
    </row>
    <row r="54" spans="1:2" x14ac:dyDescent="0.25">
      <c r="A54" s="28" t="s">
        <v>309</v>
      </c>
      <c r="B54" s="39">
        <v>6.96</v>
      </c>
    </row>
    <row r="55" spans="1:2" x14ac:dyDescent="0.25">
      <c r="A55" s="28" t="s">
        <v>283</v>
      </c>
      <c r="B55" s="39">
        <v>8.25</v>
      </c>
    </row>
    <row r="56" spans="1:2" x14ac:dyDescent="0.25">
      <c r="A56" s="28" t="s">
        <v>299</v>
      </c>
      <c r="B56" s="39">
        <v>8</v>
      </c>
    </row>
    <row r="57" spans="1:2" x14ac:dyDescent="0.25">
      <c r="A57" s="28" t="s">
        <v>347</v>
      </c>
      <c r="B57" s="39">
        <v>8.18</v>
      </c>
    </row>
    <row r="58" spans="1:2" x14ac:dyDescent="0.25">
      <c r="A58" s="28" t="s">
        <v>327</v>
      </c>
      <c r="B58" s="39">
        <v>7.11</v>
      </c>
    </row>
    <row r="59" spans="1:2" x14ac:dyDescent="0.25">
      <c r="A59" s="28" t="s">
        <v>317</v>
      </c>
      <c r="B59" s="39">
        <v>7.72</v>
      </c>
    </row>
    <row r="60" spans="1:2" x14ac:dyDescent="0.25">
      <c r="A60" s="28" t="s">
        <v>362</v>
      </c>
      <c r="B60" s="39">
        <v>12</v>
      </c>
    </row>
    <row r="61" spans="1:2" x14ac:dyDescent="0.25">
      <c r="A61" s="28" t="s">
        <v>311</v>
      </c>
      <c r="B61" s="39">
        <v>6.63</v>
      </c>
    </row>
    <row r="62" spans="1:2" x14ac:dyDescent="0.25">
      <c r="A62" s="28" t="s">
        <v>359</v>
      </c>
      <c r="B62" s="39">
        <v>6.23</v>
      </c>
    </row>
    <row r="63" spans="1:2" x14ac:dyDescent="0.25">
      <c r="A63" s="28" t="s">
        <v>361</v>
      </c>
      <c r="B63" s="39">
        <v>16</v>
      </c>
    </row>
    <row r="64" spans="1:2" x14ac:dyDescent="0.25">
      <c r="A64" s="28" t="s">
        <v>339</v>
      </c>
      <c r="B64" s="39">
        <v>6.71</v>
      </c>
    </row>
    <row r="65" spans="1:2" x14ac:dyDescent="0.25">
      <c r="A65" s="28" t="s">
        <v>295</v>
      </c>
      <c r="B65" s="39">
        <v>7.16</v>
      </c>
    </row>
    <row r="66" spans="1:2" x14ac:dyDescent="0.25">
      <c r="A66" s="28" t="s">
        <v>301</v>
      </c>
      <c r="B66" s="39">
        <v>8.34</v>
      </c>
    </row>
    <row r="67" spans="1:2" x14ac:dyDescent="0.25">
      <c r="A67" s="28" t="s">
        <v>350</v>
      </c>
      <c r="B67" s="39">
        <v>6.78</v>
      </c>
    </row>
    <row r="68" spans="1:2" x14ac:dyDescent="0.25">
      <c r="A68" s="68" t="s">
        <v>258</v>
      </c>
      <c r="B68" s="69">
        <v>429.19000000000005</v>
      </c>
    </row>
  </sheetData>
  <mergeCells count="1">
    <mergeCell ref="A1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2" sqref="A2"/>
    </sheetView>
  </sheetViews>
  <sheetFormatPr defaultRowHeight="15" x14ac:dyDescent="0.25"/>
  <cols>
    <col min="1" max="1" width="11.28515625" customWidth="1"/>
    <col min="2" max="2" width="11.42578125" customWidth="1"/>
  </cols>
  <sheetData>
    <row r="1" spans="1:3" ht="45.75" customHeight="1" x14ac:dyDescent="0.25">
      <c r="A1" s="73" t="s">
        <v>386</v>
      </c>
      <c r="B1" s="72"/>
      <c r="C1" s="72"/>
    </row>
    <row r="2" spans="1:3" x14ac:dyDescent="0.25">
      <c r="A2" s="61" t="s">
        <v>380</v>
      </c>
      <c r="B2" s="61" t="s">
        <v>381</v>
      </c>
    </row>
    <row r="3" spans="1:3" x14ac:dyDescent="0.25">
      <c r="A3" s="49" t="s">
        <v>332</v>
      </c>
      <c r="B3" s="70">
        <v>124.9</v>
      </c>
    </row>
    <row r="4" spans="1:3" x14ac:dyDescent="0.25">
      <c r="A4" s="49" t="s">
        <v>288</v>
      </c>
      <c r="B4" s="70">
        <v>139.9</v>
      </c>
    </row>
    <row r="5" spans="1:3" x14ac:dyDescent="0.25">
      <c r="A5" s="49" t="s">
        <v>290</v>
      </c>
      <c r="B5" s="70">
        <v>62.4</v>
      </c>
    </row>
    <row r="6" spans="1:3" x14ac:dyDescent="0.25">
      <c r="A6" s="49" t="s">
        <v>336</v>
      </c>
      <c r="B6" s="70">
        <v>123.6</v>
      </c>
    </row>
    <row r="7" spans="1:3" x14ac:dyDescent="0.25">
      <c r="A7" s="49" t="s">
        <v>314</v>
      </c>
      <c r="B7" s="70">
        <v>128.30000000000001</v>
      </c>
    </row>
    <row r="8" spans="1:3" x14ac:dyDescent="0.25">
      <c r="A8" s="49" t="s">
        <v>298</v>
      </c>
      <c r="B8" s="70">
        <v>99.7</v>
      </c>
    </row>
    <row r="9" spans="1:3" x14ac:dyDescent="0.25">
      <c r="A9" s="49" t="s">
        <v>320</v>
      </c>
      <c r="B9" s="70">
        <v>114.69999999999999</v>
      </c>
    </row>
    <row r="10" spans="1:3" x14ac:dyDescent="0.25">
      <c r="A10" s="49" t="s">
        <v>306</v>
      </c>
      <c r="B10" s="70">
        <v>58.5</v>
      </c>
    </row>
    <row r="11" spans="1:3" x14ac:dyDescent="0.25">
      <c r="A11" s="49" t="s">
        <v>302</v>
      </c>
      <c r="B11" s="70">
        <v>126.3</v>
      </c>
    </row>
    <row r="12" spans="1:3" x14ac:dyDescent="0.25">
      <c r="A12" s="49" t="s">
        <v>284</v>
      </c>
      <c r="B12" s="70">
        <v>101</v>
      </c>
    </row>
    <row r="13" spans="1:3" x14ac:dyDescent="0.25">
      <c r="A13" s="49" t="s">
        <v>292</v>
      </c>
      <c r="B13" s="70">
        <v>61.4</v>
      </c>
    </row>
    <row r="14" spans="1:3" x14ac:dyDescent="0.25">
      <c r="A14" s="49" t="s">
        <v>294</v>
      </c>
      <c r="B14" s="70">
        <v>106</v>
      </c>
    </row>
    <row r="15" spans="1:3" x14ac:dyDescent="0.25">
      <c r="A15" s="49" t="s">
        <v>318</v>
      </c>
      <c r="B15" s="70">
        <v>61.8</v>
      </c>
    </row>
    <row r="16" spans="1:3" x14ac:dyDescent="0.25">
      <c r="A16" s="49" t="s">
        <v>280</v>
      </c>
      <c r="B16" s="70">
        <v>113.6</v>
      </c>
    </row>
    <row r="17" spans="1:2" x14ac:dyDescent="0.25">
      <c r="A17" s="49" t="s">
        <v>322</v>
      </c>
      <c r="B17" s="70">
        <v>117.1</v>
      </c>
    </row>
    <row r="18" spans="1:2" x14ac:dyDescent="0.25">
      <c r="A18" s="49" t="s">
        <v>326</v>
      </c>
      <c r="B18" s="70">
        <v>66.2</v>
      </c>
    </row>
    <row r="19" spans="1:2" x14ac:dyDescent="0.25">
      <c r="A19" s="49" t="s">
        <v>312</v>
      </c>
      <c r="B19" s="70">
        <v>114.3</v>
      </c>
    </row>
    <row r="20" spans="1:2" x14ac:dyDescent="0.25">
      <c r="A20" s="49" t="s">
        <v>340</v>
      </c>
      <c r="B20" s="70">
        <v>168.1</v>
      </c>
    </row>
    <row r="21" spans="1:2" x14ac:dyDescent="0.25">
      <c r="A21" s="49" t="s">
        <v>296</v>
      </c>
      <c r="B21" s="70">
        <v>154.1</v>
      </c>
    </row>
    <row r="22" spans="1:2" x14ac:dyDescent="0.25">
      <c r="A22" s="49" t="s">
        <v>286</v>
      </c>
      <c r="B22" s="70">
        <v>68.400000000000006</v>
      </c>
    </row>
    <row r="23" spans="1:2" x14ac:dyDescent="0.25">
      <c r="A23" s="49" t="s">
        <v>304</v>
      </c>
      <c r="B23" s="70">
        <v>142.9</v>
      </c>
    </row>
    <row r="24" spans="1:2" x14ac:dyDescent="0.25">
      <c r="A24" s="49" t="s">
        <v>338</v>
      </c>
      <c r="B24" s="70">
        <v>149.6</v>
      </c>
    </row>
    <row r="25" spans="1:2" x14ac:dyDescent="0.25">
      <c r="A25" s="49" t="s">
        <v>324</v>
      </c>
      <c r="B25" s="70">
        <v>124.30000000000001</v>
      </c>
    </row>
    <row r="26" spans="1:2" x14ac:dyDescent="0.25">
      <c r="A26" s="49" t="s">
        <v>310</v>
      </c>
      <c r="B26" s="70">
        <v>119.1</v>
      </c>
    </row>
    <row r="27" spans="1:2" x14ac:dyDescent="0.25">
      <c r="A27" s="49" t="s">
        <v>282</v>
      </c>
      <c r="B27" s="70">
        <v>68.5</v>
      </c>
    </row>
    <row r="28" spans="1:2" x14ac:dyDescent="0.25">
      <c r="A28" s="49" t="s">
        <v>300</v>
      </c>
      <c r="B28" s="70">
        <v>100.3</v>
      </c>
    </row>
    <row r="29" spans="1:2" x14ac:dyDescent="0.25">
      <c r="A29" s="49" t="s">
        <v>328</v>
      </c>
      <c r="B29" s="70">
        <v>62.5</v>
      </c>
    </row>
    <row r="30" spans="1:2" x14ac:dyDescent="0.25">
      <c r="A30" s="49" t="s">
        <v>308</v>
      </c>
      <c r="B30" s="70">
        <v>104.8</v>
      </c>
    </row>
    <row r="31" spans="1:2" x14ac:dyDescent="0.25">
      <c r="A31" s="49" t="s">
        <v>316</v>
      </c>
      <c r="B31" s="70">
        <v>124.9</v>
      </c>
    </row>
    <row r="32" spans="1:2" x14ac:dyDescent="0.25">
      <c r="A32" s="49" t="s">
        <v>334</v>
      </c>
      <c r="B32" s="70">
        <v>120.7</v>
      </c>
    </row>
    <row r="33" spans="1:2" x14ac:dyDescent="0.25">
      <c r="A33" s="49" t="s">
        <v>343</v>
      </c>
      <c r="B33" s="70">
        <v>179.8</v>
      </c>
    </row>
    <row r="34" spans="1:2" x14ac:dyDescent="0.25">
      <c r="A34" s="49" t="s">
        <v>330</v>
      </c>
      <c r="B34" s="70">
        <v>219.59999999999997</v>
      </c>
    </row>
    <row r="35" spans="1:2" x14ac:dyDescent="0.25">
      <c r="A35" s="33" t="s">
        <v>258</v>
      </c>
      <c r="B35" s="62">
        <v>3627.3</v>
      </c>
    </row>
  </sheetData>
  <mergeCells count="1">
    <mergeCell ref="A1:C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9"/>
  <sheetViews>
    <sheetView workbookViewId="0">
      <selection activeCell="D16" sqref="D16"/>
    </sheetView>
  </sheetViews>
  <sheetFormatPr defaultRowHeight="15" x14ac:dyDescent="0.25"/>
  <cols>
    <col min="1" max="1" width="13" customWidth="1"/>
    <col min="2" max="2" width="23.140625" style="22" bestFit="1" customWidth="1"/>
  </cols>
  <sheetData>
    <row r="3" spans="1:2" x14ac:dyDescent="0.25">
      <c r="A3" s="25" t="s">
        <v>260</v>
      </c>
      <c r="B3" s="26" t="s">
        <v>261</v>
      </c>
    </row>
    <row r="4" spans="1:2" x14ac:dyDescent="0.25">
      <c r="A4" s="28" t="s">
        <v>84</v>
      </c>
      <c r="B4" s="23">
        <v>17</v>
      </c>
    </row>
    <row r="5" spans="1:2" x14ac:dyDescent="0.25">
      <c r="A5" s="28" t="s">
        <v>88</v>
      </c>
      <c r="B5" s="23">
        <v>64</v>
      </c>
    </row>
    <row r="6" spans="1:2" x14ac:dyDescent="0.25">
      <c r="A6" s="28" t="s">
        <v>189</v>
      </c>
      <c r="B6" s="23">
        <v>60</v>
      </c>
    </row>
    <row r="7" spans="1:2" x14ac:dyDescent="0.25">
      <c r="A7" s="28" t="s">
        <v>193</v>
      </c>
      <c r="B7" s="23">
        <v>41</v>
      </c>
    </row>
    <row r="8" spans="1:2" x14ac:dyDescent="0.25">
      <c r="A8" s="28" t="s">
        <v>131</v>
      </c>
      <c r="B8" s="23">
        <v>21</v>
      </c>
    </row>
    <row r="9" spans="1:2" x14ac:dyDescent="0.25">
      <c r="A9" s="28" t="s">
        <v>90</v>
      </c>
      <c r="B9" s="23">
        <v>2</v>
      </c>
    </row>
    <row r="10" spans="1:2" x14ac:dyDescent="0.25">
      <c r="A10" s="28" t="s">
        <v>7</v>
      </c>
      <c r="B10" s="23">
        <v>42</v>
      </c>
    </row>
    <row r="11" spans="1:2" x14ac:dyDescent="0.25">
      <c r="A11" s="28" t="s">
        <v>12</v>
      </c>
      <c r="B11" s="23">
        <v>53</v>
      </c>
    </row>
    <row r="12" spans="1:2" x14ac:dyDescent="0.25">
      <c r="A12" s="28" t="s">
        <v>153</v>
      </c>
      <c r="B12" s="23">
        <v>90</v>
      </c>
    </row>
    <row r="13" spans="1:2" x14ac:dyDescent="0.25">
      <c r="A13" s="28" t="s">
        <v>185</v>
      </c>
      <c r="B13" s="23">
        <v>61</v>
      </c>
    </row>
    <row r="14" spans="1:2" x14ac:dyDescent="0.25">
      <c r="A14" s="28" t="s">
        <v>15</v>
      </c>
      <c r="B14" s="23">
        <v>2334</v>
      </c>
    </row>
    <row r="15" spans="1:2" x14ac:dyDescent="0.25">
      <c r="A15" s="28" t="s">
        <v>18</v>
      </c>
      <c r="B15" s="23">
        <v>64</v>
      </c>
    </row>
    <row r="16" spans="1:2" x14ac:dyDescent="0.25">
      <c r="A16" s="28" t="s">
        <v>93</v>
      </c>
      <c r="B16" s="23">
        <v>64</v>
      </c>
    </row>
    <row r="17" spans="1:2" x14ac:dyDescent="0.25">
      <c r="A17" s="28" t="s">
        <v>135</v>
      </c>
      <c r="B17" s="23">
        <v>54</v>
      </c>
    </row>
    <row r="18" spans="1:2" x14ac:dyDescent="0.25">
      <c r="A18" s="28" t="s">
        <v>55</v>
      </c>
      <c r="B18" s="23">
        <v>73</v>
      </c>
    </row>
    <row r="19" spans="1:2" x14ac:dyDescent="0.25">
      <c r="A19" s="28" t="s">
        <v>138</v>
      </c>
      <c r="B19" s="23">
        <v>31</v>
      </c>
    </row>
    <row r="20" spans="1:2" x14ac:dyDescent="0.25">
      <c r="A20" s="28" t="s">
        <v>66</v>
      </c>
      <c r="B20" s="23">
        <v>2</v>
      </c>
    </row>
    <row r="21" spans="1:2" x14ac:dyDescent="0.25">
      <c r="A21" s="28" t="s">
        <v>22</v>
      </c>
      <c r="B21" s="23">
        <v>75</v>
      </c>
    </row>
    <row r="22" spans="1:2" x14ac:dyDescent="0.25">
      <c r="A22" s="28" t="s">
        <v>157</v>
      </c>
      <c r="B22" s="23">
        <v>1</v>
      </c>
    </row>
    <row r="23" spans="1:2" x14ac:dyDescent="0.25">
      <c r="A23" s="28" t="s">
        <v>159</v>
      </c>
      <c r="B23" s="23">
        <v>26</v>
      </c>
    </row>
    <row r="24" spans="1:2" x14ac:dyDescent="0.25">
      <c r="A24" s="28" t="s">
        <v>118</v>
      </c>
      <c r="B24" s="23">
        <v>7</v>
      </c>
    </row>
    <row r="25" spans="1:2" x14ac:dyDescent="0.25">
      <c r="A25" s="28" t="s">
        <v>214</v>
      </c>
      <c r="B25" s="23">
        <v>42</v>
      </c>
    </row>
    <row r="26" spans="1:2" x14ac:dyDescent="0.25">
      <c r="A26" s="28" t="s">
        <v>70</v>
      </c>
      <c r="B26" s="23">
        <v>30</v>
      </c>
    </row>
    <row r="27" spans="1:2" x14ac:dyDescent="0.25">
      <c r="A27" s="28" t="s">
        <v>75</v>
      </c>
      <c r="B27" s="23">
        <v>86</v>
      </c>
    </row>
    <row r="28" spans="1:2" x14ac:dyDescent="0.25">
      <c r="A28" s="28" t="s">
        <v>122</v>
      </c>
      <c r="B28" s="23">
        <v>36</v>
      </c>
    </row>
    <row r="29" spans="1:2" x14ac:dyDescent="0.25">
      <c r="A29" s="28" t="s">
        <v>218</v>
      </c>
      <c r="B29" s="23">
        <v>98</v>
      </c>
    </row>
    <row r="30" spans="1:2" x14ac:dyDescent="0.25">
      <c r="A30" s="28" t="s">
        <v>102</v>
      </c>
      <c r="B30" s="23">
        <v>91</v>
      </c>
    </row>
    <row r="31" spans="1:2" x14ac:dyDescent="0.25">
      <c r="A31" s="28" t="s">
        <v>234</v>
      </c>
      <c r="B31" s="23">
        <v>70</v>
      </c>
    </row>
    <row r="32" spans="1:2" x14ac:dyDescent="0.25">
      <c r="A32" s="28" t="s">
        <v>106</v>
      </c>
      <c r="B32" s="23">
        <v>74</v>
      </c>
    </row>
    <row r="33" spans="1:2" x14ac:dyDescent="0.25">
      <c r="A33" s="28" t="s">
        <v>141</v>
      </c>
      <c r="B33" s="23">
        <v>85</v>
      </c>
    </row>
    <row r="34" spans="1:2" x14ac:dyDescent="0.25">
      <c r="A34" s="28" t="s">
        <v>144</v>
      </c>
      <c r="B34" s="23">
        <v>70</v>
      </c>
    </row>
    <row r="35" spans="1:2" x14ac:dyDescent="0.25">
      <c r="A35" s="28" t="s">
        <v>25</v>
      </c>
      <c r="B35" s="23">
        <v>13</v>
      </c>
    </row>
    <row r="36" spans="1:2" x14ac:dyDescent="0.25">
      <c r="A36" s="28" t="s">
        <v>109</v>
      </c>
      <c r="B36" s="23">
        <v>13</v>
      </c>
    </row>
    <row r="37" spans="1:2" x14ac:dyDescent="0.25">
      <c r="A37" s="28" t="s">
        <v>112</v>
      </c>
      <c r="B37" s="23">
        <v>94</v>
      </c>
    </row>
    <row r="38" spans="1:2" x14ac:dyDescent="0.25">
      <c r="A38" s="28" t="s">
        <v>40</v>
      </c>
      <c r="B38" s="23">
        <v>37</v>
      </c>
    </row>
    <row r="39" spans="1:2" x14ac:dyDescent="0.25">
      <c r="A39" s="28" t="s">
        <v>29</v>
      </c>
      <c r="B39" s="23">
        <v>55</v>
      </c>
    </row>
    <row r="40" spans="1:2" x14ac:dyDescent="0.25">
      <c r="A40" s="28" t="s">
        <v>161</v>
      </c>
      <c r="B40" s="23">
        <v>91</v>
      </c>
    </row>
    <row r="41" spans="1:2" x14ac:dyDescent="0.25">
      <c r="A41" s="28" t="s">
        <v>164</v>
      </c>
      <c r="B41" s="23">
        <v>96</v>
      </c>
    </row>
    <row r="42" spans="1:2" x14ac:dyDescent="0.25">
      <c r="A42" s="28" t="s">
        <v>44</v>
      </c>
      <c r="B42" s="23">
        <v>91</v>
      </c>
    </row>
    <row r="43" spans="1:2" x14ac:dyDescent="0.25">
      <c r="A43" s="28" t="s">
        <v>220</v>
      </c>
      <c r="B43" s="23">
        <v>30</v>
      </c>
    </row>
    <row r="44" spans="1:2" x14ac:dyDescent="0.25">
      <c r="A44" s="28" t="s">
        <v>225</v>
      </c>
      <c r="B44" s="23">
        <v>15</v>
      </c>
    </row>
    <row r="45" spans="1:2" x14ac:dyDescent="0.25">
      <c r="A45" s="28" t="s">
        <v>228</v>
      </c>
      <c r="B45" s="23">
        <v>24</v>
      </c>
    </row>
    <row r="46" spans="1:2" x14ac:dyDescent="0.25">
      <c r="A46" s="28" t="s">
        <v>47</v>
      </c>
      <c r="B46" s="23">
        <v>46</v>
      </c>
    </row>
    <row r="47" spans="1:2" x14ac:dyDescent="0.25">
      <c r="A47" s="28" t="s">
        <v>167</v>
      </c>
      <c r="B47" s="23">
        <v>63</v>
      </c>
    </row>
    <row r="48" spans="1:2" x14ac:dyDescent="0.25">
      <c r="A48" s="28" t="s">
        <v>170</v>
      </c>
      <c r="B48" s="23">
        <v>72</v>
      </c>
    </row>
    <row r="49" spans="1:2" x14ac:dyDescent="0.25">
      <c r="A49" s="28" t="s">
        <v>231</v>
      </c>
      <c r="B49" s="23">
        <v>32</v>
      </c>
    </row>
    <row r="50" spans="1:2" x14ac:dyDescent="0.25">
      <c r="A50" s="28" t="s">
        <v>147</v>
      </c>
      <c r="B50" s="23">
        <v>38</v>
      </c>
    </row>
    <row r="51" spans="1:2" x14ac:dyDescent="0.25">
      <c r="A51" s="28" t="s">
        <v>115</v>
      </c>
      <c r="B51" s="23">
        <v>98</v>
      </c>
    </row>
    <row r="52" spans="1:2" x14ac:dyDescent="0.25">
      <c r="A52" s="28" t="s">
        <v>52</v>
      </c>
      <c r="B52" s="23">
        <v>20</v>
      </c>
    </row>
    <row r="53" spans="1:2" x14ac:dyDescent="0.25">
      <c r="A53" s="28" t="s">
        <v>150</v>
      </c>
      <c r="B53" s="23">
        <v>43</v>
      </c>
    </row>
    <row r="54" spans="1:2" x14ac:dyDescent="0.25">
      <c r="A54" s="28" t="s">
        <v>125</v>
      </c>
      <c r="B54" s="23">
        <v>59</v>
      </c>
    </row>
    <row r="55" spans="1:2" x14ac:dyDescent="0.25">
      <c r="A55" s="28" t="s">
        <v>195</v>
      </c>
      <c r="B55" s="23">
        <v>61</v>
      </c>
    </row>
    <row r="56" spans="1:2" x14ac:dyDescent="0.25">
      <c r="A56" s="28" t="s">
        <v>199</v>
      </c>
      <c r="B56" s="23">
        <v>55</v>
      </c>
    </row>
    <row r="57" spans="1:2" x14ac:dyDescent="0.25">
      <c r="A57" s="28" t="s">
        <v>59</v>
      </c>
      <c r="B57" s="23">
        <v>10</v>
      </c>
    </row>
    <row r="58" spans="1:2" x14ac:dyDescent="0.25">
      <c r="A58" s="28" t="s">
        <v>173</v>
      </c>
      <c r="B58" s="23">
        <v>3</v>
      </c>
    </row>
    <row r="59" spans="1:2" x14ac:dyDescent="0.25">
      <c r="A59" s="28" t="s">
        <v>176</v>
      </c>
      <c r="B59" s="23">
        <v>58</v>
      </c>
    </row>
    <row r="60" spans="1:2" x14ac:dyDescent="0.25">
      <c r="A60" s="28" t="s">
        <v>202</v>
      </c>
      <c r="B60" s="23">
        <v>25</v>
      </c>
    </row>
    <row r="61" spans="1:2" x14ac:dyDescent="0.25">
      <c r="A61" s="28" t="s">
        <v>63</v>
      </c>
      <c r="B61" s="23">
        <v>67</v>
      </c>
    </row>
    <row r="62" spans="1:2" x14ac:dyDescent="0.25">
      <c r="A62" s="28" t="s">
        <v>238</v>
      </c>
      <c r="B62" s="23">
        <v>9</v>
      </c>
    </row>
    <row r="63" spans="1:2" x14ac:dyDescent="0.25">
      <c r="A63" s="28" t="s">
        <v>241</v>
      </c>
      <c r="B63" s="23">
        <v>83</v>
      </c>
    </row>
    <row r="64" spans="1:2" x14ac:dyDescent="0.25">
      <c r="A64" s="28" t="s">
        <v>128</v>
      </c>
      <c r="B64" s="23">
        <v>1</v>
      </c>
    </row>
    <row r="65" spans="1:2" x14ac:dyDescent="0.25">
      <c r="A65" s="28" t="s">
        <v>206</v>
      </c>
      <c r="B65" s="23">
        <v>33</v>
      </c>
    </row>
    <row r="66" spans="1:2" x14ac:dyDescent="0.25">
      <c r="A66" s="28" t="s">
        <v>96</v>
      </c>
      <c r="B66" s="23">
        <v>40</v>
      </c>
    </row>
    <row r="67" spans="1:2" x14ac:dyDescent="0.25">
      <c r="A67" s="28" t="s">
        <v>99</v>
      </c>
      <c r="B67" s="23">
        <v>13</v>
      </c>
    </row>
    <row r="68" spans="1:2" x14ac:dyDescent="0.25">
      <c r="A68" s="28" t="s">
        <v>179</v>
      </c>
      <c r="B68" s="23">
        <v>11</v>
      </c>
    </row>
    <row r="69" spans="1:2" x14ac:dyDescent="0.25">
      <c r="A69" s="28" t="s">
        <v>32</v>
      </c>
      <c r="B69" s="23">
        <v>5</v>
      </c>
    </row>
    <row r="70" spans="1:2" x14ac:dyDescent="0.25">
      <c r="A70" s="28" t="s">
        <v>182</v>
      </c>
      <c r="B70" s="23">
        <v>22</v>
      </c>
    </row>
    <row r="71" spans="1:2" x14ac:dyDescent="0.25">
      <c r="A71" s="28" t="s">
        <v>37</v>
      </c>
      <c r="B71" s="23">
        <v>58</v>
      </c>
    </row>
    <row r="72" spans="1:2" x14ac:dyDescent="0.25">
      <c r="A72" s="28" t="s">
        <v>243</v>
      </c>
      <c r="B72" s="23">
        <v>82</v>
      </c>
    </row>
    <row r="73" spans="1:2" x14ac:dyDescent="0.25">
      <c r="A73" s="28" t="s">
        <v>246</v>
      </c>
      <c r="B73" s="23">
        <v>8</v>
      </c>
    </row>
    <row r="74" spans="1:2" x14ac:dyDescent="0.25">
      <c r="A74" s="28" t="s">
        <v>78</v>
      </c>
      <c r="B74" s="23">
        <v>1</v>
      </c>
    </row>
    <row r="75" spans="1:2" x14ac:dyDescent="0.25">
      <c r="A75" s="28" t="s">
        <v>249</v>
      </c>
      <c r="B75" s="23">
        <v>50</v>
      </c>
    </row>
    <row r="76" spans="1:2" x14ac:dyDescent="0.25">
      <c r="A76" s="28" t="s">
        <v>81</v>
      </c>
      <c r="B76" s="23">
        <v>32</v>
      </c>
    </row>
    <row r="77" spans="1:2" x14ac:dyDescent="0.25">
      <c r="A77" s="28" t="s">
        <v>209</v>
      </c>
      <c r="B77" s="23">
        <v>16</v>
      </c>
    </row>
    <row r="78" spans="1:2" x14ac:dyDescent="0.25">
      <c r="A78" s="28" t="s">
        <v>211</v>
      </c>
      <c r="B78" s="23">
        <v>98</v>
      </c>
    </row>
    <row r="79" spans="1:2" x14ac:dyDescent="0.25">
      <c r="A79" s="29" t="s">
        <v>258</v>
      </c>
      <c r="B79" s="26">
        <v>5735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D14" sqref="D14"/>
    </sheetView>
  </sheetViews>
  <sheetFormatPr defaultRowHeight="15" x14ac:dyDescent="0.25"/>
  <cols>
    <col min="1" max="1" width="15.28515625" customWidth="1"/>
    <col min="2" max="2" width="22" style="30" customWidth="1"/>
  </cols>
  <sheetData>
    <row r="3" spans="1:2" x14ac:dyDescent="0.25">
      <c r="A3" s="25" t="s">
        <v>3</v>
      </c>
      <c r="B3" s="32" t="s">
        <v>262</v>
      </c>
    </row>
    <row r="4" spans="1:2" x14ac:dyDescent="0.25">
      <c r="A4" s="28" t="s">
        <v>10</v>
      </c>
      <c r="B4" s="35">
        <v>9670.149999999996</v>
      </c>
    </row>
    <row r="5" spans="1:2" x14ac:dyDescent="0.25">
      <c r="A5" s="28" t="s">
        <v>35</v>
      </c>
      <c r="B5" s="36">
        <v>261.89999999999998</v>
      </c>
    </row>
    <row r="6" spans="1:2" x14ac:dyDescent="0.25">
      <c r="A6" s="28" t="s">
        <v>43</v>
      </c>
      <c r="B6" s="37">
        <v>692.39999999999986</v>
      </c>
    </row>
    <row r="7" spans="1:2" x14ac:dyDescent="0.25">
      <c r="A7" s="28" t="s">
        <v>50</v>
      </c>
      <c r="B7" s="37">
        <v>107.79999999999998</v>
      </c>
    </row>
    <row r="8" spans="1:2" x14ac:dyDescent="0.25">
      <c r="A8" s="28" t="s">
        <v>58</v>
      </c>
      <c r="B8" s="37">
        <v>775.9</v>
      </c>
    </row>
    <row r="9" spans="1:2" x14ac:dyDescent="0.25">
      <c r="A9" s="28" t="s">
        <v>69</v>
      </c>
      <c r="B9" s="38">
        <v>0.80000000000000071</v>
      </c>
    </row>
    <row r="10" spans="1:2" x14ac:dyDescent="0.25">
      <c r="A10" s="28" t="s">
        <v>73</v>
      </c>
      <c r="B10" s="37">
        <v>278.05</v>
      </c>
    </row>
    <row r="11" spans="1:2" x14ac:dyDescent="0.25">
      <c r="A11" s="28" t="s">
        <v>87</v>
      </c>
      <c r="B11" s="37">
        <v>514.35</v>
      </c>
    </row>
    <row r="12" spans="1:2" x14ac:dyDescent="0.25">
      <c r="A12" s="28" t="s">
        <v>105</v>
      </c>
      <c r="B12" s="37">
        <v>668</v>
      </c>
    </row>
    <row r="13" spans="1:2" x14ac:dyDescent="0.25">
      <c r="A13" s="28" t="s">
        <v>121</v>
      </c>
      <c r="B13" s="37">
        <v>318.95</v>
      </c>
    </row>
    <row r="14" spans="1:2" x14ac:dyDescent="0.25">
      <c r="A14" s="28" t="s">
        <v>134</v>
      </c>
      <c r="B14" s="35">
        <v>1265.55</v>
      </c>
    </row>
    <row r="15" spans="1:2" x14ac:dyDescent="0.25">
      <c r="A15" s="28" t="s">
        <v>156</v>
      </c>
      <c r="B15" s="35">
        <v>1415.15</v>
      </c>
    </row>
    <row r="16" spans="1:2" x14ac:dyDescent="0.25">
      <c r="A16" s="28" t="s">
        <v>188</v>
      </c>
      <c r="B16" s="37">
        <v>192.15000000000003</v>
      </c>
    </row>
    <row r="17" spans="1:2" x14ac:dyDescent="0.25">
      <c r="A17" s="28" t="s">
        <v>192</v>
      </c>
      <c r="B17" s="37">
        <v>371.79999999999995</v>
      </c>
    </row>
    <row r="18" spans="1:2" x14ac:dyDescent="0.25">
      <c r="A18" s="28" t="s">
        <v>198</v>
      </c>
      <c r="B18" s="37">
        <v>485.45</v>
      </c>
    </row>
    <row r="19" spans="1:2" x14ac:dyDescent="0.25">
      <c r="A19" s="28" t="s">
        <v>205</v>
      </c>
      <c r="B19" s="37">
        <v>547.29999999999995</v>
      </c>
    </row>
    <row r="20" spans="1:2" x14ac:dyDescent="0.25">
      <c r="A20" s="28" t="s">
        <v>217</v>
      </c>
      <c r="B20" s="37">
        <v>494.2</v>
      </c>
    </row>
    <row r="21" spans="1:2" x14ac:dyDescent="0.25">
      <c r="A21" s="28" t="s">
        <v>223</v>
      </c>
      <c r="B21" s="37">
        <v>314.5</v>
      </c>
    </row>
    <row r="22" spans="1:2" x14ac:dyDescent="0.25">
      <c r="A22" s="28" t="s">
        <v>237</v>
      </c>
      <c r="B22" s="37">
        <v>294</v>
      </c>
    </row>
    <row r="23" spans="1:2" x14ac:dyDescent="0.25">
      <c r="A23" s="28" t="s">
        <v>240</v>
      </c>
      <c r="B23" s="37">
        <v>561.04999999999995</v>
      </c>
    </row>
    <row r="24" spans="1:2" x14ac:dyDescent="0.25">
      <c r="A24" s="29" t="s">
        <v>258</v>
      </c>
      <c r="B24" s="32">
        <v>19229.449999999993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"/>
  <sheetViews>
    <sheetView workbookViewId="0">
      <selection activeCell="D15" sqref="D15"/>
    </sheetView>
  </sheetViews>
  <sheetFormatPr defaultRowHeight="15" x14ac:dyDescent="0.25"/>
  <cols>
    <col min="1" max="1" width="23.140625" customWidth="1"/>
    <col min="2" max="2" width="16.140625" customWidth="1"/>
    <col min="3" max="3" width="15" bestFit="1" customWidth="1"/>
    <col min="4" max="4" width="18" bestFit="1" customWidth="1"/>
    <col min="5" max="5" width="15.140625" bestFit="1" customWidth="1"/>
    <col min="6" max="6" width="11.42578125" bestFit="1" customWidth="1"/>
    <col min="7" max="7" width="16.7109375" bestFit="1" customWidth="1"/>
    <col min="8" max="8" width="14.85546875" bestFit="1" customWidth="1"/>
    <col min="9" max="9" width="11" bestFit="1" customWidth="1"/>
    <col min="10" max="10" width="11.28515625" bestFit="1" customWidth="1"/>
  </cols>
  <sheetData>
    <row r="3" spans="1:10" x14ac:dyDescent="0.25">
      <c r="A3" s="25"/>
      <c r="B3" s="25" t="s">
        <v>263</v>
      </c>
      <c r="C3" s="25"/>
      <c r="D3" s="25"/>
      <c r="E3" s="25"/>
      <c r="F3" s="25"/>
      <c r="G3" s="25"/>
      <c r="H3" s="25"/>
      <c r="I3" s="25"/>
      <c r="J3" s="25"/>
    </row>
    <row r="4" spans="1:10" x14ac:dyDescent="0.25">
      <c r="A4" s="25"/>
      <c r="B4" s="25" t="s">
        <v>11</v>
      </c>
      <c r="C4" s="25" t="s">
        <v>21</v>
      </c>
      <c r="D4" s="25" t="s">
        <v>74</v>
      </c>
      <c r="E4" s="25" t="s">
        <v>224</v>
      </c>
      <c r="F4" s="25" t="s">
        <v>28</v>
      </c>
      <c r="G4" s="25" t="s">
        <v>51</v>
      </c>
      <c r="H4" s="25" t="s">
        <v>62</v>
      </c>
      <c r="I4" s="25" t="s">
        <v>36</v>
      </c>
      <c r="J4" s="25" t="s">
        <v>258</v>
      </c>
    </row>
    <row r="5" spans="1:10" x14ac:dyDescent="0.25">
      <c r="A5" s="40" t="s">
        <v>259</v>
      </c>
      <c r="B5" s="40">
        <v>2785</v>
      </c>
      <c r="C5" s="40">
        <v>363</v>
      </c>
      <c r="D5" s="40">
        <v>561</v>
      </c>
      <c r="E5" s="40">
        <v>45</v>
      </c>
      <c r="F5" s="40">
        <v>645</v>
      </c>
      <c r="G5" s="40">
        <v>436</v>
      </c>
      <c r="H5" s="40">
        <v>517</v>
      </c>
      <c r="I5" s="40">
        <v>383</v>
      </c>
      <c r="J5" s="40">
        <v>5735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I26" sqref="I26"/>
    </sheetView>
  </sheetViews>
  <sheetFormatPr defaultRowHeight="15" x14ac:dyDescent="0.25"/>
  <cols>
    <col min="1" max="1" width="17.5703125" bestFit="1" customWidth="1"/>
    <col min="2" max="2" width="18.140625" style="41" bestFit="1" customWidth="1"/>
  </cols>
  <sheetData>
    <row r="3" spans="1:2" x14ac:dyDescent="0.25">
      <c r="A3" s="24" t="s">
        <v>5</v>
      </c>
      <c r="B3" s="44" t="s">
        <v>265</v>
      </c>
    </row>
    <row r="4" spans="1:2" x14ac:dyDescent="0.25">
      <c r="A4" s="27" t="s">
        <v>11</v>
      </c>
      <c r="B4" s="42">
        <v>0.87520535020535029</v>
      </c>
    </row>
    <row r="5" spans="1:2" x14ac:dyDescent="0.25">
      <c r="A5" s="27" t="s">
        <v>21</v>
      </c>
      <c r="B5" s="42">
        <v>0.92950223630816631</v>
      </c>
    </row>
    <row r="6" spans="1:2" x14ac:dyDescent="0.25">
      <c r="A6" s="27" t="s">
        <v>74</v>
      </c>
      <c r="B6" s="42">
        <v>1.1144105894105893</v>
      </c>
    </row>
    <row r="7" spans="1:2" x14ac:dyDescent="0.25">
      <c r="A7" s="27" t="s">
        <v>224</v>
      </c>
      <c r="B7" s="42">
        <v>0.89580419580419579</v>
      </c>
    </row>
    <row r="8" spans="1:2" x14ac:dyDescent="0.25">
      <c r="A8" s="27" t="s">
        <v>28</v>
      </c>
      <c r="B8" s="42">
        <v>0.95272178801590568</v>
      </c>
    </row>
    <row r="9" spans="1:2" x14ac:dyDescent="0.25">
      <c r="A9" s="27" t="s">
        <v>51</v>
      </c>
      <c r="B9" s="42">
        <v>0.6386467050759812</v>
      </c>
    </row>
    <row r="10" spans="1:2" x14ac:dyDescent="0.25">
      <c r="A10" s="27" t="s">
        <v>62</v>
      </c>
      <c r="B10" s="42">
        <v>0.56471918604271543</v>
      </c>
    </row>
    <row r="11" spans="1:2" x14ac:dyDescent="0.25">
      <c r="A11" s="27" t="s">
        <v>36</v>
      </c>
      <c r="B11" s="42">
        <v>0.95832882228553695</v>
      </c>
    </row>
    <row r="12" spans="1:2" x14ac:dyDescent="0.25">
      <c r="A12" s="45" t="s">
        <v>264</v>
      </c>
      <c r="B12" s="44">
        <v>0.85208831009496933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C17" sqref="C17"/>
    </sheetView>
  </sheetViews>
  <sheetFormatPr defaultRowHeight="15" x14ac:dyDescent="0.25"/>
  <cols>
    <col min="1" max="1" width="17.5703125" bestFit="1" customWidth="1"/>
    <col min="2" max="2" width="22.42578125" style="31" customWidth="1"/>
  </cols>
  <sheetData>
    <row r="3" spans="1:2" x14ac:dyDescent="0.25">
      <c r="A3" s="47" t="s">
        <v>5</v>
      </c>
      <c r="B3" s="48" t="s">
        <v>266</v>
      </c>
    </row>
    <row r="4" spans="1:2" x14ac:dyDescent="0.25">
      <c r="A4" s="51" t="s">
        <v>11</v>
      </c>
      <c r="B4" s="52">
        <v>9807.149999999996</v>
      </c>
    </row>
    <row r="5" spans="1:2" x14ac:dyDescent="0.25">
      <c r="A5" s="51" t="s">
        <v>21</v>
      </c>
      <c r="B5" s="52">
        <v>1406.4999999999998</v>
      </c>
    </row>
    <row r="6" spans="1:2" x14ac:dyDescent="0.25">
      <c r="A6" s="51" t="s">
        <v>74</v>
      </c>
      <c r="B6" s="52">
        <v>1832.25</v>
      </c>
    </row>
    <row r="7" spans="1:2" x14ac:dyDescent="0.25">
      <c r="A7" s="51" t="s">
        <v>224</v>
      </c>
      <c r="B7" s="53">
        <v>166.5</v>
      </c>
    </row>
    <row r="8" spans="1:2" x14ac:dyDescent="0.25">
      <c r="A8" s="51" t="s">
        <v>28</v>
      </c>
      <c r="B8" s="52">
        <v>2229.85</v>
      </c>
    </row>
    <row r="9" spans="1:2" x14ac:dyDescent="0.25">
      <c r="A9" s="51" t="s">
        <v>51</v>
      </c>
      <c r="B9" s="52">
        <v>1024.8500000000001</v>
      </c>
    </row>
    <row r="10" spans="1:2" x14ac:dyDescent="0.25">
      <c r="A10" s="51" t="s">
        <v>62</v>
      </c>
      <c r="B10" s="52">
        <v>1504.75</v>
      </c>
    </row>
    <row r="11" spans="1:2" x14ac:dyDescent="0.25">
      <c r="A11" s="51" t="s">
        <v>36</v>
      </c>
      <c r="B11" s="52">
        <v>1257.6000000000001</v>
      </c>
    </row>
    <row r="12" spans="1:2" x14ac:dyDescent="0.25">
      <c r="A12" s="49" t="s">
        <v>258</v>
      </c>
      <c r="B12" s="50">
        <v>19229.449999999993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workbookViewId="0">
      <selection activeCell="P17" sqref="P17"/>
    </sheetView>
  </sheetViews>
  <sheetFormatPr defaultRowHeight="15" x14ac:dyDescent="0.25"/>
  <cols>
    <col min="1" max="1" width="22.85546875" style="1" customWidth="1"/>
    <col min="2" max="13" width="9.140625" style="1"/>
    <col min="15" max="15" width="13.42578125" style="3" customWidth="1"/>
  </cols>
  <sheetData>
    <row r="1" spans="1:18" ht="42.75" customHeight="1" thickBot="1" x14ac:dyDescent="0.3">
      <c r="A1" s="71" t="s">
        <v>383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8" s="59" customFormat="1" ht="44.25" customHeight="1" thickTop="1" thickBot="1" x14ac:dyDescent="0.3">
      <c r="A2" s="55" t="s">
        <v>267</v>
      </c>
      <c r="B2" s="56" t="s">
        <v>268</v>
      </c>
      <c r="C2" s="56" t="s">
        <v>269</v>
      </c>
      <c r="D2" s="56" t="s">
        <v>270</v>
      </c>
      <c r="E2" s="57" t="s">
        <v>375</v>
      </c>
      <c r="F2" s="56" t="s">
        <v>271</v>
      </c>
      <c r="G2" s="56" t="s">
        <v>272</v>
      </c>
      <c r="H2" s="56" t="s">
        <v>273</v>
      </c>
      <c r="I2" s="56" t="s">
        <v>274</v>
      </c>
      <c r="J2" s="56" t="s">
        <v>275</v>
      </c>
      <c r="K2" s="56" t="s">
        <v>276</v>
      </c>
      <c r="L2" s="56" t="s">
        <v>277</v>
      </c>
      <c r="M2" s="58" t="s">
        <v>278</v>
      </c>
      <c r="O2" s="60"/>
    </row>
    <row r="3" spans="1:18" ht="15.75" thickTop="1" x14ac:dyDescent="0.25">
      <c r="A3" s="1" t="s">
        <v>279</v>
      </c>
      <c r="B3" s="1" t="s">
        <v>280</v>
      </c>
      <c r="C3" s="1">
        <v>250</v>
      </c>
      <c r="D3" s="1">
        <v>393</v>
      </c>
      <c r="E3" s="1">
        <v>63.6</v>
      </c>
      <c r="F3" s="54">
        <v>3085</v>
      </c>
      <c r="G3" s="1">
        <v>7.85</v>
      </c>
      <c r="H3" s="1">
        <v>52</v>
      </c>
      <c r="I3" s="1">
        <v>26</v>
      </c>
      <c r="J3" s="1">
        <v>9</v>
      </c>
      <c r="K3" s="1">
        <v>14</v>
      </c>
      <c r="L3" s="1">
        <v>100.3</v>
      </c>
      <c r="M3" s="1">
        <v>343</v>
      </c>
      <c r="O3" s="74" t="s">
        <v>387</v>
      </c>
      <c r="P3" s="74"/>
      <c r="Q3" s="74"/>
      <c r="R3" s="74"/>
    </row>
    <row r="4" spans="1:18" x14ac:dyDescent="0.25">
      <c r="A4" s="1" t="s">
        <v>281</v>
      </c>
      <c r="B4" s="1" t="s">
        <v>282</v>
      </c>
      <c r="C4" s="1">
        <v>261</v>
      </c>
      <c r="D4" s="1">
        <v>381</v>
      </c>
      <c r="E4" s="1">
        <v>68.5</v>
      </c>
      <c r="F4" s="54">
        <v>3063</v>
      </c>
      <c r="G4" s="1">
        <v>8.0399999999999991</v>
      </c>
      <c r="H4" s="1">
        <v>80</v>
      </c>
      <c r="I4" s="1">
        <v>23</v>
      </c>
      <c r="J4" s="1">
        <v>5</v>
      </c>
      <c r="K4" s="1">
        <v>25</v>
      </c>
      <c r="L4" s="1">
        <v>107.3</v>
      </c>
      <c r="M4" s="1">
        <v>306</v>
      </c>
      <c r="O4" s="74"/>
      <c r="P4" s="74"/>
      <c r="Q4" s="74"/>
      <c r="R4" s="74"/>
    </row>
    <row r="5" spans="1:18" x14ac:dyDescent="0.25">
      <c r="A5" s="1" t="s">
        <v>283</v>
      </c>
      <c r="B5" s="1" t="s">
        <v>284</v>
      </c>
      <c r="C5" s="1">
        <v>239</v>
      </c>
      <c r="D5" s="1">
        <v>353</v>
      </c>
      <c r="E5" s="1">
        <v>67.7</v>
      </c>
      <c r="F5" s="54">
        <v>2912</v>
      </c>
      <c r="G5" s="1">
        <v>8.25</v>
      </c>
      <c r="H5" s="1">
        <v>86</v>
      </c>
      <c r="I5" s="1">
        <v>29</v>
      </c>
      <c r="J5" s="1">
        <v>7</v>
      </c>
      <c r="K5" s="1">
        <v>9</v>
      </c>
      <c r="L5" s="1">
        <v>112</v>
      </c>
      <c r="M5" s="1">
        <v>324</v>
      </c>
      <c r="O5" s="74"/>
      <c r="P5" s="74"/>
      <c r="Q5" s="74"/>
      <c r="R5" s="74"/>
    </row>
    <row r="6" spans="1:18" x14ac:dyDescent="0.25">
      <c r="A6" s="1" t="s">
        <v>285</v>
      </c>
      <c r="B6" s="1" t="s">
        <v>286</v>
      </c>
      <c r="C6" s="1">
        <v>257</v>
      </c>
      <c r="D6" s="1">
        <v>376</v>
      </c>
      <c r="E6" s="1">
        <v>68.400000000000006</v>
      </c>
      <c r="F6" s="54">
        <v>2816</v>
      </c>
      <c r="G6" s="1">
        <v>7.49</v>
      </c>
      <c r="H6" s="1">
        <v>57</v>
      </c>
      <c r="I6" s="1">
        <v>18</v>
      </c>
      <c r="J6" s="1">
        <v>10</v>
      </c>
      <c r="K6" s="1">
        <v>13</v>
      </c>
      <c r="L6" s="1">
        <v>95.1</v>
      </c>
      <c r="M6" s="1">
        <v>313</v>
      </c>
      <c r="O6" s="74"/>
      <c r="P6" s="74"/>
      <c r="Q6" s="74"/>
      <c r="R6" s="74"/>
    </row>
    <row r="7" spans="1:18" x14ac:dyDescent="0.25">
      <c r="A7" s="1" t="s">
        <v>287</v>
      </c>
      <c r="B7" s="1" t="s">
        <v>288</v>
      </c>
      <c r="C7" s="1">
        <v>218</v>
      </c>
      <c r="D7" s="1">
        <v>336</v>
      </c>
      <c r="E7" s="1">
        <v>64.900000000000006</v>
      </c>
      <c r="F7" s="54">
        <v>2525</v>
      </c>
      <c r="G7" s="1">
        <v>7.52</v>
      </c>
      <c r="H7" s="1">
        <v>74</v>
      </c>
      <c r="I7" s="1">
        <v>16</v>
      </c>
      <c r="J7" s="1">
        <v>8</v>
      </c>
      <c r="K7" s="1">
        <v>18</v>
      </c>
      <c r="L7" s="1">
        <v>93.4</v>
      </c>
      <c r="M7" s="1">
        <v>281</v>
      </c>
      <c r="O7" s="74"/>
      <c r="P7" s="74"/>
      <c r="Q7" s="74"/>
      <c r="R7" s="74"/>
    </row>
    <row r="8" spans="1:18" x14ac:dyDescent="0.25">
      <c r="A8" s="1" t="s">
        <v>289</v>
      </c>
      <c r="B8" s="1" t="s">
        <v>290</v>
      </c>
      <c r="C8" s="1">
        <v>219</v>
      </c>
      <c r="D8" s="1">
        <v>351</v>
      </c>
      <c r="E8" s="1">
        <v>62.4</v>
      </c>
      <c r="F8" s="54">
        <v>2521</v>
      </c>
      <c r="G8" s="1">
        <v>7.18</v>
      </c>
      <c r="H8" s="1">
        <v>80</v>
      </c>
      <c r="I8" s="1">
        <v>17</v>
      </c>
      <c r="J8" s="1">
        <v>8</v>
      </c>
      <c r="K8" s="1">
        <v>14</v>
      </c>
      <c r="L8" s="1">
        <v>90.7</v>
      </c>
      <c r="M8" s="1">
        <v>252</v>
      </c>
      <c r="O8" s="74"/>
      <c r="P8" s="74"/>
      <c r="Q8" s="74"/>
      <c r="R8" s="74"/>
    </row>
    <row r="9" spans="1:18" x14ac:dyDescent="0.25">
      <c r="A9" s="1" t="s">
        <v>291</v>
      </c>
      <c r="B9" s="1" t="s">
        <v>292</v>
      </c>
      <c r="C9" s="1">
        <v>208</v>
      </c>
      <c r="D9" s="1">
        <v>339</v>
      </c>
      <c r="E9" s="1">
        <v>61.4</v>
      </c>
      <c r="F9" s="54">
        <v>2496</v>
      </c>
      <c r="G9" s="1">
        <v>7.36</v>
      </c>
      <c r="H9" s="1">
        <v>73</v>
      </c>
      <c r="I9" s="1">
        <v>13</v>
      </c>
      <c r="J9" s="1">
        <v>8</v>
      </c>
      <c r="K9" s="1">
        <v>27</v>
      </c>
      <c r="L9" s="1">
        <v>86.8</v>
      </c>
      <c r="M9" s="1">
        <v>277</v>
      </c>
      <c r="O9" s="74"/>
      <c r="P9" s="74"/>
      <c r="Q9" s="74"/>
      <c r="R9" s="74"/>
    </row>
    <row r="10" spans="1:18" x14ac:dyDescent="0.25">
      <c r="A10" s="1" t="s">
        <v>293</v>
      </c>
      <c r="B10" s="1" t="s">
        <v>294</v>
      </c>
      <c r="C10" s="1">
        <v>187</v>
      </c>
      <c r="D10" s="1">
        <v>277</v>
      </c>
      <c r="E10" s="1">
        <v>67.5</v>
      </c>
      <c r="F10" s="54">
        <v>2407</v>
      </c>
      <c r="G10" s="1">
        <v>8.69</v>
      </c>
      <c r="H10" s="1">
        <v>80</v>
      </c>
      <c r="I10" s="1">
        <v>25</v>
      </c>
      <c r="J10" s="1">
        <v>3</v>
      </c>
      <c r="K10" s="1">
        <v>20</v>
      </c>
      <c r="L10" s="1">
        <v>120.1</v>
      </c>
      <c r="M10" s="1">
        <v>267</v>
      </c>
      <c r="O10" s="74"/>
      <c r="P10" s="74"/>
      <c r="Q10" s="74"/>
      <c r="R10" s="74"/>
    </row>
    <row r="11" spans="1:18" x14ac:dyDescent="0.25">
      <c r="A11" s="1" t="s">
        <v>295</v>
      </c>
      <c r="B11" s="1" t="s">
        <v>296</v>
      </c>
      <c r="C11" s="1">
        <v>214</v>
      </c>
      <c r="D11" s="1">
        <v>334</v>
      </c>
      <c r="E11" s="1">
        <v>64.099999999999994</v>
      </c>
      <c r="F11" s="54">
        <v>2392</v>
      </c>
      <c r="G11" s="1">
        <v>7.16</v>
      </c>
      <c r="H11" s="1">
        <v>56</v>
      </c>
      <c r="I11" s="1">
        <v>22</v>
      </c>
      <c r="J11" s="1">
        <v>3</v>
      </c>
      <c r="K11" s="1">
        <v>14</v>
      </c>
      <c r="L11" s="1">
        <v>103.5</v>
      </c>
      <c r="M11" s="1">
        <v>266</v>
      </c>
      <c r="O11" s="74"/>
      <c r="P11" s="74"/>
      <c r="Q11" s="74"/>
      <c r="R11" s="74"/>
    </row>
    <row r="12" spans="1:18" x14ac:dyDescent="0.25">
      <c r="A12" s="1" t="s">
        <v>297</v>
      </c>
      <c r="B12" s="1" t="s">
        <v>298</v>
      </c>
      <c r="C12" s="1">
        <v>219</v>
      </c>
      <c r="D12" s="1">
        <v>330</v>
      </c>
      <c r="E12" s="1">
        <v>66.400000000000006</v>
      </c>
      <c r="F12" s="54">
        <v>2365</v>
      </c>
      <c r="G12" s="1">
        <v>7.17</v>
      </c>
      <c r="H12" s="1">
        <v>74</v>
      </c>
      <c r="I12" s="1">
        <v>18</v>
      </c>
      <c r="J12" s="1">
        <v>10</v>
      </c>
      <c r="K12" s="1">
        <v>23</v>
      </c>
      <c r="L12" s="1">
        <v>92.8</v>
      </c>
      <c r="M12" s="1">
        <v>263</v>
      </c>
      <c r="O12" s="74"/>
      <c r="P12" s="74"/>
      <c r="Q12" s="74"/>
      <c r="R12" s="74"/>
    </row>
    <row r="13" spans="1:18" x14ac:dyDescent="0.25">
      <c r="A13" s="1" t="s">
        <v>299</v>
      </c>
      <c r="B13" s="1" t="s">
        <v>300</v>
      </c>
      <c r="C13" s="1">
        <v>197</v>
      </c>
      <c r="D13" s="1">
        <v>294</v>
      </c>
      <c r="E13" s="1">
        <v>67</v>
      </c>
      <c r="F13" s="54">
        <v>2351</v>
      </c>
      <c r="G13" s="1">
        <v>8</v>
      </c>
      <c r="H13" s="1">
        <v>50</v>
      </c>
      <c r="I13" s="1">
        <v>20</v>
      </c>
      <c r="J13" s="1">
        <v>8</v>
      </c>
      <c r="K13" s="1">
        <v>16</v>
      </c>
      <c r="L13" s="1">
        <v>102.6</v>
      </c>
      <c r="M13" s="1">
        <v>261</v>
      </c>
    </row>
    <row r="14" spans="1:18" x14ac:dyDescent="0.25">
      <c r="A14" s="1" t="s">
        <v>301</v>
      </c>
      <c r="B14" s="1" t="s">
        <v>302</v>
      </c>
      <c r="C14" s="1">
        <v>185</v>
      </c>
      <c r="D14" s="1">
        <v>269</v>
      </c>
      <c r="E14" s="1">
        <v>68.8</v>
      </c>
      <c r="F14" s="54">
        <v>2244</v>
      </c>
      <c r="G14" s="1">
        <v>8.34</v>
      </c>
      <c r="H14" s="1">
        <v>68</v>
      </c>
      <c r="I14" s="1">
        <v>18</v>
      </c>
      <c r="J14" s="1">
        <v>6</v>
      </c>
      <c r="K14" s="1">
        <v>18</v>
      </c>
      <c r="L14" s="1">
        <v>107.2</v>
      </c>
      <c r="M14" s="1">
        <v>249</v>
      </c>
    </row>
    <row r="15" spans="1:18" x14ac:dyDescent="0.25">
      <c r="A15" s="1" t="s">
        <v>303</v>
      </c>
      <c r="B15" s="1" t="s">
        <v>304</v>
      </c>
      <c r="C15" s="1">
        <v>202</v>
      </c>
      <c r="D15" s="1">
        <v>321</v>
      </c>
      <c r="E15" s="1">
        <v>62.9</v>
      </c>
      <c r="F15" s="54">
        <v>2215</v>
      </c>
      <c r="G15" s="1">
        <v>6.9</v>
      </c>
      <c r="H15" s="1">
        <v>61</v>
      </c>
      <c r="I15" s="1">
        <v>17</v>
      </c>
      <c r="J15" s="1">
        <v>6</v>
      </c>
      <c r="K15" s="1">
        <v>18</v>
      </c>
      <c r="L15" s="1">
        <v>93.1</v>
      </c>
      <c r="M15" s="1">
        <v>246</v>
      </c>
    </row>
    <row r="16" spans="1:18" x14ac:dyDescent="0.25">
      <c r="A16" s="1" t="s">
        <v>305</v>
      </c>
      <c r="B16" s="1" t="s">
        <v>306</v>
      </c>
      <c r="C16" s="1">
        <v>161</v>
      </c>
      <c r="D16" s="1">
        <v>275</v>
      </c>
      <c r="E16" s="1">
        <v>58.5</v>
      </c>
      <c r="F16" s="54">
        <v>2212</v>
      </c>
      <c r="G16" s="1">
        <v>8.0399999999999991</v>
      </c>
      <c r="H16" s="1">
        <v>70</v>
      </c>
      <c r="I16" s="1">
        <v>10</v>
      </c>
      <c r="J16" s="1">
        <v>4</v>
      </c>
      <c r="K16" s="1">
        <v>13</v>
      </c>
      <c r="L16" s="1">
        <v>90.4</v>
      </c>
      <c r="M16" s="1">
        <v>246</v>
      </c>
    </row>
    <row r="17" spans="1:13" x14ac:dyDescent="0.25">
      <c r="A17" s="1" t="s">
        <v>307</v>
      </c>
      <c r="B17" s="1" t="s">
        <v>308</v>
      </c>
      <c r="C17" s="1">
        <v>179</v>
      </c>
      <c r="D17" s="1">
        <v>289</v>
      </c>
      <c r="E17" s="1">
        <v>61.9</v>
      </c>
      <c r="F17" s="54">
        <v>2166</v>
      </c>
      <c r="G17" s="1">
        <v>7.5</v>
      </c>
      <c r="H17" s="1">
        <v>80</v>
      </c>
      <c r="I17" s="1">
        <v>13</v>
      </c>
      <c r="J17" s="1">
        <v>5</v>
      </c>
      <c r="K17" s="1">
        <v>31</v>
      </c>
      <c r="L17" s="1">
        <v>92.7</v>
      </c>
      <c r="M17" s="1">
        <v>241</v>
      </c>
    </row>
    <row r="18" spans="1:13" x14ac:dyDescent="0.25">
      <c r="A18" s="1" t="s">
        <v>309</v>
      </c>
      <c r="B18" s="1" t="s">
        <v>310</v>
      </c>
      <c r="C18" s="1">
        <v>186</v>
      </c>
      <c r="D18" s="1">
        <v>311</v>
      </c>
      <c r="E18" s="1">
        <v>59.8</v>
      </c>
      <c r="F18" s="54">
        <v>2163</v>
      </c>
      <c r="G18" s="1">
        <v>6.96</v>
      </c>
      <c r="H18" s="1">
        <v>68</v>
      </c>
      <c r="I18" s="1">
        <v>13</v>
      </c>
      <c r="J18" s="1">
        <v>10</v>
      </c>
      <c r="K18" s="1">
        <v>9</v>
      </c>
      <c r="L18" s="1">
        <v>81.400000000000006</v>
      </c>
      <c r="M18" s="1">
        <v>270</v>
      </c>
    </row>
    <row r="19" spans="1:13" x14ac:dyDescent="0.25">
      <c r="A19" s="1" t="s">
        <v>311</v>
      </c>
      <c r="B19" s="1" t="s">
        <v>312</v>
      </c>
      <c r="C19" s="1">
        <v>205</v>
      </c>
      <c r="D19" s="1">
        <v>319</v>
      </c>
      <c r="E19" s="1">
        <v>64.3</v>
      </c>
      <c r="F19" s="54">
        <v>2114</v>
      </c>
      <c r="G19" s="1">
        <v>6.63</v>
      </c>
      <c r="H19" s="1">
        <v>50</v>
      </c>
      <c r="I19" s="1">
        <v>15</v>
      </c>
      <c r="J19" s="1">
        <v>7</v>
      </c>
      <c r="K19" s="1">
        <v>20</v>
      </c>
      <c r="L19" s="1">
        <v>89.8</v>
      </c>
      <c r="M19" s="1">
        <v>235</v>
      </c>
    </row>
    <row r="20" spans="1:13" x14ac:dyDescent="0.25">
      <c r="A20" s="1" t="s">
        <v>313</v>
      </c>
      <c r="B20" s="1" t="s">
        <v>314</v>
      </c>
      <c r="C20" s="1">
        <v>172</v>
      </c>
      <c r="D20" s="1">
        <v>296</v>
      </c>
      <c r="E20" s="1">
        <v>58.1</v>
      </c>
      <c r="F20" s="54">
        <v>2100</v>
      </c>
      <c r="G20" s="1">
        <v>7.1</v>
      </c>
      <c r="H20" s="1">
        <v>51</v>
      </c>
      <c r="I20" s="1">
        <v>10</v>
      </c>
      <c r="J20" s="1">
        <v>8</v>
      </c>
      <c r="K20" s="1">
        <v>30</v>
      </c>
      <c r="L20" s="1">
        <v>80.099999999999994</v>
      </c>
      <c r="M20" s="1">
        <v>233</v>
      </c>
    </row>
    <row r="21" spans="1:13" x14ac:dyDescent="0.25">
      <c r="A21" s="1" t="s">
        <v>315</v>
      </c>
      <c r="B21" s="1" t="s">
        <v>316</v>
      </c>
      <c r="C21" s="1">
        <v>180</v>
      </c>
      <c r="D21" s="1">
        <v>284</v>
      </c>
      <c r="E21" s="1">
        <v>63.4</v>
      </c>
      <c r="F21" s="54">
        <v>2001</v>
      </c>
      <c r="G21" s="1">
        <v>7.05</v>
      </c>
      <c r="H21" s="1">
        <v>59</v>
      </c>
      <c r="I21" s="1">
        <v>12</v>
      </c>
      <c r="J21" s="1">
        <v>9</v>
      </c>
      <c r="K21" s="1">
        <v>29</v>
      </c>
      <c r="L21" s="1">
        <v>85.1</v>
      </c>
      <c r="M21" s="1">
        <v>222</v>
      </c>
    </row>
    <row r="22" spans="1:13" x14ac:dyDescent="0.25">
      <c r="A22" s="1" t="s">
        <v>317</v>
      </c>
      <c r="B22" s="1" t="s">
        <v>318</v>
      </c>
      <c r="C22" s="1">
        <v>157</v>
      </c>
      <c r="D22" s="1">
        <v>254</v>
      </c>
      <c r="E22" s="1">
        <v>61.8</v>
      </c>
      <c r="F22" s="54">
        <v>1960</v>
      </c>
      <c r="G22" s="1">
        <v>7.72</v>
      </c>
      <c r="H22" s="1">
        <v>76</v>
      </c>
      <c r="I22" s="1">
        <v>11</v>
      </c>
      <c r="J22" s="1">
        <v>8</v>
      </c>
      <c r="K22" s="1">
        <v>20</v>
      </c>
      <c r="L22" s="1">
        <v>87.1</v>
      </c>
      <c r="M22" s="1">
        <v>218</v>
      </c>
    </row>
    <row r="23" spans="1:13" x14ac:dyDescent="0.25">
      <c r="A23" s="1" t="s">
        <v>319</v>
      </c>
      <c r="B23" s="1" t="s">
        <v>320</v>
      </c>
      <c r="C23" s="1">
        <v>171</v>
      </c>
      <c r="D23" s="1">
        <v>281</v>
      </c>
      <c r="E23" s="1">
        <v>60.9</v>
      </c>
      <c r="F23" s="54">
        <v>1960</v>
      </c>
      <c r="G23" s="1">
        <v>6.98</v>
      </c>
      <c r="H23" s="1">
        <v>77</v>
      </c>
      <c r="I23" s="1">
        <v>8</v>
      </c>
      <c r="J23" s="1">
        <v>9</v>
      </c>
      <c r="K23" s="1">
        <v>11</v>
      </c>
      <c r="L23" s="1">
        <v>78</v>
      </c>
      <c r="M23" s="1">
        <v>218</v>
      </c>
    </row>
    <row r="24" spans="1:13" x14ac:dyDescent="0.25">
      <c r="A24" s="1" t="s">
        <v>321</v>
      </c>
      <c r="B24" s="1" t="s">
        <v>322</v>
      </c>
      <c r="C24" s="1">
        <v>176</v>
      </c>
      <c r="D24" s="1">
        <v>278</v>
      </c>
      <c r="E24" s="1">
        <v>63.3</v>
      </c>
      <c r="F24" s="54">
        <v>1921</v>
      </c>
      <c r="G24" s="1">
        <v>6.91</v>
      </c>
      <c r="H24" s="1">
        <v>63</v>
      </c>
      <c r="I24" s="1">
        <v>8</v>
      </c>
      <c r="J24" s="1">
        <v>14</v>
      </c>
      <c r="K24" s="1">
        <v>23</v>
      </c>
      <c r="L24" s="1">
        <v>72.2</v>
      </c>
      <c r="M24" s="1">
        <v>240</v>
      </c>
    </row>
    <row r="25" spans="1:13" x14ac:dyDescent="0.25">
      <c r="A25" s="1" t="s">
        <v>323</v>
      </c>
      <c r="B25" s="1" t="s">
        <v>324</v>
      </c>
      <c r="C25" s="1">
        <v>206</v>
      </c>
      <c r="D25" s="1">
        <v>337</v>
      </c>
      <c r="E25" s="1">
        <v>61.1</v>
      </c>
      <c r="F25" s="54">
        <v>1903</v>
      </c>
      <c r="G25" s="1">
        <v>5.65</v>
      </c>
      <c r="H25" s="1">
        <v>77</v>
      </c>
      <c r="I25" s="1">
        <v>13</v>
      </c>
      <c r="J25" s="1">
        <v>9</v>
      </c>
      <c r="K25" s="1">
        <v>9</v>
      </c>
      <c r="L25" s="1">
        <v>78.3</v>
      </c>
      <c r="M25" s="1">
        <v>211</v>
      </c>
    </row>
    <row r="26" spans="1:13" x14ac:dyDescent="0.25">
      <c r="A26" s="1" t="s">
        <v>325</v>
      </c>
      <c r="B26" s="1" t="s">
        <v>326</v>
      </c>
      <c r="C26" s="1">
        <v>182</v>
      </c>
      <c r="D26" s="1">
        <v>275</v>
      </c>
      <c r="E26" s="1">
        <v>66.2</v>
      </c>
      <c r="F26" s="54">
        <v>1869</v>
      </c>
      <c r="G26" s="1">
        <v>6.8</v>
      </c>
      <c r="H26" s="1">
        <v>34</v>
      </c>
      <c r="I26" s="1">
        <v>11</v>
      </c>
      <c r="J26" s="1">
        <v>4</v>
      </c>
      <c r="K26" s="1">
        <v>25</v>
      </c>
      <c r="L26" s="1">
        <v>92.8</v>
      </c>
      <c r="M26" s="1">
        <v>208</v>
      </c>
    </row>
    <row r="27" spans="1:13" x14ac:dyDescent="0.25">
      <c r="A27" s="1" t="s">
        <v>327</v>
      </c>
      <c r="B27" s="1" t="s">
        <v>328</v>
      </c>
      <c r="C27" s="1">
        <v>162</v>
      </c>
      <c r="D27" s="1">
        <v>259</v>
      </c>
      <c r="E27" s="1">
        <v>62.5</v>
      </c>
      <c r="F27" s="54">
        <v>1841</v>
      </c>
      <c r="G27" s="1">
        <v>7.11</v>
      </c>
      <c r="H27" s="1">
        <v>60</v>
      </c>
      <c r="I27" s="1">
        <v>11</v>
      </c>
      <c r="J27" s="1">
        <v>5</v>
      </c>
      <c r="K27" s="1">
        <v>18</v>
      </c>
      <c r="L27" s="1">
        <v>89.9</v>
      </c>
      <c r="M27" s="1">
        <v>205</v>
      </c>
    </row>
    <row r="28" spans="1:13" x14ac:dyDescent="0.25">
      <c r="A28" s="1" t="s">
        <v>329</v>
      </c>
      <c r="B28" s="1" t="s">
        <v>330</v>
      </c>
      <c r="C28" s="1">
        <v>126</v>
      </c>
      <c r="D28" s="1">
        <v>204</v>
      </c>
      <c r="E28" s="1">
        <v>61.8</v>
      </c>
      <c r="F28" s="54">
        <v>1710</v>
      </c>
      <c r="G28" s="1">
        <v>8.3800000000000008</v>
      </c>
      <c r="H28" s="1">
        <v>81</v>
      </c>
      <c r="I28" s="1">
        <v>10</v>
      </c>
      <c r="J28" s="1">
        <v>9</v>
      </c>
      <c r="K28" s="1">
        <v>8</v>
      </c>
      <c r="L28" s="1">
        <v>86.4</v>
      </c>
      <c r="M28" s="1">
        <v>285</v>
      </c>
    </row>
    <row r="29" spans="1:13" x14ac:dyDescent="0.25">
      <c r="A29" s="1" t="s">
        <v>331</v>
      </c>
      <c r="B29" s="1" t="s">
        <v>332</v>
      </c>
      <c r="C29" s="1">
        <v>141</v>
      </c>
      <c r="D29" s="1">
        <v>224</v>
      </c>
      <c r="E29" s="1">
        <v>62.9</v>
      </c>
      <c r="F29" s="54">
        <v>1626</v>
      </c>
      <c r="G29" s="1">
        <v>7.26</v>
      </c>
      <c r="H29" s="1">
        <v>80</v>
      </c>
      <c r="I29" s="1">
        <v>11</v>
      </c>
      <c r="J29" s="1">
        <v>3</v>
      </c>
      <c r="K29" s="1">
        <v>9</v>
      </c>
      <c r="L29" s="1">
        <v>95.6</v>
      </c>
      <c r="M29" s="1">
        <v>271</v>
      </c>
    </row>
    <row r="30" spans="1:13" x14ac:dyDescent="0.25">
      <c r="A30" s="1" t="s">
        <v>333</v>
      </c>
      <c r="B30" s="1" t="s">
        <v>334</v>
      </c>
      <c r="C30" s="1">
        <v>117</v>
      </c>
      <c r="D30" s="1">
        <v>203</v>
      </c>
      <c r="E30" s="1">
        <v>57.6</v>
      </c>
      <c r="F30" s="54">
        <v>1417</v>
      </c>
      <c r="G30" s="1">
        <v>6.98</v>
      </c>
      <c r="H30" s="1">
        <v>41</v>
      </c>
      <c r="I30" s="1">
        <v>10</v>
      </c>
      <c r="J30" s="1">
        <v>6</v>
      </c>
      <c r="K30" s="1">
        <v>16</v>
      </c>
      <c r="L30" s="1">
        <v>83.3</v>
      </c>
      <c r="M30" s="1">
        <v>236</v>
      </c>
    </row>
    <row r="31" spans="1:13" x14ac:dyDescent="0.25">
      <c r="A31" s="1" t="s">
        <v>335</v>
      </c>
      <c r="B31" s="1" t="s">
        <v>336</v>
      </c>
      <c r="C31" s="1">
        <v>124</v>
      </c>
      <c r="D31" s="1">
        <v>189</v>
      </c>
      <c r="E31" s="1">
        <v>65.599999999999994</v>
      </c>
      <c r="F31" s="54">
        <v>1387</v>
      </c>
      <c r="G31" s="1">
        <v>7.34</v>
      </c>
      <c r="H31" s="1">
        <v>84</v>
      </c>
      <c r="I31" s="1">
        <v>10</v>
      </c>
      <c r="J31" s="1">
        <v>3</v>
      </c>
      <c r="K31" s="1">
        <v>18</v>
      </c>
      <c r="L31" s="1">
        <v>98.4</v>
      </c>
      <c r="M31" s="1">
        <v>277</v>
      </c>
    </row>
    <row r="32" spans="1:13" x14ac:dyDescent="0.25">
      <c r="A32" s="1" t="s">
        <v>337</v>
      </c>
      <c r="B32" s="1" t="s">
        <v>338</v>
      </c>
      <c r="C32" s="1">
        <v>131</v>
      </c>
      <c r="D32" s="1">
        <v>233</v>
      </c>
      <c r="E32" s="1">
        <v>56.2</v>
      </c>
      <c r="F32" s="54">
        <v>1370</v>
      </c>
      <c r="G32" s="1">
        <v>5.88</v>
      </c>
      <c r="H32" s="1">
        <v>51</v>
      </c>
      <c r="I32" s="1">
        <v>7</v>
      </c>
      <c r="J32" s="1">
        <v>10</v>
      </c>
      <c r="K32" s="1">
        <v>15</v>
      </c>
      <c r="L32" s="1">
        <v>65.599999999999994</v>
      </c>
      <c r="M32" s="1">
        <v>171</v>
      </c>
    </row>
    <row r="33" spans="1:13" x14ac:dyDescent="0.25">
      <c r="A33" s="1" t="s">
        <v>339</v>
      </c>
      <c r="B33" s="1" t="s">
        <v>340</v>
      </c>
      <c r="C33" s="1">
        <v>119</v>
      </c>
      <c r="D33" s="1">
        <v>197</v>
      </c>
      <c r="E33" s="1">
        <v>60.4</v>
      </c>
      <c r="F33" s="54">
        <v>1321</v>
      </c>
      <c r="G33" s="1">
        <v>6.71</v>
      </c>
      <c r="H33" s="1">
        <v>52</v>
      </c>
      <c r="I33" s="1">
        <v>3</v>
      </c>
      <c r="J33" s="1">
        <v>5</v>
      </c>
      <c r="K33" s="1">
        <v>18</v>
      </c>
      <c r="L33" s="1">
        <v>74.900000000000006</v>
      </c>
      <c r="M33" s="1">
        <v>220</v>
      </c>
    </row>
    <row r="34" spans="1:13" x14ac:dyDescent="0.25">
      <c r="A34" s="1" t="s">
        <v>341</v>
      </c>
      <c r="B34" s="1" t="s">
        <v>336</v>
      </c>
      <c r="C34" s="1">
        <v>76</v>
      </c>
      <c r="D34" s="1">
        <v>131</v>
      </c>
      <c r="E34" s="1">
        <v>58</v>
      </c>
      <c r="F34" s="1">
        <v>838</v>
      </c>
      <c r="G34" s="1">
        <v>6.4</v>
      </c>
      <c r="H34" s="1">
        <v>80</v>
      </c>
      <c r="I34" s="1">
        <v>5</v>
      </c>
      <c r="J34" s="1">
        <v>3</v>
      </c>
      <c r="K34" s="1">
        <v>6</v>
      </c>
      <c r="L34" s="1">
        <v>80.3</v>
      </c>
      <c r="M34" s="1">
        <v>210</v>
      </c>
    </row>
    <row r="35" spans="1:13" x14ac:dyDescent="0.25">
      <c r="A35" s="1" t="s">
        <v>342</v>
      </c>
      <c r="B35" s="1" t="s">
        <v>343</v>
      </c>
      <c r="C35" s="1">
        <v>59</v>
      </c>
      <c r="D35" s="1">
        <v>98</v>
      </c>
      <c r="E35" s="1">
        <v>60.2</v>
      </c>
      <c r="F35" s="1">
        <v>764</v>
      </c>
      <c r="G35" s="1">
        <v>7.8</v>
      </c>
      <c r="H35" s="1">
        <v>75</v>
      </c>
      <c r="I35" s="1">
        <v>5</v>
      </c>
      <c r="J35" s="1">
        <v>2</v>
      </c>
      <c r="K35" s="1">
        <v>9</v>
      </c>
      <c r="L35" s="1">
        <v>93.2</v>
      </c>
      <c r="M35" s="1">
        <v>191</v>
      </c>
    </row>
    <row r="36" spans="1:13" x14ac:dyDescent="0.25">
      <c r="A36" s="1" t="s">
        <v>344</v>
      </c>
      <c r="B36" s="1" t="s">
        <v>343</v>
      </c>
      <c r="C36" s="1">
        <v>65</v>
      </c>
      <c r="D36" s="1">
        <v>112</v>
      </c>
      <c r="E36" s="1">
        <v>58</v>
      </c>
      <c r="F36" s="1">
        <v>764</v>
      </c>
      <c r="G36" s="1">
        <v>6.82</v>
      </c>
      <c r="H36" s="1">
        <v>61</v>
      </c>
      <c r="I36" s="1">
        <v>4</v>
      </c>
      <c r="J36" s="1">
        <v>4</v>
      </c>
      <c r="K36" s="1">
        <v>9</v>
      </c>
      <c r="L36" s="1">
        <v>75.900000000000006</v>
      </c>
      <c r="M36" s="1">
        <v>191</v>
      </c>
    </row>
    <row r="37" spans="1:13" x14ac:dyDescent="0.25">
      <c r="A37" s="1" t="s">
        <v>345</v>
      </c>
      <c r="B37" s="1" t="s">
        <v>334</v>
      </c>
      <c r="C37" s="1">
        <v>70</v>
      </c>
      <c r="D37" s="1">
        <v>111</v>
      </c>
      <c r="E37" s="1">
        <v>63.1</v>
      </c>
      <c r="F37" s="1">
        <v>721</v>
      </c>
      <c r="G37" s="1">
        <v>6.5</v>
      </c>
      <c r="H37" s="1">
        <v>36</v>
      </c>
      <c r="I37" s="1">
        <v>4</v>
      </c>
      <c r="J37" s="1">
        <v>6</v>
      </c>
      <c r="K37" s="1">
        <v>9</v>
      </c>
      <c r="L37" s="1">
        <v>71.2</v>
      </c>
      <c r="M37" s="1">
        <v>180</v>
      </c>
    </row>
    <row r="38" spans="1:13" x14ac:dyDescent="0.25">
      <c r="A38" s="1" t="s">
        <v>346</v>
      </c>
      <c r="B38" s="1" t="s">
        <v>332</v>
      </c>
      <c r="C38" s="1">
        <v>46</v>
      </c>
      <c r="D38" s="1">
        <v>93</v>
      </c>
      <c r="E38" s="1">
        <v>49.5</v>
      </c>
      <c r="F38" s="1">
        <v>614</v>
      </c>
      <c r="G38" s="1">
        <v>6.6</v>
      </c>
      <c r="H38" s="1">
        <v>48</v>
      </c>
      <c r="I38" s="1">
        <v>3</v>
      </c>
      <c r="J38" s="1">
        <v>0</v>
      </c>
      <c r="K38" s="1">
        <v>5</v>
      </c>
      <c r="L38" s="1">
        <v>81.599999999999994</v>
      </c>
      <c r="M38" s="1">
        <v>154</v>
      </c>
    </row>
    <row r="39" spans="1:13" x14ac:dyDescent="0.25">
      <c r="A39" s="1" t="s">
        <v>347</v>
      </c>
      <c r="B39" s="1" t="s">
        <v>330</v>
      </c>
      <c r="C39" s="1">
        <v>49</v>
      </c>
      <c r="D39" s="1">
        <v>68</v>
      </c>
      <c r="E39" s="1">
        <v>72.099999999999994</v>
      </c>
      <c r="F39" s="1">
        <v>556</v>
      </c>
      <c r="G39" s="1">
        <v>8.18</v>
      </c>
      <c r="H39" s="1">
        <v>56</v>
      </c>
      <c r="I39" s="1">
        <v>1</v>
      </c>
      <c r="J39" s="1">
        <v>1</v>
      </c>
      <c r="K39" s="1">
        <v>9</v>
      </c>
      <c r="L39" s="1">
        <v>95</v>
      </c>
      <c r="M39" s="1">
        <v>185</v>
      </c>
    </row>
    <row r="40" spans="1:13" x14ac:dyDescent="0.25">
      <c r="A40" s="1" t="s">
        <v>348</v>
      </c>
      <c r="B40" s="1" t="s">
        <v>310</v>
      </c>
      <c r="C40" s="1">
        <v>35</v>
      </c>
      <c r="D40" s="1">
        <v>59</v>
      </c>
      <c r="E40" s="1">
        <v>59.3</v>
      </c>
      <c r="F40" s="1">
        <v>534</v>
      </c>
      <c r="G40" s="1">
        <v>9.0500000000000007</v>
      </c>
      <c r="H40" s="1">
        <v>52</v>
      </c>
      <c r="I40" s="1">
        <v>4</v>
      </c>
      <c r="J40" s="1">
        <v>2</v>
      </c>
      <c r="K40" s="1">
        <v>3</v>
      </c>
      <c r="L40" s="1">
        <v>97.7</v>
      </c>
      <c r="M40" s="1">
        <v>267</v>
      </c>
    </row>
    <row r="41" spans="1:13" x14ac:dyDescent="0.25">
      <c r="A41" s="1" t="s">
        <v>349</v>
      </c>
      <c r="B41" s="1" t="s">
        <v>338</v>
      </c>
      <c r="C41" s="1">
        <v>57</v>
      </c>
      <c r="D41" s="1">
        <v>102</v>
      </c>
      <c r="E41" s="1">
        <v>55.9</v>
      </c>
      <c r="F41" s="1">
        <v>528</v>
      </c>
      <c r="G41" s="1">
        <v>5.18</v>
      </c>
      <c r="H41" s="1">
        <v>67</v>
      </c>
      <c r="I41" s="1">
        <v>3</v>
      </c>
      <c r="J41" s="1">
        <v>1</v>
      </c>
      <c r="K41" s="1">
        <v>14</v>
      </c>
      <c r="L41" s="1">
        <v>75.900000000000006</v>
      </c>
      <c r="M41" s="1">
        <v>66</v>
      </c>
    </row>
    <row r="42" spans="1:13" x14ac:dyDescent="0.25">
      <c r="A42" s="1" t="s">
        <v>350</v>
      </c>
      <c r="B42" s="1" t="s">
        <v>343</v>
      </c>
      <c r="C42" s="1">
        <v>45</v>
      </c>
      <c r="D42" s="1">
        <v>73</v>
      </c>
      <c r="E42" s="1">
        <v>61.6</v>
      </c>
      <c r="F42" s="1">
        <v>495</v>
      </c>
      <c r="G42" s="1">
        <v>6.78</v>
      </c>
      <c r="H42" s="1">
        <v>48</v>
      </c>
      <c r="I42" s="1">
        <v>3</v>
      </c>
      <c r="J42" s="1">
        <v>3</v>
      </c>
      <c r="K42" s="1">
        <v>7</v>
      </c>
      <c r="L42" s="1">
        <v>78.3</v>
      </c>
      <c r="M42" s="1">
        <v>165</v>
      </c>
    </row>
    <row r="43" spans="1:13" x14ac:dyDescent="0.25">
      <c r="A43" s="1" t="s">
        <v>351</v>
      </c>
      <c r="B43" s="1" t="s">
        <v>322</v>
      </c>
      <c r="C43" s="1">
        <v>42</v>
      </c>
      <c r="D43" s="1">
        <v>78</v>
      </c>
      <c r="E43" s="1">
        <v>53.8</v>
      </c>
      <c r="F43" s="1">
        <v>492</v>
      </c>
      <c r="G43" s="1">
        <v>6.31</v>
      </c>
      <c r="H43" s="1">
        <v>63</v>
      </c>
      <c r="I43" s="1">
        <v>3</v>
      </c>
      <c r="J43" s="1">
        <v>1</v>
      </c>
      <c r="K43" s="1">
        <v>16</v>
      </c>
      <c r="L43" s="1">
        <v>80.7</v>
      </c>
      <c r="M43" s="1">
        <v>164</v>
      </c>
    </row>
    <row r="44" spans="1:13" x14ac:dyDescent="0.25">
      <c r="A44" s="1" t="s">
        <v>352</v>
      </c>
      <c r="B44" s="1" t="s">
        <v>330</v>
      </c>
      <c r="C44" s="1">
        <v>36</v>
      </c>
      <c r="D44" s="1">
        <v>42</v>
      </c>
      <c r="E44" s="1">
        <v>85.7</v>
      </c>
      <c r="F44" s="1">
        <v>427</v>
      </c>
      <c r="G44" s="1">
        <v>10.17</v>
      </c>
      <c r="H44" s="1">
        <v>70</v>
      </c>
      <c r="I44" s="1">
        <v>1</v>
      </c>
      <c r="J44" s="1">
        <v>1</v>
      </c>
      <c r="K44" s="1">
        <v>5</v>
      </c>
      <c r="L44" s="1">
        <v>107</v>
      </c>
      <c r="M44" s="1">
        <v>214</v>
      </c>
    </row>
    <row r="45" spans="1:13" x14ac:dyDescent="0.25">
      <c r="A45" s="1" t="s">
        <v>353</v>
      </c>
      <c r="B45" s="1" t="s">
        <v>340</v>
      </c>
      <c r="C45" s="1">
        <v>41</v>
      </c>
      <c r="D45" s="1">
        <v>71</v>
      </c>
      <c r="E45" s="1">
        <v>57.7</v>
      </c>
      <c r="F45" s="1">
        <v>425</v>
      </c>
      <c r="G45" s="1">
        <v>5.99</v>
      </c>
      <c r="H45" s="1">
        <v>28</v>
      </c>
      <c r="I45" s="1">
        <v>3</v>
      </c>
      <c r="J45" s="1">
        <v>4</v>
      </c>
      <c r="K45" s="1">
        <v>6</v>
      </c>
      <c r="L45" s="1">
        <v>65.8</v>
      </c>
      <c r="M45" s="1">
        <v>142</v>
      </c>
    </row>
    <row r="46" spans="1:13" x14ac:dyDescent="0.25">
      <c r="A46" s="1" t="s">
        <v>354</v>
      </c>
      <c r="B46" s="1" t="s">
        <v>314</v>
      </c>
      <c r="C46" s="1">
        <v>40</v>
      </c>
      <c r="D46" s="1">
        <v>57</v>
      </c>
      <c r="E46" s="1">
        <v>70.2</v>
      </c>
      <c r="F46" s="1">
        <v>424</v>
      </c>
      <c r="G46" s="1">
        <v>7.44</v>
      </c>
      <c r="H46" s="1">
        <v>35</v>
      </c>
      <c r="I46" s="1">
        <v>4</v>
      </c>
      <c r="J46" s="1">
        <v>0</v>
      </c>
      <c r="K46" s="1">
        <v>1</v>
      </c>
      <c r="L46" s="1">
        <v>115</v>
      </c>
      <c r="M46" s="1">
        <v>106</v>
      </c>
    </row>
    <row r="47" spans="1:13" x14ac:dyDescent="0.25">
      <c r="A47" s="1" t="s">
        <v>355</v>
      </c>
      <c r="B47" s="1" t="s">
        <v>302</v>
      </c>
      <c r="C47" s="1">
        <v>23</v>
      </c>
      <c r="D47" s="1">
        <v>40</v>
      </c>
      <c r="E47" s="1">
        <v>57.5</v>
      </c>
      <c r="F47" s="1">
        <v>260</v>
      </c>
      <c r="G47" s="1">
        <v>6.5</v>
      </c>
      <c r="H47" s="1">
        <v>40</v>
      </c>
      <c r="I47" s="1">
        <v>2</v>
      </c>
      <c r="J47" s="1">
        <v>2</v>
      </c>
      <c r="K47" s="1">
        <v>1</v>
      </c>
      <c r="L47" s="1">
        <v>72.900000000000006</v>
      </c>
      <c r="M47" s="1">
        <v>87</v>
      </c>
    </row>
    <row r="48" spans="1:13" x14ac:dyDescent="0.25">
      <c r="A48" s="1" t="s">
        <v>356</v>
      </c>
      <c r="B48" s="1" t="s">
        <v>340</v>
      </c>
      <c r="C48" s="1">
        <v>22</v>
      </c>
      <c r="D48" s="1">
        <v>44</v>
      </c>
      <c r="E48" s="1">
        <v>50</v>
      </c>
      <c r="F48" s="1">
        <v>222</v>
      </c>
      <c r="G48" s="1">
        <v>5.05</v>
      </c>
      <c r="H48" s="1">
        <v>18</v>
      </c>
      <c r="I48" s="1">
        <v>0</v>
      </c>
      <c r="J48" s="1">
        <v>2</v>
      </c>
      <c r="K48" s="1">
        <v>6</v>
      </c>
      <c r="L48" s="1">
        <v>45.8</v>
      </c>
      <c r="M48" s="1">
        <v>111</v>
      </c>
    </row>
    <row r="49" spans="1:13" x14ac:dyDescent="0.25">
      <c r="A49" s="1" t="s">
        <v>357</v>
      </c>
      <c r="B49" s="1" t="s">
        <v>324</v>
      </c>
      <c r="C49" s="1">
        <v>12</v>
      </c>
      <c r="D49" s="1">
        <v>19</v>
      </c>
      <c r="E49" s="1">
        <v>63.2</v>
      </c>
      <c r="F49" s="1">
        <v>129</v>
      </c>
      <c r="G49" s="1">
        <v>6.79</v>
      </c>
      <c r="H49" s="1">
        <v>29</v>
      </c>
      <c r="I49" s="1">
        <v>1</v>
      </c>
      <c r="J49" s="1">
        <v>2</v>
      </c>
      <c r="K49" s="1">
        <v>1</v>
      </c>
      <c r="L49" s="1">
        <v>61</v>
      </c>
      <c r="M49" s="1">
        <v>129</v>
      </c>
    </row>
    <row r="50" spans="1:13" x14ac:dyDescent="0.25">
      <c r="A50" s="1" t="s">
        <v>358</v>
      </c>
      <c r="B50" s="1" t="s">
        <v>296</v>
      </c>
      <c r="C50" s="1">
        <v>9</v>
      </c>
      <c r="D50" s="1">
        <v>10</v>
      </c>
      <c r="E50" s="1">
        <v>90</v>
      </c>
      <c r="F50" s="1">
        <v>92</v>
      </c>
      <c r="G50" s="1">
        <v>9.1999999999999993</v>
      </c>
      <c r="H50" s="1">
        <v>37</v>
      </c>
      <c r="I50" s="1">
        <v>1</v>
      </c>
      <c r="J50" s="1">
        <v>0</v>
      </c>
      <c r="K50" s="1">
        <v>2</v>
      </c>
      <c r="L50" s="1">
        <v>138.30000000000001</v>
      </c>
      <c r="M50" s="1">
        <v>31</v>
      </c>
    </row>
    <row r="51" spans="1:13" x14ac:dyDescent="0.25">
      <c r="A51" s="1" t="s">
        <v>359</v>
      </c>
      <c r="B51" s="1" t="s">
        <v>316</v>
      </c>
      <c r="C51" s="1">
        <v>8</v>
      </c>
      <c r="D51" s="1">
        <v>13</v>
      </c>
      <c r="E51" s="1">
        <v>61.5</v>
      </c>
      <c r="F51" s="1">
        <v>81</v>
      </c>
      <c r="G51" s="1">
        <v>6.23</v>
      </c>
      <c r="H51" s="1">
        <v>23</v>
      </c>
      <c r="I51" s="1">
        <v>0</v>
      </c>
      <c r="J51" s="1">
        <v>1</v>
      </c>
      <c r="K51" s="1">
        <v>1</v>
      </c>
      <c r="L51" s="1">
        <v>47.3</v>
      </c>
      <c r="M51" s="1">
        <v>41</v>
      </c>
    </row>
    <row r="52" spans="1:13" x14ac:dyDescent="0.25">
      <c r="A52" s="1" t="s">
        <v>360</v>
      </c>
      <c r="B52" s="1" t="s">
        <v>332</v>
      </c>
      <c r="C52" s="1">
        <v>1</v>
      </c>
      <c r="D52" s="1">
        <v>8</v>
      </c>
      <c r="E52" s="1">
        <v>12.5</v>
      </c>
      <c r="F52" s="1">
        <v>81</v>
      </c>
      <c r="G52" s="1">
        <v>10.130000000000001</v>
      </c>
      <c r="H52" s="1">
        <v>81</v>
      </c>
      <c r="I52" s="1">
        <v>1</v>
      </c>
      <c r="J52" s="1">
        <v>0</v>
      </c>
      <c r="K52" s="1">
        <v>2</v>
      </c>
      <c r="L52" s="1">
        <v>108.9</v>
      </c>
      <c r="M52" s="1">
        <v>81</v>
      </c>
    </row>
    <row r="53" spans="1:13" x14ac:dyDescent="0.25">
      <c r="A53" s="1" t="s">
        <v>361</v>
      </c>
      <c r="B53" s="1" t="s">
        <v>288</v>
      </c>
      <c r="C53" s="1">
        <v>3</v>
      </c>
      <c r="D53" s="1">
        <v>4</v>
      </c>
      <c r="E53" s="1">
        <v>75</v>
      </c>
      <c r="F53" s="1">
        <v>64</v>
      </c>
      <c r="G53" s="1">
        <v>16</v>
      </c>
      <c r="H53" s="1">
        <v>40</v>
      </c>
      <c r="I53" s="1">
        <v>0</v>
      </c>
      <c r="J53" s="1">
        <v>1</v>
      </c>
      <c r="K53" s="1">
        <v>0</v>
      </c>
      <c r="L53" s="1">
        <v>77.099999999999994</v>
      </c>
      <c r="M53" s="1">
        <v>64</v>
      </c>
    </row>
    <row r="54" spans="1:13" x14ac:dyDescent="0.25">
      <c r="A54" s="1" t="s">
        <v>362</v>
      </c>
      <c r="B54" s="1" t="s">
        <v>304</v>
      </c>
      <c r="C54" s="1">
        <v>4</v>
      </c>
      <c r="D54" s="1">
        <v>5</v>
      </c>
      <c r="E54" s="1">
        <v>80</v>
      </c>
      <c r="F54" s="1">
        <v>60</v>
      </c>
      <c r="G54" s="1">
        <v>12</v>
      </c>
      <c r="H54" s="1">
        <v>29</v>
      </c>
      <c r="I54" s="1">
        <v>0</v>
      </c>
      <c r="J54" s="1">
        <v>0</v>
      </c>
      <c r="K54" s="1">
        <v>2</v>
      </c>
      <c r="L54" s="1">
        <v>116.7</v>
      </c>
      <c r="M54" s="1">
        <v>20</v>
      </c>
    </row>
    <row r="55" spans="1:13" x14ac:dyDescent="0.25">
      <c r="A55" s="1" t="s">
        <v>363</v>
      </c>
      <c r="B55" s="1" t="s">
        <v>320</v>
      </c>
      <c r="C55" s="1">
        <v>7</v>
      </c>
      <c r="D55" s="1">
        <v>13</v>
      </c>
      <c r="E55" s="1">
        <v>53.8</v>
      </c>
      <c r="F55" s="1">
        <v>49</v>
      </c>
      <c r="G55" s="1">
        <v>3.77</v>
      </c>
      <c r="H55" s="1">
        <v>38</v>
      </c>
      <c r="I55" s="1">
        <v>0</v>
      </c>
      <c r="J55" s="1">
        <v>0</v>
      </c>
      <c r="K55" s="1">
        <v>0</v>
      </c>
      <c r="L55" s="1">
        <v>62.7</v>
      </c>
      <c r="M55" s="1">
        <v>16</v>
      </c>
    </row>
    <row r="56" spans="1:13" x14ac:dyDescent="0.25">
      <c r="A56" s="1" t="s">
        <v>364</v>
      </c>
      <c r="B56" s="1" t="s">
        <v>298</v>
      </c>
      <c r="C56" s="1">
        <v>3</v>
      </c>
      <c r="D56" s="1">
        <v>9</v>
      </c>
      <c r="E56" s="1">
        <v>33.299999999999997</v>
      </c>
      <c r="F56" s="1">
        <v>42</v>
      </c>
      <c r="G56" s="1">
        <v>4.67</v>
      </c>
      <c r="H56" s="1">
        <v>22</v>
      </c>
      <c r="I56" s="1">
        <v>0</v>
      </c>
      <c r="J56" s="1">
        <v>0</v>
      </c>
      <c r="K56" s="1">
        <v>1</v>
      </c>
      <c r="L56" s="1">
        <v>49.3</v>
      </c>
      <c r="M56" s="1">
        <v>14</v>
      </c>
    </row>
    <row r="57" spans="1:13" x14ac:dyDescent="0.25">
      <c r="A57" s="1" t="s">
        <v>365</v>
      </c>
      <c r="B57" s="1" t="s">
        <v>338</v>
      </c>
      <c r="C57" s="1">
        <v>3</v>
      </c>
      <c r="D57" s="1">
        <v>8</v>
      </c>
      <c r="E57" s="1">
        <v>37.5</v>
      </c>
      <c r="F57" s="1">
        <v>39</v>
      </c>
      <c r="G57" s="1">
        <v>4.88</v>
      </c>
      <c r="H57" s="1">
        <v>21</v>
      </c>
      <c r="I57" s="1">
        <v>0</v>
      </c>
      <c r="J57" s="1">
        <v>0</v>
      </c>
      <c r="K57" s="1">
        <v>0</v>
      </c>
      <c r="L57" s="1">
        <v>53.6</v>
      </c>
      <c r="M57" s="1">
        <v>39</v>
      </c>
    </row>
    <row r="58" spans="1:13" x14ac:dyDescent="0.25">
      <c r="A58" s="1" t="s">
        <v>366</v>
      </c>
      <c r="B58" s="1" t="s">
        <v>308</v>
      </c>
      <c r="C58" s="1">
        <v>3</v>
      </c>
      <c r="D58" s="1">
        <v>7</v>
      </c>
      <c r="E58" s="1">
        <v>42.9</v>
      </c>
      <c r="F58" s="1">
        <v>38</v>
      </c>
      <c r="G58" s="1">
        <v>5.43</v>
      </c>
      <c r="H58" s="1">
        <v>20</v>
      </c>
      <c r="I58" s="1">
        <v>1</v>
      </c>
      <c r="J58" s="1">
        <v>0</v>
      </c>
      <c r="K58" s="1">
        <v>0</v>
      </c>
      <c r="L58" s="1">
        <v>100</v>
      </c>
      <c r="M58" s="1">
        <v>38</v>
      </c>
    </row>
    <row r="59" spans="1:13" x14ac:dyDescent="0.25">
      <c r="A59" s="1" t="s">
        <v>367</v>
      </c>
      <c r="B59" s="1" t="s">
        <v>294</v>
      </c>
      <c r="C59" s="1">
        <v>5</v>
      </c>
      <c r="D59" s="1">
        <v>13</v>
      </c>
      <c r="E59" s="1">
        <v>38.5</v>
      </c>
      <c r="F59" s="1">
        <v>34</v>
      </c>
      <c r="G59" s="1">
        <v>2.62</v>
      </c>
      <c r="H59" s="1">
        <v>9</v>
      </c>
      <c r="I59" s="1">
        <v>0</v>
      </c>
      <c r="J59" s="1">
        <v>1</v>
      </c>
      <c r="K59" s="1">
        <v>1</v>
      </c>
      <c r="L59" s="1">
        <v>14.6</v>
      </c>
      <c r="M59" s="1">
        <v>9</v>
      </c>
    </row>
    <row r="60" spans="1:13" x14ac:dyDescent="0.25">
      <c r="A60" s="1" t="s">
        <v>368</v>
      </c>
      <c r="B60" s="1" t="s">
        <v>312</v>
      </c>
      <c r="C60" s="1">
        <v>2</v>
      </c>
      <c r="D60" s="1">
        <v>4</v>
      </c>
      <c r="E60" s="1">
        <v>50</v>
      </c>
      <c r="F60" s="1">
        <v>21</v>
      </c>
      <c r="G60" s="1">
        <v>5.25</v>
      </c>
      <c r="H60" s="1">
        <v>14</v>
      </c>
      <c r="I60" s="1">
        <v>0</v>
      </c>
      <c r="J60" s="1">
        <v>0</v>
      </c>
      <c r="K60" s="1">
        <v>0</v>
      </c>
      <c r="L60" s="1">
        <v>65.599999999999994</v>
      </c>
      <c r="M60" s="1">
        <v>11</v>
      </c>
    </row>
    <row r="61" spans="1:13" x14ac:dyDescent="0.25">
      <c r="A61" s="1" t="s">
        <v>369</v>
      </c>
      <c r="B61" s="1" t="s">
        <v>280</v>
      </c>
      <c r="C61" s="1">
        <v>2</v>
      </c>
      <c r="D61" s="1">
        <v>4</v>
      </c>
      <c r="E61" s="1">
        <v>50</v>
      </c>
      <c r="F61" s="1">
        <v>20</v>
      </c>
      <c r="G61" s="1">
        <v>5</v>
      </c>
      <c r="H61" s="1">
        <v>12</v>
      </c>
      <c r="I61" s="1">
        <v>0</v>
      </c>
      <c r="J61" s="1">
        <v>0</v>
      </c>
      <c r="K61" s="1">
        <v>0</v>
      </c>
      <c r="L61" s="1">
        <v>64.599999999999994</v>
      </c>
      <c r="M61" s="1">
        <v>10</v>
      </c>
    </row>
    <row r="62" spans="1:13" x14ac:dyDescent="0.25">
      <c r="A62" s="1" t="s">
        <v>370</v>
      </c>
      <c r="B62" s="1" t="s">
        <v>284</v>
      </c>
      <c r="C62" s="1">
        <v>2</v>
      </c>
      <c r="D62" s="1">
        <v>6</v>
      </c>
      <c r="E62" s="1">
        <v>33.299999999999997</v>
      </c>
      <c r="F62" s="1">
        <v>13</v>
      </c>
      <c r="G62" s="1">
        <v>2.17</v>
      </c>
      <c r="H62" s="1">
        <v>9</v>
      </c>
      <c r="I62" s="1">
        <v>0</v>
      </c>
      <c r="J62" s="1">
        <v>0</v>
      </c>
      <c r="K62" s="1">
        <v>0</v>
      </c>
      <c r="L62" s="1">
        <v>42.4</v>
      </c>
      <c r="M62" s="1">
        <v>7</v>
      </c>
    </row>
    <row r="63" spans="1:13" x14ac:dyDescent="0.25">
      <c r="A63" s="1" t="s">
        <v>371</v>
      </c>
      <c r="B63" s="1" t="s">
        <v>300</v>
      </c>
      <c r="C63" s="1">
        <v>1</v>
      </c>
      <c r="D63" s="1">
        <v>3</v>
      </c>
      <c r="E63" s="1">
        <v>33.299999999999997</v>
      </c>
      <c r="F63" s="1">
        <v>10</v>
      </c>
      <c r="G63" s="1">
        <v>3.33</v>
      </c>
      <c r="H63" s="1">
        <v>10</v>
      </c>
      <c r="I63" s="1">
        <v>0</v>
      </c>
      <c r="J63" s="1">
        <v>0</v>
      </c>
      <c r="K63" s="1">
        <v>1</v>
      </c>
      <c r="L63" s="1">
        <v>43.7</v>
      </c>
      <c r="M63" s="1">
        <v>5</v>
      </c>
    </row>
    <row r="64" spans="1:13" x14ac:dyDescent="0.25">
      <c r="A64" s="1" t="s">
        <v>372</v>
      </c>
      <c r="B64" s="1" t="s">
        <v>324</v>
      </c>
      <c r="C64" s="1">
        <v>0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</row>
    <row r="65" spans="1:13" x14ac:dyDescent="0.25">
      <c r="A65" s="1" t="s">
        <v>373</v>
      </c>
      <c r="B65" s="1" t="s">
        <v>310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39.6</v>
      </c>
      <c r="M65" s="1">
        <v>0</v>
      </c>
    </row>
    <row r="66" spans="1:13" x14ac:dyDescent="0.25">
      <c r="A66" s="1" t="s">
        <v>374</v>
      </c>
      <c r="B66" s="1" t="s">
        <v>306</v>
      </c>
      <c r="C66" s="1">
        <v>0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39.6</v>
      </c>
      <c r="M66" s="1">
        <v>0</v>
      </c>
    </row>
  </sheetData>
  <mergeCells count="2">
    <mergeCell ref="A1:M1"/>
    <mergeCell ref="O3:R12"/>
  </mergeCells>
  <conditionalFormatting sqref="A1 A2:M66">
    <cfRule type="expression" dxfId="0" priority="1">
      <formula>MOD(ROW(),2)=0</formula>
    </cfRule>
  </conditionalFormatting>
  <hyperlinks>
    <hyperlink ref="A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B3" sqref="B3"/>
    </sheetView>
  </sheetViews>
  <sheetFormatPr defaultRowHeight="15" x14ac:dyDescent="0.25"/>
  <cols>
    <col min="1" max="1" width="22" bestFit="1" customWidth="1"/>
    <col min="2" max="2" width="12.140625" customWidth="1"/>
  </cols>
  <sheetData>
    <row r="1" spans="1:2" x14ac:dyDescent="0.25">
      <c r="A1" s="73" t="s">
        <v>382</v>
      </c>
      <c r="B1" s="73"/>
    </row>
    <row r="2" spans="1:2" ht="36" customHeight="1" x14ac:dyDescent="0.25">
      <c r="A2" s="73"/>
      <c r="B2" s="73"/>
    </row>
    <row r="3" spans="1:2" x14ac:dyDescent="0.25">
      <c r="A3" s="61" t="s">
        <v>376</v>
      </c>
      <c r="B3" s="61" t="s">
        <v>377</v>
      </c>
    </row>
    <row r="4" spans="1:2" x14ac:dyDescent="0.25">
      <c r="A4" s="43" t="s">
        <v>293</v>
      </c>
      <c r="B4" s="63">
        <v>25</v>
      </c>
    </row>
    <row r="5" spans="1:2" x14ac:dyDescent="0.25">
      <c r="A5" s="43" t="s">
        <v>325</v>
      </c>
      <c r="B5" s="63">
        <v>11</v>
      </c>
    </row>
    <row r="6" spans="1:2" x14ac:dyDescent="0.25">
      <c r="A6" s="43" t="s">
        <v>279</v>
      </c>
      <c r="B6" s="63">
        <v>26</v>
      </c>
    </row>
    <row r="7" spans="1:2" x14ac:dyDescent="0.25">
      <c r="A7" s="43" t="s">
        <v>319</v>
      </c>
      <c r="B7" s="63">
        <v>8</v>
      </c>
    </row>
    <row r="8" spans="1:2" x14ac:dyDescent="0.25">
      <c r="A8" s="43" t="s">
        <v>315</v>
      </c>
      <c r="B8" s="63">
        <v>12</v>
      </c>
    </row>
    <row r="9" spans="1:2" x14ac:dyDescent="0.25">
      <c r="A9" s="43" t="s">
        <v>281</v>
      </c>
      <c r="B9" s="63">
        <v>23</v>
      </c>
    </row>
    <row r="10" spans="1:2" x14ac:dyDescent="0.25">
      <c r="A10" s="43" t="s">
        <v>366</v>
      </c>
      <c r="B10" s="63">
        <v>1</v>
      </c>
    </row>
    <row r="11" spans="1:2" x14ac:dyDescent="0.25">
      <c r="A11" s="43" t="s">
        <v>321</v>
      </c>
      <c r="B11" s="63">
        <v>8</v>
      </c>
    </row>
    <row r="12" spans="1:2" x14ac:dyDescent="0.25">
      <c r="A12" s="43" t="s">
        <v>355</v>
      </c>
      <c r="B12" s="63">
        <v>2</v>
      </c>
    </row>
    <row r="13" spans="1:2" x14ac:dyDescent="0.25">
      <c r="A13" s="43" t="s">
        <v>305</v>
      </c>
      <c r="B13" s="63">
        <v>10</v>
      </c>
    </row>
    <row r="14" spans="1:2" x14ac:dyDescent="0.25">
      <c r="A14" s="43" t="s">
        <v>370</v>
      </c>
      <c r="B14" s="63">
        <v>0</v>
      </c>
    </row>
    <row r="15" spans="1:2" x14ac:dyDescent="0.25">
      <c r="A15" s="43" t="s">
        <v>313</v>
      </c>
      <c r="B15" s="63">
        <v>10</v>
      </c>
    </row>
    <row r="16" spans="1:2" x14ac:dyDescent="0.25">
      <c r="A16" s="43" t="s">
        <v>331</v>
      </c>
      <c r="B16" s="63">
        <v>11</v>
      </c>
    </row>
    <row r="17" spans="1:2" x14ac:dyDescent="0.25">
      <c r="A17" s="43" t="s">
        <v>351</v>
      </c>
      <c r="B17" s="63">
        <v>3</v>
      </c>
    </row>
    <row r="18" spans="1:2" x14ac:dyDescent="0.25">
      <c r="A18" s="43" t="s">
        <v>342</v>
      </c>
      <c r="B18" s="63">
        <v>5</v>
      </c>
    </row>
    <row r="19" spans="1:2" x14ac:dyDescent="0.25">
      <c r="A19" s="43" t="s">
        <v>356</v>
      </c>
      <c r="B19" s="63">
        <v>0</v>
      </c>
    </row>
    <row r="20" spans="1:2" x14ac:dyDescent="0.25">
      <c r="A20" s="43" t="s">
        <v>307</v>
      </c>
      <c r="B20" s="63">
        <v>13</v>
      </c>
    </row>
    <row r="21" spans="1:2" x14ac:dyDescent="0.25">
      <c r="A21" s="43" t="s">
        <v>352</v>
      </c>
      <c r="B21" s="63">
        <v>1</v>
      </c>
    </row>
    <row r="22" spans="1:2" x14ac:dyDescent="0.25">
      <c r="A22" s="43" t="s">
        <v>354</v>
      </c>
      <c r="B22" s="63">
        <v>4</v>
      </c>
    </row>
    <row r="23" spans="1:2" x14ac:dyDescent="0.25">
      <c r="A23" s="43" t="s">
        <v>323</v>
      </c>
      <c r="B23" s="63">
        <v>13</v>
      </c>
    </row>
    <row r="24" spans="1:2" x14ac:dyDescent="0.25">
      <c r="A24" s="43" t="s">
        <v>285</v>
      </c>
      <c r="B24" s="63">
        <v>18</v>
      </c>
    </row>
    <row r="25" spans="1:2" x14ac:dyDescent="0.25">
      <c r="A25" s="43" t="s">
        <v>346</v>
      </c>
      <c r="B25" s="63">
        <v>3</v>
      </c>
    </row>
    <row r="26" spans="1:2" x14ac:dyDescent="0.25">
      <c r="A26" s="43" t="s">
        <v>341</v>
      </c>
      <c r="B26" s="63">
        <v>5</v>
      </c>
    </row>
    <row r="27" spans="1:2" x14ac:dyDescent="0.25">
      <c r="A27" s="43" t="s">
        <v>303</v>
      </c>
      <c r="B27" s="63">
        <v>17</v>
      </c>
    </row>
    <row r="28" spans="1:2" x14ac:dyDescent="0.25">
      <c r="A28" s="43" t="s">
        <v>337</v>
      </c>
      <c r="B28" s="63">
        <v>7</v>
      </c>
    </row>
    <row r="29" spans="1:2" x14ac:dyDescent="0.25">
      <c r="A29" s="43" t="s">
        <v>344</v>
      </c>
      <c r="B29" s="63">
        <v>4</v>
      </c>
    </row>
    <row r="30" spans="1:2" x14ac:dyDescent="0.25">
      <c r="A30" s="43" t="s">
        <v>363</v>
      </c>
      <c r="B30" s="63">
        <v>0</v>
      </c>
    </row>
    <row r="31" spans="1:2" x14ac:dyDescent="0.25">
      <c r="A31" s="43" t="s">
        <v>297</v>
      </c>
      <c r="B31" s="63">
        <v>18</v>
      </c>
    </row>
    <row r="32" spans="1:2" x14ac:dyDescent="0.25">
      <c r="A32" s="43" t="s">
        <v>364</v>
      </c>
      <c r="B32" s="63">
        <v>0</v>
      </c>
    </row>
    <row r="33" spans="1:2" x14ac:dyDescent="0.25">
      <c r="A33" s="43" t="s">
        <v>358</v>
      </c>
      <c r="B33" s="63">
        <v>1</v>
      </c>
    </row>
    <row r="34" spans="1:2" x14ac:dyDescent="0.25">
      <c r="A34" s="43" t="s">
        <v>289</v>
      </c>
      <c r="B34" s="63">
        <v>17</v>
      </c>
    </row>
    <row r="35" spans="1:2" x14ac:dyDescent="0.25">
      <c r="A35" s="43" t="s">
        <v>374</v>
      </c>
      <c r="B35" s="63">
        <v>0</v>
      </c>
    </row>
    <row r="36" spans="1:2" x14ac:dyDescent="0.25">
      <c r="A36" s="43" t="s">
        <v>345</v>
      </c>
      <c r="B36" s="63">
        <v>4</v>
      </c>
    </row>
    <row r="37" spans="1:2" x14ac:dyDescent="0.25">
      <c r="A37" s="43" t="s">
        <v>371</v>
      </c>
      <c r="B37" s="63">
        <v>0</v>
      </c>
    </row>
    <row r="38" spans="1:2" x14ac:dyDescent="0.25">
      <c r="A38" s="43" t="s">
        <v>329</v>
      </c>
      <c r="B38" s="63">
        <v>10</v>
      </c>
    </row>
    <row r="39" spans="1:2" x14ac:dyDescent="0.25">
      <c r="A39" s="43" t="s">
        <v>335</v>
      </c>
      <c r="B39" s="63">
        <v>10</v>
      </c>
    </row>
    <row r="40" spans="1:2" x14ac:dyDescent="0.25">
      <c r="A40" s="43" t="s">
        <v>360</v>
      </c>
      <c r="B40" s="63">
        <v>1</v>
      </c>
    </row>
    <row r="41" spans="1:2" x14ac:dyDescent="0.25">
      <c r="A41" s="43" t="s">
        <v>348</v>
      </c>
      <c r="B41" s="63">
        <v>4</v>
      </c>
    </row>
    <row r="42" spans="1:2" x14ac:dyDescent="0.25">
      <c r="A42" s="43" t="s">
        <v>373</v>
      </c>
      <c r="B42" s="63">
        <v>0</v>
      </c>
    </row>
    <row r="43" spans="1:2" x14ac:dyDescent="0.25">
      <c r="A43" s="43" t="s">
        <v>353</v>
      </c>
      <c r="B43" s="63">
        <v>3</v>
      </c>
    </row>
    <row r="44" spans="1:2" x14ac:dyDescent="0.25">
      <c r="A44" s="43" t="s">
        <v>367</v>
      </c>
      <c r="B44" s="63">
        <v>0</v>
      </c>
    </row>
    <row r="45" spans="1:2" x14ac:dyDescent="0.25">
      <c r="A45" s="43" t="s">
        <v>369</v>
      </c>
      <c r="B45" s="63">
        <v>0</v>
      </c>
    </row>
    <row r="46" spans="1:2" x14ac:dyDescent="0.25">
      <c r="A46" s="43" t="s">
        <v>357</v>
      </c>
      <c r="B46" s="63">
        <v>1</v>
      </c>
    </row>
    <row r="47" spans="1:2" x14ac:dyDescent="0.25">
      <c r="A47" s="43" t="s">
        <v>368</v>
      </c>
      <c r="B47" s="63">
        <v>0</v>
      </c>
    </row>
    <row r="48" spans="1:2" x14ac:dyDescent="0.25">
      <c r="A48" s="43" t="s">
        <v>287</v>
      </c>
      <c r="B48" s="63">
        <v>16</v>
      </c>
    </row>
    <row r="49" spans="1:2" x14ac:dyDescent="0.25">
      <c r="A49" s="43" t="s">
        <v>372</v>
      </c>
      <c r="B49" s="63">
        <v>0</v>
      </c>
    </row>
    <row r="50" spans="1:2" x14ac:dyDescent="0.25">
      <c r="A50" s="43" t="s">
        <v>365</v>
      </c>
      <c r="B50" s="63">
        <v>0</v>
      </c>
    </row>
    <row r="51" spans="1:2" x14ac:dyDescent="0.25">
      <c r="A51" s="43" t="s">
        <v>291</v>
      </c>
      <c r="B51" s="63">
        <v>13</v>
      </c>
    </row>
    <row r="52" spans="1:2" x14ac:dyDescent="0.25">
      <c r="A52" s="43" t="s">
        <v>349</v>
      </c>
      <c r="B52" s="63">
        <v>3</v>
      </c>
    </row>
    <row r="53" spans="1:2" x14ac:dyDescent="0.25">
      <c r="A53" s="43" t="s">
        <v>333</v>
      </c>
      <c r="B53" s="63">
        <v>10</v>
      </c>
    </row>
    <row r="54" spans="1:2" x14ac:dyDescent="0.25">
      <c r="A54" s="43" t="s">
        <v>309</v>
      </c>
      <c r="B54" s="63">
        <v>13</v>
      </c>
    </row>
    <row r="55" spans="1:2" x14ac:dyDescent="0.25">
      <c r="A55" s="43" t="s">
        <v>283</v>
      </c>
      <c r="B55" s="63">
        <v>29</v>
      </c>
    </row>
    <row r="56" spans="1:2" x14ac:dyDescent="0.25">
      <c r="A56" s="43" t="s">
        <v>299</v>
      </c>
      <c r="B56" s="63">
        <v>20</v>
      </c>
    </row>
    <row r="57" spans="1:2" x14ac:dyDescent="0.25">
      <c r="A57" s="43" t="s">
        <v>347</v>
      </c>
      <c r="B57" s="63">
        <v>1</v>
      </c>
    </row>
    <row r="58" spans="1:2" x14ac:dyDescent="0.25">
      <c r="A58" s="43" t="s">
        <v>327</v>
      </c>
      <c r="B58" s="63">
        <v>11</v>
      </c>
    </row>
    <row r="59" spans="1:2" x14ac:dyDescent="0.25">
      <c r="A59" s="43" t="s">
        <v>317</v>
      </c>
      <c r="B59" s="63">
        <v>11</v>
      </c>
    </row>
    <row r="60" spans="1:2" x14ac:dyDescent="0.25">
      <c r="A60" s="43" t="s">
        <v>362</v>
      </c>
      <c r="B60" s="63">
        <v>0</v>
      </c>
    </row>
    <row r="61" spans="1:2" x14ac:dyDescent="0.25">
      <c r="A61" s="43" t="s">
        <v>311</v>
      </c>
      <c r="B61" s="63">
        <v>15</v>
      </c>
    </row>
    <row r="62" spans="1:2" x14ac:dyDescent="0.25">
      <c r="A62" s="43" t="s">
        <v>359</v>
      </c>
      <c r="B62" s="63">
        <v>0</v>
      </c>
    </row>
    <row r="63" spans="1:2" x14ac:dyDescent="0.25">
      <c r="A63" s="43" t="s">
        <v>361</v>
      </c>
      <c r="B63" s="63">
        <v>0</v>
      </c>
    </row>
    <row r="64" spans="1:2" x14ac:dyDescent="0.25">
      <c r="A64" s="43" t="s">
        <v>339</v>
      </c>
      <c r="B64" s="63">
        <v>3</v>
      </c>
    </row>
    <row r="65" spans="1:2" x14ac:dyDescent="0.25">
      <c r="A65" s="43" t="s">
        <v>295</v>
      </c>
      <c r="B65" s="63">
        <v>22</v>
      </c>
    </row>
    <row r="66" spans="1:2" x14ac:dyDescent="0.25">
      <c r="A66" s="43" t="s">
        <v>301</v>
      </c>
      <c r="B66" s="63">
        <v>18</v>
      </c>
    </row>
    <row r="67" spans="1:2" x14ac:dyDescent="0.25">
      <c r="A67" s="43" t="s">
        <v>350</v>
      </c>
      <c r="B67" s="63">
        <v>3</v>
      </c>
    </row>
    <row r="68" spans="1:2" x14ac:dyDescent="0.25">
      <c r="A68" s="33" t="s">
        <v>258</v>
      </c>
      <c r="B68" s="62">
        <v>497</v>
      </c>
    </row>
  </sheetData>
  <mergeCells count="1">
    <mergeCell ref="A1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B3" sqref="B3"/>
    </sheetView>
  </sheetViews>
  <sheetFormatPr defaultRowHeight="15" x14ac:dyDescent="0.25"/>
  <cols>
    <col min="1" max="1" width="22" bestFit="1" customWidth="1"/>
    <col min="2" max="2" width="12.85546875" customWidth="1"/>
    <col min="3" max="3" width="17.7109375" customWidth="1"/>
  </cols>
  <sheetData>
    <row r="1" spans="1:2" x14ac:dyDescent="0.25">
      <c r="A1" s="73" t="s">
        <v>384</v>
      </c>
      <c r="B1" s="72"/>
    </row>
    <row r="2" spans="1:2" x14ac:dyDescent="0.25">
      <c r="A2" s="72"/>
      <c r="B2" s="72"/>
    </row>
    <row r="3" spans="1:2" x14ac:dyDescent="0.25">
      <c r="A3" s="46" t="s">
        <v>376</v>
      </c>
      <c r="B3" s="46" t="s">
        <v>378</v>
      </c>
    </row>
    <row r="4" spans="1:2" x14ac:dyDescent="0.25">
      <c r="A4" s="65" t="s">
        <v>293</v>
      </c>
      <c r="B4" s="66">
        <v>3</v>
      </c>
    </row>
    <row r="5" spans="1:2" x14ac:dyDescent="0.25">
      <c r="A5" s="65" t="s">
        <v>325</v>
      </c>
      <c r="B5" s="66">
        <v>4</v>
      </c>
    </row>
    <row r="6" spans="1:2" x14ac:dyDescent="0.25">
      <c r="A6" s="65" t="s">
        <v>279</v>
      </c>
      <c r="B6" s="66">
        <v>9</v>
      </c>
    </row>
    <row r="7" spans="1:2" x14ac:dyDescent="0.25">
      <c r="A7" s="65" t="s">
        <v>319</v>
      </c>
      <c r="B7" s="66">
        <v>9</v>
      </c>
    </row>
    <row r="8" spans="1:2" x14ac:dyDescent="0.25">
      <c r="A8" s="65" t="s">
        <v>315</v>
      </c>
      <c r="B8" s="66">
        <v>9</v>
      </c>
    </row>
    <row r="9" spans="1:2" x14ac:dyDescent="0.25">
      <c r="A9" s="65" t="s">
        <v>281</v>
      </c>
      <c r="B9" s="66">
        <v>5</v>
      </c>
    </row>
    <row r="10" spans="1:2" x14ac:dyDescent="0.25">
      <c r="A10" s="65" t="s">
        <v>366</v>
      </c>
      <c r="B10" s="66">
        <v>0</v>
      </c>
    </row>
    <row r="11" spans="1:2" x14ac:dyDescent="0.25">
      <c r="A11" s="65" t="s">
        <v>321</v>
      </c>
      <c r="B11" s="66">
        <v>14</v>
      </c>
    </row>
    <row r="12" spans="1:2" x14ac:dyDescent="0.25">
      <c r="A12" s="65" t="s">
        <v>355</v>
      </c>
      <c r="B12" s="66">
        <v>2</v>
      </c>
    </row>
    <row r="13" spans="1:2" x14ac:dyDescent="0.25">
      <c r="A13" s="65" t="s">
        <v>305</v>
      </c>
      <c r="B13" s="66">
        <v>4</v>
      </c>
    </row>
    <row r="14" spans="1:2" x14ac:dyDescent="0.25">
      <c r="A14" s="65" t="s">
        <v>370</v>
      </c>
      <c r="B14" s="66">
        <v>0</v>
      </c>
    </row>
    <row r="15" spans="1:2" x14ac:dyDescent="0.25">
      <c r="A15" s="65" t="s">
        <v>313</v>
      </c>
      <c r="B15" s="66">
        <v>8</v>
      </c>
    </row>
    <row r="16" spans="1:2" x14ac:dyDescent="0.25">
      <c r="A16" s="65" t="s">
        <v>331</v>
      </c>
      <c r="B16" s="66">
        <v>3</v>
      </c>
    </row>
    <row r="17" spans="1:2" x14ac:dyDescent="0.25">
      <c r="A17" s="65" t="s">
        <v>351</v>
      </c>
      <c r="B17" s="66">
        <v>1</v>
      </c>
    </row>
    <row r="18" spans="1:2" x14ac:dyDescent="0.25">
      <c r="A18" s="65" t="s">
        <v>342</v>
      </c>
      <c r="B18" s="66">
        <v>2</v>
      </c>
    </row>
    <row r="19" spans="1:2" x14ac:dyDescent="0.25">
      <c r="A19" s="65" t="s">
        <v>356</v>
      </c>
      <c r="B19" s="66">
        <v>2</v>
      </c>
    </row>
    <row r="20" spans="1:2" x14ac:dyDescent="0.25">
      <c r="A20" s="65" t="s">
        <v>307</v>
      </c>
      <c r="B20" s="66">
        <v>5</v>
      </c>
    </row>
    <row r="21" spans="1:2" x14ac:dyDescent="0.25">
      <c r="A21" s="65" t="s">
        <v>352</v>
      </c>
      <c r="B21" s="66">
        <v>1</v>
      </c>
    </row>
    <row r="22" spans="1:2" x14ac:dyDescent="0.25">
      <c r="A22" s="65" t="s">
        <v>354</v>
      </c>
      <c r="B22" s="66">
        <v>0</v>
      </c>
    </row>
    <row r="23" spans="1:2" x14ac:dyDescent="0.25">
      <c r="A23" s="65" t="s">
        <v>323</v>
      </c>
      <c r="B23" s="66">
        <v>9</v>
      </c>
    </row>
    <row r="24" spans="1:2" x14ac:dyDescent="0.25">
      <c r="A24" s="65" t="s">
        <v>285</v>
      </c>
      <c r="B24" s="66">
        <v>10</v>
      </c>
    </row>
    <row r="25" spans="1:2" x14ac:dyDescent="0.25">
      <c r="A25" s="65" t="s">
        <v>346</v>
      </c>
      <c r="B25" s="66">
        <v>0</v>
      </c>
    </row>
    <row r="26" spans="1:2" x14ac:dyDescent="0.25">
      <c r="A26" s="65" t="s">
        <v>341</v>
      </c>
      <c r="B26" s="66">
        <v>3</v>
      </c>
    </row>
    <row r="27" spans="1:2" x14ac:dyDescent="0.25">
      <c r="A27" s="65" t="s">
        <v>303</v>
      </c>
      <c r="B27" s="66">
        <v>6</v>
      </c>
    </row>
    <row r="28" spans="1:2" x14ac:dyDescent="0.25">
      <c r="A28" s="65" t="s">
        <v>337</v>
      </c>
      <c r="B28" s="66">
        <v>10</v>
      </c>
    </row>
    <row r="29" spans="1:2" x14ac:dyDescent="0.25">
      <c r="A29" s="65" t="s">
        <v>344</v>
      </c>
      <c r="B29" s="66">
        <v>4</v>
      </c>
    </row>
    <row r="30" spans="1:2" x14ac:dyDescent="0.25">
      <c r="A30" s="65" t="s">
        <v>363</v>
      </c>
      <c r="B30" s="66">
        <v>0</v>
      </c>
    </row>
    <row r="31" spans="1:2" x14ac:dyDescent="0.25">
      <c r="A31" s="65" t="s">
        <v>297</v>
      </c>
      <c r="B31" s="66">
        <v>10</v>
      </c>
    </row>
    <row r="32" spans="1:2" x14ac:dyDescent="0.25">
      <c r="A32" s="65" t="s">
        <v>364</v>
      </c>
      <c r="B32" s="66">
        <v>0</v>
      </c>
    </row>
    <row r="33" spans="1:2" x14ac:dyDescent="0.25">
      <c r="A33" s="65" t="s">
        <v>358</v>
      </c>
      <c r="B33" s="66">
        <v>0</v>
      </c>
    </row>
    <row r="34" spans="1:2" x14ac:dyDescent="0.25">
      <c r="A34" s="65" t="s">
        <v>289</v>
      </c>
      <c r="B34" s="66">
        <v>8</v>
      </c>
    </row>
    <row r="35" spans="1:2" x14ac:dyDescent="0.25">
      <c r="A35" s="65" t="s">
        <v>374</v>
      </c>
      <c r="B35" s="66">
        <v>0</v>
      </c>
    </row>
    <row r="36" spans="1:2" x14ac:dyDescent="0.25">
      <c r="A36" s="65" t="s">
        <v>345</v>
      </c>
      <c r="B36" s="66">
        <v>6</v>
      </c>
    </row>
    <row r="37" spans="1:2" x14ac:dyDescent="0.25">
      <c r="A37" s="65" t="s">
        <v>371</v>
      </c>
      <c r="B37" s="66">
        <v>0</v>
      </c>
    </row>
    <row r="38" spans="1:2" x14ac:dyDescent="0.25">
      <c r="A38" s="65" t="s">
        <v>329</v>
      </c>
      <c r="B38" s="66">
        <v>9</v>
      </c>
    </row>
    <row r="39" spans="1:2" x14ac:dyDescent="0.25">
      <c r="A39" s="65" t="s">
        <v>335</v>
      </c>
      <c r="B39" s="66">
        <v>3</v>
      </c>
    </row>
    <row r="40" spans="1:2" x14ac:dyDescent="0.25">
      <c r="A40" s="65" t="s">
        <v>360</v>
      </c>
      <c r="B40" s="66">
        <v>0</v>
      </c>
    </row>
    <row r="41" spans="1:2" x14ac:dyDescent="0.25">
      <c r="A41" s="65" t="s">
        <v>348</v>
      </c>
      <c r="B41" s="66">
        <v>2</v>
      </c>
    </row>
    <row r="42" spans="1:2" x14ac:dyDescent="0.25">
      <c r="A42" s="65" t="s">
        <v>373</v>
      </c>
      <c r="B42" s="66">
        <v>0</v>
      </c>
    </row>
    <row r="43" spans="1:2" x14ac:dyDescent="0.25">
      <c r="A43" s="65" t="s">
        <v>353</v>
      </c>
      <c r="B43" s="66">
        <v>4</v>
      </c>
    </row>
    <row r="44" spans="1:2" x14ac:dyDescent="0.25">
      <c r="A44" s="65" t="s">
        <v>367</v>
      </c>
      <c r="B44" s="66">
        <v>1</v>
      </c>
    </row>
    <row r="45" spans="1:2" x14ac:dyDescent="0.25">
      <c r="A45" s="65" t="s">
        <v>369</v>
      </c>
      <c r="B45" s="66">
        <v>0</v>
      </c>
    </row>
    <row r="46" spans="1:2" x14ac:dyDescent="0.25">
      <c r="A46" s="65" t="s">
        <v>357</v>
      </c>
      <c r="B46" s="66">
        <v>2</v>
      </c>
    </row>
    <row r="47" spans="1:2" x14ac:dyDescent="0.25">
      <c r="A47" s="65" t="s">
        <v>368</v>
      </c>
      <c r="B47" s="66">
        <v>0</v>
      </c>
    </row>
    <row r="48" spans="1:2" x14ac:dyDescent="0.25">
      <c r="A48" s="65" t="s">
        <v>287</v>
      </c>
      <c r="B48" s="66">
        <v>8</v>
      </c>
    </row>
    <row r="49" spans="1:2" x14ac:dyDescent="0.25">
      <c r="A49" s="65" t="s">
        <v>372</v>
      </c>
      <c r="B49" s="66">
        <v>1</v>
      </c>
    </row>
    <row r="50" spans="1:2" x14ac:dyDescent="0.25">
      <c r="A50" s="65" t="s">
        <v>365</v>
      </c>
      <c r="B50" s="66">
        <v>0</v>
      </c>
    </row>
    <row r="51" spans="1:2" x14ac:dyDescent="0.25">
      <c r="A51" s="65" t="s">
        <v>291</v>
      </c>
      <c r="B51" s="66">
        <v>8</v>
      </c>
    </row>
    <row r="52" spans="1:2" x14ac:dyDescent="0.25">
      <c r="A52" s="65" t="s">
        <v>349</v>
      </c>
      <c r="B52" s="66">
        <v>1</v>
      </c>
    </row>
    <row r="53" spans="1:2" x14ac:dyDescent="0.25">
      <c r="A53" s="65" t="s">
        <v>333</v>
      </c>
      <c r="B53" s="66">
        <v>6</v>
      </c>
    </row>
    <row r="54" spans="1:2" x14ac:dyDescent="0.25">
      <c r="A54" s="65" t="s">
        <v>309</v>
      </c>
      <c r="B54" s="66">
        <v>10</v>
      </c>
    </row>
    <row r="55" spans="1:2" x14ac:dyDescent="0.25">
      <c r="A55" s="65" t="s">
        <v>283</v>
      </c>
      <c r="B55" s="66">
        <v>7</v>
      </c>
    </row>
    <row r="56" spans="1:2" x14ac:dyDescent="0.25">
      <c r="A56" s="65" t="s">
        <v>299</v>
      </c>
      <c r="B56" s="66">
        <v>8</v>
      </c>
    </row>
    <row r="57" spans="1:2" x14ac:dyDescent="0.25">
      <c r="A57" s="65" t="s">
        <v>347</v>
      </c>
      <c r="B57" s="66">
        <v>1</v>
      </c>
    </row>
    <row r="58" spans="1:2" x14ac:dyDescent="0.25">
      <c r="A58" s="65" t="s">
        <v>327</v>
      </c>
      <c r="B58" s="66">
        <v>5</v>
      </c>
    </row>
    <row r="59" spans="1:2" x14ac:dyDescent="0.25">
      <c r="A59" s="65" t="s">
        <v>317</v>
      </c>
      <c r="B59" s="66">
        <v>8</v>
      </c>
    </row>
    <row r="60" spans="1:2" x14ac:dyDescent="0.25">
      <c r="A60" s="65" t="s">
        <v>362</v>
      </c>
      <c r="B60" s="66">
        <v>0</v>
      </c>
    </row>
    <row r="61" spans="1:2" x14ac:dyDescent="0.25">
      <c r="A61" s="65" t="s">
        <v>311</v>
      </c>
      <c r="B61" s="66">
        <v>7</v>
      </c>
    </row>
    <row r="62" spans="1:2" x14ac:dyDescent="0.25">
      <c r="A62" s="65" t="s">
        <v>359</v>
      </c>
      <c r="B62" s="66">
        <v>1</v>
      </c>
    </row>
    <row r="63" spans="1:2" x14ac:dyDescent="0.25">
      <c r="A63" s="65" t="s">
        <v>361</v>
      </c>
      <c r="B63" s="66">
        <v>1</v>
      </c>
    </row>
    <row r="64" spans="1:2" x14ac:dyDescent="0.25">
      <c r="A64" s="65" t="s">
        <v>339</v>
      </c>
      <c r="B64" s="66">
        <v>5</v>
      </c>
    </row>
    <row r="65" spans="1:2" x14ac:dyDescent="0.25">
      <c r="A65" s="65" t="s">
        <v>295</v>
      </c>
      <c r="B65" s="66">
        <v>3</v>
      </c>
    </row>
    <row r="66" spans="1:2" x14ac:dyDescent="0.25">
      <c r="A66" s="65" t="s">
        <v>301</v>
      </c>
      <c r="B66" s="66">
        <v>6</v>
      </c>
    </row>
    <row r="67" spans="1:2" x14ac:dyDescent="0.25">
      <c r="A67" s="65" t="s">
        <v>350</v>
      </c>
      <c r="B67" s="66">
        <v>3</v>
      </c>
    </row>
    <row r="68" spans="1:2" x14ac:dyDescent="0.25">
      <c r="A68" s="34" t="s">
        <v>258</v>
      </c>
      <c r="B68" s="64">
        <v>257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MusicData</vt:lpstr>
      <vt:lpstr>SalesByMC</vt:lpstr>
      <vt:lpstr>ProfitByPub</vt:lpstr>
      <vt:lpstr>SalesByEvent</vt:lpstr>
      <vt:lpstr>MarkupByEvent</vt:lpstr>
      <vt:lpstr>ProfitByEvent</vt:lpstr>
      <vt:lpstr>MyData</vt:lpstr>
      <vt:lpstr>TDsByPlayer</vt:lpstr>
      <vt:lpstr>INTsByPlayer</vt:lpstr>
      <vt:lpstr>YDsPerAttByPlayer</vt:lpstr>
      <vt:lpstr>QBPCTByTeam</vt:lpstr>
    </vt:vector>
  </TitlesOfParts>
  <Company>University of South Florida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Ramos, Ramonier</dc:creator>
  <cp:lastModifiedBy>Ramos, Ramonier</cp:lastModifiedBy>
  <dcterms:created xsi:type="dcterms:W3CDTF">2014-11-12T20:26:52Z</dcterms:created>
  <dcterms:modified xsi:type="dcterms:W3CDTF">2014-11-13T01:52:04Z</dcterms:modified>
</cp:coreProperties>
</file>