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amonaorsi/Desktop/"/>
    </mc:Choice>
  </mc:AlternateContent>
  <xr:revisionPtr revIDLastSave="0" documentId="8_{97B6F3EB-5049-6A4B-B05B-BA095F972F20}" xr6:coauthVersionLast="47" xr6:coauthVersionMax="47" xr10:uidLastSave="{00000000-0000-0000-0000-000000000000}"/>
  <bookViews>
    <workbookView xWindow="0" yWindow="0" windowWidth="28800" windowHeight="18000" activeTab="8" xr2:uid="{35518F03-EE8D-284C-BD01-636DE98793E0}"/>
  </bookViews>
  <sheets>
    <sheet name="tabella_preferenze" sheetId="1" r:id="rId1"/>
    <sheet name="ordinamento_a_coppie" sheetId="2" r:id="rId2"/>
    <sheet name="coordinate_casuali" sheetId="4" r:id="rId3"/>
    <sheet name="matrice_distanze_dissimilarità" sheetId="3" r:id="rId4"/>
    <sheet name="confronto_1" sheetId="5" r:id="rId5"/>
    <sheet name="nuove_distanze_1" sheetId="7" r:id="rId6"/>
    <sheet name="confronto_2" sheetId="10" r:id="rId7"/>
    <sheet name="nuove_distanze_2" sheetId="11" r:id="rId8"/>
    <sheet name="confronto_3" sheetId="12" r:id="rId9"/>
  </sheets>
  <definedNames>
    <definedName name="_xlnm._FilterDatabase" localSheetId="1" hidden="1">ordinamento_a_coppie!$K$15:$K$62</definedName>
    <definedName name="_xlnm.Extract" localSheetId="1">ordinamento_a_coppie!#REF!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1" i="12" l="1"/>
  <c r="S10" i="12"/>
  <c r="S9" i="12"/>
  <c r="V18" i="12"/>
  <c r="V21" i="12"/>
  <c r="V22" i="12"/>
  <c r="V23" i="12"/>
  <c r="V24" i="12"/>
  <c r="V29" i="12"/>
  <c r="V34" i="12"/>
  <c r="V35" i="12"/>
  <c r="V27" i="12"/>
  <c r="V12" i="12"/>
  <c r="V14" i="12"/>
  <c r="V15" i="12"/>
  <c r="V16" i="12"/>
  <c r="V28" i="12"/>
  <c r="V30" i="12"/>
  <c r="V31" i="12"/>
  <c r="V32" i="12"/>
  <c r="S8" i="12"/>
  <c r="V11" i="12"/>
  <c r="V19" i="12"/>
  <c r="W35" i="12"/>
  <c r="W34" i="12"/>
  <c r="W33" i="12"/>
  <c r="V33" i="12"/>
  <c r="W32" i="12"/>
  <c r="W31" i="12"/>
  <c r="W30" i="12"/>
  <c r="W29" i="12"/>
  <c r="W28" i="12"/>
  <c r="W27" i="12"/>
  <c r="W26" i="12"/>
  <c r="V26" i="12"/>
  <c r="W25" i="12"/>
  <c r="V25" i="12"/>
  <c r="W24" i="12"/>
  <c r="W23" i="12"/>
  <c r="W22" i="12"/>
  <c r="W21" i="12"/>
  <c r="W20" i="12"/>
  <c r="V20" i="12"/>
  <c r="W19" i="12"/>
  <c r="W18" i="12"/>
  <c r="W17" i="12"/>
  <c r="V17" i="12"/>
  <c r="W16" i="12"/>
  <c r="W15" i="12"/>
  <c r="W14" i="12"/>
  <c r="W13" i="12"/>
  <c r="V13" i="12"/>
  <c r="W12" i="12"/>
  <c r="W11" i="12"/>
  <c r="W10" i="12"/>
  <c r="V10" i="12"/>
  <c r="W9" i="12"/>
  <c r="V9" i="12"/>
  <c r="W8" i="12"/>
  <c r="V8" i="12"/>
  <c r="Q33" i="11"/>
  <c r="P33" i="11"/>
  <c r="O33" i="11"/>
  <c r="N33" i="11"/>
  <c r="M33" i="11"/>
  <c r="L33" i="11"/>
  <c r="K33" i="11"/>
  <c r="J33" i="11"/>
  <c r="Q32" i="11"/>
  <c r="P32" i="11"/>
  <c r="O32" i="11"/>
  <c r="N32" i="11"/>
  <c r="M32" i="11"/>
  <c r="L32" i="11"/>
  <c r="K32" i="11"/>
  <c r="J32" i="11"/>
  <c r="Q31" i="11"/>
  <c r="P31" i="11"/>
  <c r="O31" i="11"/>
  <c r="N31" i="11"/>
  <c r="M31" i="11"/>
  <c r="L31" i="11"/>
  <c r="K31" i="11"/>
  <c r="J31" i="11"/>
  <c r="Q30" i="11"/>
  <c r="P30" i="11"/>
  <c r="O30" i="11"/>
  <c r="N30" i="11"/>
  <c r="M30" i="11"/>
  <c r="L30" i="11"/>
  <c r="K30" i="11"/>
  <c r="J30" i="11"/>
  <c r="Q29" i="11"/>
  <c r="P29" i="11"/>
  <c r="O29" i="11"/>
  <c r="N29" i="11"/>
  <c r="M29" i="11"/>
  <c r="L29" i="11"/>
  <c r="K29" i="11"/>
  <c r="J29" i="11"/>
  <c r="Q28" i="11"/>
  <c r="P28" i="11"/>
  <c r="O28" i="11"/>
  <c r="N28" i="11"/>
  <c r="M28" i="11"/>
  <c r="L28" i="11"/>
  <c r="K28" i="11"/>
  <c r="J28" i="11"/>
  <c r="Q27" i="11"/>
  <c r="P27" i="11"/>
  <c r="O27" i="11"/>
  <c r="N27" i="11"/>
  <c r="M27" i="11"/>
  <c r="L27" i="11"/>
  <c r="K27" i="11"/>
  <c r="J27" i="11"/>
  <c r="Q26" i="11"/>
  <c r="P26" i="11"/>
  <c r="O26" i="11"/>
  <c r="N26" i="11"/>
  <c r="M26" i="11"/>
  <c r="L26" i="11"/>
  <c r="K26" i="11"/>
  <c r="J26" i="11"/>
  <c r="BD44" i="10"/>
  <c r="BC44" i="10"/>
  <c r="BD43" i="10"/>
  <c r="BC43" i="10"/>
  <c r="W28" i="10"/>
  <c r="V10" i="10"/>
  <c r="V14" i="10"/>
  <c r="V13" i="10"/>
  <c r="V11" i="10"/>
  <c r="V8" i="10"/>
  <c r="W35" i="10"/>
  <c r="V35" i="10"/>
  <c r="W34" i="10"/>
  <c r="V34" i="10"/>
  <c r="W33" i="10"/>
  <c r="V33" i="10"/>
  <c r="W32" i="10"/>
  <c r="V32" i="10"/>
  <c r="W31" i="10"/>
  <c r="V31" i="10"/>
  <c r="W30" i="10"/>
  <c r="V30" i="10"/>
  <c r="W29" i="10"/>
  <c r="V29" i="10"/>
  <c r="V28" i="10"/>
  <c r="W27" i="10"/>
  <c r="V27" i="10"/>
  <c r="W26" i="10"/>
  <c r="V26" i="10"/>
  <c r="W25" i="10"/>
  <c r="V25" i="10"/>
  <c r="W24" i="10"/>
  <c r="V24" i="10"/>
  <c r="W23" i="10"/>
  <c r="V23" i="10"/>
  <c r="W22" i="10"/>
  <c r="V22" i="10"/>
  <c r="W21" i="10"/>
  <c r="V21" i="10"/>
  <c r="W20" i="10"/>
  <c r="V20" i="10"/>
  <c r="W19" i="10"/>
  <c r="V19" i="10"/>
  <c r="W18" i="10"/>
  <c r="V18" i="10"/>
  <c r="W17" i="10"/>
  <c r="V17" i="10"/>
  <c r="W16" i="10"/>
  <c r="V16" i="10"/>
  <c r="W15" i="10"/>
  <c r="V15" i="10"/>
  <c r="W14" i="10"/>
  <c r="W13" i="10"/>
  <c r="W12" i="10"/>
  <c r="V12" i="10"/>
  <c r="W11" i="10"/>
  <c r="W10" i="10"/>
  <c r="W9" i="10"/>
  <c r="V9" i="10"/>
  <c r="W8" i="10"/>
  <c r="Q27" i="7"/>
  <c r="Q28" i="7"/>
  <c r="Q29" i="7"/>
  <c r="Q30" i="7"/>
  <c r="Q31" i="7"/>
  <c r="Q32" i="7"/>
  <c r="Q33" i="7"/>
  <c r="Q26" i="7"/>
  <c r="P27" i="7"/>
  <c r="P28" i="7"/>
  <c r="P29" i="7"/>
  <c r="P30" i="7"/>
  <c r="P31" i="7"/>
  <c r="P32" i="7"/>
  <c r="P33" i="7"/>
  <c r="P26" i="7"/>
  <c r="O27" i="7"/>
  <c r="O28" i="7"/>
  <c r="O29" i="7"/>
  <c r="O30" i="7"/>
  <c r="O31" i="7"/>
  <c r="O32" i="7"/>
  <c r="O33" i="7"/>
  <c r="O26" i="7"/>
  <c r="N27" i="7"/>
  <c r="N28" i="7"/>
  <c r="N29" i="7"/>
  <c r="N30" i="7"/>
  <c r="N31" i="7"/>
  <c r="N32" i="7"/>
  <c r="N33" i="7"/>
  <c r="N26" i="7"/>
  <c r="M27" i="7"/>
  <c r="M28" i="7"/>
  <c r="M29" i="7"/>
  <c r="M30" i="7"/>
  <c r="M31" i="7"/>
  <c r="M32" i="7"/>
  <c r="M33" i="7"/>
  <c r="M26" i="7"/>
  <c r="L27" i="7"/>
  <c r="L28" i="7"/>
  <c r="L29" i="7"/>
  <c r="L30" i="7"/>
  <c r="L31" i="7"/>
  <c r="L32" i="7"/>
  <c r="L33" i="7"/>
  <c r="L26" i="7"/>
  <c r="K27" i="7"/>
  <c r="K28" i="7"/>
  <c r="K29" i="7"/>
  <c r="K30" i="7"/>
  <c r="K31" i="7"/>
  <c r="K32" i="7"/>
  <c r="K33" i="7"/>
  <c r="K26" i="7"/>
  <c r="J28" i="7"/>
  <c r="J27" i="7"/>
  <c r="J29" i="7"/>
  <c r="J30" i="7"/>
  <c r="J31" i="7"/>
  <c r="J32" i="7"/>
  <c r="J33" i="7"/>
  <c r="J26" i="7"/>
  <c r="W9" i="5"/>
  <c r="W10" i="5"/>
  <c r="W11" i="5"/>
  <c r="W12" i="5"/>
  <c r="W13" i="5"/>
  <c r="W14" i="5"/>
  <c r="W15" i="5"/>
  <c r="W16" i="5"/>
  <c r="W17" i="5"/>
  <c r="W18" i="5"/>
  <c r="W19" i="5"/>
  <c r="W20" i="5"/>
  <c r="W21" i="5"/>
  <c r="W22" i="5"/>
  <c r="W23" i="5"/>
  <c r="W24" i="5"/>
  <c r="W25" i="5"/>
  <c r="W26" i="5"/>
  <c r="W27" i="5"/>
  <c r="W28" i="5"/>
  <c r="W29" i="5"/>
  <c r="W30" i="5"/>
  <c r="W31" i="5"/>
  <c r="W32" i="5"/>
  <c r="W33" i="5"/>
  <c r="W34" i="5"/>
  <c r="W35" i="5"/>
  <c r="V9" i="5"/>
  <c r="V10" i="5"/>
  <c r="V11" i="5"/>
  <c r="V12" i="5"/>
  <c r="V13" i="5"/>
  <c r="V14" i="5"/>
  <c r="V15" i="5"/>
  <c r="V16" i="5"/>
  <c r="V17" i="5"/>
  <c r="V18" i="5"/>
  <c r="V19" i="5"/>
  <c r="V20" i="5"/>
  <c r="V21" i="5"/>
  <c r="V22" i="5"/>
  <c r="V23" i="5"/>
  <c r="V24" i="5"/>
  <c r="V25" i="5"/>
  <c r="V26" i="5"/>
  <c r="V27" i="5"/>
  <c r="V28" i="5"/>
  <c r="V29" i="5"/>
  <c r="V30" i="5"/>
  <c r="V31" i="5"/>
  <c r="V32" i="5"/>
  <c r="V33" i="5"/>
  <c r="V34" i="5"/>
  <c r="V35" i="5"/>
  <c r="W8" i="5"/>
  <c r="S8" i="5"/>
  <c r="V8" i="5" s="1"/>
  <c r="C12" i="4"/>
  <c r="B12" i="4"/>
  <c r="C11" i="4"/>
  <c r="B11" i="4"/>
  <c r="C8" i="11" l="1"/>
  <c r="B8" i="11"/>
  <c r="F8" i="11"/>
  <c r="G8" i="11"/>
  <c r="I8" i="11"/>
  <c r="H8" i="11"/>
  <c r="D8" i="11"/>
  <c r="E8" i="11"/>
  <c r="F6" i="11"/>
  <c r="B6" i="11"/>
  <c r="G6" i="11"/>
  <c r="E6" i="11"/>
  <c r="I6" i="11"/>
  <c r="H6" i="11"/>
  <c r="D6" i="11"/>
  <c r="C6" i="11"/>
  <c r="F3" i="11"/>
  <c r="H3" i="11"/>
  <c r="G3" i="11"/>
  <c r="B3" i="11"/>
  <c r="I3" i="11"/>
  <c r="C3" i="11"/>
  <c r="D3" i="11"/>
  <c r="E3" i="11"/>
  <c r="F4" i="11"/>
  <c r="B4" i="11"/>
  <c r="G4" i="11"/>
  <c r="H4" i="11"/>
  <c r="E4" i="11"/>
  <c r="I4" i="11"/>
  <c r="D4" i="11"/>
  <c r="C4" i="11"/>
  <c r="B7" i="11"/>
  <c r="I7" i="11"/>
  <c r="G7" i="11"/>
  <c r="H7" i="11"/>
  <c r="E7" i="11"/>
  <c r="F7" i="11"/>
  <c r="D7" i="11"/>
  <c r="C7" i="11"/>
  <c r="E2" i="11"/>
  <c r="I2" i="11"/>
  <c r="C2" i="11"/>
  <c r="B2" i="11"/>
  <c r="G2" i="11"/>
  <c r="H2" i="11"/>
  <c r="D2" i="11"/>
  <c r="F2" i="11"/>
  <c r="C9" i="11"/>
  <c r="I9" i="11"/>
  <c r="E9" i="11"/>
  <c r="G9" i="11"/>
  <c r="H9" i="11"/>
  <c r="B9" i="11"/>
  <c r="D9" i="11"/>
  <c r="F9" i="11"/>
  <c r="H5" i="11"/>
  <c r="G5" i="11"/>
  <c r="C5" i="11"/>
  <c r="F5" i="11"/>
  <c r="B5" i="11"/>
  <c r="E5" i="11"/>
  <c r="D5" i="11"/>
  <c r="I5" i="11"/>
</calcChain>
</file>

<file path=xl/sharedStrings.xml><?xml version="1.0" encoding="utf-8"?>
<sst xmlns="http://schemas.openxmlformats.org/spreadsheetml/2006/main" count="845" uniqueCount="146">
  <si>
    <t>Il Trono di Spade</t>
  </si>
  <si>
    <t>Chernobyl</t>
  </si>
  <si>
    <t>Succession</t>
  </si>
  <si>
    <t>The Last of Us</t>
  </si>
  <si>
    <t>The Young Pope</t>
  </si>
  <si>
    <t>True Detective</t>
  </si>
  <si>
    <t>Spettatore</t>
  </si>
  <si>
    <t>The Walking Dead</t>
  </si>
  <si>
    <t>Sex and the City</t>
  </si>
  <si>
    <t>Tabella delle preferenze di 10 spettatori su 8 serie tv Sky Italia più famose.</t>
  </si>
  <si>
    <t>La scala di valutazione va da 1 (non mi piace) a 5 (mi piace tantissimo).</t>
  </si>
  <si>
    <t>Questo spazio di partenza è inutilizzabile in questo formato.</t>
  </si>
  <si>
    <t>Contiene dati non metrici, ordinali.</t>
  </si>
  <si>
    <t>Quindi procedo con la creazione di uno spazio di arrivo con distanze metriche</t>
  </si>
  <si>
    <t>Questa tabella rappresenta quanto una serie tv è stata preferita rispetto ad un'altra:</t>
  </si>
  <si>
    <r>
      <t>"Il Trono di Spade" e "The Last of Us"</t>
    </r>
    <r>
      <rPr>
        <sz val="12"/>
        <color theme="1"/>
        <rFont val="Aptos Narrow"/>
        <family val="2"/>
        <scheme val="minor"/>
      </rPr>
      <t xml:space="preserve"> sono le serie più preferite, poiché vincono quasi tutte le comparazioni contro altre serie.</t>
    </r>
  </si>
  <si>
    <r>
      <t>"The Walking Dead"</t>
    </r>
    <r>
      <rPr>
        <sz val="12"/>
        <color theme="1"/>
        <rFont val="Aptos Narrow"/>
        <family val="2"/>
        <scheme val="minor"/>
      </rPr>
      <t xml:space="preserve"> è chiaramente la meno preferita. Non vince contro nessun'altra serie, evidenziando una scarsa popolarità tra gli spettatori.</t>
    </r>
  </si>
  <si>
    <r>
      <t>"The Young Pope"</t>
    </r>
    <r>
      <rPr>
        <sz val="12"/>
        <color theme="1"/>
        <rFont val="Aptos Narrow"/>
        <family val="2"/>
        <scheme val="minor"/>
      </rPr>
      <t xml:space="preserve"> sembra avere una base di fan più limitata, vincendo solo contro "The Walking Dead" in modo consistente.</t>
    </r>
  </si>
  <si>
    <r>
      <t xml:space="preserve">Matrice di dissimilarità tra le serie TV basata sui voti di 10 spettatori (con valori da 1 a 5) calcolata con </t>
    </r>
    <r>
      <rPr>
        <b/>
        <sz val="12"/>
        <color theme="1"/>
        <rFont val="Aptos Narrow"/>
        <scheme val="minor"/>
      </rPr>
      <t>distanza euclidea</t>
    </r>
  </si>
  <si>
    <r>
      <t xml:space="preserve">I valori indicano quanto due serie sono </t>
    </r>
    <r>
      <rPr>
        <b/>
        <sz val="12"/>
        <color theme="1"/>
        <rFont val="Aptos Narrow"/>
        <family val="2"/>
        <scheme val="minor"/>
      </rPr>
      <t>dissimili</t>
    </r>
    <r>
      <rPr>
        <sz val="12"/>
        <color theme="1"/>
        <rFont val="Aptos Narrow"/>
        <family val="2"/>
        <scheme val="minor"/>
      </rPr>
      <t xml:space="preserve"> in base ai voti ricevuti dagli spettatori</t>
    </r>
  </si>
  <si>
    <t>Serie TV</t>
  </si>
  <si>
    <t>X</t>
  </si>
  <si>
    <t>Y</t>
  </si>
  <si>
    <r>
      <rPr>
        <b/>
        <sz val="12"/>
        <color theme="1"/>
        <rFont val="Aptos Narrow"/>
        <scheme val="minor"/>
      </rPr>
      <t>FORMULA</t>
    </r>
    <r>
      <rPr>
        <sz val="12"/>
        <color theme="1"/>
        <rFont val="Aptos Narrow"/>
        <family val="2"/>
        <scheme val="minor"/>
      </rPr>
      <t>: RADQ(SOMMA.X2PY2(B2:B11; -C2:C11))</t>
    </r>
    <r>
      <rPr>
        <sz val="12"/>
        <color theme="1"/>
        <rFont val="Aptos Narrow"/>
        <scheme val="minor"/>
      </rPr>
      <t xml:space="preserve"> </t>
    </r>
  </si>
  <si>
    <t>senza alcuna iterazione, coordinate create con semi casuali:</t>
  </si>
  <si>
    <t>media:</t>
  </si>
  <si>
    <t xml:space="preserve">dev standard: </t>
  </si>
  <si>
    <r>
      <t xml:space="preserve">Valori </t>
    </r>
    <r>
      <rPr>
        <b/>
        <sz val="12"/>
        <color theme="1"/>
        <rFont val="Aptos Narrow"/>
        <family val="2"/>
        <scheme val="minor"/>
      </rPr>
      <t>più bassi</t>
    </r>
    <r>
      <rPr>
        <sz val="12"/>
        <color theme="1"/>
        <rFont val="Aptos Narrow"/>
        <family val="2"/>
        <scheme val="minor"/>
      </rPr>
      <t xml:space="preserve"> = serie percepite </t>
    </r>
    <r>
      <rPr>
        <b/>
        <sz val="12"/>
        <color theme="1"/>
        <rFont val="Aptos Narrow"/>
        <family val="2"/>
        <scheme val="minor"/>
      </rPr>
      <t>simili</t>
    </r>
    <r>
      <rPr>
        <sz val="12"/>
        <color theme="1"/>
        <rFont val="Aptos Narrow"/>
        <family val="2"/>
        <scheme val="minor"/>
      </rPr>
      <t xml:space="preserve"> (es. </t>
    </r>
    <r>
      <rPr>
        <i/>
        <sz val="12"/>
        <color theme="1"/>
        <rFont val="Aptos Narrow"/>
        <family val="2"/>
        <scheme val="minor"/>
      </rPr>
      <t>Il Trono di Spade</t>
    </r>
    <r>
      <rPr>
        <sz val="12"/>
        <color theme="1"/>
        <rFont val="Aptos Narrow"/>
        <family val="2"/>
        <scheme val="minor"/>
      </rPr>
      <t xml:space="preserve"> e </t>
    </r>
    <r>
      <rPr>
        <i/>
        <sz val="12"/>
        <color theme="1"/>
        <rFont val="Aptos Narrow"/>
        <family val="2"/>
        <scheme val="minor"/>
      </rPr>
      <t>The Last of Us</t>
    </r>
    <r>
      <rPr>
        <sz val="12"/>
        <color theme="1"/>
        <rFont val="Aptos Narrow"/>
        <family val="2"/>
        <scheme val="minor"/>
      </rPr>
      <t>: 2,2)</t>
    </r>
  </si>
  <si>
    <r>
      <t xml:space="preserve">Valori </t>
    </r>
    <r>
      <rPr>
        <b/>
        <sz val="12"/>
        <color theme="1"/>
        <rFont val="Aptos Narrow"/>
        <family val="2"/>
        <scheme val="minor"/>
      </rPr>
      <t>più alti</t>
    </r>
    <r>
      <rPr>
        <sz val="12"/>
        <color theme="1"/>
        <rFont val="Aptos Narrow"/>
        <family val="2"/>
        <scheme val="minor"/>
      </rPr>
      <t xml:space="preserve"> = serie molto </t>
    </r>
    <r>
      <rPr>
        <b/>
        <sz val="12"/>
        <color theme="1"/>
        <rFont val="Aptos Narrow"/>
        <family val="2"/>
        <scheme val="minor"/>
      </rPr>
      <t>diverse</t>
    </r>
    <r>
      <rPr>
        <sz val="12"/>
        <color theme="1"/>
        <rFont val="Aptos Narrow"/>
        <family val="2"/>
        <scheme val="minor"/>
      </rPr>
      <t xml:space="preserve"> nei gusti espressi (es. </t>
    </r>
    <r>
      <rPr>
        <i/>
        <sz val="12"/>
        <color theme="1"/>
        <rFont val="Aptos Narrow"/>
        <family val="2"/>
        <scheme val="minor"/>
      </rPr>
      <t>Il Trono di Spade</t>
    </r>
    <r>
      <rPr>
        <sz val="12"/>
        <color theme="1"/>
        <rFont val="Aptos Narrow"/>
        <family val="2"/>
        <scheme val="minor"/>
      </rPr>
      <t xml:space="preserve"> e </t>
    </r>
    <r>
      <rPr>
        <i/>
        <sz val="12"/>
        <color theme="1"/>
        <rFont val="Aptos Narrow"/>
        <family val="2"/>
        <scheme val="minor"/>
      </rPr>
      <t>The Walking Dead</t>
    </r>
    <r>
      <rPr>
        <sz val="12"/>
        <color theme="1"/>
        <rFont val="Aptos Narrow"/>
        <family val="2"/>
        <scheme val="minor"/>
      </rPr>
      <t>: 10,3)</t>
    </r>
  </si>
  <si>
    <t>(Succession, The Last of Us)</t>
  </si>
  <si>
    <t>(Sex and the City, The Last of Us)</t>
  </si>
  <si>
    <t>(Il Trono di Spade, True Detective)</t>
  </si>
  <si>
    <t>Per ogni coppia di serie della tabella preferenze</t>
  </si>
  <si>
    <t>(The Last of Us, Il Trono di Spade)</t>
  </si>
  <si>
    <t>(Chernobyl, The Last of Us)</t>
  </si>
  <si>
    <t>(Sex and the City, True Detective)</t>
  </si>
  <si>
    <t>(Il Trono di Spade, Chernobyl)</t>
  </si>
  <si>
    <t>(Chernobyl, Succession)</t>
  </si>
  <si>
    <t>(The Young Pope,Succession)</t>
  </si>
  <si>
    <t>(The Last of Us, True Detective)</t>
  </si>
  <si>
    <t>(Succession, True Detective)</t>
  </si>
  <si>
    <t>(Il Trono di Spade, Succession)</t>
  </si>
  <si>
    <t>(Sex and the City, Il Trono di Spade)</t>
  </si>
  <si>
    <t>(The Walking Dead, The Young Pope)</t>
  </si>
  <si>
    <t>(True Detective, The Young Pope)</t>
  </si>
  <si>
    <t>(True Detective, Chernobyl)</t>
  </si>
  <si>
    <t xml:space="preserve">(Chernobyl, The Young Pope) </t>
  </si>
  <si>
    <t>(Succession, Sex and the City)</t>
  </si>
  <si>
    <t>(The Last of Us, The Young Pope)</t>
  </si>
  <si>
    <t>(The Young Pope, Il Trono di Spade)</t>
  </si>
  <si>
    <t>(Sex and the City, The Young Pope)</t>
  </si>
  <si>
    <t>(True Detective, The Walking Dead)</t>
  </si>
  <si>
    <t>(The Walking Dead, Succession)</t>
  </si>
  <si>
    <t>(The Walking Dead, Sex and the City)</t>
  </si>
  <si>
    <t xml:space="preserve">(Chernobyl, The Walking Dead) </t>
  </si>
  <si>
    <t>(The Walking Dead, Il Trono di Spade)</t>
  </si>
  <si>
    <t>(The Walking Dead, The Last of Us)</t>
  </si>
  <si>
    <t>(escludendo gli 0)</t>
  </si>
  <si>
    <t>Coppie di distanze ordinate dalla più piccola alla più grande:</t>
  </si>
  <si>
    <t>1.</t>
  </si>
  <si>
    <t>2.</t>
  </si>
  <si>
    <t>3.</t>
  </si>
  <si>
    <t>(Sex and the City, Chernobyl)</t>
  </si>
  <si>
    <t>Questo può creare problemi nell'applicazione corretta del MDS classico (che richiede una matrice di dissimilarità simmetrica)</t>
  </si>
  <si>
    <r>
      <t xml:space="preserve">Il modo più semplice e coerente è </t>
    </r>
    <r>
      <rPr>
        <b/>
        <sz val="12"/>
        <color theme="1"/>
        <rFont val="Aptos Narrow"/>
        <family val="2"/>
        <scheme val="minor"/>
      </rPr>
      <t>prendere la media tra i valori opposti</t>
    </r>
    <r>
      <rPr>
        <sz val="12"/>
        <color theme="1"/>
        <rFont val="Aptos Narrow"/>
        <family val="2"/>
        <scheme val="minor"/>
      </rPr>
      <t>, cioè:</t>
    </r>
  </si>
  <si>
    <t>come normalizzarla/simmetrizzarla?</t>
  </si>
  <si>
    <t>Perciò:</t>
  </si>
  <si>
    <r>
      <t xml:space="preserve">Questa matrice è </t>
    </r>
    <r>
      <rPr>
        <b/>
        <sz val="12"/>
        <color rgb="FFFF0000"/>
        <rFont val="Aptos Narrow"/>
        <family val="2"/>
        <scheme val="minor"/>
      </rPr>
      <t>asimmetrica</t>
    </r>
    <r>
      <rPr>
        <sz val="12"/>
        <color rgb="FFFF0000"/>
        <rFont val="Aptos Narrow"/>
        <family val="2"/>
        <scheme val="minor"/>
      </rPr>
      <t>, cioè la dissimilarità tra A e B non sempre è uguale a quella tra B e A</t>
    </r>
  </si>
  <si>
    <t>0.0</t>
  </si>
  <si>
    <t>4.5</t>
  </si>
  <si>
    <t>3.5</t>
  </si>
  <si>
    <t>3.0</t>
  </si>
  <si>
    <t>5.0</t>
  </si>
  <si>
    <t>4.0</t>
  </si>
  <si>
    <t>(Il Trono di Spade, The Last of Us)</t>
  </si>
  <si>
    <t>(The Young Pope, The Walking Dead)</t>
  </si>
  <si>
    <t>(Sex and the City, Succession)</t>
  </si>
  <si>
    <t>(Chernobyl, The Young Pope)</t>
  </si>
  <si>
    <t>(Chernobyl, True Detective)</t>
  </si>
  <si>
    <t>(The Young Pope, Chernobyl)</t>
  </si>
  <si>
    <t>(The Young Pope, True Detective)</t>
  </si>
  <si>
    <t>(Succession, The Young Pope)</t>
  </si>
  <si>
    <t>(Chernobyl, The Walking Dead)</t>
  </si>
  <si>
    <t>(Il Trono di Spade, The Young Pope)</t>
  </si>
  <si>
    <t>(The Last of Us, The Walking Dead)</t>
  </si>
  <si>
    <t>(Succession, Chernobyl)</t>
  </si>
  <si>
    <t>(Succession, The Walking Dead)</t>
  </si>
  <si>
    <t>(Il Trono di Spade, The Walking Dead)</t>
  </si>
  <si>
    <t>(Sex and the City, The Walking Dead)</t>
  </si>
  <si>
    <t>2.2</t>
  </si>
  <si>
    <t>(Chernobyl, Il Trono di Spade)</t>
  </si>
  <si>
    <t>3.3</t>
  </si>
  <si>
    <t>Quindi, normalizzate e in ordine crescente:</t>
  </si>
  <si>
    <t>Normalizzata:</t>
  </si>
  <si>
    <t>ordinamento a coppie, in ordine crescente e normalizzate</t>
  </si>
  <si>
    <t>(Chernobyl, Sex and the City)</t>
  </si>
  <si>
    <t>(The Last of Us, Chernobyl)</t>
  </si>
  <si>
    <t>(The Last of Us, Succession)</t>
  </si>
  <si>
    <t>(The Young Pope, Sex and the City)</t>
  </si>
  <si>
    <t>(The Young Pope, Succession)</t>
  </si>
  <si>
    <t>Coppe ordinate in ordine crescente:</t>
  </si>
  <si>
    <t>(normalizzate)</t>
  </si>
  <si>
    <t>Confronto:</t>
  </si>
  <si>
    <t xml:space="preserve">Faccio la media tra i valori della matrice di distanza risultati falsi </t>
  </si>
  <si>
    <t>Quindi ho spostato tutti i miei punti per avere la stessa distanza</t>
  </si>
  <si>
    <t>Stress (Standardised Residual of Stress)</t>
  </si>
  <si>
    <r>
      <t xml:space="preserve">Valori vicini a </t>
    </r>
    <r>
      <rPr>
        <b/>
        <sz val="12"/>
        <color rgb="FF00B050"/>
        <rFont val="Aptos Narrow"/>
        <family val="2"/>
        <scheme val="minor"/>
      </rPr>
      <t>0</t>
    </r>
    <r>
      <rPr>
        <sz val="12"/>
        <color rgb="FF00B050"/>
        <rFont val="Aptos Narrow"/>
        <family val="2"/>
        <scheme val="minor"/>
      </rPr>
      <t xml:space="preserve"> = il modello MDS rappresenta bene la realtà.</t>
    </r>
  </si>
  <si>
    <r>
      <t xml:space="preserve">Lo </t>
    </r>
    <r>
      <rPr>
        <b/>
        <sz val="12"/>
        <color theme="1"/>
        <rFont val="Aptos Narrow"/>
        <family val="2"/>
        <scheme val="minor"/>
      </rPr>
      <t>stress</t>
    </r>
    <r>
      <rPr>
        <sz val="12"/>
        <color theme="1"/>
        <rFont val="Aptos Narrow"/>
        <family val="2"/>
        <scheme val="minor"/>
      </rPr>
      <t xml:space="preserve"> misura quanto bene le distanze tra i punti nella rappresentazione a bassa dimensione riflettono le dissimilarità originali</t>
    </r>
  </si>
  <si>
    <r>
      <t>Stress ≥ 0.2</t>
    </r>
    <r>
      <rPr>
        <sz val="12"/>
        <color rgb="FFFF0000"/>
        <rFont val="Aptos Narrow"/>
        <family val="2"/>
        <scheme val="minor"/>
      </rPr>
      <t>: Rappresentazione scadente; la configurazione a bassa dimensione non riflette adeguatamente le dissimilarità originali</t>
    </r>
  </si>
  <si>
    <t>cambio le distanze sul mio nuovo spazio</t>
  </si>
  <si>
    <t>X attuale</t>
  </si>
  <si>
    <t>Y attuale</t>
  </si>
  <si>
    <t>X nuovo (Z)</t>
  </si>
  <si>
    <t>Y nuovo (Z)</t>
  </si>
  <si>
    <t>Nuove coordinate per proseguire alla seconda iterazione</t>
  </si>
  <si>
    <t>iterazione=1</t>
  </si>
  <si>
    <t>iterazione=0</t>
  </si>
  <si>
    <t>(il grafico iniziale con coordinate casuali)</t>
  </si>
  <si>
    <r>
      <t xml:space="preserve">dove si trovano </t>
    </r>
    <r>
      <rPr>
        <b/>
        <sz val="12"/>
        <color theme="1"/>
        <rFont val="Aptos Narrow"/>
        <family val="2"/>
        <scheme val="minor"/>
      </rPr>
      <t>gli altri punti j</t>
    </r>
  </si>
  <si>
    <r>
      <t>quanto grande è l'</t>
    </r>
    <r>
      <rPr>
        <b/>
        <sz val="12"/>
        <color theme="1"/>
        <rFont val="Aptos Narrow"/>
        <family val="2"/>
        <scheme val="minor"/>
      </rPr>
      <t>errore</t>
    </r>
    <r>
      <rPr>
        <sz val="12"/>
        <color theme="1"/>
        <rFont val="Aptos Narrow"/>
        <family val="2"/>
        <scheme val="minor"/>
      </rPr>
      <t xml:space="preserve"> tra la distanza attuale e quella desiderata</t>
    </r>
  </si>
  <si>
    <r>
      <t xml:space="preserve">e in che </t>
    </r>
    <r>
      <rPr>
        <b/>
        <sz val="12"/>
        <color theme="1"/>
        <rFont val="Aptos Narrow"/>
        <family val="2"/>
        <scheme val="minor"/>
      </rPr>
      <t>direzione</t>
    </r>
    <r>
      <rPr>
        <sz val="12"/>
        <color theme="1"/>
        <rFont val="Aptos Narrow"/>
        <family val="2"/>
        <scheme val="minor"/>
      </rPr>
      <t xml:space="preserve"> spostarsi</t>
    </r>
  </si>
  <si>
    <r>
      <t xml:space="preserve">Per ciascun punto, la nuova coordinata è una </t>
    </r>
    <r>
      <rPr>
        <b/>
        <sz val="12"/>
        <color theme="1"/>
        <rFont val="Aptos Narrow"/>
        <family val="2"/>
        <scheme val="minor"/>
      </rPr>
      <t>media pesata</t>
    </r>
    <r>
      <rPr>
        <sz val="12"/>
        <color theme="1"/>
        <rFont val="Aptos Narrow"/>
        <family val="2"/>
        <scheme val="minor"/>
      </rPr>
      <t xml:space="preserve"> che tiene conto di:</t>
    </r>
  </si>
  <si>
    <r>
      <t xml:space="preserve">Aggiornare le coordinate di ciascun punto (serie TV) in modo da ridurre lo </t>
    </r>
    <r>
      <rPr>
        <b/>
        <sz val="12"/>
        <color theme="1"/>
        <rFont val="Aptos Narrow"/>
        <family val="2"/>
        <scheme val="minor"/>
      </rPr>
      <t>stress</t>
    </r>
    <r>
      <rPr>
        <sz val="12"/>
        <color theme="1"/>
        <rFont val="Aptos Narrow"/>
        <family val="2"/>
        <scheme val="minor"/>
      </rPr>
      <t>, avvicinando le distanze calcolate alle dissimilarità reali.</t>
    </r>
  </si>
  <si>
    <t>Obiettivo:</t>
  </si>
  <si>
    <t>FORMULA</t>
  </si>
  <si>
    <r>
      <rPr>
        <b/>
        <sz val="12"/>
        <color theme="1"/>
        <rFont val="Aptos Narrow"/>
        <scheme val="minor"/>
      </rPr>
      <t>Distanza euclidea</t>
    </r>
    <r>
      <rPr>
        <sz val="12"/>
        <color theme="1"/>
        <rFont val="Aptos Narrow"/>
        <family val="2"/>
        <scheme val="minor"/>
      </rPr>
      <t>: =RADQ(($D.. - $D$..)^2 + ($E.. - $E$..)^2)</t>
    </r>
  </si>
  <si>
    <t>ordinate in ordine crescente</t>
  </si>
  <si>
    <t>z1z_1</t>
  </si>
  <si>
    <t>z2z_2</t>
  </si>
  <si>
    <t>iterazione=2</t>
  </si>
  <si>
    <t>Coppie di distanze NUOVE ordinate dalla più piccola alla più grande:</t>
  </si>
  <si>
    <t>2.6</t>
  </si>
  <si>
    <t>2.3</t>
  </si>
  <si>
    <t>1.2</t>
  </si>
  <si>
    <t>1.9</t>
  </si>
  <si>
    <t>2.9</t>
  </si>
  <si>
    <t>1.1</t>
  </si>
  <si>
    <t>2.4</t>
  </si>
  <si>
    <t>2.8</t>
  </si>
  <si>
    <t>1.8</t>
  </si>
  <si>
    <t>2.1</t>
  </si>
  <si>
    <t>1.4</t>
  </si>
  <si>
    <t>3.1</t>
  </si>
  <si>
    <t>0.9</t>
  </si>
  <si>
    <t>2.0</t>
  </si>
  <si>
    <t>2.5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</si>
</sst>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76" formatCode="0.000"/>
    <numFmt numFmtId="177" formatCode="_-* #,##0.000_-;\-* #,##0.000_-;_-* &quot;-&quot;??_-;_-@_-"/>
  </numFmts>
  <fonts count="15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1"/>
      <name val="Aptos Narrow"/>
      <scheme val="minor"/>
    </font>
    <font>
      <b/>
      <sz val="12"/>
      <color theme="1"/>
      <name val="Aptos Narrow"/>
      <scheme val="minor"/>
    </font>
    <font>
      <i/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rgb="FFFF0000"/>
      <name val="Aptos Narrow"/>
      <family val="2"/>
      <scheme val="minor"/>
    </font>
    <font>
      <b/>
      <sz val="12"/>
      <color rgb="FFFF0000"/>
      <name val="Aptos Narrow"/>
      <family val="2"/>
      <scheme val="minor"/>
    </font>
    <font>
      <sz val="12"/>
      <color rgb="FF00B050"/>
      <name val="Aptos Narrow"/>
      <family val="2"/>
      <scheme val="minor"/>
    </font>
    <font>
      <sz val="12"/>
      <name val="Aptos Narrow"/>
      <scheme val="minor"/>
    </font>
    <font>
      <b/>
      <sz val="12"/>
      <color rgb="FF00B050"/>
      <name val="Aptos Narrow"/>
      <family val="2"/>
      <scheme val="minor"/>
    </font>
    <font>
      <b/>
      <sz val="12"/>
      <color theme="2" tint="-0.249977111117893"/>
      <name val="Aptos Narrow"/>
      <family val="2"/>
      <scheme val="minor"/>
    </font>
    <font>
      <sz val="12"/>
      <color theme="2" tint="-0.249977111117893"/>
      <name val="Aptos Narrow"/>
      <family val="2"/>
      <scheme val="minor"/>
    </font>
    <font>
      <sz val="12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6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left"/>
    </xf>
    <xf numFmtId="0" fontId="4" fillId="0" borderId="0" xfId="0" applyFont="1"/>
    <xf numFmtId="0" fontId="3" fillId="0" borderId="0" xfId="0" applyFont="1" applyAlignment="1">
      <alignment vertical="top"/>
    </xf>
    <xf numFmtId="164" fontId="0" fillId="0" borderId="0" xfId="1" applyNumberFormat="1" applyFont="1"/>
    <xf numFmtId="43" fontId="0" fillId="0" borderId="0" xfId="1" applyFont="1" applyAlignment="1"/>
    <xf numFmtId="164" fontId="0" fillId="0" borderId="0" xfId="1" applyNumberFormat="1" applyFont="1" applyAlignment="1">
      <alignment wrapText="1"/>
    </xf>
    <xf numFmtId="1" fontId="0" fillId="0" borderId="0" xfId="1" applyNumberFormat="1" applyFont="1" applyAlignment="1">
      <alignment wrapText="1" shrinkToFit="1"/>
    </xf>
    <xf numFmtId="0" fontId="0" fillId="0" borderId="0" xfId="0" applyAlignment="1">
      <alignment horizontal="right"/>
    </xf>
    <xf numFmtId="2" fontId="0" fillId="0" borderId="0" xfId="0" applyNumberFormat="1"/>
    <xf numFmtId="164" fontId="0" fillId="0" borderId="0" xfId="0" applyNumberFormat="1"/>
    <xf numFmtId="0" fontId="7" fillId="0" borderId="0" xfId="0" applyFont="1"/>
    <xf numFmtId="1" fontId="0" fillId="0" borderId="0" xfId="1" applyNumberFormat="1" applyFont="1"/>
    <xf numFmtId="0" fontId="9" fillId="0" borderId="0" xfId="0" applyFont="1"/>
    <xf numFmtId="176" fontId="0" fillId="0" borderId="0" xfId="0" applyNumberFormat="1"/>
    <xf numFmtId="164" fontId="0" fillId="2" borderId="0" xfId="0" applyNumberFormat="1" applyFill="1"/>
    <xf numFmtId="176" fontId="9" fillId="0" borderId="0" xfId="0" applyNumberFormat="1" applyFont="1" applyFill="1"/>
    <xf numFmtId="0" fontId="10" fillId="0" borderId="0" xfId="0" applyFont="1" applyAlignment="1">
      <alignment horizontal="left"/>
    </xf>
    <xf numFmtId="164" fontId="9" fillId="0" borderId="0" xfId="1" applyNumberFormat="1" applyFont="1" applyAlignment="1">
      <alignment wrapText="1"/>
    </xf>
    <xf numFmtId="0" fontId="8" fillId="0" borderId="0" xfId="0" applyFont="1"/>
    <xf numFmtId="164" fontId="9" fillId="0" borderId="0" xfId="1" applyNumberFormat="1" applyFont="1"/>
    <xf numFmtId="164" fontId="0" fillId="2" borderId="0" xfId="1" applyNumberFormat="1" applyFont="1" applyFill="1"/>
    <xf numFmtId="164" fontId="0" fillId="0" borderId="0" xfId="1" applyNumberFormat="1" applyFont="1" applyFill="1"/>
    <xf numFmtId="176" fontId="0" fillId="0" borderId="0" xfId="1" applyNumberFormat="1" applyFont="1" applyAlignment="1">
      <alignment horizontal="right"/>
    </xf>
    <xf numFmtId="177" fontId="0" fillId="0" borderId="0" xfId="1" applyNumberFormat="1" applyFont="1" applyAlignment="1"/>
    <xf numFmtId="0" fontId="12" fillId="0" borderId="0" xfId="0" applyFont="1"/>
    <xf numFmtId="176" fontId="13" fillId="0" borderId="0" xfId="1" applyNumberFormat="1" applyFont="1" applyAlignment="1">
      <alignment horizontal="right"/>
    </xf>
    <xf numFmtId="0" fontId="13" fillId="0" borderId="0" xfId="0" applyFont="1"/>
    <xf numFmtId="176" fontId="9" fillId="0" borderId="0" xfId="0" applyNumberFormat="1" applyFont="1"/>
    <xf numFmtId="176" fontId="14" fillId="0" borderId="0" xfId="0" applyNumberFormat="1" applyFont="1" applyFill="1"/>
    <xf numFmtId="164" fontId="9" fillId="0" borderId="0" xfId="1" applyNumberFormat="1" applyFont="1" applyFill="1"/>
    <xf numFmtId="177" fontId="13" fillId="0" borderId="0" xfId="1" applyNumberFormat="1" applyFont="1" applyAlignment="1"/>
    <xf numFmtId="43" fontId="13" fillId="0" borderId="0" xfId="1" applyFont="1" applyAlignment="1"/>
    <xf numFmtId="176" fontId="0" fillId="0" borderId="0" xfId="0" applyNumberFormat="1" applyAlignment="1">
      <alignment horizontal="right"/>
    </xf>
  </cellXfs>
  <cellStyles count="2">
    <cellStyle name="Migliaia" xfId="1" builtinId="3"/>
    <cellStyle name="Normale" xfId="0" builtinId="0"/>
  </cellStyles>
  <dxfs count="0"/>
  <tableStyles count="0" defaultTableStyle="TableStyleMedium2" defaultPivotStyle="PivotStyleLight16"/>
  <colors>
    <mruColors>
      <color rgb="FF33C97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coordinate_casuali!$B$2:$B$9</c:f>
              <c:numCache>
                <c:formatCode>_-* #,##0.000_-;\-* #,##0.000_-;_-* "-"??_-;_-@_-</c:formatCode>
                <c:ptCount val="8"/>
                <c:pt idx="0">
                  <c:v>1.4</c:v>
                </c:pt>
                <c:pt idx="1">
                  <c:v>-2.7</c:v>
                </c:pt>
                <c:pt idx="2">
                  <c:v>0.8</c:v>
                </c:pt>
                <c:pt idx="3">
                  <c:v>-4.0999999999999996</c:v>
                </c:pt>
                <c:pt idx="4">
                  <c:v>2.2000000000000002</c:v>
                </c:pt>
                <c:pt idx="5">
                  <c:v>-1.5</c:v>
                </c:pt>
                <c:pt idx="6">
                  <c:v>0.5</c:v>
                </c:pt>
                <c:pt idx="7">
                  <c:v>-3.3</c:v>
                </c:pt>
              </c:numCache>
            </c:numRef>
          </c:xVal>
          <c:yVal>
            <c:numRef>
              <c:f>coordinate_casuali!$C$2:$C$9</c:f>
              <c:numCache>
                <c:formatCode>_-* #,##0.000_-;\-* #,##0.000_-;_-* "-"??_-;_-@_-</c:formatCode>
                <c:ptCount val="8"/>
                <c:pt idx="0">
                  <c:v>-3.2</c:v>
                </c:pt>
                <c:pt idx="1">
                  <c:v>4.5999999999999996</c:v>
                </c:pt>
                <c:pt idx="2">
                  <c:v>1.3</c:v>
                </c:pt>
                <c:pt idx="3">
                  <c:v>-1</c:v>
                </c:pt>
                <c:pt idx="4">
                  <c:v>3.9</c:v>
                </c:pt>
                <c:pt idx="5">
                  <c:v>2.5</c:v>
                </c:pt>
                <c:pt idx="6">
                  <c:v>-2.4</c:v>
                </c:pt>
                <c:pt idx="7">
                  <c:v>-4.2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D9-7D47-9576-305D4B0D0F39}"/>
            </c:ext>
          </c:extLst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axId val="1144630672"/>
        <c:axId val="1800465520"/>
      </c:scatterChart>
      <c:valAx>
        <c:axId val="1144630672"/>
        <c:scaling>
          <c:orientation val="minMax"/>
        </c:scaling>
        <c:delete val="1"/>
        <c:axPos val="b"/>
        <c:numFmt formatCode="_-* #,##0.000_-;\-* #,##0.000_-;_-* &quot;-&quot;??_-;_-@_-" sourceLinked="1"/>
        <c:majorTickMark val="none"/>
        <c:minorTickMark val="none"/>
        <c:tickLblPos val="nextTo"/>
        <c:crossAx val="1800465520"/>
        <c:crosses val="autoZero"/>
        <c:crossBetween val="midCat"/>
      </c:valAx>
      <c:valAx>
        <c:axId val="1800465520"/>
        <c:scaling>
          <c:orientation val="minMax"/>
        </c:scaling>
        <c:delete val="1"/>
        <c:axPos val="l"/>
        <c:numFmt formatCode="_-* #,##0.000_-;\-* #,##0.000_-;_-* &quot;-&quot;??_-;_-@_-" sourceLinked="1"/>
        <c:majorTickMark val="none"/>
        <c:minorTickMark val="none"/>
        <c:tickLblPos val="nextTo"/>
        <c:crossAx val="1144630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coordinate_casuali!$B$2:$B$9</c:f>
              <c:numCache>
                <c:formatCode>_-* #,##0.000_-;\-* #,##0.000_-;_-* "-"??_-;_-@_-</c:formatCode>
                <c:ptCount val="8"/>
                <c:pt idx="0">
                  <c:v>1.4</c:v>
                </c:pt>
                <c:pt idx="1">
                  <c:v>-2.7</c:v>
                </c:pt>
                <c:pt idx="2">
                  <c:v>0.8</c:v>
                </c:pt>
                <c:pt idx="3">
                  <c:v>-4.0999999999999996</c:v>
                </c:pt>
                <c:pt idx="4">
                  <c:v>2.2000000000000002</c:v>
                </c:pt>
                <c:pt idx="5">
                  <c:v>-1.5</c:v>
                </c:pt>
                <c:pt idx="6">
                  <c:v>0.5</c:v>
                </c:pt>
                <c:pt idx="7">
                  <c:v>-3.3</c:v>
                </c:pt>
              </c:numCache>
            </c:numRef>
          </c:xVal>
          <c:yVal>
            <c:numRef>
              <c:f>coordinate_casuali!$C$2:$C$9</c:f>
              <c:numCache>
                <c:formatCode>_-* #,##0.000_-;\-* #,##0.000_-;_-* "-"??_-;_-@_-</c:formatCode>
                <c:ptCount val="8"/>
                <c:pt idx="0">
                  <c:v>-3.2</c:v>
                </c:pt>
                <c:pt idx="1">
                  <c:v>4.5999999999999996</c:v>
                </c:pt>
                <c:pt idx="2">
                  <c:v>1.3</c:v>
                </c:pt>
                <c:pt idx="3">
                  <c:v>-1</c:v>
                </c:pt>
                <c:pt idx="4">
                  <c:v>3.9</c:v>
                </c:pt>
                <c:pt idx="5">
                  <c:v>2.5</c:v>
                </c:pt>
                <c:pt idx="6">
                  <c:v>-2.4</c:v>
                </c:pt>
                <c:pt idx="7">
                  <c:v>-4.2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FE-B042-B225-A20DF7FB896D}"/>
            </c:ext>
          </c:extLst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axId val="1144630672"/>
        <c:axId val="1800465520"/>
      </c:scatterChart>
      <c:valAx>
        <c:axId val="1144630672"/>
        <c:scaling>
          <c:orientation val="minMax"/>
        </c:scaling>
        <c:delete val="1"/>
        <c:axPos val="b"/>
        <c:numFmt formatCode="_-* #,##0.000_-;\-* #,##0.000_-;_-* &quot;-&quot;??_-;_-@_-" sourceLinked="1"/>
        <c:majorTickMark val="none"/>
        <c:minorTickMark val="none"/>
        <c:tickLblPos val="nextTo"/>
        <c:crossAx val="1800465520"/>
        <c:crosses val="autoZero"/>
        <c:crossBetween val="midCat"/>
      </c:valAx>
      <c:valAx>
        <c:axId val="1800465520"/>
        <c:scaling>
          <c:orientation val="minMax"/>
        </c:scaling>
        <c:delete val="1"/>
        <c:axPos val="l"/>
        <c:numFmt formatCode="_-* #,##0.000_-;\-* #,##0.000_-;_-* &quot;-&quot;??_-;_-@_-" sourceLinked="1"/>
        <c:majorTickMark val="none"/>
        <c:minorTickMark val="none"/>
        <c:tickLblPos val="nextTo"/>
        <c:crossAx val="1144630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confronto_1!$AF$55:$AF$62</c:f>
              <c:numCache>
                <c:formatCode>0.000</c:formatCode>
                <c:ptCount val="8"/>
                <c:pt idx="0">
                  <c:v>-0.91100000000000003</c:v>
                </c:pt>
                <c:pt idx="1">
                  <c:v>-1.984</c:v>
                </c:pt>
                <c:pt idx="2">
                  <c:v>-1.1000000000000001</c:v>
                </c:pt>
                <c:pt idx="3">
                  <c:v>-0.27800000000000002</c:v>
                </c:pt>
                <c:pt idx="4">
                  <c:v>-2.1139999999999999</c:v>
                </c:pt>
                <c:pt idx="5">
                  <c:v>-0.46400000000000002</c:v>
                </c:pt>
                <c:pt idx="6">
                  <c:v>-3.367</c:v>
                </c:pt>
                <c:pt idx="7">
                  <c:v>-0.216</c:v>
                </c:pt>
              </c:numCache>
            </c:numRef>
          </c:xVal>
          <c:yVal>
            <c:numRef>
              <c:f>confronto_1!$AG$55:$AG$62</c:f>
              <c:numCache>
                <c:formatCode>0.000</c:formatCode>
                <c:ptCount val="8"/>
                <c:pt idx="0">
                  <c:v>-0.28899999999999998</c:v>
                </c:pt>
                <c:pt idx="1">
                  <c:v>0.50700000000000001</c:v>
                </c:pt>
                <c:pt idx="2">
                  <c:v>2.0070000000000001</c:v>
                </c:pt>
                <c:pt idx="3">
                  <c:v>-1.149</c:v>
                </c:pt>
                <c:pt idx="4">
                  <c:v>0.56499999999999995</c:v>
                </c:pt>
                <c:pt idx="5">
                  <c:v>-0.38300000000000001</c:v>
                </c:pt>
                <c:pt idx="6">
                  <c:v>2.2909999999999999</c:v>
                </c:pt>
                <c:pt idx="7">
                  <c:v>2.9039999999999999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9E-6945-B00C-199636E1F4DC}"/>
            </c:ext>
          </c:extLst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axId val="2000572496"/>
        <c:axId val="2051621488"/>
      </c:scatterChart>
      <c:valAx>
        <c:axId val="2000572496"/>
        <c:scaling>
          <c:orientation val="minMax"/>
        </c:scaling>
        <c:delete val="1"/>
        <c:axPos val="b"/>
        <c:numFmt formatCode="0.000" sourceLinked="1"/>
        <c:majorTickMark val="none"/>
        <c:minorTickMark val="none"/>
        <c:tickLblPos val="nextTo"/>
        <c:crossAx val="2051621488"/>
        <c:crosses val="autoZero"/>
        <c:crossBetween val="midCat"/>
      </c:valAx>
      <c:valAx>
        <c:axId val="2051621488"/>
        <c:scaling>
          <c:orientation val="minMax"/>
        </c:scaling>
        <c:delete val="1"/>
        <c:axPos val="l"/>
        <c:numFmt formatCode="0.000" sourceLinked="1"/>
        <c:majorTickMark val="none"/>
        <c:minorTickMark val="none"/>
        <c:tickLblPos val="nextTo"/>
        <c:crossAx val="2000572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coordinate_casuali!$B$2:$B$9</c:f>
              <c:numCache>
                <c:formatCode>_-* #,##0.000_-;\-* #,##0.000_-;_-* "-"??_-;_-@_-</c:formatCode>
                <c:ptCount val="8"/>
                <c:pt idx="0">
                  <c:v>1.4</c:v>
                </c:pt>
                <c:pt idx="1">
                  <c:v>-2.7</c:v>
                </c:pt>
                <c:pt idx="2">
                  <c:v>0.8</c:v>
                </c:pt>
                <c:pt idx="3">
                  <c:v>-4.0999999999999996</c:v>
                </c:pt>
                <c:pt idx="4">
                  <c:v>2.2000000000000002</c:v>
                </c:pt>
                <c:pt idx="5">
                  <c:v>-1.5</c:v>
                </c:pt>
                <c:pt idx="6">
                  <c:v>0.5</c:v>
                </c:pt>
                <c:pt idx="7">
                  <c:v>-3.3</c:v>
                </c:pt>
              </c:numCache>
            </c:numRef>
          </c:xVal>
          <c:yVal>
            <c:numRef>
              <c:f>coordinate_casuali!$C$2:$C$9</c:f>
              <c:numCache>
                <c:formatCode>_-* #,##0.000_-;\-* #,##0.000_-;_-* "-"??_-;_-@_-</c:formatCode>
                <c:ptCount val="8"/>
                <c:pt idx="0">
                  <c:v>-3.2</c:v>
                </c:pt>
                <c:pt idx="1">
                  <c:v>4.5999999999999996</c:v>
                </c:pt>
                <c:pt idx="2">
                  <c:v>1.3</c:v>
                </c:pt>
                <c:pt idx="3">
                  <c:v>-1</c:v>
                </c:pt>
                <c:pt idx="4">
                  <c:v>3.9</c:v>
                </c:pt>
                <c:pt idx="5">
                  <c:v>2.5</c:v>
                </c:pt>
                <c:pt idx="6">
                  <c:v>-2.4</c:v>
                </c:pt>
                <c:pt idx="7">
                  <c:v>-4.2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14-8E43-A00B-4AD32D94127C}"/>
            </c:ext>
          </c:extLst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axId val="1144630672"/>
        <c:axId val="1800465520"/>
      </c:scatterChart>
      <c:valAx>
        <c:axId val="1144630672"/>
        <c:scaling>
          <c:orientation val="minMax"/>
        </c:scaling>
        <c:delete val="1"/>
        <c:axPos val="b"/>
        <c:numFmt formatCode="_-* #,##0.000_-;\-* #,##0.000_-;_-* &quot;-&quot;??_-;_-@_-" sourceLinked="1"/>
        <c:majorTickMark val="none"/>
        <c:minorTickMark val="none"/>
        <c:tickLblPos val="nextTo"/>
        <c:crossAx val="1800465520"/>
        <c:crosses val="autoZero"/>
        <c:crossBetween val="midCat"/>
      </c:valAx>
      <c:valAx>
        <c:axId val="1800465520"/>
        <c:scaling>
          <c:orientation val="minMax"/>
        </c:scaling>
        <c:delete val="1"/>
        <c:axPos val="l"/>
        <c:numFmt formatCode="_-* #,##0.000_-;\-* #,##0.000_-;_-* &quot;-&quot;??_-;_-@_-" sourceLinked="1"/>
        <c:majorTickMark val="none"/>
        <c:minorTickMark val="none"/>
        <c:tickLblPos val="nextTo"/>
        <c:crossAx val="1144630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confronto_2!$AT$37:$AT$44</c:f>
              <c:numCache>
                <c:formatCode>0.000</c:formatCode>
                <c:ptCount val="8"/>
                <c:pt idx="0">
                  <c:v>-0.91100000000000003</c:v>
                </c:pt>
                <c:pt idx="1">
                  <c:v>-1.984</c:v>
                </c:pt>
                <c:pt idx="2">
                  <c:v>-1.1000000000000001</c:v>
                </c:pt>
                <c:pt idx="3">
                  <c:v>-0.27800000000000002</c:v>
                </c:pt>
                <c:pt idx="4">
                  <c:v>-2.1139999999999999</c:v>
                </c:pt>
                <c:pt idx="5">
                  <c:v>-0.46400000000000002</c:v>
                </c:pt>
                <c:pt idx="6">
                  <c:v>-3.367</c:v>
                </c:pt>
                <c:pt idx="7">
                  <c:v>-0.216</c:v>
                </c:pt>
              </c:numCache>
            </c:numRef>
          </c:xVal>
          <c:yVal>
            <c:numRef>
              <c:f>confronto_2!$AU$37:$AU$44</c:f>
              <c:numCache>
                <c:formatCode>0.000</c:formatCode>
                <c:ptCount val="8"/>
                <c:pt idx="0">
                  <c:v>-0.28899999999999998</c:v>
                </c:pt>
                <c:pt idx="1">
                  <c:v>0.50700000000000001</c:v>
                </c:pt>
                <c:pt idx="2">
                  <c:v>2.0070000000000001</c:v>
                </c:pt>
                <c:pt idx="3">
                  <c:v>-1.149</c:v>
                </c:pt>
                <c:pt idx="4">
                  <c:v>0.56499999999999995</c:v>
                </c:pt>
                <c:pt idx="5">
                  <c:v>-0.38300000000000001</c:v>
                </c:pt>
                <c:pt idx="6">
                  <c:v>2.2909999999999999</c:v>
                </c:pt>
                <c:pt idx="7">
                  <c:v>2.9039999999999999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DB-7545-9852-FD53737B318D}"/>
            </c:ext>
          </c:extLst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axId val="2000572496"/>
        <c:axId val="2051621488"/>
      </c:scatterChart>
      <c:valAx>
        <c:axId val="2000572496"/>
        <c:scaling>
          <c:orientation val="minMax"/>
        </c:scaling>
        <c:delete val="1"/>
        <c:axPos val="b"/>
        <c:numFmt formatCode="0.000" sourceLinked="1"/>
        <c:majorTickMark val="none"/>
        <c:minorTickMark val="none"/>
        <c:tickLblPos val="nextTo"/>
        <c:crossAx val="2051621488"/>
        <c:crosses val="autoZero"/>
        <c:crossBetween val="midCat"/>
      </c:valAx>
      <c:valAx>
        <c:axId val="2051621488"/>
        <c:scaling>
          <c:orientation val="minMax"/>
        </c:scaling>
        <c:delete val="1"/>
        <c:axPos val="l"/>
        <c:numFmt formatCode="0.000" sourceLinked="1"/>
        <c:majorTickMark val="none"/>
        <c:minorTickMark val="none"/>
        <c:tickLblPos val="nextTo"/>
        <c:crossAx val="2000572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confronto_2!$AD$55:$AD$62</c:f>
              <c:numCache>
                <c:formatCode>0.000</c:formatCode>
                <c:ptCount val="8"/>
                <c:pt idx="0">
                  <c:v>0.14299999999999999</c:v>
                </c:pt>
                <c:pt idx="1">
                  <c:v>0.93500000000000005</c:v>
                </c:pt>
                <c:pt idx="2">
                  <c:v>1.6879999999999999</c:v>
                </c:pt>
                <c:pt idx="3">
                  <c:v>-1.512</c:v>
                </c:pt>
                <c:pt idx="4">
                  <c:v>-0.995</c:v>
                </c:pt>
                <c:pt idx="5">
                  <c:v>-1.1220000000000001</c:v>
                </c:pt>
                <c:pt idx="6">
                  <c:v>-0.14499999999999999</c:v>
                </c:pt>
                <c:pt idx="7">
                  <c:v>1.008</c:v>
                </c:pt>
              </c:numCache>
            </c:numRef>
          </c:xVal>
          <c:yVal>
            <c:numRef>
              <c:f>confronto_2!$AE$55:$AE$62</c:f>
              <c:numCache>
                <c:formatCode>0.000</c:formatCode>
                <c:ptCount val="8"/>
                <c:pt idx="0">
                  <c:v>-1.5149999999999999</c:v>
                </c:pt>
                <c:pt idx="1">
                  <c:v>0.94399999999999995</c:v>
                </c:pt>
                <c:pt idx="2">
                  <c:v>0.21199999999999999</c:v>
                </c:pt>
                <c:pt idx="3">
                  <c:v>0.99299999999999999</c:v>
                </c:pt>
                <c:pt idx="4">
                  <c:v>-1.0229999999999999</c:v>
                </c:pt>
                <c:pt idx="5">
                  <c:v>-0.16400000000000001</c:v>
                </c:pt>
                <c:pt idx="6">
                  <c:v>1.3839999999999999</c:v>
                </c:pt>
                <c:pt idx="7">
                  <c:v>-0.83299999999999996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1D-4744-A6A8-97051ACCBA9F}"/>
            </c:ext>
          </c:extLst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axId val="2000563552"/>
        <c:axId val="2000392672"/>
      </c:scatterChart>
      <c:valAx>
        <c:axId val="2000563552"/>
        <c:scaling>
          <c:orientation val="minMax"/>
        </c:scaling>
        <c:delete val="1"/>
        <c:axPos val="b"/>
        <c:numFmt formatCode="0.000" sourceLinked="1"/>
        <c:majorTickMark val="none"/>
        <c:minorTickMark val="none"/>
        <c:tickLblPos val="nextTo"/>
        <c:crossAx val="2000392672"/>
        <c:crosses val="autoZero"/>
        <c:crossBetween val="midCat"/>
      </c:valAx>
      <c:valAx>
        <c:axId val="2000392672"/>
        <c:scaling>
          <c:orientation val="minMax"/>
        </c:scaling>
        <c:delete val="1"/>
        <c:axPos val="l"/>
        <c:numFmt formatCode="0.000" sourceLinked="1"/>
        <c:majorTickMark val="none"/>
        <c:minorTickMark val="none"/>
        <c:tickLblPos val="nextTo"/>
        <c:crossAx val="2000563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image" Target="../media/image2.png"/><Relationship Id="rId4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664535</xdr:colOff>
      <xdr:row>23</xdr:row>
      <xdr:rowOff>44303</xdr:rowOff>
    </xdr:from>
    <xdr:to>
      <xdr:col>4</xdr:col>
      <xdr:colOff>635000</xdr:colOff>
      <xdr:row>25</xdr:row>
      <xdr:rowOff>170353</xdr:rowOff>
    </xdr:to>
    <xdr:pic>
      <xdr:nvPicPr>
        <xdr:cNvPr id="2" name="Immagine 1">
          <a:extLst>
            <a:ext uri="{FF2B5EF4-FFF2-40B4-BE49-F238E27FC236}">
              <a16:creationId xmlns:a16="http://schemas.microsoft.com/office/drawing/2014/main" id="{6C75B1BD-D89E-26FF-D89A-A8D7FB204D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84651" y="4799419"/>
          <a:ext cx="1373372" cy="53953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12699</xdr:colOff>
      <xdr:row>4</xdr:row>
      <xdr:rowOff>6350</xdr:rowOff>
    </xdr:from>
    <xdr:to>
      <xdr:col>10</xdr:col>
      <xdr:colOff>86782</xdr:colOff>
      <xdr:row>14</xdr:row>
      <xdr:rowOff>0</xdr:rowOff>
    </xdr:to>
    <xdr:graphicFrame macro="">
      <xdr:nvGraphicFramePr>
        <xdr:cNvPr id="17" name="Grafico 16">
          <a:extLst>
            <a:ext uri="{FF2B5EF4-FFF2-40B4-BE49-F238E27FC236}">
              <a16:creationId xmlns:a16="http://schemas.microsoft.com/office/drawing/2014/main" id="{DF026E8D-69A7-AD4E-9EDB-5A4853B212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690638</xdr:colOff>
      <xdr:row>18</xdr:row>
      <xdr:rowOff>0</xdr:rowOff>
    </xdr:from>
    <xdr:to>
      <xdr:col>15</xdr:col>
      <xdr:colOff>1008138</xdr:colOff>
      <xdr:row>23</xdr:row>
      <xdr:rowOff>25400</xdr:rowOff>
    </xdr:to>
    <xdr:sp macro="" textlink="">
      <xdr:nvSpPr>
        <xdr:cNvPr id="2" name="Freccia destra 1">
          <a:extLst>
            <a:ext uri="{FF2B5EF4-FFF2-40B4-BE49-F238E27FC236}">
              <a16:creationId xmlns:a16="http://schemas.microsoft.com/office/drawing/2014/main" id="{9829AE4F-0823-5515-EC0F-8FDAB5AD836D}"/>
            </a:ext>
          </a:extLst>
        </xdr:cNvPr>
        <xdr:cNvSpPr/>
      </xdr:nvSpPr>
      <xdr:spPr>
        <a:xfrm>
          <a:off x="15053733" y="3537857"/>
          <a:ext cx="2585357" cy="1008138"/>
        </a:xfrm>
        <a:prstGeom prst="rightArrow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  <xdr:twoCellAnchor editAs="oneCell">
    <xdr:from>
      <xdr:col>23</xdr:col>
      <xdr:colOff>292100</xdr:colOff>
      <xdr:row>4</xdr:row>
      <xdr:rowOff>25400</xdr:rowOff>
    </xdr:from>
    <xdr:to>
      <xdr:col>24</xdr:col>
      <xdr:colOff>711708</xdr:colOff>
      <xdr:row>6</xdr:row>
      <xdr:rowOff>152400</xdr:rowOff>
    </xdr:to>
    <xdr:pic>
      <xdr:nvPicPr>
        <xdr:cNvPr id="3" name="Immagine 2">
          <a:extLst>
            <a:ext uri="{FF2B5EF4-FFF2-40B4-BE49-F238E27FC236}">
              <a16:creationId xmlns:a16="http://schemas.microsoft.com/office/drawing/2014/main" id="{F96255C2-B5ED-D655-1497-F85A492C53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834600" y="838200"/>
          <a:ext cx="1806448" cy="533400"/>
        </a:xfrm>
        <a:prstGeom prst="rect">
          <a:avLst/>
        </a:prstGeom>
      </xdr:spPr>
    </xdr:pic>
    <xdr:clientData/>
  </xdr:twoCellAnchor>
  <xdr:twoCellAnchor>
    <xdr:from>
      <xdr:col>18</xdr:col>
      <xdr:colOff>209120</xdr:colOff>
      <xdr:row>39</xdr:row>
      <xdr:rowOff>89011</xdr:rowOff>
    </xdr:from>
    <xdr:to>
      <xdr:col>18</xdr:col>
      <xdr:colOff>1203164</xdr:colOff>
      <xdr:row>48</xdr:row>
      <xdr:rowOff>86106</xdr:rowOff>
    </xdr:to>
    <xdr:sp macro="" textlink="">
      <xdr:nvSpPr>
        <xdr:cNvPr id="5" name="Freccia destra 4">
          <a:extLst>
            <a:ext uri="{FF2B5EF4-FFF2-40B4-BE49-F238E27FC236}">
              <a16:creationId xmlns:a16="http://schemas.microsoft.com/office/drawing/2014/main" id="{F9F2A9CE-CFE9-3745-8529-508B821E12CA}"/>
            </a:ext>
          </a:extLst>
        </xdr:cNvPr>
        <xdr:cNvSpPr/>
      </xdr:nvSpPr>
      <xdr:spPr>
        <a:xfrm rot="5400000">
          <a:off x="20435646" y="8017740"/>
          <a:ext cx="1740654" cy="994044"/>
        </a:xfrm>
        <a:prstGeom prst="rightArrow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  <xdr:twoCellAnchor>
    <xdr:from>
      <xdr:col>23</xdr:col>
      <xdr:colOff>767443</xdr:colOff>
      <xdr:row>54</xdr:row>
      <xdr:rowOff>182639</xdr:rowOff>
    </xdr:from>
    <xdr:to>
      <xdr:col>26</xdr:col>
      <xdr:colOff>298752</xdr:colOff>
      <xdr:row>60</xdr:row>
      <xdr:rowOff>11491</xdr:rowOff>
    </xdr:to>
    <xdr:sp macro="" textlink="">
      <xdr:nvSpPr>
        <xdr:cNvPr id="7" name="Freccia destra 6">
          <a:extLst>
            <a:ext uri="{FF2B5EF4-FFF2-40B4-BE49-F238E27FC236}">
              <a16:creationId xmlns:a16="http://schemas.microsoft.com/office/drawing/2014/main" id="{74A413A0-5A03-CA4B-ADDB-F49C7507ECD6}"/>
            </a:ext>
          </a:extLst>
        </xdr:cNvPr>
        <xdr:cNvSpPr/>
      </xdr:nvSpPr>
      <xdr:spPr>
        <a:xfrm>
          <a:off x="28526014" y="10796210"/>
          <a:ext cx="2585357" cy="1008138"/>
        </a:xfrm>
        <a:prstGeom prst="rightArrow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  <xdr:twoCellAnchor>
    <xdr:from>
      <xdr:col>40</xdr:col>
      <xdr:colOff>314086</xdr:colOff>
      <xdr:row>50</xdr:row>
      <xdr:rowOff>163871</xdr:rowOff>
    </xdr:from>
    <xdr:to>
      <xdr:col>46</xdr:col>
      <xdr:colOff>26174</xdr:colOff>
      <xdr:row>64</xdr:row>
      <xdr:rowOff>59200</xdr:rowOff>
    </xdr:to>
    <xdr:graphicFrame macro="">
      <xdr:nvGraphicFramePr>
        <xdr:cNvPr id="12" name="Grafico 11">
          <a:extLst>
            <a:ext uri="{FF2B5EF4-FFF2-40B4-BE49-F238E27FC236}">
              <a16:creationId xmlns:a16="http://schemas.microsoft.com/office/drawing/2014/main" id="{9C184348-E2C2-0A4F-BC28-DC8AC83C81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34</xdr:col>
      <xdr:colOff>28676</xdr:colOff>
      <xdr:row>50</xdr:row>
      <xdr:rowOff>130551</xdr:rowOff>
    </xdr:from>
    <xdr:to>
      <xdr:col>39</xdr:col>
      <xdr:colOff>669139</xdr:colOff>
      <xdr:row>64</xdr:row>
      <xdr:rowOff>105151</xdr:rowOff>
    </xdr:to>
    <xdr:graphicFrame macro="">
      <xdr:nvGraphicFramePr>
        <xdr:cNvPr id="14" name="Grafico 13">
          <a:extLst>
            <a:ext uri="{FF2B5EF4-FFF2-40B4-BE49-F238E27FC236}">
              <a16:creationId xmlns:a16="http://schemas.microsoft.com/office/drawing/2014/main" id="{5EF3D7B3-83D5-274F-49D5-21B72165CC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132907</xdr:colOff>
      <xdr:row>12</xdr:row>
      <xdr:rowOff>88606</xdr:rowOff>
    </xdr:from>
    <xdr:to>
      <xdr:col>4</xdr:col>
      <xdr:colOff>1126951</xdr:colOff>
      <xdr:row>21</xdr:row>
      <xdr:rowOff>53803</xdr:rowOff>
    </xdr:to>
    <xdr:sp macro="" textlink="">
      <xdr:nvSpPr>
        <xdr:cNvPr id="2" name="Freccia destra 1">
          <a:extLst>
            <a:ext uri="{FF2B5EF4-FFF2-40B4-BE49-F238E27FC236}">
              <a16:creationId xmlns:a16="http://schemas.microsoft.com/office/drawing/2014/main" id="{75EC6DDD-57C1-364D-904A-A562B3AF52D4}"/>
            </a:ext>
          </a:extLst>
        </xdr:cNvPr>
        <xdr:cNvSpPr/>
      </xdr:nvSpPr>
      <xdr:spPr>
        <a:xfrm rot="5400000">
          <a:off x="5491051" y="2985462"/>
          <a:ext cx="1825895" cy="994044"/>
        </a:xfrm>
        <a:prstGeom prst="rightArrow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  <xdr:twoCellAnchor>
    <xdr:from>
      <xdr:col>5</xdr:col>
      <xdr:colOff>1168915</xdr:colOff>
      <xdr:row>26</xdr:row>
      <xdr:rowOff>36699</xdr:rowOff>
    </xdr:from>
    <xdr:to>
      <xdr:col>7</xdr:col>
      <xdr:colOff>395741</xdr:colOff>
      <xdr:row>30</xdr:row>
      <xdr:rowOff>203766</xdr:rowOff>
    </xdr:to>
    <xdr:sp macro="" textlink="">
      <xdr:nvSpPr>
        <xdr:cNvPr id="3" name="Freccia destra 2">
          <a:extLst>
            <a:ext uri="{FF2B5EF4-FFF2-40B4-BE49-F238E27FC236}">
              <a16:creationId xmlns:a16="http://schemas.microsoft.com/office/drawing/2014/main" id="{56FF6A15-5494-AA4D-A10D-38878C515D47}"/>
            </a:ext>
          </a:extLst>
        </xdr:cNvPr>
        <xdr:cNvSpPr/>
      </xdr:nvSpPr>
      <xdr:spPr>
        <a:xfrm>
          <a:off x="8242520" y="5412048"/>
          <a:ext cx="1825895" cy="994044"/>
        </a:xfrm>
        <a:prstGeom prst="rightArrow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690638</xdr:colOff>
      <xdr:row>18</xdr:row>
      <xdr:rowOff>0</xdr:rowOff>
    </xdr:from>
    <xdr:to>
      <xdr:col>15</xdr:col>
      <xdr:colOff>1008138</xdr:colOff>
      <xdr:row>23</xdr:row>
      <xdr:rowOff>25400</xdr:rowOff>
    </xdr:to>
    <xdr:sp macro="" textlink="">
      <xdr:nvSpPr>
        <xdr:cNvPr id="2" name="Freccia destra 1">
          <a:extLst>
            <a:ext uri="{FF2B5EF4-FFF2-40B4-BE49-F238E27FC236}">
              <a16:creationId xmlns:a16="http://schemas.microsoft.com/office/drawing/2014/main" id="{F2CBFF6B-C343-9E46-9A49-C3AA2D1C031B}"/>
            </a:ext>
          </a:extLst>
        </xdr:cNvPr>
        <xdr:cNvSpPr/>
      </xdr:nvSpPr>
      <xdr:spPr>
        <a:xfrm>
          <a:off x="14978138" y="3657600"/>
          <a:ext cx="2578100" cy="1041400"/>
        </a:xfrm>
        <a:prstGeom prst="rightArrow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  <xdr:twoCellAnchor editAs="oneCell">
    <xdr:from>
      <xdr:col>23</xdr:col>
      <xdr:colOff>292100</xdr:colOff>
      <xdr:row>4</xdr:row>
      <xdr:rowOff>25400</xdr:rowOff>
    </xdr:from>
    <xdr:to>
      <xdr:col>24</xdr:col>
      <xdr:colOff>711708</xdr:colOff>
      <xdr:row>6</xdr:row>
      <xdr:rowOff>152400</xdr:rowOff>
    </xdr:to>
    <xdr:pic>
      <xdr:nvPicPr>
        <xdr:cNvPr id="3" name="Immagine 2">
          <a:extLst>
            <a:ext uri="{FF2B5EF4-FFF2-40B4-BE49-F238E27FC236}">
              <a16:creationId xmlns:a16="http://schemas.microsoft.com/office/drawing/2014/main" id="{FA962DBB-ECFB-9149-8524-3E4BA0E905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914600" y="838200"/>
          <a:ext cx="1803908" cy="533400"/>
        </a:xfrm>
        <a:prstGeom prst="rect">
          <a:avLst/>
        </a:prstGeom>
      </xdr:spPr>
    </xdr:pic>
    <xdr:clientData/>
  </xdr:twoCellAnchor>
  <xdr:twoCellAnchor>
    <xdr:from>
      <xdr:col>18</xdr:col>
      <xdr:colOff>209120</xdr:colOff>
      <xdr:row>39</xdr:row>
      <xdr:rowOff>89011</xdr:rowOff>
    </xdr:from>
    <xdr:to>
      <xdr:col>18</xdr:col>
      <xdr:colOff>1203164</xdr:colOff>
      <xdr:row>48</xdr:row>
      <xdr:rowOff>86106</xdr:rowOff>
    </xdr:to>
    <xdr:sp macro="" textlink="">
      <xdr:nvSpPr>
        <xdr:cNvPr id="4" name="Freccia destra 3">
          <a:extLst>
            <a:ext uri="{FF2B5EF4-FFF2-40B4-BE49-F238E27FC236}">
              <a16:creationId xmlns:a16="http://schemas.microsoft.com/office/drawing/2014/main" id="{DF42E21B-25F9-B748-BD83-1CF33433E9B2}"/>
            </a:ext>
          </a:extLst>
        </xdr:cNvPr>
        <xdr:cNvSpPr/>
      </xdr:nvSpPr>
      <xdr:spPr>
        <a:xfrm rot="5400000">
          <a:off x="20494194" y="8429737"/>
          <a:ext cx="1825895" cy="994044"/>
        </a:xfrm>
        <a:prstGeom prst="rightArrow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  <xdr:twoCellAnchor>
    <xdr:from>
      <xdr:col>23</xdr:col>
      <xdr:colOff>767443</xdr:colOff>
      <xdr:row>54</xdr:row>
      <xdr:rowOff>182639</xdr:rowOff>
    </xdr:from>
    <xdr:to>
      <xdr:col>26</xdr:col>
      <xdr:colOff>298752</xdr:colOff>
      <xdr:row>60</xdr:row>
      <xdr:rowOff>11491</xdr:rowOff>
    </xdr:to>
    <xdr:sp macro="" textlink="">
      <xdr:nvSpPr>
        <xdr:cNvPr id="5" name="Freccia destra 4">
          <a:extLst>
            <a:ext uri="{FF2B5EF4-FFF2-40B4-BE49-F238E27FC236}">
              <a16:creationId xmlns:a16="http://schemas.microsoft.com/office/drawing/2014/main" id="{7F1D9AF3-6C71-1E4B-ABBB-E10BE8B22DDE}"/>
            </a:ext>
          </a:extLst>
        </xdr:cNvPr>
        <xdr:cNvSpPr/>
      </xdr:nvSpPr>
      <xdr:spPr>
        <a:xfrm>
          <a:off x="28389943" y="11155439"/>
          <a:ext cx="2566609" cy="1048052"/>
        </a:xfrm>
        <a:prstGeom prst="rightArrow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  <xdr:twoCellAnchor>
    <xdr:from>
      <xdr:col>48</xdr:col>
      <xdr:colOff>167662</xdr:colOff>
      <xdr:row>49</xdr:row>
      <xdr:rowOff>201224</xdr:rowOff>
    </xdr:from>
    <xdr:to>
      <xdr:col>54</xdr:col>
      <xdr:colOff>33868</xdr:colOff>
      <xdr:row>63</xdr:row>
      <xdr:rowOff>191926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9EB66705-5774-9742-941E-5E84AA66DA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42</xdr:col>
      <xdr:colOff>10000</xdr:colOff>
      <xdr:row>50</xdr:row>
      <xdr:rowOff>18492</xdr:rowOff>
    </xdr:from>
    <xdr:to>
      <xdr:col>47</xdr:col>
      <xdr:colOff>660400</xdr:colOff>
      <xdr:row>64</xdr:row>
      <xdr:rowOff>1188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764312CB-1A73-1E49-A358-F18B30CCA8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35</xdr:col>
      <xdr:colOff>647584</xdr:colOff>
      <xdr:row>49</xdr:row>
      <xdr:rowOff>188293</xdr:rowOff>
    </xdr:from>
    <xdr:to>
      <xdr:col>41</xdr:col>
      <xdr:colOff>608923</xdr:colOff>
      <xdr:row>63</xdr:row>
      <xdr:rowOff>199178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18D79A11-90DE-726D-DBBF-7E7F0C6639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132907</xdr:colOff>
      <xdr:row>12</xdr:row>
      <xdr:rowOff>88606</xdr:rowOff>
    </xdr:from>
    <xdr:to>
      <xdr:col>4</xdr:col>
      <xdr:colOff>1126951</xdr:colOff>
      <xdr:row>21</xdr:row>
      <xdr:rowOff>53803</xdr:rowOff>
    </xdr:to>
    <xdr:sp macro="" textlink="">
      <xdr:nvSpPr>
        <xdr:cNvPr id="2" name="Freccia destra 1">
          <a:extLst>
            <a:ext uri="{FF2B5EF4-FFF2-40B4-BE49-F238E27FC236}">
              <a16:creationId xmlns:a16="http://schemas.microsoft.com/office/drawing/2014/main" id="{7D2B45D1-D5F3-ED4E-8079-C5768E94180B}"/>
            </a:ext>
          </a:extLst>
        </xdr:cNvPr>
        <xdr:cNvSpPr/>
      </xdr:nvSpPr>
      <xdr:spPr>
        <a:xfrm rot="5400000">
          <a:off x="5498730" y="2926983"/>
          <a:ext cx="1793997" cy="994044"/>
        </a:xfrm>
        <a:prstGeom prst="rightArrow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  <xdr:twoCellAnchor>
    <xdr:from>
      <xdr:col>5</xdr:col>
      <xdr:colOff>1168915</xdr:colOff>
      <xdr:row>26</xdr:row>
      <xdr:rowOff>36699</xdr:rowOff>
    </xdr:from>
    <xdr:to>
      <xdr:col>7</xdr:col>
      <xdr:colOff>395741</xdr:colOff>
      <xdr:row>30</xdr:row>
      <xdr:rowOff>203766</xdr:rowOff>
    </xdr:to>
    <xdr:sp macro="" textlink="">
      <xdr:nvSpPr>
        <xdr:cNvPr id="3" name="Freccia destra 2">
          <a:extLst>
            <a:ext uri="{FF2B5EF4-FFF2-40B4-BE49-F238E27FC236}">
              <a16:creationId xmlns:a16="http://schemas.microsoft.com/office/drawing/2014/main" id="{240EC536-7667-C848-A953-BF903D00326B}"/>
            </a:ext>
          </a:extLst>
        </xdr:cNvPr>
        <xdr:cNvSpPr/>
      </xdr:nvSpPr>
      <xdr:spPr>
        <a:xfrm>
          <a:off x="8230115" y="5319899"/>
          <a:ext cx="1817626" cy="979867"/>
        </a:xfrm>
        <a:prstGeom prst="rightArrow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690638</xdr:colOff>
      <xdr:row>18</xdr:row>
      <xdr:rowOff>0</xdr:rowOff>
    </xdr:from>
    <xdr:to>
      <xdr:col>15</xdr:col>
      <xdr:colOff>1008138</xdr:colOff>
      <xdr:row>23</xdr:row>
      <xdr:rowOff>25400</xdr:rowOff>
    </xdr:to>
    <xdr:sp macro="" textlink="">
      <xdr:nvSpPr>
        <xdr:cNvPr id="2" name="Freccia destra 1">
          <a:extLst>
            <a:ext uri="{FF2B5EF4-FFF2-40B4-BE49-F238E27FC236}">
              <a16:creationId xmlns:a16="http://schemas.microsoft.com/office/drawing/2014/main" id="{91A87610-0028-E440-8E5A-4992442A30C9}"/>
            </a:ext>
          </a:extLst>
        </xdr:cNvPr>
        <xdr:cNvSpPr/>
      </xdr:nvSpPr>
      <xdr:spPr>
        <a:xfrm>
          <a:off x="14978138" y="3657600"/>
          <a:ext cx="2578100" cy="1041400"/>
        </a:xfrm>
        <a:prstGeom prst="rightArrow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  <xdr:twoCellAnchor editAs="oneCell">
    <xdr:from>
      <xdr:col>23</xdr:col>
      <xdr:colOff>292100</xdr:colOff>
      <xdr:row>4</xdr:row>
      <xdr:rowOff>25400</xdr:rowOff>
    </xdr:from>
    <xdr:to>
      <xdr:col>24</xdr:col>
      <xdr:colOff>711708</xdr:colOff>
      <xdr:row>6</xdr:row>
      <xdr:rowOff>152400</xdr:rowOff>
    </xdr:to>
    <xdr:pic>
      <xdr:nvPicPr>
        <xdr:cNvPr id="3" name="Immagine 2">
          <a:extLst>
            <a:ext uri="{FF2B5EF4-FFF2-40B4-BE49-F238E27FC236}">
              <a16:creationId xmlns:a16="http://schemas.microsoft.com/office/drawing/2014/main" id="{6C591544-D4FC-B54F-9CA8-AD0287667E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914600" y="838200"/>
          <a:ext cx="1803908" cy="533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7D0CC4-8413-5847-8062-4CDE559624A1}">
  <dimension ref="A1:I28"/>
  <sheetViews>
    <sheetView zoomScaleNormal="100" workbookViewId="0">
      <selection sqref="A1:I11"/>
    </sheetView>
  </sheetViews>
  <sheetFormatPr baseColWidth="10" defaultRowHeight="16" x14ac:dyDescent="0.2"/>
  <cols>
    <col min="1" max="1" width="17.1640625" customWidth="1"/>
    <col min="2" max="9" width="15" customWidth="1"/>
  </cols>
  <sheetData>
    <row r="1" spans="1:9" x14ac:dyDescent="0.2">
      <c r="A1" s="4" t="s">
        <v>6</v>
      </c>
      <c r="B1" s="4" t="s">
        <v>8</v>
      </c>
      <c r="C1" s="4" t="s">
        <v>0</v>
      </c>
      <c r="D1" s="4" t="s">
        <v>1</v>
      </c>
      <c r="E1" s="4" t="s">
        <v>2</v>
      </c>
      <c r="F1" s="4" t="s">
        <v>3</v>
      </c>
      <c r="G1" s="4" t="s">
        <v>4</v>
      </c>
      <c r="H1" s="4" t="s">
        <v>5</v>
      </c>
      <c r="I1" s="4" t="s">
        <v>7</v>
      </c>
    </row>
    <row r="2" spans="1:9" x14ac:dyDescent="0.2">
      <c r="A2" s="3">
        <v>1</v>
      </c>
      <c r="B2">
        <v>5</v>
      </c>
      <c r="C2">
        <v>4</v>
      </c>
      <c r="D2">
        <v>3</v>
      </c>
      <c r="E2">
        <v>2</v>
      </c>
      <c r="F2">
        <v>5</v>
      </c>
      <c r="G2">
        <v>1</v>
      </c>
      <c r="H2">
        <v>4</v>
      </c>
      <c r="I2">
        <v>2</v>
      </c>
    </row>
    <row r="3" spans="1:9" x14ac:dyDescent="0.2">
      <c r="A3" s="3">
        <v>2</v>
      </c>
      <c r="B3">
        <v>3</v>
      </c>
      <c r="C3">
        <v>5</v>
      </c>
      <c r="D3">
        <v>5</v>
      </c>
      <c r="E3">
        <v>4</v>
      </c>
      <c r="F3">
        <v>4</v>
      </c>
      <c r="G3">
        <v>3</v>
      </c>
      <c r="H3">
        <v>4</v>
      </c>
      <c r="I3">
        <v>1</v>
      </c>
    </row>
    <row r="4" spans="1:9" x14ac:dyDescent="0.2">
      <c r="A4" s="3">
        <v>3</v>
      </c>
      <c r="B4">
        <v>4</v>
      </c>
      <c r="C4">
        <v>5</v>
      </c>
      <c r="D4">
        <v>5</v>
      </c>
      <c r="E4">
        <v>3</v>
      </c>
      <c r="F4">
        <v>5</v>
      </c>
      <c r="G4">
        <v>2</v>
      </c>
      <c r="H4">
        <v>3</v>
      </c>
      <c r="I4">
        <v>1</v>
      </c>
    </row>
    <row r="5" spans="1:9" x14ac:dyDescent="0.2">
      <c r="A5" s="3">
        <v>4</v>
      </c>
      <c r="B5">
        <v>5</v>
      </c>
      <c r="C5">
        <v>4</v>
      </c>
      <c r="D5">
        <v>2</v>
      </c>
      <c r="E5">
        <v>3</v>
      </c>
      <c r="F5">
        <v>4</v>
      </c>
      <c r="G5">
        <v>1</v>
      </c>
      <c r="H5">
        <v>3</v>
      </c>
      <c r="I5">
        <v>2</v>
      </c>
    </row>
    <row r="6" spans="1:9" x14ac:dyDescent="0.2">
      <c r="A6" s="3">
        <v>5</v>
      </c>
      <c r="B6">
        <v>2</v>
      </c>
      <c r="C6">
        <v>5</v>
      </c>
      <c r="D6">
        <v>4</v>
      </c>
      <c r="E6">
        <v>5</v>
      </c>
      <c r="F6">
        <v>4</v>
      </c>
      <c r="G6">
        <v>4</v>
      </c>
      <c r="H6">
        <v>3</v>
      </c>
      <c r="I6">
        <v>1</v>
      </c>
    </row>
    <row r="7" spans="1:9" x14ac:dyDescent="0.2">
      <c r="A7" s="3">
        <v>6</v>
      </c>
      <c r="B7">
        <v>5</v>
      </c>
      <c r="C7">
        <v>3</v>
      </c>
      <c r="D7">
        <v>4</v>
      </c>
      <c r="E7">
        <v>2</v>
      </c>
      <c r="F7">
        <v>4</v>
      </c>
      <c r="G7">
        <v>3</v>
      </c>
      <c r="H7">
        <v>4</v>
      </c>
      <c r="I7">
        <v>1</v>
      </c>
    </row>
    <row r="8" spans="1:9" x14ac:dyDescent="0.2">
      <c r="A8" s="3">
        <v>7</v>
      </c>
      <c r="B8">
        <v>3</v>
      </c>
      <c r="C8">
        <v>5</v>
      </c>
      <c r="D8">
        <v>5</v>
      </c>
      <c r="E8">
        <v>4</v>
      </c>
      <c r="F8">
        <v>5</v>
      </c>
      <c r="G8">
        <v>3</v>
      </c>
      <c r="H8">
        <v>2</v>
      </c>
      <c r="I8">
        <v>1</v>
      </c>
    </row>
    <row r="9" spans="1:9" x14ac:dyDescent="0.2">
      <c r="A9" s="3">
        <v>8</v>
      </c>
      <c r="B9">
        <v>5</v>
      </c>
      <c r="C9">
        <v>4</v>
      </c>
      <c r="D9">
        <v>2</v>
      </c>
      <c r="E9">
        <v>3</v>
      </c>
      <c r="F9">
        <v>3</v>
      </c>
      <c r="G9">
        <v>3</v>
      </c>
      <c r="H9">
        <v>5</v>
      </c>
      <c r="I9">
        <v>1</v>
      </c>
    </row>
    <row r="10" spans="1:9" x14ac:dyDescent="0.2">
      <c r="A10" s="3">
        <v>9</v>
      </c>
      <c r="B10">
        <v>4</v>
      </c>
      <c r="C10">
        <v>5</v>
      </c>
      <c r="D10">
        <v>3</v>
      </c>
      <c r="E10">
        <v>4</v>
      </c>
      <c r="F10">
        <v>5</v>
      </c>
      <c r="G10">
        <v>2</v>
      </c>
      <c r="H10">
        <v>5</v>
      </c>
      <c r="I10">
        <v>1</v>
      </c>
    </row>
    <row r="11" spans="1:9" x14ac:dyDescent="0.2">
      <c r="A11" s="3">
        <v>10</v>
      </c>
      <c r="B11">
        <v>3</v>
      </c>
      <c r="C11">
        <v>4</v>
      </c>
      <c r="D11">
        <v>5</v>
      </c>
      <c r="E11">
        <v>4</v>
      </c>
      <c r="F11">
        <v>4</v>
      </c>
      <c r="G11">
        <v>3</v>
      </c>
      <c r="H11">
        <v>3</v>
      </c>
      <c r="I11">
        <v>2</v>
      </c>
    </row>
    <row r="14" spans="1:9" x14ac:dyDescent="0.2">
      <c r="A14" s="5" t="s">
        <v>9</v>
      </c>
      <c r="B14" s="1"/>
      <c r="C14" s="1"/>
      <c r="D14" s="1"/>
      <c r="E14" s="1"/>
      <c r="F14" s="2" t="s">
        <v>11</v>
      </c>
      <c r="G14" s="1"/>
      <c r="H14" s="1"/>
      <c r="I14" s="1"/>
    </row>
    <row r="15" spans="1:9" x14ac:dyDescent="0.2">
      <c r="A15" s="1"/>
    </row>
    <row r="16" spans="1:9" x14ac:dyDescent="0.2">
      <c r="A16" s="2" t="s">
        <v>10</v>
      </c>
      <c r="F16" t="s">
        <v>12</v>
      </c>
    </row>
    <row r="17" spans="1:9" x14ac:dyDescent="0.2">
      <c r="A17" s="1"/>
    </row>
    <row r="18" spans="1:9" x14ac:dyDescent="0.2">
      <c r="A18" s="1"/>
      <c r="F18" t="s">
        <v>13</v>
      </c>
    </row>
    <row r="19" spans="1:9" x14ac:dyDescent="0.2">
      <c r="A19" s="1"/>
    </row>
    <row r="20" spans="1:9" x14ac:dyDescent="0.2">
      <c r="A20" s="1"/>
      <c r="B20" s="1"/>
      <c r="C20" s="1"/>
      <c r="D20" s="1"/>
      <c r="E20" s="1"/>
      <c r="F20" s="1"/>
      <c r="G20" s="1"/>
      <c r="H20" s="1"/>
      <c r="I20" s="1"/>
    </row>
    <row r="21" spans="1:9" x14ac:dyDescent="0.2">
      <c r="A21" s="1"/>
    </row>
    <row r="22" spans="1:9" x14ac:dyDescent="0.2">
      <c r="A22" s="1"/>
    </row>
    <row r="23" spans="1:9" x14ac:dyDescent="0.2">
      <c r="A23" s="1"/>
    </row>
    <row r="24" spans="1:9" x14ac:dyDescent="0.2">
      <c r="A24" s="1"/>
    </row>
    <row r="25" spans="1:9" x14ac:dyDescent="0.2">
      <c r="A25" s="1"/>
    </row>
    <row r="26" spans="1:9" x14ac:dyDescent="0.2">
      <c r="A26" s="1"/>
    </row>
    <row r="27" spans="1:9" x14ac:dyDescent="0.2">
      <c r="A27" s="1"/>
    </row>
    <row r="28" spans="1:9" x14ac:dyDescent="0.2">
      <c r="A28" s="1"/>
    </row>
  </sheetData>
  <conditionalFormatting sqref="B2:I11">
    <cfRule type="colorScale" priority="1">
      <colorScale>
        <cfvo type="min"/>
        <cfvo type="max"/>
        <color rgb="FFFCFCFF"/>
        <color rgb="FF63BE7B"/>
      </colorScale>
    </cfRule>
  </conditionalFormatting>
  <conditionalFormatting sqref="G13">
    <cfRule type="colorScale" priority="2">
      <colorScale>
        <cfvo type="min"/>
        <cfvo type="max"/>
        <color rgb="FF63BE7B"/>
        <color rgb="FFFCFCFF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E9B70-130A-9047-85EE-30AB3AA87CDC}">
  <dimension ref="A1:K73"/>
  <sheetViews>
    <sheetView topLeftCell="A33" zoomScale="86" zoomScaleNormal="59" workbookViewId="0">
      <selection activeCell="I54" sqref="I54"/>
    </sheetView>
  </sheetViews>
  <sheetFormatPr baseColWidth="10" defaultRowHeight="16" x14ac:dyDescent="0.2"/>
  <cols>
    <col min="1" max="1" width="37" customWidth="1"/>
    <col min="2" max="9" width="18.33203125" customWidth="1"/>
  </cols>
  <sheetData>
    <row r="1" spans="1:11" x14ac:dyDescent="0.2">
      <c r="A1" s="1"/>
      <c r="B1" s="1" t="s">
        <v>8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7</v>
      </c>
    </row>
    <row r="2" spans="1:11" x14ac:dyDescent="0.2">
      <c r="A2" s="1" t="s">
        <v>8</v>
      </c>
      <c r="B2">
        <v>0</v>
      </c>
      <c r="C2">
        <v>1</v>
      </c>
      <c r="D2">
        <v>3</v>
      </c>
      <c r="E2">
        <v>4</v>
      </c>
      <c r="F2">
        <v>2</v>
      </c>
      <c r="G2">
        <v>4</v>
      </c>
      <c r="H2">
        <v>3</v>
      </c>
      <c r="I2">
        <v>9</v>
      </c>
    </row>
    <row r="3" spans="1:11" x14ac:dyDescent="0.2">
      <c r="A3" s="1" t="s">
        <v>0</v>
      </c>
      <c r="B3">
        <v>8</v>
      </c>
      <c r="C3">
        <v>0</v>
      </c>
      <c r="D3">
        <v>4</v>
      </c>
      <c r="E3">
        <v>8</v>
      </c>
      <c r="F3">
        <v>3</v>
      </c>
      <c r="G3">
        <v>9</v>
      </c>
      <c r="H3">
        <v>6</v>
      </c>
      <c r="I3">
        <v>10</v>
      </c>
    </row>
    <row r="4" spans="1:11" x14ac:dyDescent="0.2">
      <c r="A4" s="1" t="s">
        <v>1</v>
      </c>
      <c r="B4">
        <v>6</v>
      </c>
      <c r="C4">
        <v>4</v>
      </c>
      <c r="D4">
        <v>0</v>
      </c>
      <c r="E4">
        <v>7</v>
      </c>
      <c r="F4">
        <v>4</v>
      </c>
      <c r="G4">
        <v>8</v>
      </c>
      <c r="H4">
        <v>6</v>
      </c>
      <c r="I4">
        <v>9</v>
      </c>
    </row>
    <row r="5" spans="1:11" x14ac:dyDescent="0.2">
      <c r="A5" s="1" t="s">
        <v>2</v>
      </c>
      <c r="B5">
        <v>3</v>
      </c>
      <c r="C5">
        <v>1</v>
      </c>
      <c r="D5">
        <v>3</v>
      </c>
      <c r="E5">
        <v>0</v>
      </c>
      <c r="F5">
        <v>1</v>
      </c>
      <c r="G5">
        <v>6</v>
      </c>
      <c r="H5">
        <v>3</v>
      </c>
      <c r="I5">
        <v>10</v>
      </c>
    </row>
    <row r="6" spans="1:11" x14ac:dyDescent="0.2">
      <c r="A6" s="1" t="s">
        <v>3</v>
      </c>
      <c r="B6">
        <v>7</v>
      </c>
      <c r="C6">
        <v>3</v>
      </c>
      <c r="D6">
        <v>5</v>
      </c>
      <c r="E6">
        <v>6</v>
      </c>
      <c r="F6">
        <v>0</v>
      </c>
      <c r="G6">
        <v>8</v>
      </c>
      <c r="H6">
        <v>7</v>
      </c>
      <c r="I6">
        <v>10</v>
      </c>
    </row>
    <row r="7" spans="1:11" x14ac:dyDescent="0.2">
      <c r="A7" s="1" t="s">
        <v>4</v>
      </c>
      <c r="B7">
        <v>2</v>
      </c>
      <c r="C7">
        <v>0</v>
      </c>
      <c r="D7">
        <v>0</v>
      </c>
      <c r="E7">
        <v>3</v>
      </c>
      <c r="F7">
        <v>0</v>
      </c>
      <c r="G7">
        <v>0</v>
      </c>
      <c r="H7">
        <v>2</v>
      </c>
      <c r="I7">
        <v>6</v>
      </c>
    </row>
    <row r="8" spans="1:11" x14ac:dyDescent="0.2">
      <c r="A8" s="1" t="s">
        <v>5</v>
      </c>
      <c r="B8">
        <v>3</v>
      </c>
      <c r="C8">
        <v>3</v>
      </c>
      <c r="D8">
        <v>2</v>
      </c>
      <c r="E8">
        <v>4</v>
      </c>
      <c r="F8">
        <v>2</v>
      </c>
      <c r="G8">
        <v>7</v>
      </c>
      <c r="H8">
        <v>0</v>
      </c>
      <c r="I8">
        <v>10</v>
      </c>
    </row>
    <row r="9" spans="1:11" x14ac:dyDescent="0.2">
      <c r="A9" s="1" t="s">
        <v>7</v>
      </c>
      <c r="B9">
        <v>1</v>
      </c>
      <c r="C9">
        <v>0</v>
      </c>
      <c r="D9">
        <v>0</v>
      </c>
      <c r="E9">
        <v>0</v>
      </c>
      <c r="F9">
        <v>0</v>
      </c>
      <c r="G9">
        <v>1</v>
      </c>
      <c r="H9">
        <v>0</v>
      </c>
      <c r="I9">
        <v>0</v>
      </c>
    </row>
    <row r="12" spans="1:11" x14ac:dyDescent="0.2">
      <c r="A12" s="2" t="s">
        <v>14</v>
      </c>
    </row>
    <row r="14" spans="1:11" x14ac:dyDescent="0.2">
      <c r="A14" s="10" t="s">
        <v>59</v>
      </c>
      <c r="B14" s="1" t="s">
        <v>15</v>
      </c>
    </row>
    <row r="15" spans="1:11" x14ac:dyDescent="0.2">
      <c r="A15" s="10"/>
      <c r="K15" s="11"/>
    </row>
    <row r="16" spans="1:11" x14ac:dyDescent="0.2">
      <c r="A16" s="10" t="s">
        <v>60</v>
      </c>
      <c r="B16" s="1" t="s">
        <v>16</v>
      </c>
      <c r="K16" s="11"/>
    </row>
    <row r="17" spans="1:11" x14ac:dyDescent="0.2">
      <c r="A17" s="10"/>
      <c r="K17" s="11"/>
    </row>
    <row r="18" spans="1:11" x14ac:dyDescent="0.2">
      <c r="A18" s="10" t="s">
        <v>61</v>
      </c>
      <c r="B18" s="1" t="s">
        <v>17</v>
      </c>
      <c r="K18" s="11"/>
    </row>
    <row r="19" spans="1:11" x14ac:dyDescent="0.2">
      <c r="K19" s="11"/>
    </row>
    <row r="20" spans="1:11" x14ac:dyDescent="0.2">
      <c r="K20" s="11"/>
    </row>
    <row r="21" spans="1:11" x14ac:dyDescent="0.2">
      <c r="A21" s="13" t="s">
        <v>67</v>
      </c>
      <c r="K21" s="11"/>
    </row>
    <row r="22" spans="1:11" x14ac:dyDescent="0.2">
      <c r="A22" s="13" t="s">
        <v>63</v>
      </c>
      <c r="K22" s="11"/>
    </row>
    <row r="23" spans="1:11" x14ac:dyDescent="0.2">
      <c r="K23" s="11"/>
    </row>
    <row r="24" spans="1:11" x14ac:dyDescent="0.2">
      <c r="A24" t="s">
        <v>66</v>
      </c>
      <c r="B24" s="1" t="s">
        <v>65</v>
      </c>
      <c r="K24" s="11"/>
    </row>
    <row r="25" spans="1:11" x14ac:dyDescent="0.2">
      <c r="A25" t="s">
        <v>64</v>
      </c>
      <c r="K25" s="11"/>
    </row>
    <row r="26" spans="1:11" x14ac:dyDescent="0.2">
      <c r="K26" s="11"/>
    </row>
    <row r="27" spans="1:11" x14ac:dyDescent="0.2">
      <c r="A27" t="s">
        <v>93</v>
      </c>
      <c r="K27" s="11"/>
    </row>
    <row r="28" spans="1:11" x14ac:dyDescent="0.2">
      <c r="A28" s="1"/>
      <c r="B28" s="1" t="s">
        <v>8</v>
      </c>
      <c r="C28" s="1" t="s">
        <v>0</v>
      </c>
      <c r="D28" s="1" t="s">
        <v>1</v>
      </c>
      <c r="E28" s="1" t="s">
        <v>2</v>
      </c>
      <c r="F28" s="1" t="s">
        <v>3</v>
      </c>
      <c r="G28" s="1" t="s">
        <v>4</v>
      </c>
      <c r="H28" s="1" t="s">
        <v>5</v>
      </c>
      <c r="I28" s="1" t="s">
        <v>7</v>
      </c>
      <c r="K28" s="11"/>
    </row>
    <row r="29" spans="1:11" x14ac:dyDescent="0.2">
      <c r="A29" s="1" t="s">
        <v>8</v>
      </c>
      <c r="B29" t="s">
        <v>68</v>
      </c>
      <c r="C29" t="s">
        <v>69</v>
      </c>
      <c r="D29" t="s">
        <v>69</v>
      </c>
      <c r="E29" t="s">
        <v>70</v>
      </c>
      <c r="F29" t="s">
        <v>69</v>
      </c>
      <c r="G29" t="s">
        <v>71</v>
      </c>
      <c r="H29" t="s">
        <v>71</v>
      </c>
      <c r="I29" t="s">
        <v>72</v>
      </c>
      <c r="K29" s="11"/>
    </row>
    <row r="30" spans="1:11" x14ac:dyDescent="0.2">
      <c r="A30" s="1" t="s">
        <v>0</v>
      </c>
      <c r="B30" t="s">
        <v>69</v>
      </c>
      <c r="C30" t="s">
        <v>68</v>
      </c>
      <c r="D30" t="s">
        <v>73</v>
      </c>
      <c r="E30" t="s">
        <v>69</v>
      </c>
      <c r="F30" t="s">
        <v>71</v>
      </c>
      <c r="G30" t="s">
        <v>69</v>
      </c>
      <c r="H30" t="s">
        <v>69</v>
      </c>
      <c r="I30" t="s">
        <v>72</v>
      </c>
      <c r="K30" s="11"/>
    </row>
    <row r="31" spans="1:11" x14ac:dyDescent="0.2">
      <c r="A31" s="1" t="s">
        <v>1</v>
      </c>
      <c r="B31" t="s">
        <v>69</v>
      </c>
      <c r="C31" t="s">
        <v>73</v>
      </c>
      <c r="D31" t="s">
        <v>68</v>
      </c>
      <c r="E31" t="s">
        <v>72</v>
      </c>
      <c r="F31" t="s">
        <v>69</v>
      </c>
      <c r="G31" t="s">
        <v>73</v>
      </c>
      <c r="H31" t="s">
        <v>73</v>
      </c>
      <c r="I31" t="s">
        <v>69</v>
      </c>
      <c r="K31" s="11"/>
    </row>
    <row r="32" spans="1:11" x14ac:dyDescent="0.2">
      <c r="A32" s="1" t="s">
        <v>2</v>
      </c>
      <c r="B32" t="s">
        <v>70</v>
      </c>
      <c r="C32" t="s">
        <v>69</v>
      </c>
      <c r="D32" t="s">
        <v>72</v>
      </c>
      <c r="E32" t="s">
        <v>68</v>
      </c>
      <c r="F32" t="s">
        <v>70</v>
      </c>
      <c r="G32" t="s">
        <v>69</v>
      </c>
      <c r="H32" t="s">
        <v>70</v>
      </c>
      <c r="I32" t="s">
        <v>72</v>
      </c>
      <c r="K32" s="11"/>
    </row>
    <row r="33" spans="1:11" x14ac:dyDescent="0.2">
      <c r="A33" s="1" t="s">
        <v>3</v>
      </c>
      <c r="B33" t="s">
        <v>69</v>
      </c>
      <c r="C33" t="s">
        <v>71</v>
      </c>
      <c r="D33" t="s">
        <v>69</v>
      </c>
      <c r="E33" t="s">
        <v>70</v>
      </c>
      <c r="F33" t="s">
        <v>68</v>
      </c>
      <c r="G33" t="s">
        <v>73</v>
      </c>
      <c r="H33" t="s">
        <v>69</v>
      </c>
      <c r="I33" t="s">
        <v>72</v>
      </c>
      <c r="K33" s="11"/>
    </row>
    <row r="34" spans="1:11" x14ac:dyDescent="0.2">
      <c r="A34" s="1" t="s">
        <v>4</v>
      </c>
      <c r="B34" t="s">
        <v>71</v>
      </c>
      <c r="C34" t="s">
        <v>69</v>
      </c>
      <c r="D34" t="s">
        <v>73</v>
      </c>
      <c r="E34" t="s">
        <v>69</v>
      </c>
      <c r="F34" t="s">
        <v>73</v>
      </c>
      <c r="G34" t="s">
        <v>68</v>
      </c>
      <c r="H34" t="s">
        <v>69</v>
      </c>
      <c r="I34" t="s">
        <v>70</v>
      </c>
      <c r="K34" s="11"/>
    </row>
    <row r="35" spans="1:11" x14ac:dyDescent="0.2">
      <c r="A35" s="1" t="s">
        <v>5</v>
      </c>
      <c r="B35" t="s">
        <v>71</v>
      </c>
      <c r="C35" t="s">
        <v>69</v>
      </c>
      <c r="D35" t="s">
        <v>73</v>
      </c>
      <c r="E35" t="s">
        <v>70</v>
      </c>
      <c r="F35" t="s">
        <v>69</v>
      </c>
      <c r="G35" t="s">
        <v>69</v>
      </c>
      <c r="H35" t="s">
        <v>68</v>
      </c>
      <c r="I35" t="s">
        <v>72</v>
      </c>
      <c r="K35" s="11"/>
    </row>
    <row r="36" spans="1:11" x14ac:dyDescent="0.2">
      <c r="A36" s="1" t="s">
        <v>7</v>
      </c>
      <c r="B36" t="s">
        <v>72</v>
      </c>
      <c r="C36" t="s">
        <v>72</v>
      </c>
      <c r="D36" t="s">
        <v>69</v>
      </c>
      <c r="E36" t="s">
        <v>72</v>
      </c>
      <c r="F36" t="s">
        <v>72</v>
      </c>
      <c r="G36" t="s">
        <v>70</v>
      </c>
      <c r="H36" t="s">
        <v>72</v>
      </c>
      <c r="I36" t="s">
        <v>68</v>
      </c>
      <c r="K36" s="11"/>
    </row>
    <row r="37" spans="1:11" x14ac:dyDescent="0.2">
      <c r="K37" s="11"/>
    </row>
    <row r="38" spans="1:11" x14ac:dyDescent="0.2">
      <c r="K38" s="11"/>
    </row>
    <row r="39" spans="1:11" x14ac:dyDescent="0.2">
      <c r="K39" s="11"/>
    </row>
    <row r="40" spans="1:11" x14ac:dyDescent="0.2">
      <c r="K40" s="11"/>
    </row>
    <row r="41" spans="1:11" x14ac:dyDescent="0.2">
      <c r="A41" s="2" t="s">
        <v>92</v>
      </c>
      <c r="K41" s="11"/>
    </row>
    <row r="42" spans="1:11" x14ac:dyDescent="0.2">
      <c r="A42" s="1"/>
      <c r="B42" s="1"/>
      <c r="K42" s="11"/>
    </row>
    <row r="43" spans="1:11" x14ac:dyDescent="0.2">
      <c r="A43" t="s">
        <v>94</v>
      </c>
      <c r="K43" s="11"/>
    </row>
    <row r="44" spans="1:11" x14ac:dyDescent="0.2">
      <c r="K44" s="11"/>
    </row>
    <row r="45" spans="1:11" x14ac:dyDescent="0.2">
      <c r="A45" t="s">
        <v>50</v>
      </c>
      <c r="B45" s="14">
        <v>3</v>
      </c>
      <c r="K45" s="11"/>
    </row>
    <row r="46" spans="1:11" x14ac:dyDescent="0.2">
      <c r="A46" t="s">
        <v>35</v>
      </c>
      <c r="B46" s="14">
        <v>3</v>
      </c>
      <c r="K46" s="11"/>
    </row>
    <row r="47" spans="1:11" x14ac:dyDescent="0.2">
      <c r="A47" t="s">
        <v>74</v>
      </c>
      <c r="B47" s="14">
        <v>3</v>
      </c>
      <c r="K47" s="11"/>
    </row>
    <row r="48" spans="1:11" x14ac:dyDescent="0.2">
      <c r="A48" t="s">
        <v>75</v>
      </c>
      <c r="B48" s="14">
        <v>3.5</v>
      </c>
      <c r="K48" s="11"/>
    </row>
    <row r="49" spans="1:11" x14ac:dyDescent="0.2">
      <c r="A49" t="s">
        <v>76</v>
      </c>
      <c r="B49" s="14">
        <v>3.5</v>
      </c>
      <c r="K49" s="11"/>
    </row>
    <row r="50" spans="1:11" x14ac:dyDescent="0.2">
      <c r="A50" t="s">
        <v>29</v>
      </c>
      <c r="B50" s="14">
        <v>3.5</v>
      </c>
      <c r="K50" s="11"/>
    </row>
    <row r="51" spans="1:11" x14ac:dyDescent="0.2">
      <c r="A51" t="s">
        <v>40</v>
      </c>
      <c r="B51" s="14">
        <v>3.5</v>
      </c>
      <c r="K51" s="11"/>
    </row>
    <row r="52" spans="1:11" x14ac:dyDescent="0.2">
      <c r="A52" t="s">
        <v>36</v>
      </c>
      <c r="B52" s="14">
        <v>4</v>
      </c>
      <c r="K52" s="11"/>
    </row>
    <row r="53" spans="1:11" x14ac:dyDescent="0.2">
      <c r="A53" t="s">
        <v>77</v>
      </c>
      <c r="B53" s="14">
        <v>4</v>
      </c>
      <c r="K53" s="11"/>
    </row>
    <row r="54" spans="1:11" x14ac:dyDescent="0.2">
      <c r="A54" t="s">
        <v>78</v>
      </c>
      <c r="B54" s="14">
        <v>4</v>
      </c>
      <c r="K54" s="11"/>
    </row>
    <row r="55" spans="1:11" x14ac:dyDescent="0.2">
      <c r="A55" t="s">
        <v>48</v>
      </c>
      <c r="B55" s="14">
        <v>4</v>
      </c>
      <c r="K55" s="11"/>
    </row>
    <row r="56" spans="1:11" x14ac:dyDescent="0.2">
      <c r="A56" t="s">
        <v>79</v>
      </c>
      <c r="B56" s="14">
        <v>4</v>
      </c>
      <c r="K56" s="11"/>
    </row>
    <row r="57" spans="1:11" x14ac:dyDescent="0.2">
      <c r="A57" t="s">
        <v>80</v>
      </c>
      <c r="B57" s="14">
        <v>4.5</v>
      </c>
      <c r="K57" s="11"/>
    </row>
    <row r="58" spans="1:11" x14ac:dyDescent="0.2">
      <c r="A58" t="s">
        <v>34</v>
      </c>
      <c r="B58" s="14">
        <v>4.5</v>
      </c>
      <c r="K58" s="11"/>
    </row>
    <row r="59" spans="1:11" x14ac:dyDescent="0.2">
      <c r="A59" t="s">
        <v>41</v>
      </c>
      <c r="B59" s="14">
        <v>4.5</v>
      </c>
      <c r="K59" s="11"/>
    </row>
    <row r="60" spans="1:11" x14ac:dyDescent="0.2">
      <c r="A60" t="s">
        <v>39</v>
      </c>
      <c r="B60" s="14">
        <v>4.5</v>
      </c>
      <c r="K60" s="11"/>
    </row>
    <row r="61" spans="1:11" x14ac:dyDescent="0.2">
      <c r="A61" t="s">
        <v>81</v>
      </c>
      <c r="B61" s="14">
        <v>4.5</v>
      </c>
      <c r="K61" s="11"/>
    </row>
    <row r="62" spans="1:11" x14ac:dyDescent="0.2">
      <c r="A62" t="s">
        <v>42</v>
      </c>
      <c r="B62" s="14">
        <v>4.5</v>
      </c>
      <c r="K62" s="11"/>
    </row>
    <row r="63" spans="1:11" x14ac:dyDescent="0.2">
      <c r="A63" t="s">
        <v>62</v>
      </c>
      <c r="B63" s="14">
        <v>4.5</v>
      </c>
    </row>
    <row r="64" spans="1:11" x14ac:dyDescent="0.2">
      <c r="A64" t="s">
        <v>30</v>
      </c>
      <c r="B64" s="14">
        <v>4.5</v>
      </c>
    </row>
    <row r="65" spans="1:2" x14ac:dyDescent="0.2">
      <c r="A65" t="s">
        <v>82</v>
      </c>
      <c r="B65" s="14">
        <v>4.5</v>
      </c>
    </row>
    <row r="66" spans="1:2" x14ac:dyDescent="0.2">
      <c r="A66" t="s">
        <v>83</v>
      </c>
      <c r="B66" s="14">
        <v>4.5</v>
      </c>
    </row>
    <row r="67" spans="1:2" x14ac:dyDescent="0.2">
      <c r="A67" t="s">
        <v>31</v>
      </c>
      <c r="B67" s="14">
        <v>4.5</v>
      </c>
    </row>
    <row r="68" spans="1:2" x14ac:dyDescent="0.2">
      <c r="A68" t="s">
        <v>84</v>
      </c>
      <c r="B68" s="14">
        <v>5</v>
      </c>
    </row>
    <row r="69" spans="1:2" x14ac:dyDescent="0.2">
      <c r="A69" t="s">
        <v>85</v>
      </c>
      <c r="B69" s="14">
        <v>5</v>
      </c>
    </row>
    <row r="70" spans="1:2" x14ac:dyDescent="0.2">
      <c r="A70" t="s">
        <v>86</v>
      </c>
      <c r="B70" s="14">
        <v>5</v>
      </c>
    </row>
    <row r="71" spans="1:2" x14ac:dyDescent="0.2">
      <c r="A71" t="s">
        <v>51</v>
      </c>
      <c r="B71" s="14">
        <v>5</v>
      </c>
    </row>
    <row r="72" spans="1:2" x14ac:dyDescent="0.2">
      <c r="A72" t="s">
        <v>87</v>
      </c>
      <c r="B72" s="14">
        <v>5</v>
      </c>
    </row>
    <row r="73" spans="1:2" x14ac:dyDescent="0.2">
      <c r="A73" t="s">
        <v>88</v>
      </c>
      <c r="B73" s="14">
        <v>5</v>
      </c>
    </row>
  </sheetData>
  <sortState xmlns:xlrd2="http://schemas.microsoft.com/office/spreadsheetml/2017/richdata2" ref="A45:B73">
    <sortCondition ref="A45:A73"/>
  </sortState>
  <dataConsolidate function="count"/>
  <conditionalFormatting sqref="B2:I9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1B331-C102-C54E-B4FE-729BAF4EDDF2}">
  <dimension ref="A1:G12"/>
  <sheetViews>
    <sheetView workbookViewId="0">
      <selection sqref="A1:C12"/>
    </sheetView>
  </sheetViews>
  <sheetFormatPr baseColWidth="10" defaultRowHeight="16" x14ac:dyDescent="0.2"/>
  <cols>
    <col min="1" max="1" width="21" customWidth="1"/>
  </cols>
  <sheetData>
    <row r="1" spans="1:7" x14ac:dyDescent="0.2">
      <c r="A1" s="1" t="s">
        <v>20</v>
      </c>
      <c r="B1" s="1" t="s">
        <v>21</v>
      </c>
      <c r="C1" s="1" t="s">
        <v>22</v>
      </c>
    </row>
    <row r="2" spans="1:7" x14ac:dyDescent="0.2">
      <c r="A2" t="s">
        <v>8</v>
      </c>
      <c r="B2" s="26">
        <v>1.4</v>
      </c>
      <c r="C2" s="26">
        <v>-3.2</v>
      </c>
    </row>
    <row r="3" spans="1:7" x14ac:dyDescent="0.2">
      <c r="A3" t="s">
        <v>0</v>
      </c>
      <c r="B3" s="26">
        <v>-2.7</v>
      </c>
      <c r="C3" s="26">
        <v>4.5999999999999996</v>
      </c>
      <c r="G3" t="s">
        <v>24</v>
      </c>
    </row>
    <row r="4" spans="1:7" x14ac:dyDescent="0.2">
      <c r="A4" t="s">
        <v>1</v>
      </c>
      <c r="B4" s="26">
        <v>0.8</v>
      </c>
      <c r="C4" s="26">
        <v>1.3</v>
      </c>
    </row>
    <row r="5" spans="1:7" x14ac:dyDescent="0.2">
      <c r="A5" t="s">
        <v>2</v>
      </c>
      <c r="B5" s="26">
        <v>-4.0999999999999996</v>
      </c>
      <c r="C5" s="26">
        <v>-1</v>
      </c>
    </row>
    <row r="6" spans="1:7" x14ac:dyDescent="0.2">
      <c r="A6" t="s">
        <v>3</v>
      </c>
      <c r="B6" s="26">
        <v>2.2000000000000002</v>
      </c>
      <c r="C6" s="26">
        <v>3.9</v>
      </c>
    </row>
    <row r="7" spans="1:7" x14ac:dyDescent="0.2">
      <c r="A7" t="s">
        <v>4</v>
      </c>
      <c r="B7" s="26">
        <v>-1.5</v>
      </c>
      <c r="C7" s="26">
        <v>2.5</v>
      </c>
    </row>
    <row r="8" spans="1:7" x14ac:dyDescent="0.2">
      <c r="A8" t="s">
        <v>5</v>
      </c>
      <c r="B8" s="26">
        <v>0.5</v>
      </c>
      <c r="C8" s="26">
        <v>-2.4</v>
      </c>
    </row>
    <row r="9" spans="1:7" x14ac:dyDescent="0.2">
      <c r="A9" t="s">
        <v>7</v>
      </c>
      <c r="B9" s="26">
        <v>-3.3</v>
      </c>
      <c r="C9" s="26">
        <v>-4.2</v>
      </c>
    </row>
    <row r="10" spans="1:7" x14ac:dyDescent="0.2">
      <c r="B10" s="7"/>
      <c r="C10" s="7"/>
    </row>
    <row r="11" spans="1:7" x14ac:dyDescent="0.2">
      <c r="A11" t="s">
        <v>25</v>
      </c>
      <c r="B11" s="7">
        <f>AVERAGE(B2:B10)</f>
        <v>-0.83749999999999991</v>
      </c>
      <c r="C11" s="7">
        <f>AVERAGE(C2:C9)</f>
        <v>0.18749999999999989</v>
      </c>
    </row>
    <row r="12" spans="1:7" x14ac:dyDescent="0.2">
      <c r="A12" t="s">
        <v>26</v>
      </c>
      <c r="B12" s="7">
        <f>STDEV(B2:B9)</f>
        <v>2.3700135623481748</v>
      </c>
      <c r="C12" s="7">
        <f>STDEV(C2:C9)</f>
        <v>3.352371229017284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321F2-AD69-0143-A807-3E57C0EC07F9}">
  <dimension ref="A1:I72"/>
  <sheetViews>
    <sheetView zoomScale="75" workbookViewId="0">
      <selection sqref="A1:I10"/>
    </sheetView>
  </sheetViews>
  <sheetFormatPr baseColWidth="10" defaultRowHeight="16" x14ac:dyDescent="0.2"/>
  <cols>
    <col min="1" max="1" width="31.5" customWidth="1"/>
    <col min="2" max="9" width="19" customWidth="1"/>
  </cols>
  <sheetData>
    <row r="1" spans="1:9" x14ac:dyDescent="0.2">
      <c r="A1" s="1"/>
      <c r="B1" s="1" t="s">
        <v>8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7</v>
      </c>
    </row>
    <row r="2" spans="1:9" x14ac:dyDescent="0.2">
      <c r="A2" s="1" t="s">
        <v>8</v>
      </c>
      <c r="B2" s="6">
        <v>0</v>
      </c>
      <c r="C2" s="6">
        <v>5.2</v>
      </c>
      <c r="D2" s="6">
        <v>5.74</v>
      </c>
      <c r="E2" s="6">
        <v>6.24</v>
      </c>
      <c r="F2" s="6">
        <v>4.6900000000000004</v>
      </c>
      <c r="G2" s="6">
        <v>7.21</v>
      </c>
      <c r="H2" s="6">
        <v>3.32</v>
      </c>
      <c r="I2" s="6">
        <v>8.83</v>
      </c>
    </row>
    <row r="3" spans="1:9" x14ac:dyDescent="0.2">
      <c r="A3" s="1" t="s">
        <v>0</v>
      </c>
      <c r="B3" s="6">
        <v>5.2</v>
      </c>
      <c r="C3" s="6">
        <v>0</v>
      </c>
      <c r="D3" s="6">
        <v>3.46</v>
      </c>
      <c r="E3" s="6">
        <v>3.16</v>
      </c>
      <c r="F3" s="6">
        <v>2.2400000000000002</v>
      </c>
      <c r="G3" s="6">
        <v>6.86</v>
      </c>
      <c r="H3" s="6">
        <v>4.6900000000000004</v>
      </c>
      <c r="I3" s="6">
        <v>10.25</v>
      </c>
    </row>
    <row r="4" spans="1:9" x14ac:dyDescent="0.2">
      <c r="A4" s="1" t="s">
        <v>1</v>
      </c>
      <c r="B4" s="6">
        <v>5.74</v>
      </c>
      <c r="C4" s="6">
        <v>3.46</v>
      </c>
      <c r="D4" s="6">
        <v>0</v>
      </c>
      <c r="E4" s="6">
        <v>3.46</v>
      </c>
      <c r="F4" s="6">
        <v>3</v>
      </c>
      <c r="G4" s="6">
        <v>6.08</v>
      </c>
      <c r="H4" s="6">
        <v>5.83</v>
      </c>
      <c r="I4" s="6">
        <v>9.2200000000000006</v>
      </c>
    </row>
    <row r="5" spans="1:9" x14ac:dyDescent="0.2">
      <c r="A5" s="1" t="s">
        <v>2</v>
      </c>
      <c r="B5" s="6">
        <v>6.24</v>
      </c>
      <c r="C5" s="6">
        <v>3.16</v>
      </c>
      <c r="D5" s="6">
        <v>3.46</v>
      </c>
      <c r="E5" s="6">
        <v>0</v>
      </c>
      <c r="F5" s="6">
        <v>3.87</v>
      </c>
      <c r="G5" s="6">
        <v>4.8</v>
      </c>
      <c r="H5" s="6">
        <v>5.0999999999999996</v>
      </c>
      <c r="I5" s="6">
        <v>8.31</v>
      </c>
    </row>
    <row r="6" spans="1:9" x14ac:dyDescent="0.2">
      <c r="A6" s="1" t="s">
        <v>3</v>
      </c>
      <c r="B6" s="6">
        <v>4.6900000000000004</v>
      </c>
      <c r="C6" s="6">
        <v>2.2400000000000002</v>
      </c>
      <c r="D6" s="6">
        <v>3</v>
      </c>
      <c r="E6" s="6">
        <v>3.87</v>
      </c>
      <c r="F6" s="6">
        <v>0</v>
      </c>
      <c r="G6" s="6">
        <v>6.78</v>
      </c>
      <c r="H6" s="6">
        <v>5</v>
      </c>
      <c r="I6" s="6">
        <v>9.8000000000000007</v>
      </c>
    </row>
    <row r="7" spans="1:9" x14ac:dyDescent="0.2">
      <c r="A7" s="1" t="s">
        <v>4</v>
      </c>
      <c r="B7" s="6">
        <v>7.21</v>
      </c>
      <c r="C7" s="6">
        <v>6.86</v>
      </c>
      <c r="D7" s="6">
        <v>6.08</v>
      </c>
      <c r="E7" s="6">
        <v>4.8</v>
      </c>
      <c r="F7" s="6">
        <v>6.78</v>
      </c>
      <c r="G7" s="6">
        <v>0</v>
      </c>
      <c r="H7" s="6">
        <v>5.57</v>
      </c>
      <c r="I7" s="6">
        <v>5.48</v>
      </c>
    </row>
    <row r="8" spans="1:9" x14ac:dyDescent="0.2">
      <c r="A8" s="1" t="s">
        <v>5</v>
      </c>
      <c r="B8" s="6">
        <v>3.32</v>
      </c>
      <c r="C8" s="6">
        <v>4.6900000000000004</v>
      </c>
      <c r="D8" s="6">
        <v>5.83</v>
      </c>
      <c r="E8" s="6">
        <v>5.0999999999999996</v>
      </c>
      <c r="F8" s="6">
        <v>5</v>
      </c>
      <c r="G8" s="6">
        <v>5.57</v>
      </c>
      <c r="H8" s="6">
        <v>0</v>
      </c>
      <c r="I8" s="6">
        <v>8.06</v>
      </c>
    </row>
    <row r="9" spans="1:9" x14ac:dyDescent="0.2">
      <c r="A9" s="1" t="s">
        <v>7</v>
      </c>
      <c r="B9" s="6">
        <v>8.83</v>
      </c>
      <c r="C9" s="6">
        <v>10.25</v>
      </c>
      <c r="D9" s="6">
        <v>9.2200000000000006</v>
      </c>
      <c r="E9" s="6">
        <v>8.31</v>
      </c>
      <c r="F9" s="6">
        <v>9.8000000000000007</v>
      </c>
      <c r="G9" s="6">
        <v>5.48</v>
      </c>
      <c r="H9" s="6">
        <v>8.06</v>
      </c>
      <c r="I9" s="6">
        <v>0</v>
      </c>
    </row>
    <row r="12" spans="1:9" x14ac:dyDescent="0.2">
      <c r="A12" s="2" t="s">
        <v>18</v>
      </c>
      <c r="F12" s="2" t="s">
        <v>23</v>
      </c>
    </row>
    <row r="13" spans="1:9" x14ac:dyDescent="0.2">
      <c r="F13" s="2" t="s">
        <v>32</v>
      </c>
    </row>
    <row r="14" spans="1:9" x14ac:dyDescent="0.2">
      <c r="A14" t="s">
        <v>19</v>
      </c>
    </row>
    <row r="16" spans="1:9" x14ac:dyDescent="0.2">
      <c r="A16" t="s">
        <v>27</v>
      </c>
    </row>
    <row r="18" spans="1:9" x14ac:dyDescent="0.2">
      <c r="A18" t="s">
        <v>28</v>
      </c>
    </row>
    <row r="20" spans="1:9" x14ac:dyDescent="0.2">
      <c r="B20" s="1"/>
      <c r="C20" s="1"/>
      <c r="D20" s="1"/>
      <c r="E20" s="1"/>
    </row>
    <row r="21" spans="1:9" x14ac:dyDescent="0.2">
      <c r="A21" s="4" t="s">
        <v>58</v>
      </c>
    </row>
    <row r="22" spans="1:9" x14ac:dyDescent="0.2">
      <c r="A22" t="s">
        <v>57</v>
      </c>
    </row>
    <row r="23" spans="1:9" x14ac:dyDescent="0.2">
      <c r="D23" s="1"/>
      <c r="E23" s="1"/>
    </row>
    <row r="24" spans="1:9" x14ac:dyDescent="0.2">
      <c r="A24" t="s">
        <v>33</v>
      </c>
      <c r="B24" s="8">
        <v>2.2400000000000002</v>
      </c>
    </row>
    <row r="25" spans="1:9" x14ac:dyDescent="0.2">
      <c r="A25" t="s">
        <v>34</v>
      </c>
      <c r="B25" s="8">
        <v>3</v>
      </c>
    </row>
    <row r="26" spans="1:9" x14ac:dyDescent="0.2">
      <c r="A26" t="s">
        <v>41</v>
      </c>
      <c r="B26" s="8">
        <v>3.16</v>
      </c>
    </row>
    <row r="27" spans="1:9" x14ac:dyDescent="0.2">
      <c r="A27" t="s">
        <v>35</v>
      </c>
      <c r="B27" s="8">
        <v>3.32</v>
      </c>
      <c r="F27" s="9"/>
      <c r="G27" s="9"/>
      <c r="H27" s="9"/>
      <c r="I27" s="9"/>
    </row>
    <row r="28" spans="1:9" x14ac:dyDescent="0.2">
      <c r="A28" t="s">
        <v>36</v>
      </c>
      <c r="B28" s="8">
        <v>3.46</v>
      </c>
      <c r="F28" s="9"/>
      <c r="G28" s="9"/>
      <c r="H28" s="9"/>
      <c r="I28" s="9"/>
    </row>
    <row r="29" spans="1:9" x14ac:dyDescent="0.2">
      <c r="A29" t="s">
        <v>37</v>
      </c>
      <c r="B29" s="8">
        <v>3.46</v>
      </c>
      <c r="F29" s="9"/>
      <c r="G29" s="9"/>
      <c r="H29" s="9"/>
      <c r="I29" s="9"/>
    </row>
    <row r="30" spans="1:9" x14ac:dyDescent="0.2">
      <c r="A30" t="s">
        <v>29</v>
      </c>
      <c r="B30" s="8">
        <v>3.87</v>
      </c>
      <c r="F30" s="9"/>
      <c r="G30" s="9"/>
      <c r="H30" s="9"/>
      <c r="I30" s="9"/>
    </row>
    <row r="31" spans="1:9" x14ac:dyDescent="0.2">
      <c r="A31" t="s">
        <v>30</v>
      </c>
      <c r="B31" s="8">
        <v>4.6900000000000004</v>
      </c>
      <c r="F31" s="9"/>
      <c r="G31" s="9"/>
      <c r="H31" s="9"/>
      <c r="I31" s="9"/>
    </row>
    <row r="32" spans="1:9" x14ac:dyDescent="0.2">
      <c r="A32" t="s">
        <v>31</v>
      </c>
      <c r="B32" s="8">
        <v>4.6900000000000004</v>
      </c>
      <c r="F32" s="9"/>
      <c r="G32" s="9"/>
      <c r="H32" s="9"/>
      <c r="I32" s="9"/>
    </row>
    <row r="33" spans="1:9" x14ac:dyDescent="0.2">
      <c r="A33" t="s">
        <v>38</v>
      </c>
      <c r="B33" s="8">
        <v>4.8</v>
      </c>
      <c r="F33" s="9"/>
      <c r="G33" s="9"/>
      <c r="H33" s="9"/>
      <c r="I33" s="9"/>
    </row>
    <row r="34" spans="1:9" x14ac:dyDescent="0.2">
      <c r="A34" t="s">
        <v>39</v>
      </c>
      <c r="B34" s="8">
        <v>5</v>
      </c>
      <c r="F34" s="9"/>
      <c r="G34" s="9"/>
      <c r="H34" s="9"/>
      <c r="I34" s="9"/>
    </row>
    <row r="35" spans="1:9" x14ac:dyDescent="0.2">
      <c r="A35" t="s">
        <v>40</v>
      </c>
      <c r="B35" s="8">
        <v>5.0999999999999996</v>
      </c>
    </row>
    <row r="36" spans="1:9" x14ac:dyDescent="0.2">
      <c r="A36" t="s">
        <v>42</v>
      </c>
      <c r="B36" s="8">
        <v>5.2</v>
      </c>
    </row>
    <row r="37" spans="1:9" x14ac:dyDescent="0.2">
      <c r="A37" t="s">
        <v>43</v>
      </c>
      <c r="B37" s="8">
        <v>5.48</v>
      </c>
    </row>
    <row r="38" spans="1:9" x14ac:dyDescent="0.2">
      <c r="A38" t="s">
        <v>44</v>
      </c>
      <c r="B38" s="8">
        <v>5.57</v>
      </c>
    </row>
    <row r="39" spans="1:9" x14ac:dyDescent="0.2">
      <c r="A39" t="s">
        <v>95</v>
      </c>
      <c r="B39" s="8">
        <v>5.7</v>
      </c>
    </row>
    <row r="40" spans="1:9" x14ac:dyDescent="0.2">
      <c r="A40" t="s">
        <v>42</v>
      </c>
      <c r="B40" s="8">
        <v>5.74</v>
      </c>
    </row>
    <row r="41" spans="1:9" x14ac:dyDescent="0.2">
      <c r="A41" t="s">
        <v>45</v>
      </c>
      <c r="B41" s="8">
        <v>5.83</v>
      </c>
    </row>
    <row r="42" spans="1:9" x14ac:dyDescent="0.2">
      <c r="A42" t="s">
        <v>46</v>
      </c>
      <c r="B42" s="8">
        <v>6.08</v>
      </c>
    </row>
    <row r="43" spans="1:9" x14ac:dyDescent="0.2">
      <c r="A43" t="s">
        <v>47</v>
      </c>
      <c r="B43" s="8">
        <v>6.24</v>
      </c>
    </row>
    <row r="44" spans="1:9" x14ac:dyDescent="0.2">
      <c r="A44" t="s">
        <v>48</v>
      </c>
      <c r="B44" s="8">
        <v>6.78</v>
      </c>
    </row>
    <row r="45" spans="1:9" x14ac:dyDescent="0.2">
      <c r="A45" t="s">
        <v>49</v>
      </c>
      <c r="B45" s="8">
        <v>6.86</v>
      </c>
    </row>
    <row r="46" spans="1:9" x14ac:dyDescent="0.2">
      <c r="A46" t="s">
        <v>50</v>
      </c>
      <c r="B46" s="8">
        <v>7.21</v>
      </c>
    </row>
    <row r="47" spans="1:9" x14ac:dyDescent="0.2">
      <c r="A47" t="s">
        <v>51</v>
      </c>
      <c r="B47" s="8">
        <v>8.06</v>
      </c>
    </row>
    <row r="48" spans="1:9" x14ac:dyDescent="0.2">
      <c r="A48" t="s">
        <v>52</v>
      </c>
      <c r="B48" s="8">
        <v>8.31</v>
      </c>
    </row>
    <row r="49" spans="1:3" x14ac:dyDescent="0.2">
      <c r="A49" t="s">
        <v>53</v>
      </c>
      <c r="B49" s="8">
        <v>8.83</v>
      </c>
    </row>
    <row r="50" spans="1:3" x14ac:dyDescent="0.2">
      <c r="A50" t="s">
        <v>54</v>
      </c>
      <c r="B50" s="8">
        <v>9.2200000000000006</v>
      </c>
    </row>
    <row r="51" spans="1:3" x14ac:dyDescent="0.2">
      <c r="A51" t="s">
        <v>56</v>
      </c>
      <c r="B51" s="8">
        <v>9.8000000000000007</v>
      </c>
    </row>
    <row r="52" spans="1:3" x14ac:dyDescent="0.2">
      <c r="A52" t="s">
        <v>55</v>
      </c>
      <c r="B52" s="8">
        <v>10.25</v>
      </c>
    </row>
    <row r="64" spans="1:3" x14ac:dyDescent="0.2">
      <c r="C64" s="8"/>
    </row>
    <row r="66" spans="3:3" x14ac:dyDescent="0.2">
      <c r="C66" s="8"/>
    </row>
    <row r="68" spans="3:3" x14ac:dyDescent="0.2">
      <c r="C68" s="8"/>
    </row>
    <row r="70" spans="3:3" x14ac:dyDescent="0.2">
      <c r="C70" s="8"/>
    </row>
    <row r="72" spans="3:3" x14ac:dyDescent="0.2">
      <c r="C72" s="8"/>
    </row>
  </sheetData>
  <sortState xmlns:xlrd2="http://schemas.microsoft.com/office/spreadsheetml/2017/richdata2" ref="D24:E79">
    <sortCondition ref="E24:E79"/>
  </sortState>
  <dataConsolidate/>
  <phoneticPr fontId="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38AE0-9FE3-4749-A8CA-F15AA7936830}">
  <dimension ref="D4:AP75"/>
  <sheetViews>
    <sheetView topLeftCell="B1" zoomScale="67" workbookViewId="0">
      <selection activeCell="AO77" sqref="AO77"/>
    </sheetView>
  </sheetViews>
  <sheetFormatPr baseColWidth="10" defaultRowHeight="16" x14ac:dyDescent="0.2"/>
  <cols>
    <col min="1" max="1" width="10.83203125" customWidth="1"/>
    <col min="4" max="4" width="36.83203125" customWidth="1"/>
    <col min="7" max="7" width="10.83203125" customWidth="1"/>
    <col min="8" max="8" width="31.5" customWidth="1"/>
    <col min="15" max="15" width="18.83203125" customWidth="1"/>
    <col min="16" max="24" width="18.1640625" customWidth="1"/>
    <col min="29" max="29" width="20.33203125" customWidth="1"/>
  </cols>
  <sheetData>
    <row r="4" spans="4:27" x14ac:dyDescent="0.2">
      <c r="P4" t="s">
        <v>103</v>
      </c>
    </row>
    <row r="5" spans="4:27" x14ac:dyDescent="0.2">
      <c r="D5" s="4" t="s">
        <v>100</v>
      </c>
      <c r="H5" s="4" t="s">
        <v>58</v>
      </c>
      <c r="P5" t="s">
        <v>104</v>
      </c>
    </row>
    <row r="6" spans="4:27" x14ac:dyDescent="0.2">
      <c r="D6" t="s">
        <v>101</v>
      </c>
      <c r="H6" t="s">
        <v>57</v>
      </c>
      <c r="L6" t="s">
        <v>102</v>
      </c>
      <c r="V6" s="19" t="s">
        <v>105</v>
      </c>
      <c r="W6" s="19"/>
      <c r="AA6" t="s">
        <v>107</v>
      </c>
    </row>
    <row r="8" spans="4:27" x14ac:dyDescent="0.2">
      <c r="D8" t="s">
        <v>50</v>
      </c>
      <c r="E8" s="14">
        <v>3</v>
      </c>
      <c r="H8" t="s">
        <v>33</v>
      </c>
      <c r="I8" s="8">
        <v>2.2400000000000002</v>
      </c>
      <c r="L8" s="13" t="b">
        <v>0</v>
      </c>
      <c r="Q8" s="8">
        <v>2.2400000000000002</v>
      </c>
      <c r="R8" s="12"/>
      <c r="S8" s="17">
        <f>AVERAGE(Q8:Q35)</f>
        <v>5.7737037037037044</v>
      </c>
      <c r="V8" s="16">
        <f>(S8-I8)^2</f>
        <v>12.487061865569277</v>
      </c>
      <c r="W8" s="16">
        <f>I8^2</f>
        <v>5.0176000000000007</v>
      </c>
      <c r="Y8" s="21" t="s">
        <v>108</v>
      </c>
    </row>
    <row r="9" spans="4:27" x14ac:dyDescent="0.2">
      <c r="D9" t="s">
        <v>35</v>
      </c>
      <c r="E9" s="14">
        <v>3</v>
      </c>
      <c r="H9" t="s">
        <v>34</v>
      </c>
      <c r="I9" s="8">
        <v>3</v>
      </c>
      <c r="L9" s="13" t="b">
        <v>0</v>
      </c>
      <c r="Q9" s="8">
        <v>3</v>
      </c>
      <c r="R9" s="12"/>
      <c r="S9" s="17">
        <v>5.7737037037037044</v>
      </c>
      <c r="V9" s="16">
        <f t="shared" ref="V9:V35" si="0">(S9-I9)^2</f>
        <v>7.6934322359396479</v>
      </c>
      <c r="W9" s="16">
        <f t="shared" ref="W9:W35" si="1">I9^2</f>
        <v>9</v>
      </c>
      <c r="Y9" s="21" t="s">
        <v>108</v>
      </c>
    </row>
    <row r="10" spans="4:27" x14ac:dyDescent="0.2">
      <c r="D10" t="s">
        <v>74</v>
      </c>
      <c r="E10" s="14">
        <v>3</v>
      </c>
      <c r="H10" t="s">
        <v>41</v>
      </c>
      <c r="I10" s="8">
        <v>3.16</v>
      </c>
      <c r="L10" s="13" t="b">
        <v>0</v>
      </c>
      <c r="Q10" s="8">
        <v>3.16</v>
      </c>
      <c r="R10" s="12"/>
      <c r="S10" s="17">
        <v>5.7737037037037044</v>
      </c>
      <c r="V10" s="16">
        <f t="shared" si="0"/>
        <v>6.8314470507544609</v>
      </c>
      <c r="W10" s="16">
        <f t="shared" si="1"/>
        <v>9.9856000000000016</v>
      </c>
      <c r="Y10" s="21" t="s">
        <v>108</v>
      </c>
    </row>
    <row r="11" spans="4:27" x14ac:dyDescent="0.2">
      <c r="D11" t="s">
        <v>75</v>
      </c>
      <c r="E11" s="14">
        <v>3.5</v>
      </c>
      <c r="H11" t="s">
        <v>35</v>
      </c>
      <c r="I11" s="8">
        <v>3.32</v>
      </c>
      <c r="L11" s="13" t="b">
        <v>0</v>
      </c>
      <c r="Q11" s="8">
        <v>3.32</v>
      </c>
      <c r="S11" s="17">
        <v>5.7737037037037044</v>
      </c>
      <c r="V11" s="16">
        <f t="shared" si="0"/>
        <v>6.0206618655692772</v>
      </c>
      <c r="W11" s="16">
        <f t="shared" si="1"/>
        <v>11.022399999999999</v>
      </c>
      <c r="Y11" s="21" t="s">
        <v>108</v>
      </c>
    </row>
    <row r="12" spans="4:27" x14ac:dyDescent="0.2">
      <c r="D12" t="s">
        <v>76</v>
      </c>
      <c r="E12" s="14">
        <v>3.5</v>
      </c>
      <c r="H12" t="s">
        <v>36</v>
      </c>
      <c r="I12" s="8">
        <v>3.46</v>
      </c>
      <c r="L12" s="13" t="b">
        <v>0</v>
      </c>
      <c r="Q12" s="8">
        <v>3.46</v>
      </c>
      <c r="S12" s="17">
        <v>5.7737037037037044</v>
      </c>
      <c r="V12" s="16">
        <f t="shared" si="0"/>
        <v>5.3532248285322392</v>
      </c>
      <c r="W12" s="16">
        <f t="shared" si="1"/>
        <v>11.9716</v>
      </c>
      <c r="Y12" s="21" t="s">
        <v>108</v>
      </c>
    </row>
    <row r="13" spans="4:27" x14ac:dyDescent="0.2">
      <c r="D13" t="s">
        <v>29</v>
      </c>
      <c r="E13" s="14">
        <v>3.5</v>
      </c>
      <c r="H13" t="s">
        <v>37</v>
      </c>
      <c r="I13" s="8">
        <v>3.46</v>
      </c>
      <c r="L13" s="13" t="b">
        <v>0</v>
      </c>
      <c r="Q13" s="8">
        <v>3.46</v>
      </c>
      <c r="S13" s="17">
        <v>5.7737037037037044</v>
      </c>
      <c r="V13" s="16">
        <f t="shared" si="0"/>
        <v>5.3532248285322392</v>
      </c>
      <c r="W13" s="16">
        <f t="shared" si="1"/>
        <v>11.9716</v>
      </c>
      <c r="Y13" s="21" t="s">
        <v>108</v>
      </c>
    </row>
    <row r="14" spans="4:27" x14ac:dyDescent="0.2">
      <c r="D14" t="s">
        <v>40</v>
      </c>
      <c r="E14" s="14">
        <v>3.5</v>
      </c>
      <c r="H14" t="s">
        <v>29</v>
      </c>
      <c r="I14" s="8">
        <v>3.87</v>
      </c>
      <c r="L14" s="13" t="b">
        <v>0</v>
      </c>
      <c r="Q14" s="8">
        <v>3.87</v>
      </c>
      <c r="S14" s="17">
        <v>5.7737037037037044</v>
      </c>
      <c r="V14" s="16">
        <f t="shared" si="0"/>
        <v>3.6240877914952012</v>
      </c>
      <c r="W14" s="16">
        <f t="shared" si="1"/>
        <v>14.976900000000001</v>
      </c>
      <c r="Y14" s="21" t="s">
        <v>108</v>
      </c>
    </row>
    <row r="15" spans="4:27" x14ac:dyDescent="0.2">
      <c r="D15" t="s">
        <v>36</v>
      </c>
      <c r="E15" s="14">
        <v>4</v>
      </c>
      <c r="H15" t="s">
        <v>30</v>
      </c>
      <c r="I15" s="8">
        <v>4.6900000000000004</v>
      </c>
      <c r="L15" s="13" t="b">
        <v>0</v>
      </c>
      <c r="Q15" s="8">
        <v>4.6900000000000004</v>
      </c>
      <c r="S15" s="17">
        <v>5.7737037037037044</v>
      </c>
      <c r="V15" s="16">
        <f t="shared" si="0"/>
        <v>1.1744137174211255</v>
      </c>
      <c r="W15" s="16">
        <f t="shared" si="1"/>
        <v>21.996100000000002</v>
      </c>
      <c r="Y15" s="21" t="s">
        <v>108</v>
      </c>
    </row>
    <row r="16" spans="4:27" x14ac:dyDescent="0.2">
      <c r="D16" t="s">
        <v>77</v>
      </c>
      <c r="E16" s="14">
        <v>4</v>
      </c>
      <c r="H16" t="s">
        <v>31</v>
      </c>
      <c r="I16" s="8">
        <v>4.6900000000000004</v>
      </c>
      <c r="L16" s="13" t="b">
        <v>0</v>
      </c>
      <c r="Q16" s="8">
        <v>4.6900000000000004</v>
      </c>
      <c r="S16" s="17">
        <v>5.7737037037037044</v>
      </c>
      <c r="V16" s="16">
        <f t="shared" si="0"/>
        <v>1.1744137174211255</v>
      </c>
      <c r="W16" s="16">
        <f t="shared" si="1"/>
        <v>21.996100000000002</v>
      </c>
      <c r="Y16" s="21" t="s">
        <v>108</v>
      </c>
    </row>
    <row r="17" spans="4:25" x14ac:dyDescent="0.2">
      <c r="D17" t="s">
        <v>78</v>
      </c>
      <c r="E17" s="14">
        <v>4</v>
      </c>
      <c r="H17" t="s">
        <v>99</v>
      </c>
      <c r="I17" s="8">
        <v>4.8</v>
      </c>
      <c r="L17" s="13" t="b">
        <v>0</v>
      </c>
      <c r="Q17" s="8">
        <v>4.8</v>
      </c>
      <c r="S17" s="17">
        <v>5.7737037037037044</v>
      </c>
      <c r="V17" s="16">
        <f t="shared" si="0"/>
        <v>0.9480989026063118</v>
      </c>
      <c r="W17" s="16">
        <f t="shared" si="1"/>
        <v>23.04</v>
      </c>
      <c r="Y17" s="21" t="s">
        <v>108</v>
      </c>
    </row>
    <row r="18" spans="4:25" x14ac:dyDescent="0.2">
      <c r="D18" t="s">
        <v>48</v>
      </c>
      <c r="E18" s="14">
        <v>4</v>
      </c>
      <c r="H18" t="s">
        <v>39</v>
      </c>
      <c r="I18" s="8">
        <v>5</v>
      </c>
      <c r="L18" s="13" t="b">
        <v>0</v>
      </c>
      <c r="Q18" s="8">
        <v>5</v>
      </c>
      <c r="S18" s="17">
        <v>5.7737037037037044</v>
      </c>
      <c r="V18" s="16">
        <f t="shared" si="0"/>
        <v>0.59861742112482963</v>
      </c>
      <c r="W18" s="16">
        <f t="shared" si="1"/>
        <v>25</v>
      </c>
      <c r="Y18" s="21" t="s">
        <v>108</v>
      </c>
    </row>
    <row r="19" spans="4:25" x14ac:dyDescent="0.2">
      <c r="D19" t="s">
        <v>80</v>
      </c>
      <c r="E19" s="14">
        <v>4.5</v>
      </c>
      <c r="H19" t="s">
        <v>40</v>
      </c>
      <c r="I19" s="8">
        <v>5.0999999999999996</v>
      </c>
      <c r="L19" s="13" t="b">
        <v>0</v>
      </c>
      <c r="Q19" s="8">
        <v>5.0999999999999996</v>
      </c>
      <c r="S19" s="17">
        <v>5.7737037037037044</v>
      </c>
      <c r="V19" s="16">
        <f t="shared" si="0"/>
        <v>0.45387668038408929</v>
      </c>
      <c r="W19" s="16">
        <f t="shared" si="1"/>
        <v>26.009999999999998</v>
      </c>
      <c r="Y19" s="21" t="s">
        <v>108</v>
      </c>
    </row>
    <row r="20" spans="4:25" x14ac:dyDescent="0.2">
      <c r="D20" t="s">
        <v>34</v>
      </c>
      <c r="E20" s="14">
        <v>4.5</v>
      </c>
      <c r="H20" t="s">
        <v>43</v>
      </c>
      <c r="I20" s="8">
        <v>5.48</v>
      </c>
      <c r="L20" s="13" t="b">
        <v>0</v>
      </c>
      <c r="Q20" s="8">
        <v>5.48</v>
      </c>
      <c r="S20" s="17">
        <v>5.7737037037037044</v>
      </c>
      <c r="V20" s="16">
        <f t="shared" si="0"/>
        <v>8.6261865569273163E-2</v>
      </c>
      <c r="W20" s="16">
        <f t="shared" si="1"/>
        <v>30.030400000000004</v>
      </c>
      <c r="Y20" s="21" t="s">
        <v>108</v>
      </c>
    </row>
    <row r="21" spans="4:25" x14ac:dyDescent="0.2">
      <c r="D21" t="s">
        <v>41</v>
      </c>
      <c r="E21" s="14">
        <v>4.5</v>
      </c>
      <c r="H21" t="s">
        <v>44</v>
      </c>
      <c r="I21" s="8">
        <v>5.57</v>
      </c>
      <c r="L21" s="13" t="b">
        <v>0</v>
      </c>
      <c r="Q21" s="8">
        <v>5.57</v>
      </c>
      <c r="S21" s="17">
        <v>5.7737037037037044</v>
      </c>
      <c r="V21" s="16">
        <f t="shared" si="0"/>
        <v>4.14951989026065E-2</v>
      </c>
      <c r="W21" s="16">
        <f t="shared" si="1"/>
        <v>31.024900000000002</v>
      </c>
      <c r="Y21" s="21" t="s">
        <v>108</v>
      </c>
    </row>
    <row r="22" spans="4:25" x14ac:dyDescent="0.2">
      <c r="D22" t="s">
        <v>39</v>
      </c>
      <c r="E22" s="14">
        <v>4.5</v>
      </c>
      <c r="H22" t="s">
        <v>95</v>
      </c>
      <c r="I22" s="8">
        <v>5.7</v>
      </c>
      <c r="L22" s="13" t="b">
        <v>0</v>
      </c>
      <c r="Q22" s="8">
        <v>5.7</v>
      </c>
      <c r="S22" s="17">
        <v>5.7737037037037044</v>
      </c>
      <c r="V22" s="16">
        <f t="shared" si="0"/>
        <v>5.4322359396434304E-3</v>
      </c>
      <c r="W22" s="16">
        <f t="shared" si="1"/>
        <v>32.49</v>
      </c>
      <c r="Y22" s="21" t="s">
        <v>108</v>
      </c>
    </row>
    <row r="23" spans="4:25" x14ac:dyDescent="0.2">
      <c r="D23" t="s">
        <v>81</v>
      </c>
      <c r="E23" s="14">
        <v>4.5</v>
      </c>
      <c r="H23" t="s">
        <v>42</v>
      </c>
      <c r="I23" s="8">
        <v>5.74</v>
      </c>
      <c r="L23" s="13" t="b">
        <v>0</v>
      </c>
      <c r="Q23" s="8">
        <v>5.74</v>
      </c>
      <c r="S23" s="17">
        <v>5.7737037037037044</v>
      </c>
      <c r="V23" s="16">
        <f t="shared" si="0"/>
        <v>1.1359396433470866E-3</v>
      </c>
      <c r="W23" s="16">
        <f t="shared" si="1"/>
        <v>32.947600000000001</v>
      </c>
      <c r="Y23" s="21" t="s">
        <v>108</v>
      </c>
    </row>
    <row r="24" spans="4:25" x14ac:dyDescent="0.2">
      <c r="D24" t="s">
        <v>42</v>
      </c>
      <c r="E24" s="14">
        <v>4.5</v>
      </c>
      <c r="H24" t="s">
        <v>45</v>
      </c>
      <c r="I24" s="8">
        <v>5.83</v>
      </c>
      <c r="L24" s="13" t="b">
        <v>0</v>
      </c>
      <c r="Q24" s="8">
        <v>5.83</v>
      </c>
      <c r="S24" s="17">
        <v>5.7737037037037044</v>
      </c>
      <c r="V24" s="16">
        <f t="shared" si="0"/>
        <v>3.1692729766803081E-3</v>
      </c>
      <c r="W24" s="16">
        <f t="shared" si="1"/>
        <v>33.988900000000001</v>
      </c>
      <c r="Y24" s="21" t="s">
        <v>108</v>
      </c>
    </row>
    <row r="25" spans="4:25" x14ac:dyDescent="0.2">
      <c r="D25" t="s">
        <v>62</v>
      </c>
      <c r="E25" s="14">
        <v>4.5</v>
      </c>
      <c r="H25" t="s">
        <v>46</v>
      </c>
      <c r="I25" s="8">
        <v>6.08</v>
      </c>
      <c r="L25" s="13" t="b">
        <v>0</v>
      </c>
      <c r="Q25" s="8">
        <v>6.08</v>
      </c>
      <c r="S25" s="17">
        <v>5.7737037037037044</v>
      </c>
      <c r="V25" s="16">
        <f t="shared" si="0"/>
        <v>9.3817421124828118E-2</v>
      </c>
      <c r="W25" s="16">
        <f t="shared" si="1"/>
        <v>36.9664</v>
      </c>
      <c r="Y25" s="21" t="s">
        <v>108</v>
      </c>
    </row>
    <row r="26" spans="4:25" x14ac:dyDescent="0.2">
      <c r="D26" t="s">
        <v>30</v>
      </c>
      <c r="E26" s="14">
        <v>4.5</v>
      </c>
      <c r="H26" t="s">
        <v>47</v>
      </c>
      <c r="I26" s="8">
        <v>6.24</v>
      </c>
      <c r="L26" s="13" t="b">
        <v>0</v>
      </c>
      <c r="Q26" s="8">
        <v>6.24</v>
      </c>
      <c r="S26" s="17">
        <v>5.7737037037037044</v>
      </c>
      <c r="V26" s="16">
        <f t="shared" si="0"/>
        <v>0.21743223593964286</v>
      </c>
      <c r="W26" s="16">
        <f t="shared" si="1"/>
        <v>38.937600000000003</v>
      </c>
      <c r="Y26" s="21" t="s">
        <v>108</v>
      </c>
    </row>
    <row r="27" spans="4:25" x14ac:dyDescent="0.2">
      <c r="D27" t="s">
        <v>82</v>
      </c>
      <c r="E27" s="14">
        <v>4.5</v>
      </c>
      <c r="H27" t="s">
        <v>48</v>
      </c>
      <c r="I27" s="8">
        <v>6.78</v>
      </c>
      <c r="L27" s="13" t="b">
        <v>0</v>
      </c>
      <c r="Q27" s="8">
        <v>6.78</v>
      </c>
      <c r="S27" s="17">
        <v>5.7737037037037044</v>
      </c>
      <c r="V27" s="16">
        <f t="shared" si="0"/>
        <v>1.0126322359396422</v>
      </c>
      <c r="W27" s="16">
        <f t="shared" si="1"/>
        <v>45.968400000000003</v>
      </c>
      <c r="Y27" s="21" t="s">
        <v>108</v>
      </c>
    </row>
    <row r="28" spans="4:25" x14ac:dyDescent="0.2">
      <c r="D28" t="s">
        <v>83</v>
      </c>
      <c r="E28" s="14">
        <v>4.5</v>
      </c>
      <c r="H28" t="s">
        <v>49</v>
      </c>
      <c r="I28" s="8">
        <v>6.86</v>
      </c>
      <c r="L28" s="15" t="b">
        <v>1</v>
      </c>
      <c r="S28" s="20">
        <v>6.86</v>
      </c>
      <c r="V28" s="18">
        <f t="shared" si="0"/>
        <v>0</v>
      </c>
      <c r="W28" s="16">
        <f t="shared" si="1"/>
        <v>47.059600000000003</v>
      </c>
      <c r="Y28" s="15" t="s">
        <v>106</v>
      </c>
    </row>
    <row r="29" spans="4:25" x14ac:dyDescent="0.2">
      <c r="D29" t="s">
        <v>31</v>
      </c>
      <c r="E29" s="14">
        <v>4.5</v>
      </c>
      <c r="H29" t="s">
        <v>50</v>
      </c>
      <c r="I29" s="8">
        <v>7.21</v>
      </c>
      <c r="L29" s="13" t="b">
        <v>0</v>
      </c>
      <c r="Q29" s="8">
        <v>7.21</v>
      </c>
      <c r="S29" s="17">
        <v>5.7737037037037044</v>
      </c>
      <c r="V29" s="16">
        <f t="shared" si="0"/>
        <v>2.0629470507544561</v>
      </c>
      <c r="W29" s="16">
        <f t="shared" si="1"/>
        <v>51.984099999999998</v>
      </c>
      <c r="Y29" s="21" t="s">
        <v>108</v>
      </c>
    </row>
    <row r="30" spans="4:25" x14ac:dyDescent="0.2">
      <c r="D30" t="s">
        <v>84</v>
      </c>
      <c r="E30" s="14">
        <v>5</v>
      </c>
      <c r="H30" t="s">
        <v>51</v>
      </c>
      <c r="I30" s="8">
        <v>8.06</v>
      </c>
      <c r="L30" s="13" t="b">
        <v>0</v>
      </c>
      <c r="Q30" s="8">
        <v>8.06</v>
      </c>
      <c r="S30" s="17">
        <v>5.7737037037037044</v>
      </c>
      <c r="V30" s="16">
        <f t="shared" si="0"/>
        <v>5.2271507544581608</v>
      </c>
      <c r="W30" s="16">
        <f t="shared" si="1"/>
        <v>64.963600000000014</v>
      </c>
      <c r="Y30" s="21" t="s">
        <v>108</v>
      </c>
    </row>
    <row r="31" spans="4:25" x14ac:dyDescent="0.2">
      <c r="D31" t="s">
        <v>85</v>
      </c>
      <c r="E31" s="14">
        <v>5</v>
      </c>
      <c r="H31" t="s">
        <v>52</v>
      </c>
      <c r="I31" s="8">
        <v>8.31</v>
      </c>
      <c r="L31" s="13" t="b">
        <v>0</v>
      </c>
      <c r="Q31" s="8">
        <v>8.31</v>
      </c>
      <c r="S31" s="17">
        <v>5.7737037037037044</v>
      </c>
      <c r="V31" s="16">
        <f t="shared" si="0"/>
        <v>6.4327989026063088</v>
      </c>
      <c r="W31" s="16">
        <f t="shared" si="1"/>
        <v>69.056100000000015</v>
      </c>
      <c r="Y31" s="21" t="s">
        <v>108</v>
      </c>
    </row>
    <row r="32" spans="4:25" x14ac:dyDescent="0.2">
      <c r="D32" t="s">
        <v>86</v>
      </c>
      <c r="E32" s="14">
        <v>5</v>
      </c>
      <c r="H32" t="s">
        <v>53</v>
      </c>
      <c r="I32" s="8">
        <v>8.83</v>
      </c>
      <c r="L32" s="13" t="b">
        <v>0</v>
      </c>
      <c r="Q32" s="8">
        <v>8.83</v>
      </c>
      <c r="S32" s="17">
        <v>5.7737037037037044</v>
      </c>
      <c r="V32" s="16">
        <f t="shared" si="0"/>
        <v>9.3409470507544548</v>
      </c>
      <c r="W32" s="16">
        <f t="shared" si="1"/>
        <v>77.968900000000005</v>
      </c>
      <c r="Y32" s="21" t="s">
        <v>108</v>
      </c>
    </row>
    <row r="33" spans="4:25" x14ac:dyDescent="0.2">
      <c r="D33" t="s">
        <v>51</v>
      </c>
      <c r="E33" s="14">
        <v>5</v>
      </c>
      <c r="H33" t="s">
        <v>54</v>
      </c>
      <c r="I33" s="8">
        <v>9.2200000000000006</v>
      </c>
      <c r="L33" s="13" t="b">
        <v>0</v>
      </c>
      <c r="Q33" s="8">
        <v>9.2200000000000006</v>
      </c>
      <c r="S33" s="17">
        <v>5.7737037037037044</v>
      </c>
      <c r="V33" s="16">
        <f t="shared" si="0"/>
        <v>11.876958161865568</v>
      </c>
      <c r="W33" s="16">
        <f t="shared" si="1"/>
        <v>85.008400000000009</v>
      </c>
      <c r="Y33" s="21" t="s">
        <v>108</v>
      </c>
    </row>
    <row r="34" spans="4:25" x14ac:dyDescent="0.2">
      <c r="D34" t="s">
        <v>87</v>
      </c>
      <c r="E34" s="14">
        <v>5</v>
      </c>
      <c r="H34" t="s">
        <v>56</v>
      </c>
      <c r="I34" s="8">
        <v>9.8000000000000007</v>
      </c>
      <c r="L34" s="13" t="b">
        <v>0</v>
      </c>
      <c r="Q34" s="8">
        <v>9.8000000000000007</v>
      </c>
      <c r="S34" s="17">
        <v>5.7737037037037044</v>
      </c>
      <c r="V34" s="16">
        <f t="shared" si="0"/>
        <v>16.211061865569274</v>
      </c>
      <c r="W34" s="16">
        <f t="shared" si="1"/>
        <v>96.04000000000002</v>
      </c>
      <c r="Y34" s="21" t="s">
        <v>108</v>
      </c>
    </row>
    <row r="35" spans="4:25" x14ac:dyDescent="0.2">
      <c r="D35" t="s">
        <v>88</v>
      </c>
      <c r="E35" s="14">
        <v>5</v>
      </c>
      <c r="H35" t="s">
        <v>55</v>
      </c>
      <c r="I35" s="8">
        <v>10.25</v>
      </c>
      <c r="L35" s="13" t="b">
        <v>0</v>
      </c>
      <c r="Q35" s="8">
        <v>10.25</v>
      </c>
      <c r="S35" s="17">
        <v>5.7737037037037044</v>
      </c>
      <c r="V35" s="16">
        <f t="shared" si="0"/>
        <v>20.037228532235932</v>
      </c>
      <c r="W35" s="16">
        <f t="shared" si="1"/>
        <v>105.0625</v>
      </c>
      <c r="Y35" s="21" t="s">
        <v>108</v>
      </c>
    </row>
    <row r="49" spans="15:42" x14ac:dyDescent="0.2">
      <c r="AP49" t="s">
        <v>117</v>
      </c>
    </row>
    <row r="50" spans="15:42" x14ac:dyDescent="0.2">
      <c r="AI50" t="s">
        <v>115</v>
      </c>
      <c r="AP50" t="s">
        <v>116</v>
      </c>
    </row>
    <row r="51" spans="15:42" x14ac:dyDescent="0.2">
      <c r="O51" t="s">
        <v>109</v>
      </c>
    </row>
    <row r="52" spans="15:42" x14ac:dyDescent="0.2">
      <c r="AC52" t="s">
        <v>114</v>
      </c>
    </row>
    <row r="54" spans="15:42" x14ac:dyDescent="0.2">
      <c r="O54" s="1"/>
      <c r="P54" s="1" t="s">
        <v>8</v>
      </c>
      <c r="Q54" s="1" t="s">
        <v>0</v>
      </c>
      <c r="R54" s="1" t="s">
        <v>1</v>
      </c>
      <c r="S54" s="1" t="s">
        <v>2</v>
      </c>
      <c r="T54" s="1" t="s">
        <v>3</v>
      </c>
      <c r="U54" s="1" t="s">
        <v>4</v>
      </c>
      <c r="V54" s="1" t="s">
        <v>5</v>
      </c>
      <c r="W54" s="1" t="s">
        <v>7</v>
      </c>
      <c r="AC54" s="1" t="s">
        <v>20</v>
      </c>
      <c r="AD54" s="1" t="s">
        <v>110</v>
      </c>
      <c r="AE54" s="1" t="s">
        <v>111</v>
      </c>
      <c r="AF54" s="1" t="s">
        <v>112</v>
      </c>
      <c r="AG54" s="1" t="s">
        <v>113</v>
      </c>
    </row>
    <row r="55" spans="15:42" x14ac:dyDescent="0.2">
      <c r="O55" s="1" t="s">
        <v>8</v>
      </c>
      <c r="P55" s="6">
        <v>0</v>
      </c>
      <c r="Q55" s="23">
        <v>5.8</v>
      </c>
      <c r="R55" s="23">
        <v>5.8</v>
      </c>
      <c r="S55" s="23">
        <v>5.8</v>
      </c>
      <c r="T55" s="23">
        <v>5.8</v>
      </c>
      <c r="U55" s="23">
        <v>5.8</v>
      </c>
      <c r="V55" s="23">
        <v>5.8</v>
      </c>
      <c r="W55" s="23">
        <v>5.8</v>
      </c>
      <c r="AC55" t="s">
        <v>8</v>
      </c>
      <c r="AD55" s="25">
        <v>-1.2549999999999999</v>
      </c>
      <c r="AE55" s="25">
        <v>4.5069999999999997</v>
      </c>
      <c r="AF55" s="25">
        <v>-0.91100000000000003</v>
      </c>
      <c r="AG55" s="25">
        <v>-0.28899999999999998</v>
      </c>
    </row>
    <row r="56" spans="15:42" x14ac:dyDescent="0.2">
      <c r="O56" s="1" t="s">
        <v>0</v>
      </c>
      <c r="P56" s="23">
        <v>5.8</v>
      </c>
      <c r="Q56" s="6">
        <v>0</v>
      </c>
      <c r="R56" s="23">
        <v>5.8</v>
      </c>
      <c r="S56" s="23">
        <v>5.8</v>
      </c>
      <c r="T56" s="23">
        <v>5.8</v>
      </c>
      <c r="U56" s="22">
        <v>6.86</v>
      </c>
      <c r="V56" s="23">
        <v>5.8</v>
      </c>
      <c r="W56" s="23">
        <v>5.8</v>
      </c>
      <c r="AC56" t="s">
        <v>0</v>
      </c>
      <c r="AD56" s="25">
        <v>2.3199999999999998</v>
      </c>
      <c r="AE56" s="25">
        <v>0.98699999999999999</v>
      </c>
      <c r="AF56" s="25">
        <v>-1.984</v>
      </c>
      <c r="AG56" s="25">
        <v>0.50700000000000001</v>
      </c>
    </row>
    <row r="57" spans="15:42" x14ac:dyDescent="0.2">
      <c r="O57" s="1" t="s">
        <v>1</v>
      </c>
      <c r="P57" s="23">
        <v>5.8</v>
      </c>
      <c r="Q57" s="23">
        <v>5.8</v>
      </c>
      <c r="R57" s="6">
        <v>0</v>
      </c>
      <c r="S57" s="23">
        <v>5.8</v>
      </c>
      <c r="T57" s="23">
        <v>5.8</v>
      </c>
      <c r="U57" s="23">
        <v>5.8</v>
      </c>
      <c r="V57" s="23">
        <v>5.8</v>
      </c>
      <c r="W57" s="23">
        <v>5.8</v>
      </c>
      <c r="AC57" t="s">
        <v>1</v>
      </c>
      <c r="AD57" s="25">
        <v>-3.44</v>
      </c>
      <c r="AE57" s="25">
        <v>-3.44</v>
      </c>
      <c r="AF57" s="25">
        <v>-1.1000000000000001</v>
      </c>
      <c r="AG57" s="25">
        <v>2.0070000000000001</v>
      </c>
    </row>
    <row r="58" spans="15:42" x14ac:dyDescent="0.2">
      <c r="O58" s="1" t="s">
        <v>2</v>
      </c>
      <c r="P58" s="23">
        <v>5.8</v>
      </c>
      <c r="Q58" s="23">
        <v>5.8</v>
      </c>
      <c r="R58" s="23">
        <v>5.8</v>
      </c>
      <c r="S58" s="6">
        <v>0</v>
      </c>
      <c r="T58" s="23">
        <v>5.8</v>
      </c>
      <c r="U58" s="23">
        <v>5.8</v>
      </c>
      <c r="V58" s="23">
        <v>5.8</v>
      </c>
      <c r="W58" s="23">
        <v>5.8</v>
      </c>
      <c r="AC58" t="s">
        <v>2</v>
      </c>
      <c r="AD58" s="25">
        <v>-4.4189999999999996</v>
      </c>
      <c r="AE58" s="25">
        <v>3.6619999999999999</v>
      </c>
      <c r="AF58" s="25">
        <v>-0.27800000000000002</v>
      </c>
      <c r="AG58" s="25">
        <v>-1.149</v>
      </c>
    </row>
    <row r="59" spans="15:42" x14ac:dyDescent="0.2">
      <c r="O59" s="1" t="s">
        <v>3</v>
      </c>
      <c r="P59" s="23">
        <v>5.8</v>
      </c>
      <c r="Q59" s="23">
        <v>5.8</v>
      </c>
      <c r="R59" s="23">
        <v>5.8</v>
      </c>
      <c r="S59" s="23">
        <v>5.8</v>
      </c>
      <c r="T59" s="6">
        <v>0</v>
      </c>
      <c r="U59" s="23">
        <v>5.8</v>
      </c>
      <c r="V59" s="23">
        <v>5.8</v>
      </c>
      <c r="W59" s="23">
        <v>5.8</v>
      </c>
      <c r="AC59" t="s">
        <v>3</v>
      </c>
      <c r="AD59" s="25">
        <v>1.0109999999999999</v>
      </c>
      <c r="AE59" s="25">
        <v>2.081</v>
      </c>
      <c r="AF59" s="25">
        <v>-2.1139999999999999</v>
      </c>
      <c r="AG59" s="25">
        <v>0.56499999999999995</v>
      </c>
    </row>
    <row r="60" spans="15:42" x14ac:dyDescent="0.2">
      <c r="O60" s="1" t="s">
        <v>4</v>
      </c>
      <c r="P60" s="23">
        <v>5.8</v>
      </c>
      <c r="Q60" s="22">
        <v>6.86</v>
      </c>
      <c r="R60" s="23">
        <v>5.8</v>
      </c>
      <c r="S60" s="23">
        <v>5.8</v>
      </c>
      <c r="T60" s="23">
        <v>5.8</v>
      </c>
      <c r="U60" s="6">
        <v>0</v>
      </c>
      <c r="V60" s="23">
        <v>5.8</v>
      </c>
      <c r="W60" s="23">
        <v>5.8</v>
      </c>
      <c r="AC60" t="s">
        <v>4</v>
      </c>
      <c r="AD60" s="25">
        <v>-4.7939999999999996</v>
      </c>
      <c r="AE60" s="25">
        <v>4.6989999999999998</v>
      </c>
      <c r="AF60" s="25">
        <v>-0.46400000000000002</v>
      </c>
      <c r="AG60" s="25">
        <v>-0.38300000000000001</v>
      </c>
    </row>
    <row r="61" spans="15:42" x14ac:dyDescent="0.2">
      <c r="O61" s="1" t="s">
        <v>5</v>
      </c>
      <c r="P61" s="23">
        <v>5.8</v>
      </c>
      <c r="Q61" s="23">
        <v>5.8</v>
      </c>
      <c r="R61" s="23">
        <v>5.8</v>
      </c>
      <c r="S61" s="23">
        <v>5.8</v>
      </c>
      <c r="T61" s="23">
        <v>5.8</v>
      </c>
      <c r="U61" s="23">
        <v>5.8</v>
      </c>
      <c r="V61" s="24">
        <v>0</v>
      </c>
      <c r="W61" s="23">
        <v>5.8</v>
      </c>
      <c r="AC61" t="s">
        <v>5</v>
      </c>
      <c r="AD61" s="25">
        <v>3.3239999999999998</v>
      </c>
      <c r="AE61" s="25">
        <v>-2.8769999999999998</v>
      </c>
      <c r="AF61" s="25">
        <v>-3.367</v>
      </c>
      <c r="AG61" s="25">
        <v>2.2909999999999999</v>
      </c>
    </row>
    <row r="62" spans="15:42" x14ac:dyDescent="0.2">
      <c r="O62" s="1" t="s">
        <v>7</v>
      </c>
      <c r="P62" s="23">
        <v>5.8</v>
      </c>
      <c r="Q62" s="23">
        <v>5.8</v>
      </c>
      <c r="R62" s="23">
        <v>5.8</v>
      </c>
      <c r="S62" s="23">
        <v>5.8</v>
      </c>
      <c r="T62" s="23">
        <v>5.8</v>
      </c>
      <c r="U62" s="23">
        <v>5.8</v>
      </c>
      <c r="V62" s="23">
        <v>5.8</v>
      </c>
      <c r="W62" s="24">
        <v>0</v>
      </c>
      <c r="AC62" t="s">
        <v>7</v>
      </c>
      <c r="AD62" s="25">
        <v>-3.1819999999999999</v>
      </c>
      <c r="AE62" s="25">
        <v>-3.1659999999999999</v>
      </c>
      <c r="AF62" s="25">
        <v>-0.216</v>
      </c>
      <c r="AG62" s="25">
        <v>2.9039999999999999</v>
      </c>
    </row>
    <row r="66" spans="28:29" x14ac:dyDescent="0.2">
      <c r="AB66" t="s">
        <v>123</v>
      </c>
    </row>
    <row r="67" spans="28:29" x14ac:dyDescent="0.2">
      <c r="AB67" t="s">
        <v>122</v>
      </c>
    </row>
    <row r="69" spans="28:29" x14ac:dyDescent="0.2">
      <c r="AB69" t="s">
        <v>121</v>
      </c>
    </row>
    <row r="71" spans="28:29" x14ac:dyDescent="0.2">
      <c r="AB71" s="10" t="s">
        <v>59</v>
      </c>
      <c r="AC71" t="s">
        <v>118</v>
      </c>
    </row>
    <row r="72" spans="28:29" x14ac:dyDescent="0.2">
      <c r="AB72" s="10"/>
    </row>
    <row r="73" spans="28:29" x14ac:dyDescent="0.2">
      <c r="AB73" s="10" t="s">
        <v>60</v>
      </c>
      <c r="AC73" t="s">
        <v>119</v>
      </c>
    </row>
    <row r="74" spans="28:29" x14ac:dyDescent="0.2">
      <c r="AB74" s="10"/>
    </row>
    <row r="75" spans="28:29" x14ac:dyDescent="0.2">
      <c r="AB75" s="10" t="s">
        <v>61</v>
      </c>
      <c r="AC75" t="s">
        <v>120</v>
      </c>
    </row>
  </sheetData>
  <mergeCells count="1">
    <mergeCell ref="V6:W6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04193-BCB9-4A41-9156-EB923FA56607}">
  <dimension ref="A1:Q66"/>
  <sheetViews>
    <sheetView topLeftCell="G3" zoomScale="83" workbookViewId="0">
      <selection activeCell="D26" sqref="D26:E33"/>
    </sheetView>
  </sheetViews>
  <sheetFormatPr baseColWidth="10" defaultRowHeight="16" x14ac:dyDescent="0.2"/>
  <cols>
    <col min="1" max="1" width="24.6640625" customWidth="1"/>
    <col min="2" max="8" width="17" customWidth="1"/>
    <col min="9" max="9" width="33.33203125" customWidth="1"/>
    <col min="10" max="17" width="20.33203125" customWidth="1"/>
  </cols>
  <sheetData>
    <row r="1" spans="1:9" x14ac:dyDescent="0.2">
      <c r="A1" s="1"/>
      <c r="B1" s="1" t="s">
        <v>8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7</v>
      </c>
    </row>
    <row r="2" spans="1:9" x14ac:dyDescent="0.2">
      <c r="A2" s="1" t="s">
        <v>8</v>
      </c>
      <c r="B2" s="6">
        <v>0</v>
      </c>
      <c r="C2" s="6">
        <v>5.2</v>
      </c>
      <c r="D2" s="6">
        <v>5.74</v>
      </c>
      <c r="E2" s="6">
        <v>6.24</v>
      </c>
      <c r="F2" s="6">
        <v>4.6900000000000004</v>
      </c>
      <c r="G2" s="6">
        <v>7.21</v>
      </c>
      <c r="H2" s="6">
        <v>3.32</v>
      </c>
      <c r="I2" s="6">
        <v>8.83</v>
      </c>
    </row>
    <row r="3" spans="1:9" x14ac:dyDescent="0.2">
      <c r="A3" s="1" t="s">
        <v>0</v>
      </c>
      <c r="B3" s="6">
        <v>5.2</v>
      </c>
      <c r="C3" s="6">
        <v>0</v>
      </c>
      <c r="D3" s="6">
        <v>3.46</v>
      </c>
      <c r="E3" s="6">
        <v>3.16</v>
      </c>
      <c r="F3" s="6">
        <v>2.2400000000000002</v>
      </c>
      <c r="G3" s="6">
        <v>6.86</v>
      </c>
      <c r="H3" s="6">
        <v>4.6900000000000004</v>
      </c>
      <c r="I3" s="6">
        <v>10.25</v>
      </c>
    </row>
    <row r="4" spans="1:9" x14ac:dyDescent="0.2">
      <c r="A4" s="1" t="s">
        <v>1</v>
      </c>
      <c r="B4" s="6">
        <v>5.74</v>
      </c>
      <c r="C4" s="6">
        <v>3.46</v>
      </c>
      <c r="D4" s="6">
        <v>0</v>
      </c>
      <c r="E4" s="6">
        <v>3.46</v>
      </c>
      <c r="F4" s="6">
        <v>3</v>
      </c>
      <c r="G4" s="6">
        <v>6.08</v>
      </c>
      <c r="H4" s="6">
        <v>5.83</v>
      </c>
      <c r="I4" s="6">
        <v>9.2200000000000006</v>
      </c>
    </row>
    <row r="5" spans="1:9" x14ac:dyDescent="0.2">
      <c r="A5" s="1" t="s">
        <v>2</v>
      </c>
      <c r="B5" s="6">
        <v>6.24</v>
      </c>
      <c r="C5" s="6">
        <v>3.16</v>
      </c>
      <c r="D5" s="6">
        <v>3.46</v>
      </c>
      <c r="E5" s="6">
        <v>0</v>
      </c>
      <c r="F5" s="6">
        <v>3.87</v>
      </c>
      <c r="G5" s="6">
        <v>4.8</v>
      </c>
      <c r="H5" s="6">
        <v>5.0999999999999996</v>
      </c>
      <c r="I5" s="6">
        <v>8.31</v>
      </c>
    </row>
    <row r="6" spans="1:9" x14ac:dyDescent="0.2">
      <c r="A6" s="1" t="s">
        <v>3</v>
      </c>
      <c r="B6" s="6">
        <v>4.6900000000000004</v>
      </c>
      <c r="C6" s="6">
        <v>2.2400000000000002</v>
      </c>
      <c r="D6" s="6">
        <v>3</v>
      </c>
      <c r="E6" s="6">
        <v>3.87</v>
      </c>
      <c r="F6" s="6">
        <v>0</v>
      </c>
      <c r="G6" s="6">
        <v>6.78</v>
      </c>
      <c r="H6" s="6">
        <v>5</v>
      </c>
      <c r="I6" s="6">
        <v>9.8000000000000007</v>
      </c>
    </row>
    <row r="7" spans="1:9" x14ac:dyDescent="0.2">
      <c r="A7" s="1" t="s">
        <v>4</v>
      </c>
      <c r="B7" s="6">
        <v>7.21</v>
      </c>
      <c r="C7" s="6">
        <v>6.86</v>
      </c>
      <c r="D7" s="6">
        <v>6.08</v>
      </c>
      <c r="E7" s="6">
        <v>4.8</v>
      </c>
      <c r="F7" s="6">
        <v>6.78</v>
      </c>
      <c r="G7" s="6">
        <v>0</v>
      </c>
      <c r="H7" s="6">
        <v>5.57</v>
      </c>
      <c r="I7" s="6">
        <v>5.48</v>
      </c>
    </row>
    <row r="8" spans="1:9" x14ac:dyDescent="0.2">
      <c r="A8" s="1" t="s">
        <v>5</v>
      </c>
      <c r="B8" s="6">
        <v>3.32</v>
      </c>
      <c r="C8" s="6">
        <v>4.6900000000000004</v>
      </c>
      <c r="D8" s="6">
        <v>5.83</v>
      </c>
      <c r="E8" s="6">
        <v>5.0999999999999996</v>
      </c>
      <c r="F8" s="6">
        <v>5</v>
      </c>
      <c r="G8" s="6">
        <v>5.57</v>
      </c>
      <c r="H8" s="6">
        <v>0</v>
      </c>
      <c r="I8" s="6">
        <v>8.06</v>
      </c>
    </row>
    <row r="9" spans="1:9" x14ac:dyDescent="0.2">
      <c r="A9" s="1" t="s">
        <v>7</v>
      </c>
      <c r="B9" s="6">
        <v>8.83</v>
      </c>
      <c r="C9" s="6">
        <v>10.25</v>
      </c>
      <c r="D9" s="6">
        <v>9.2200000000000006</v>
      </c>
      <c r="E9" s="6">
        <v>8.31</v>
      </c>
      <c r="F9" s="6">
        <v>9.8000000000000007</v>
      </c>
      <c r="G9" s="6">
        <v>5.48</v>
      </c>
      <c r="H9" s="6">
        <v>8.06</v>
      </c>
      <c r="I9" s="6">
        <v>0</v>
      </c>
    </row>
    <row r="22" spans="1:17" x14ac:dyDescent="0.2">
      <c r="I22" s="2" t="s">
        <v>124</v>
      </c>
    </row>
    <row r="23" spans="1:17" x14ac:dyDescent="0.2">
      <c r="I23" s="2" t="s">
        <v>125</v>
      </c>
    </row>
    <row r="25" spans="1:17" x14ac:dyDescent="0.2">
      <c r="A25" s="1" t="s">
        <v>20</v>
      </c>
      <c r="B25" s="27" t="s">
        <v>110</v>
      </c>
      <c r="C25" s="27" t="s">
        <v>111</v>
      </c>
      <c r="D25" s="1" t="s">
        <v>112</v>
      </c>
      <c r="E25" s="1" t="s">
        <v>113</v>
      </c>
      <c r="I25" s="1"/>
      <c r="J25" s="1" t="s">
        <v>8</v>
      </c>
      <c r="K25" s="1" t="s">
        <v>0</v>
      </c>
      <c r="L25" s="1" t="s">
        <v>1</v>
      </c>
      <c r="M25" s="1" t="s">
        <v>2</v>
      </c>
      <c r="N25" s="1" t="s">
        <v>3</v>
      </c>
      <c r="O25" s="1" t="s">
        <v>4</v>
      </c>
      <c r="P25" s="1" t="s">
        <v>5</v>
      </c>
      <c r="Q25" s="1" t="s">
        <v>7</v>
      </c>
    </row>
    <row r="26" spans="1:17" x14ac:dyDescent="0.2">
      <c r="A26" t="s">
        <v>8</v>
      </c>
      <c r="B26" s="28">
        <v>-1.2549999999999999</v>
      </c>
      <c r="C26" s="28">
        <v>4.5069999999999997</v>
      </c>
      <c r="D26" s="25">
        <v>-0.91100000000000003</v>
      </c>
      <c r="E26" s="25">
        <v>-0.28899999999999998</v>
      </c>
      <c r="I26" s="1" t="s">
        <v>8</v>
      </c>
      <c r="J26" s="6">
        <f>SQRT(($D26 - $D$26)^2 + ($E26 - $E$26)^2)</f>
        <v>0</v>
      </c>
      <c r="K26" s="6">
        <f>SQRT(($D26 - $D$27)^2 + ($E26 - $E$27)^2)</f>
        <v>1.3360183381974964</v>
      </c>
      <c r="L26" s="6">
        <f>SQRT(($D26 - $D$28)^2 + ($E26 - $E$28)^2)</f>
        <v>2.3037658301138162</v>
      </c>
      <c r="M26" s="6">
        <f>SQRT(($D26 - $D$29)^2 + ($E26 - $E$29)^2)</f>
        <v>1.0678431532767347</v>
      </c>
      <c r="N26" s="6">
        <f>SQRT(($D26 - $D$30)^2 + ($E26 - $E$30)^2)</f>
        <v>1.4753050532008625</v>
      </c>
      <c r="O26" s="6">
        <f>SQRT(($D26 - $D$31)^2 + ($E26 - $E$31)^2)</f>
        <v>0.45677675072183788</v>
      </c>
      <c r="P26" s="6">
        <f>SQRT(($D26 - $D$32)^2 + ($E26 - $E$32)^2)</f>
        <v>3.5620690616550377</v>
      </c>
      <c r="Q26" s="6">
        <f>SQRT(($D26 - $D$33)^2 + ($E26 - $E$33)^2)</f>
        <v>3.267762843292028</v>
      </c>
    </row>
    <row r="27" spans="1:17" x14ac:dyDescent="0.2">
      <c r="A27" t="s">
        <v>0</v>
      </c>
      <c r="B27" s="28">
        <v>2.3199999999999998</v>
      </c>
      <c r="C27" s="28">
        <v>0.98699999999999999</v>
      </c>
      <c r="D27" s="25">
        <v>-1.984</v>
      </c>
      <c r="E27" s="25">
        <v>0.50700000000000001</v>
      </c>
      <c r="I27" s="1" t="s">
        <v>0</v>
      </c>
      <c r="J27" s="6">
        <f>SQRT(($D27 - $D$26)^2 + ($E27 - $E$26)^2)</f>
        <v>1.3360183381974964</v>
      </c>
      <c r="K27" s="6">
        <f t="shared" ref="K27:K33" si="0">SQRT(($D27 - $D$27)^2 + ($E27 - $E$27)^2)</f>
        <v>0</v>
      </c>
      <c r="L27" s="6">
        <f t="shared" ref="L27:L33" si="1">SQRT(($D27 - $D$28)^2 + ($E27 - $E$28)^2)</f>
        <v>1.7411076933952132</v>
      </c>
      <c r="M27" s="6">
        <f t="shared" ref="M27:M33" si="2">SQRT(($D27 - $D$29)^2 + ($E27 - $E$29)^2)</f>
        <v>2.3775558878815026</v>
      </c>
      <c r="N27" s="6">
        <f t="shared" ref="N27:N33" si="3">SQRT(($D27 - $D$30)^2 + ($E27 - $E$30)^2)</f>
        <v>0.14235167719419384</v>
      </c>
      <c r="O27" s="6">
        <f t="shared" ref="O27:O33" si="4">SQRT(($D27 - $D$31)^2 + ($E27 - $E$31)^2)</f>
        <v>1.7613914953808538</v>
      </c>
      <c r="P27" s="6">
        <f t="shared" ref="P27:P33" si="5">SQRT(($D27 - $D$32)^2 + ($E27 - $E$32)^2)</f>
        <v>2.2572870885201994</v>
      </c>
      <c r="Q27" s="6">
        <f t="shared" ref="Q27:Q33" si="6">SQRT(($D27 - $D$33)^2 + ($E27 - $E$33)^2)</f>
        <v>2.9784950898062599</v>
      </c>
    </row>
    <row r="28" spans="1:17" x14ac:dyDescent="0.2">
      <c r="A28" t="s">
        <v>1</v>
      </c>
      <c r="B28" s="28">
        <v>-3.44</v>
      </c>
      <c r="C28" s="28">
        <v>-3.44</v>
      </c>
      <c r="D28" s="25">
        <v>-1.1000000000000001</v>
      </c>
      <c r="E28" s="25">
        <v>2.0070000000000001</v>
      </c>
      <c r="I28" s="1" t="s">
        <v>1</v>
      </c>
      <c r="J28" s="6">
        <f>SQRT(($D28 - $D$26)^2 + ($E28 - $E$26)^2)</f>
        <v>2.3037658301138162</v>
      </c>
      <c r="K28" s="6">
        <f t="shared" si="0"/>
        <v>1.7411076933952132</v>
      </c>
      <c r="L28" s="6">
        <f t="shared" si="1"/>
        <v>0</v>
      </c>
      <c r="M28" s="6">
        <f t="shared" si="2"/>
        <v>3.2612911553554986</v>
      </c>
      <c r="N28" s="6">
        <f t="shared" si="3"/>
        <v>1.7628272745791065</v>
      </c>
      <c r="O28" s="6">
        <f t="shared" si="4"/>
        <v>2.473175286954</v>
      </c>
      <c r="P28" s="6">
        <f t="shared" si="5"/>
        <v>2.284719895304455</v>
      </c>
      <c r="Q28" s="6">
        <f t="shared" si="6"/>
        <v>1.2593907257082688</v>
      </c>
    </row>
    <row r="29" spans="1:17" x14ac:dyDescent="0.2">
      <c r="A29" t="s">
        <v>2</v>
      </c>
      <c r="B29" s="28">
        <v>-4.4189999999999996</v>
      </c>
      <c r="C29" s="28">
        <v>3.6619999999999999</v>
      </c>
      <c r="D29" s="25">
        <v>-0.27800000000000002</v>
      </c>
      <c r="E29" s="25">
        <v>-1.149</v>
      </c>
      <c r="I29" s="1" t="s">
        <v>2</v>
      </c>
      <c r="J29" s="6">
        <f t="shared" ref="J27:J33" si="7">SQRT(($D29 - $D$26)^2 + ($E29 - $E$26)^2)</f>
        <v>1.0678431532767347</v>
      </c>
      <c r="K29" s="6">
        <f t="shared" si="0"/>
        <v>2.3775558878815026</v>
      </c>
      <c r="L29" s="6">
        <f t="shared" si="1"/>
        <v>3.2612911553554986</v>
      </c>
      <c r="M29" s="6">
        <f t="shared" si="2"/>
        <v>0</v>
      </c>
      <c r="N29" s="6">
        <f t="shared" si="3"/>
        <v>2.5117109706333647</v>
      </c>
      <c r="O29" s="6">
        <f t="shared" si="4"/>
        <v>0.78825884073697516</v>
      </c>
      <c r="P29" s="6">
        <f t="shared" si="5"/>
        <v>4.6233668467903346</v>
      </c>
      <c r="Q29" s="6">
        <f t="shared" si="6"/>
        <v>4.0534741888903154</v>
      </c>
    </row>
    <row r="30" spans="1:17" x14ac:dyDescent="0.2">
      <c r="A30" t="s">
        <v>3</v>
      </c>
      <c r="B30" s="28">
        <v>1.0109999999999999</v>
      </c>
      <c r="C30" s="28">
        <v>2.081</v>
      </c>
      <c r="D30" s="25">
        <v>-2.1139999999999999</v>
      </c>
      <c r="E30" s="25">
        <v>0.56499999999999995</v>
      </c>
      <c r="I30" s="1" t="s">
        <v>3</v>
      </c>
      <c r="J30" s="6">
        <f t="shared" si="7"/>
        <v>1.4753050532008625</v>
      </c>
      <c r="K30" s="6">
        <f t="shared" si="0"/>
        <v>0.14235167719419384</v>
      </c>
      <c r="L30" s="6">
        <f t="shared" si="1"/>
        <v>1.7628272745791065</v>
      </c>
      <c r="M30" s="6">
        <f t="shared" si="2"/>
        <v>2.5117109706333647</v>
      </c>
      <c r="N30" s="6">
        <f t="shared" si="3"/>
        <v>0</v>
      </c>
      <c r="O30" s="6">
        <f t="shared" si="4"/>
        <v>1.9029461369150729</v>
      </c>
      <c r="P30" s="6">
        <f t="shared" si="5"/>
        <v>2.1328584106780273</v>
      </c>
      <c r="Q30" s="6">
        <f t="shared" si="6"/>
        <v>3.0121960427568455</v>
      </c>
    </row>
    <row r="31" spans="1:17" x14ac:dyDescent="0.2">
      <c r="A31" t="s">
        <v>4</v>
      </c>
      <c r="B31" s="28">
        <v>-4.7939999999999996</v>
      </c>
      <c r="C31" s="28">
        <v>4.6989999999999998</v>
      </c>
      <c r="D31" s="25">
        <v>-0.46400000000000002</v>
      </c>
      <c r="E31" s="25">
        <v>-0.38300000000000001</v>
      </c>
      <c r="I31" s="1" t="s">
        <v>4</v>
      </c>
      <c r="J31" s="6">
        <f t="shared" si="7"/>
        <v>0.45677675072183788</v>
      </c>
      <c r="K31" s="6">
        <f t="shared" si="0"/>
        <v>1.7613914953808538</v>
      </c>
      <c r="L31" s="6">
        <f t="shared" si="1"/>
        <v>2.473175286954</v>
      </c>
      <c r="M31" s="6">
        <f t="shared" si="2"/>
        <v>0.78825884073697516</v>
      </c>
      <c r="N31" s="6">
        <f t="shared" si="3"/>
        <v>1.9029461369150729</v>
      </c>
      <c r="O31" s="6">
        <f t="shared" si="4"/>
        <v>0</v>
      </c>
      <c r="P31" s="6">
        <f t="shared" si="5"/>
        <v>3.9468576108088826</v>
      </c>
      <c r="Q31" s="6">
        <f t="shared" si="6"/>
        <v>3.2963423669273189</v>
      </c>
    </row>
    <row r="32" spans="1:17" x14ac:dyDescent="0.2">
      <c r="A32" t="s">
        <v>5</v>
      </c>
      <c r="B32" s="28">
        <v>3.3239999999999998</v>
      </c>
      <c r="C32" s="28">
        <v>-2.8769999999999998</v>
      </c>
      <c r="D32" s="25">
        <v>-3.367</v>
      </c>
      <c r="E32" s="25">
        <v>2.2909999999999999</v>
      </c>
      <c r="I32" s="1" t="s">
        <v>5</v>
      </c>
      <c r="J32" s="6">
        <f t="shared" si="7"/>
        <v>3.5620690616550377</v>
      </c>
      <c r="K32" s="6">
        <f t="shared" si="0"/>
        <v>2.2572870885201994</v>
      </c>
      <c r="L32" s="6">
        <f t="shared" si="1"/>
        <v>2.284719895304455</v>
      </c>
      <c r="M32" s="6">
        <f t="shared" si="2"/>
        <v>4.6233668467903346</v>
      </c>
      <c r="N32" s="6">
        <f t="shared" si="3"/>
        <v>2.1328584106780273</v>
      </c>
      <c r="O32" s="6">
        <f t="shared" si="4"/>
        <v>3.9468576108088826</v>
      </c>
      <c r="P32" s="6">
        <f t="shared" si="5"/>
        <v>0</v>
      </c>
      <c r="Q32" s="6">
        <f t="shared" si="6"/>
        <v>3.2100732078879446</v>
      </c>
    </row>
    <row r="33" spans="1:17" x14ac:dyDescent="0.2">
      <c r="A33" t="s">
        <v>7</v>
      </c>
      <c r="B33" s="28">
        <v>-3.1819999999999999</v>
      </c>
      <c r="C33" s="28">
        <v>-3.1659999999999999</v>
      </c>
      <c r="D33" s="25">
        <v>-0.216</v>
      </c>
      <c r="E33" s="25">
        <v>2.9039999999999999</v>
      </c>
      <c r="I33" s="1" t="s">
        <v>7</v>
      </c>
      <c r="J33" s="6">
        <f t="shared" si="7"/>
        <v>3.267762843292028</v>
      </c>
      <c r="K33" s="6">
        <f t="shared" si="0"/>
        <v>2.9784950898062599</v>
      </c>
      <c r="L33" s="6">
        <f t="shared" si="1"/>
        <v>1.2593907257082688</v>
      </c>
      <c r="M33" s="6">
        <f t="shared" si="2"/>
        <v>4.0534741888903154</v>
      </c>
      <c r="N33" s="6">
        <f t="shared" si="3"/>
        <v>3.0121960427568455</v>
      </c>
      <c r="O33" s="6">
        <f t="shared" si="4"/>
        <v>3.2963423669273189</v>
      </c>
      <c r="P33" s="6">
        <f t="shared" si="5"/>
        <v>3.2100732078879446</v>
      </c>
      <c r="Q33" s="6">
        <f t="shared" si="6"/>
        <v>0</v>
      </c>
    </row>
    <row r="37" spans="1:17" x14ac:dyDescent="0.2">
      <c r="I37" t="s">
        <v>126</v>
      </c>
    </row>
    <row r="39" spans="1:17" x14ac:dyDescent="0.2">
      <c r="I39" t="s">
        <v>74</v>
      </c>
      <c r="J39">
        <v>0.1</v>
      </c>
    </row>
    <row r="40" spans="1:17" x14ac:dyDescent="0.2">
      <c r="I40" t="s">
        <v>98</v>
      </c>
      <c r="J40">
        <v>0.5</v>
      </c>
    </row>
    <row r="41" spans="1:17" x14ac:dyDescent="0.2">
      <c r="I41" t="s">
        <v>81</v>
      </c>
      <c r="J41">
        <v>0.8</v>
      </c>
    </row>
    <row r="42" spans="1:17" x14ac:dyDescent="0.2">
      <c r="I42" t="s">
        <v>76</v>
      </c>
      <c r="J42">
        <v>1.1000000000000001</v>
      </c>
    </row>
    <row r="43" spans="1:17" x14ac:dyDescent="0.2">
      <c r="I43" t="s">
        <v>42</v>
      </c>
      <c r="J43">
        <v>1.3</v>
      </c>
    </row>
    <row r="44" spans="1:17" x14ac:dyDescent="0.2">
      <c r="I44" t="s">
        <v>82</v>
      </c>
      <c r="J44">
        <v>1.3</v>
      </c>
    </row>
    <row r="45" spans="1:17" x14ac:dyDescent="0.2">
      <c r="I45" t="s">
        <v>30</v>
      </c>
      <c r="J45">
        <v>1.5</v>
      </c>
    </row>
    <row r="46" spans="1:17" x14ac:dyDescent="0.2">
      <c r="I46" t="s">
        <v>90</v>
      </c>
      <c r="J46">
        <v>1.7</v>
      </c>
    </row>
    <row r="47" spans="1:17" x14ac:dyDescent="0.2">
      <c r="I47" t="s">
        <v>96</v>
      </c>
      <c r="J47">
        <v>1.8</v>
      </c>
    </row>
    <row r="48" spans="1:17" x14ac:dyDescent="0.2">
      <c r="I48" t="s">
        <v>49</v>
      </c>
      <c r="J48">
        <v>1.8</v>
      </c>
    </row>
    <row r="49" spans="9:10" x14ac:dyDescent="0.2">
      <c r="I49" t="s">
        <v>48</v>
      </c>
      <c r="J49">
        <v>1.9</v>
      </c>
    </row>
    <row r="50" spans="9:10" x14ac:dyDescent="0.2">
      <c r="I50" t="s">
        <v>39</v>
      </c>
      <c r="J50">
        <v>2.1</v>
      </c>
    </row>
    <row r="51" spans="9:10" x14ac:dyDescent="0.2">
      <c r="I51" t="s">
        <v>78</v>
      </c>
      <c r="J51">
        <v>2.2999999999999998</v>
      </c>
    </row>
    <row r="52" spans="9:10" x14ac:dyDescent="0.2">
      <c r="I52" t="s">
        <v>31</v>
      </c>
      <c r="J52">
        <v>2.2999999999999998</v>
      </c>
    </row>
    <row r="53" spans="9:10" x14ac:dyDescent="0.2">
      <c r="I53" t="s">
        <v>62</v>
      </c>
      <c r="J53">
        <v>2.2999999999999998</v>
      </c>
    </row>
    <row r="54" spans="9:10" x14ac:dyDescent="0.2">
      <c r="I54" t="s">
        <v>41</v>
      </c>
      <c r="J54">
        <v>2.4</v>
      </c>
    </row>
    <row r="55" spans="9:10" x14ac:dyDescent="0.2">
      <c r="I55" t="s">
        <v>97</v>
      </c>
      <c r="J55">
        <v>2.5</v>
      </c>
    </row>
    <row r="56" spans="9:10" x14ac:dyDescent="0.2">
      <c r="I56" t="s">
        <v>79</v>
      </c>
      <c r="J56">
        <v>2.5</v>
      </c>
    </row>
    <row r="57" spans="9:10" x14ac:dyDescent="0.2">
      <c r="I57" t="s">
        <v>55</v>
      </c>
      <c r="J57">
        <v>3</v>
      </c>
    </row>
    <row r="58" spans="9:10" x14ac:dyDescent="0.2">
      <c r="I58" t="s">
        <v>84</v>
      </c>
      <c r="J58">
        <v>3</v>
      </c>
    </row>
    <row r="59" spans="9:10" x14ac:dyDescent="0.2">
      <c r="I59" t="s">
        <v>51</v>
      </c>
      <c r="J59">
        <v>3.2</v>
      </c>
    </row>
    <row r="60" spans="9:10" x14ac:dyDescent="0.2">
      <c r="I60" t="s">
        <v>43</v>
      </c>
      <c r="J60">
        <v>3.3</v>
      </c>
    </row>
    <row r="61" spans="9:10" x14ac:dyDescent="0.2">
      <c r="I61" t="s">
        <v>88</v>
      </c>
      <c r="J61">
        <v>3.3</v>
      </c>
    </row>
    <row r="62" spans="9:10" x14ac:dyDescent="0.2">
      <c r="I62" t="s">
        <v>37</v>
      </c>
      <c r="J62">
        <v>3.3</v>
      </c>
    </row>
    <row r="63" spans="9:10" x14ac:dyDescent="0.2">
      <c r="I63" t="s">
        <v>35</v>
      </c>
      <c r="J63">
        <v>3.6</v>
      </c>
    </row>
    <row r="64" spans="9:10" x14ac:dyDescent="0.2">
      <c r="I64" t="s">
        <v>80</v>
      </c>
      <c r="J64">
        <v>3.9</v>
      </c>
    </row>
    <row r="65" spans="9:10" x14ac:dyDescent="0.2">
      <c r="I65" t="s">
        <v>86</v>
      </c>
      <c r="J65">
        <v>4.0999999999999996</v>
      </c>
    </row>
    <row r="66" spans="9:10" x14ac:dyDescent="0.2">
      <c r="I66" t="s">
        <v>40</v>
      </c>
      <c r="J66">
        <v>4.5999999999999996</v>
      </c>
    </row>
  </sheetData>
  <sortState xmlns:xlrd2="http://schemas.microsoft.com/office/spreadsheetml/2017/richdata2" ref="I39:J66">
    <sortCondition ref="J39:J66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7AC0A-4EFB-4B4D-8A35-ACE67B599DDD}">
  <dimension ref="D4:BD75"/>
  <sheetViews>
    <sheetView topLeftCell="E1" zoomScale="75" zoomScaleNormal="100" workbookViewId="0">
      <selection activeCell="AD55" sqref="AD55:AE62"/>
    </sheetView>
  </sheetViews>
  <sheetFormatPr baseColWidth="10" defaultRowHeight="16" x14ac:dyDescent="0.2"/>
  <cols>
    <col min="1" max="1" width="10.83203125" customWidth="1"/>
    <col min="4" max="4" width="36.83203125" customWidth="1"/>
    <col min="7" max="7" width="10.83203125" customWidth="1"/>
    <col min="8" max="8" width="31.5" customWidth="1"/>
    <col min="15" max="15" width="18.83203125" customWidth="1"/>
    <col min="16" max="24" width="18.1640625" customWidth="1"/>
    <col min="29" max="29" width="20.33203125" customWidth="1"/>
  </cols>
  <sheetData>
    <row r="4" spans="4:27" x14ac:dyDescent="0.2">
      <c r="P4" t="s">
        <v>103</v>
      </c>
    </row>
    <row r="5" spans="4:27" x14ac:dyDescent="0.2">
      <c r="D5" s="4" t="s">
        <v>100</v>
      </c>
      <c r="H5" s="4" t="s">
        <v>130</v>
      </c>
      <c r="P5" t="s">
        <v>104</v>
      </c>
    </row>
    <row r="6" spans="4:27" x14ac:dyDescent="0.2">
      <c r="D6" t="s">
        <v>101</v>
      </c>
      <c r="H6" t="s">
        <v>57</v>
      </c>
      <c r="L6" t="s">
        <v>102</v>
      </c>
      <c r="V6" s="19" t="s">
        <v>105</v>
      </c>
      <c r="W6" s="19"/>
      <c r="AA6" t="s">
        <v>107</v>
      </c>
    </row>
    <row r="8" spans="4:27" x14ac:dyDescent="0.2">
      <c r="D8" t="s">
        <v>50</v>
      </c>
      <c r="E8" s="14">
        <v>3</v>
      </c>
      <c r="H8" t="s">
        <v>74</v>
      </c>
      <c r="I8">
        <v>0.1</v>
      </c>
      <c r="L8" s="13" t="b">
        <v>0</v>
      </c>
      <c r="Q8">
        <v>0.1</v>
      </c>
      <c r="R8" s="12"/>
      <c r="S8" s="17">
        <v>2.2999999999999998</v>
      </c>
      <c r="V8" s="16">
        <f>(S8-I8)^2</f>
        <v>4.839999999999999</v>
      </c>
      <c r="W8" s="16">
        <f>I8^2</f>
        <v>1.0000000000000002E-2</v>
      </c>
      <c r="Y8" s="21" t="s">
        <v>108</v>
      </c>
    </row>
    <row r="9" spans="4:27" x14ac:dyDescent="0.2">
      <c r="D9" t="s">
        <v>35</v>
      </c>
      <c r="E9" s="14">
        <v>3</v>
      </c>
      <c r="H9" t="s">
        <v>98</v>
      </c>
      <c r="I9">
        <v>0.5</v>
      </c>
      <c r="L9" s="13" t="b">
        <v>0</v>
      </c>
      <c r="Q9">
        <v>0.5</v>
      </c>
      <c r="R9" s="12"/>
      <c r="S9" s="17">
        <v>2.2999999999999998</v>
      </c>
      <c r="V9" s="16">
        <f t="shared" ref="V9:V35" si="0">(S9-I9)^2</f>
        <v>3.2399999999999993</v>
      </c>
      <c r="W9" s="16">
        <f t="shared" ref="W9:W35" si="1">I9^2</f>
        <v>0.25</v>
      </c>
      <c r="Y9" s="21" t="s">
        <v>108</v>
      </c>
    </row>
    <row r="10" spans="4:27" x14ac:dyDescent="0.2">
      <c r="D10" t="s">
        <v>74</v>
      </c>
      <c r="E10" s="14">
        <v>3</v>
      </c>
      <c r="H10" t="s">
        <v>81</v>
      </c>
      <c r="I10">
        <v>0.8</v>
      </c>
      <c r="L10" s="13" t="b">
        <v>0</v>
      </c>
      <c r="Q10">
        <v>0.8</v>
      </c>
      <c r="R10" s="12"/>
      <c r="S10" s="17">
        <v>2.2999999999999998</v>
      </c>
      <c r="V10" s="16">
        <f t="shared" si="0"/>
        <v>2.2499999999999996</v>
      </c>
      <c r="W10" s="16">
        <f t="shared" si="1"/>
        <v>0.64000000000000012</v>
      </c>
      <c r="Y10" s="21" t="s">
        <v>108</v>
      </c>
    </row>
    <row r="11" spans="4:27" x14ac:dyDescent="0.2">
      <c r="D11" t="s">
        <v>75</v>
      </c>
      <c r="E11" s="14">
        <v>3.5</v>
      </c>
      <c r="H11" t="s">
        <v>76</v>
      </c>
      <c r="I11">
        <v>1.1000000000000001</v>
      </c>
      <c r="L11" s="13" t="b">
        <v>0</v>
      </c>
      <c r="Q11">
        <v>1.1000000000000001</v>
      </c>
      <c r="S11" s="17">
        <v>2.2999999999999998</v>
      </c>
      <c r="V11" s="16">
        <f t="shared" si="0"/>
        <v>1.4399999999999993</v>
      </c>
      <c r="W11" s="16">
        <f t="shared" si="1"/>
        <v>1.2100000000000002</v>
      </c>
      <c r="Y11" s="21" t="s">
        <v>108</v>
      </c>
    </row>
    <row r="12" spans="4:27" x14ac:dyDescent="0.2">
      <c r="D12" t="s">
        <v>76</v>
      </c>
      <c r="E12" s="14">
        <v>3.5</v>
      </c>
      <c r="H12" t="s">
        <v>42</v>
      </c>
      <c r="I12">
        <v>1.3</v>
      </c>
      <c r="L12" s="13" t="b">
        <v>0</v>
      </c>
      <c r="Q12">
        <v>1.3</v>
      </c>
      <c r="S12" s="17">
        <v>2.2999999999999998</v>
      </c>
      <c r="V12" s="16">
        <f t="shared" si="0"/>
        <v>0.99999999999999956</v>
      </c>
      <c r="W12" s="16">
        <f t="shared" si="1"/>
        <v>1.6900000000000002</v>
      </c>
      <c r="Y12" s="21" t="s">
        <v>108</v>
      </c>
    </row>
    <row r="13" spans="4:27" x14ac:dyDescent="0.2">
      <c r="D13" t="s">
        <v>29</v>
      </c>
      <c r="E13" s="14">
        <v>3.5</v>
      </c>
      <c r="H13" t="s">
        <v>82</v>
      </c>
      <c r="I13">
        <v>1.3</v>
      </c>
      <c r="L13" s="13" t="b">
        <v>0</v>
      </c>
      <c r="Q13">
        <v>1.3</v>
      </c>
      <c r="S13" s="17">
        <v>2.2999999999999998</v>
      </c>
      <c r="V13" s="16">
        <f t="shared" si="0"/>
        <v>0.99999999999999956</v>
      </c>
      <c r="W13" s="16">
        <f t="shared" si="1"/>
        <v>1.6900000000000002</v>
      </c>
      <c r="Y13" s="21" t="s">
        <v>108</v>
      </c>
    </row>
    <row r="14" spans="4:27" x14ac:dyDescent="0.2">
      <c r="D14" t="s">
        <v>40</v>
      </c>
      <c r="E14" s="14">
        <v>3.5</v>
      </c>
      <c r="H14" t="s">
        <v>30</v>
      </c>
      <c r="I14">
        <v>1.5</v>
      </c>
      <c r="L14" s="13" t="b">
        <v>0</v>
      </c>
      <c r="Q14">
        <v>1.5</v>
      </c>
      <c r="S14" s="17">
        <v>2.2999999999999998</v>
      </c>
      <c r="V14" s="16">
        <f t="shared" si="0"/>
        <v>0.63999999999999968</v>
      </c>
      <c r="W14" s="16">
        <f t="shared" si="1"/>
        <v>2.25</v>
      </c>
      <c r="Y14" s="21" t="s">
        <v>108</v>
      </c>
    </row>
    <row r="15" spans="4:27" x14ac:dyDescent="0.2">
      <c r="D15" t="s">
        <v>36</v>
      </c>
      <c r="E15" s="14">
        <v>4</v>
      </c>
      <c r="H15" t="s">
        <v>90</v>
      </c>
      <c r="I15">
        <v>1.7</v>
      </c>
      <c r="L15" s="15" t="b">
        <v>1</v>
      </c>
      <c r="Q15">
        <v>1.7</v>
      </c>
      <c r="S15" s="15">
        <v>1.7</v>
      </c>
      <c r="V15" s="30">
        <f t="shared" si="0"/>
        <v>0</v>
      </c>
      <c r="W15" s="16">
        <f t="shared" si="1"/>
        <v>2.8899999999999997</v>
      </c>
      <c r="Y15" s="15" t="s">
        <v>106</v>
      </c>
    </row>
    <row r="16" spans="4:27" x14ac:dyDescent="0.2">
      <c r="D16" t="s">
        <v>77</v>
      </c>
      <c r="E16" s="14">
        <v>4</v>
      </c>
      <c r="H16" t="s">
        <v>96</v>
      </c>
      <c r="I16">
        <v>1.8</v>
      </c>
      <c r="L16" s="13" t="b">
        <v>0</v>
      </c>
      <c r="Q16">
        <v>1.8</v>
      </c>
      <c r="S16" s="17">
        <v>2.2999999999999998</v>
      </c>
      <c r="V16" s="16">
        <f t="shared" si="0"/>
        <v>0.24999999999999978</v>
      </c>
      <c r="W16" s="16">
        <f t="shared" si="1"/>
        <v>3.24</v>
      </c>
      <c r="Y16" s="21" t="s">
        <v>108</v>
      </c>
    </row>
    <row r="17" spans="4:25" x14ac:dyDescent="0.2">
      <c r="D17" t="s">
        <v>78</v>
      </c>
      <c r="E17" s="14">
        <v>4</v>
      </c>
      <c r="H17" t="s">
        <v>49</v>
      </c>
      <c r="I17">
        <v>1.8</v>
      </c>
      <c r="L17" s="13" t="b">
        <v>0</v>
      </c>
      <c r="Q17">
        <v>1.8</v>
      </c>
      <c r="S17" s="17">
        <v>2.2999999999999998</v>
      </c>
      <c r="V17" s="16">
        <f t="shared" si="0"/>
        <v>0.24999999999999978</v>
      </c>
      <c r="W17" s="16">
        <f t="shared" si="1"/>
        <v>3.24</v>
      </c>
      <c r="Y17" s="21" t="s">
        <v>108</v>
      </c>
    </row>
    <row r="18" spans="4:25" x14ac:dyDescent="0.2">
      <c r="D18" t="s">
        <v>48</v>
      </c>
      <c r="E18" s="14">
        <v>4</v>
      </c>
      <c r="H18" t="s">
        <v>48</v>
      </c>
      <c r="I18">
        <v>1.9</v>
      </c>
      <c r="L18" s="15" t="b">
        <v>1</v>
      </c>
      <c r="Q18">
        <v>1.9</v>
      </c>
      <c r="S18" s="15">
        <v>1.9</v>
      </c>
      <c r="V18" s="30">
        <f t="shared" si="0"/>
        <v>0</v>
      </c>
      <c r="W18" s="16">
        <f t="shared" si="1"/>
        <v>3.61</v>
      </c>
      <c r="Y18" s="15" t="s">
        <v>106</v>
      </c>
    </row>
    <row r="19" spans="4:25" x14ac:dyDescent="0.2">
      <c r="D19" t="s">
        <v>80</v>
      </c>
      <c r="E19" s="14">
        <v>4.5</v>
      </c>
      <c r="H19" t="s">
        <v>39</v>
      </c>
      <c r="I19">
        <v>2.1</v>
      </c>
      <c r="L19" s="13" t="b">
        <v>0</v>
      </c>
      <c r="Q19">
        <v>2.1</v>
      </c>
      <c r="S19" s="17">
        <v>2.2999999999999998</v>
      </c>
      <c r="V19" s="16">
        <f t="shared" si="0"/>
        <v>3.9999999999999897E-2</v>
      </c>
      <c r="W19" s="16">
        <f t="shared" si="1"/>
        <v>4.41</v>
      </c>
      <c r="Y19" s="21" t="s">
        <v>108</v>
      </c>
    </row>
    <row r="20" spans="4:25" x14ac:dyDescent="0.2">
      <c r="D20" t="s">
        <v>34</v>
      </c>
      <c r="E20" s="14">
        <v>4.5</v>
      </c>
      <c r="H20" t="s">
        <v>78</v>
      </c>
      <c r="I20">
        <v>2.2999999999999998</v>
      </c>
      <c r="L20" s="13" t="b">
        <v>0</v>
      </c>
      <c r="Q20">
        <v>2.2999999999999998</v>
      </c>
      <c r="S20" s="17">
        <v>2.2999999999999998</v>
      </c>
      <c r="V20" s="16">
        <f t="shared" si="0"/>
        <v>0</v>
      </c>
      <c r="W20" s="16">
        <f t="shared" si="1"/>
        <v>5.2899999999999991</v>
      </c>
      <c r="Y20" s="21" t="s">
        <v>108</v>
      </c>
    </row>
    <row r="21" spans="4:25" x14ac:dyDescent="0.2">
      <c r="D21" t="s">
        <v>41</v>
      </c>
      <c r="E21" s="14">
        <v>4.5</v>
      </c>
      <c r="H21" t="s">
        <v>31</v>
      </c>
      <c r="I21">
        <v>2.2999999999999998</v>
      </c>
      <c r="L21" s="13" t="b">
        <v>0</v>
      </c>
      <c r="Q21">
        <v>2.2999999999999998</v>
      </c>
      <c r="S21" s="17">
        <v>2.2999999999999998</v>
      </c>
      <c r="V21" s="16">
        <f t="shared" si="0"/>
        <v>0</v>
      </c>
      <c r="W21" s="16">
        <f t="shared" si="1"/>
        <v>5.2899999999999991</v>
      </c>
      <c r="Y21" s="21" t="s">
        <v>108</v>
      </c>
    </row>
    <row r="22" spans="4:25" x14ac:dyDescent="0.2">
      <c r="D22" t="s">
        <v>39</v>
      </c>
      <c r="E22" s="14">
        <v>4.5</v>
      </c>
      <c r="H22" t="s">
        <v>62</v>
      </c>
      <c r="I22">
        <v>2.2999999999999998</v>
      </c>
      <c r="L22" s="13" t="b">
        <v>0</v>
      </c>
      <c r="Q22">
        <v>2.2999999999999998</v>
      </c>
      <c r="S22" s="17">
        <v>2.2999999999999998</v>
      </c>
      <c r="V22" s="16">
        <f t="shared" si="0"/>
        <v>0</v>
      </c>
      <c r="W22" s="16">
        <f t="shared" si="1"/>
        <v>5.2899999999999991</v>
      </c>
      <c r="Y22" s="21" t="s">
        <v>108</v>
      </c>
    </row>
    <row r="23" spans="4:25" x14ac:dyDescent="0.2">
      <c r="D23" t="s">
        <v>81</v>
      </c>
      <c r="E23" s="14">
        <v>4.5</v>
      </c>
      <c r="H23" t="s">
        <v>41</v>
      </c>
      <c r="I23">
        <v>2.4</v>
      </c>
      <c r="L23" s="13" t="b">
        <v>0</v>
      </c>
      <c r="Q23">
        <v>2.4</v>
      </c>
      <c r="S23" s="17">
        <v>2.2999999999999998</v>
      </c>
      <c r="V23" s="16">
        <f t="shared" si="0"/>
        <v>1.0000000000000018E-2</v>
      </c>
      <c r="W23" s="16">
        <f t="shared" si="1"/>
        <v>5.76</v>
      </c>
      <c r="Y23" s="21" t="s">
        <v>108</v>
      </c>
    </row>
    <row r="24" spans="4:25" x14ac:dyDescent="0.2">
      <c r="D24" t="s">
        <v>42</v>
      </c>
      <c r="E24" s="14">
        <v>4.5</v>
      </c>
      <c r="H24" t="s">
        <v>97</v>
      </c>
      <c r="I24">
        <v>2.5</v>
      </c>
      <c r="L24" s="13" t="b">
        <v>0</v>
      </c>
      <c r="Q24">
        <v>2.5</v>
      </c>
      <c r="S24" s="17">
        <v>2.2999999999999998</v>
      </c>
      <c r="V24" s="16">
        <f t="shared" si="0"/>
        <v>4.000000000000007E-2</v>
      </c>
      <c r="W24" s="16">
        <f t="shared" si="1"/>
        <v>6.25</v>
      </c>
      <c r="Y24" s="21" t="s">
        <v>108</v>
      </c>
    </row>
    <row r="25" spans="4:25" x14ac:dyDescent="0.2">
      <c r="D25" t="s">
        <v>62</v>
      </c>
      <c r="E25" s="14">
        <v>4.5</v>
      </c>
      <c r="H25" t="s">
        <v>79</v>
      </c>
      <c r="I25">
        <v>2.5</v>
      </c>
      <c r="L25" s="13" t="b">
        <v>0</v>
      </c>
      <c r="Q25">
        <v>2.5</v>
      </c>
      <c r="S25" s="17">
        <v>2.2999999999999998</v>
      </c>
      <c r="V25" s="16">
        <f t="shared" si="0"/>
        <v>4.000000000000007E-2</v>
      </c>
      <c r="W25" s="16">
        <f t="shared" si="1"/>
        <v>6.25</v>
      </c>
      <c r="Y25" s="21" t="s">
        <v>108</v>
      </c>
    </row>
    <row r="26" spans="4:25" x14ac:dyDescent="0.2">
      <c r="D26" t="s">
        <v>30</v>
      </c>
      <c r="E26" s="14">
        <v>4.5</v>
      </c>
      <c r="H26" t="s">
        <v>55</v>
      </c>
      <c r="I26">
        <v>3</v>
      </c>
      <c r="L26" s="13" t="b">
        <v>0</v>
      </c>
      <c r="Q26">
        <v>3</v>
      </c>
      <c r="S26" s="17">
        <v>2.2999999999999998</v>
      </c>
      <c r="V26" s="16">
        <f t="shared" si="0"/>
        <v>0.49000000000000027</v>
      </c>
      <c r="W26" s="16">
        <f t="shared" si="1"/>
        <v>9</v>
      </c>
      <c r="Y26" s="21" t="s">
        <v>108</v>
      </c>
    </row>
    <row r="27" spans="4:25" x14ac:dyDescent="0.2">
      <c r="D27" t="s">
        <v>82</v>
      </c>
      <c r="E27" s="14">
        <v>4.5</v>
      </c>
      <c r="H27" t="s">
        <v>84</v>
      </c>
      <c r="I27">
        <v>3</v>
      </c>
      <c r="L27" s="13" t="b">
        <v>0</v>
      </c>
      <c r="Q27">
        <v>3</v>
      </c>
      <c r="S27" s="17">
        <v>2.2999999999999998</v>
      </c>
      <c r="V27" s="16">
        <f t="shared" si="0"/>
        <v>0.49000000000000027</v>
      </c>
      <c r="W27" s="16">
        <f t="shared" si="1"/>
        <v>9</v>
      </c>
      <c r="Y27" s="21" t="s">
        <v>108</v>
      </c>
    </row>
    <row r="28" spans="4:25" x14ac:dyDescent="0.2">
      <c r="D28" t="s">
        <v>83</v>
      </c>
      <c r="E28" s="14">
        <v>4.5</v>
      </c>
      <c r="H28" t="s">
        <v>51</v>
      </c>
      <c r="I28">
        <v>3.2</v>
      </c>
      <c r="L28" s="13" t="b">
        <v>0</v>
      </c>
      <c r="Q28">
        <v>3.2</v>
      </c>
      <c r="S28" s="17">
        <v>2.2999999999999998</v>
      </c>
      <c r="V28" s="31">
        <f t="shared" si="0"/>
        <v>0.81000000000000061</v>
      </c>
      <c r="W28" s="16">
        <f>I28^2</f>
        <v>10.240000000000002</v>
      </c>
      <c r="Y28" s="21" t="s">
        <v>108</v>
      </c>
    </row>
    <row r="29" spans="4:25" x14ac:dyDescent="0.2">
      <c r="D29" t="s">
        <v>31</v>
      </c>
      <c r="E29" s="14">
        <v>4.5</v>
      </c>
      <c r="H29" t="s">
        <v>43</v>
      </c>
      <c r="I29">
        <v>3.3</v>
      </c>
      <c r="L29" s="13" t="b">
        <v>0</v>
      </c>
      <c r="Q29">
        <v>3.3</v>
      </c>
      <c r="S29" s="17">
        <v>2.2999999999999998</v>
      </c>
      <c r="V29" s="16">
        <f t="shared" si="0"/>
        <v>1</v>
      </c>
      <c r="W29" s="16">
        <f t="shared" si="1"/>
        <v>10.889999999999999</v>
      </c>
      <c r="Y29" s="21" t="s">
        <v>108</v>
      </c>
    </row>
    <row r="30" spans="4:25" x14ac:dyDescent="0.2">
      <c r="D30" t="s">
        <v>84</v>
      </c>
      <c r="E30" s="14">
        <v>5</v>
      </c>
      <c r="H30" t="s">
        <v>88</v>
      </c>
      <c r="I30">
        <v>3.3</v>
      </c>
      <c r="L30" s="13" t="b">
        <v>0</v>
      </c>
      <c r="Q30">
        <v>3.3</v>
      </c>
      <c r="S30" s="17">
        <v>2.2999999999999998</v>
      </c>
      <c r="V30" s="16">
        <f t="shared" si="0"/>
        <v>1</v>
      </c>
      <c r="W30" s="16">
        <f t="shared" si="1"/>
        <v>10.889999999999999</v>
      </c>
      <c r="Y30" s="21" t="s">
        <v>108</v>
      </c>
    </row>
    <row r="31" spans="4:25" x14ac:dyDescent="0.2">
      <c r="D31" t="s">
        <v>85</v>
      </c>
      <c r="E31" s="14">
        <v>5</v>
      </c>
      <c r="H31" t="s">
        <v>37</v>
      </c>
      <c r="I31">
        <v>3.3</v>
      </c>
      <c r="L31" s="15" t="b">
        <v>1</v>
      </c>
      <c r="Q31">
        <v>3.3</v>
      </c>
      <c r="S31" s="15">
        <v>3.3</v>
      </c>
      <c r="V31" s="30">
        <f t="shared" si="0"/>
        <v>0</v>
      </c>
      <c r="W31" s="16">
        <f t="shared" si="1"/>
        <v>10.889999999999999</v>
      </c>
      <c r="Y31" s="15" t="s">
        <v>106</v>
      </c>
    </row>
    <row r="32" spans="4:25" x14ac:dyDescent="0.2">
      <c r="D32" t="s">
        <v>86</v>
      </c>
      <c r="E32" s="14">
        <v>5</v>
      </c>
      <c r="H32" t="s">
        <v>35</v>
      </c>
      <c r="I32">
        <v>3.6</v>
      </c>
      <c r="L32" s="13" t="b">
        <v>0</v>
      </c>
      <c r="Q32">
        <v>3.6</v>
      </c>
      <c r="S32" s="17">
        <v>2.2999999999999998</v>
      </c>
      <c r="V32" s="16">
        <f t="shared" si="0"/>
        <v>1.6900000000000006</v>
      </c>
      <c r="W32" s="16">
        <f t="shared" si="1"/>
        <v>12.96</v>
      </c>
      <c r="Y32" s="21" t="s">
        <v>108</v>
      </c>
    </row>
    <row r="33" spans="4:56" x14ac:dyDescent="0.2">
      <c r="D33" t="s">
        <v>51</v>
      </c>
      <c r="E33" s="14">
        <v>5</v>
      </c>
      <c r="H33" t="s">
        <v>80</v>
      </c>
      <c r="I33">
        <v>3.9</v>
      </c>
      <c r="L33" s="13" t="b">
        <v>0</v>
      </c>
      <c r="Q33">
        <v>3.9</v>
      </c>
      <c r="S33" s="17">
        <v>2.2999999999999998</v>
      </c>
      <c r="V33" s="16">
        <f t="shared" si="0"/>
        <v>2.5600000000000005</v>
      </c>
      <c r="W33" s="16">
        <f t="shared" si="1"/>
        <v>15.209999999999999</v>
      </c>
      <c r="Y33" s="21" t="s">
        <v>108</v>
      </c>
    </row>
    <row r="34" spans="4:56" x14ac:dyDescent="0.2">
      <c r="D34" t="s">
        <v>87</v>
      </c>
      <c r="E34" s="14">
        <v>5</v>
      </c>
      <c r="H34" t="s">
        <v>86</v>
      </c>
      <c r="I34">
        <v>4.0999999999999996</v>
      </c>
      <c r="L34" s="13" t="b">
        <v>0</v>
      </c>
      <c r="Q34">
        <v>4.0999999999999996</v>
      </c>
      <c r="S34" s="17">
        <v>2.2999999999999998</v>
      </c>
      <c r="V34" s="16">
        <f t="shared" si="0"/>
        <v>3.2399999999999993</v>
      </c>
      <c r="W34" s="16">
        <f t="shared" si="1"/>
        <v>16.809999999999999</v>
      </c>
      <c r="Y34" s="21" t="s">
        <v>108</v>
      </c>
    </row>
    <row r="35" spans="4:56" x14ac:dyDescent="0.2">
      <c r="D35" t="s">
        <v>88</v>
      </c>
      <c r="E35" s="14">
        <v>5</v>
      </c>
      <c r="H35" t="s">
        <v>40</v>
      </c>
      <c r="I35">
        <v>4.5999999999999996</v>
      </c>
      <c r="L35" s="13" t="b">
        <v>0</v>
      </c>
      <c r="Q35">
        <v>4.5999999999999996</v>
      </c>
      <c r="S35" s="17">
        <v>2.2999999999999998</v>
      </c>
      <c r="V35" s="16">
        <f t="shared" si="0"/>
        <v>5.2899999999999991</v>
      </c>
      <c r="W35" s="16">
        <f t="shared" si="1"/>
        <v>21.159999999999997</v>
      </c>
      <c r="Y35" s="21" t="s">
        <v>108</v>
      </c>
    </row>
    <row r="36" spans="4:56" x14ac:dyDescent="0.2">
      <c r="AQ36" s="27" t="s">
        <v>20</v>
      </c>
      <c r="AR36" s="27" t="s">
        <v>110</v>
      </c>
      <c r="AS36" s="27" t="s">
        <v>111</v>
      </c>
      <c r="AT36" s="27" t="s">
        <v>112</v>
      </c>
      <c r="AU36" s="27" t="s">
        <v>113</v>
      </c>
      <c r="AX36" s="27" t="s">
        <v>20</v>
      </c>
      <c r="AY36" s="27" t="s">
        <v>21</v>
      </c>
      <c r="AZ36" s="27" t="s">
        <v>22</v>
      </c>
    </row>
    <row r="37" spans="4:56" x14ac:dyDescent="0.2">
      <c r="AQ37" s="29" t="s">
        <v>8</v>
      </c>
      <c r="AR37" s="28">
        <v>-1.2549999999999999</v>
      </c>
      <c r="AS37" s="28">
        <v>4.5069999999999997</v>
      </c>
      <c r="AT37" s="28">
        <v>-0.91100000000000003</v>
      </c>
      <c r="AU37" s="28">
        <v>-0.28899999999999998</v>
      </c>
      <c r="AX37" s="29" t="s">
        <v>8</v>
      </c>
      <c r="AY37" s="33">
        <v>1.4</v>
      </c>
      <c r="AZ37" s="33">
        <v>-3.2</v>
      </c>
    </row>
    <row r="38" spans="4:56" x14ac:dyDescent="0.2">
      <c r="AQ38" s="29" t="s">
        <v>0</v>
      </c>
      <c r="AR38" s="28">
        <v>2.3199999999999998</v>
      </c>
      <c r="AS38" s="28">
        <v>0.98699999999999999</v>
      </c>
      <c r="AT38" s="28">
        <v>-1.984</v>
      </c>
      <c r="AU38" s="28">
        <v>0.50700000000000001</v>
      </c>
      <c r="AX38" s="29" t="s">
        <v>0</v>
      </c>
      <c r="AY38" s="33">
        <v>-2.7</v>
      </c>
      <c r="AZ38" s="33">
        <v>4.5999999999999996</v>
      </c>
    </row>
    <row r="39" spans="4:56" x14ac:dyDescent="0.2">
      <c r="AQ39" s="29" t="s">
        <v>1</v>
      </c>
      <c r="AR39" s="28">
        <v>-3.44</v>
      </c>
      <c r="AS39" s="28">
        <v>-3.44</v>
      </c>
      <c r="AT39" s="28">
        <v>-1.1000000000000001</v>
      </c>
      <c r="AU39" s="28">
        <v>2.0070000000000001</v>
      </c>
      <c r="AX39" s="29" t="s">
        <v>1</v>
      </c>
      <c r="AY39" s="33">
        <v>0.8</v>
      </c>
      <c r="AZ39" s="33">
        <v>1.3</v>
      </c>
    </row>
    <row r="40" spans="4:56" x14ac:dyDescent="0.2">
      <c r="AQ40" s="29" t="s">
        <v>2</v>
      </c>
      <c r="AR40" s="28">
        <v>-4.4189999999999996</v>
      </c>
      <c r="AS40" s="28">
        <v>3.6619999999999999</v>
      </c>
      <c r="AT40" s="28">
        <v>-0.27800000000000002</v>
      </c>
      <c r="AU40" s="28">
        <v>-1.149</v>
      </c>
      <c r="AX40" s="29" t="s">
        <v>2</v>
      </c>
      <c r="AY40" s="33">
        <v>-4.0999999999999996</v>
      </c>
      <c r="AZ40" s="33">
        <v>-1</v>
      </c>
    </row>
    <row r="41" spans="4:56" x14ac:dyDescent="0.2">
      <c r="AQ41" s="29" t="s">
        <v>3</v>
      </c>
      <c r="AR41" s="28">
        <v>1.0109999999999999</v>
      </c>
      <c r="AS41" s="28">
        <v>2.081</v>
      </c>
      <c r="AT41" s="28">
        <v>-2.1139999999999999</v>
      </c>
      <c r="AU41" s="28">
        <v>0.56499999999999995</v>
      </c>
      <c r="AX41" s="29" t="s">
        <v>3</v>
      </c>
      <c r="AY41" s="33">
        <v>2.2000000000000002</v>
      </c>
      <c r="AZ41" s="33">
        <v>3.9</v>
      </c>
    </row>
    <row r="42" spans="4:56" x14ac:dyDescent="0.2">
      <c r="AQ42" s="29" t="s">
        <v>4</v>
      </c>
      <c r="AR42" s="28">
        <v>-4.7939999999999996</v>
      </c>
      <c r="AS42" s="28">
        <v>4.6989999999999998</v>
      </c>
      <c r="AT42" s="28">
        <v>-0.46400000000000002</v>
      </c>
      <c r="AU42" s="28">
        <v>-0.38300000000000001</v>
      </c>
      <c r="AX42" s="29" t="s">
        <v>4</v>
      </c>
      <c r="AY42" s="33">
        <v>-1.5</v>
      </c>
      <c r="AZ42" s="33">
        <v>2.5</v>
      </c>
    </row>
    <row r="43" spans="4:56" x14ac:dyDescent="0.2">
      <c r="AQ43" s="29" t="s">
        <v>5</v>
      </c>
      <c r="AR43" s="28">
        <v>3.3239999999999998</v>
      </c>
      <c r="AS43" s="28">
        <v>-2.8769999999999998</v>
      </c>
      <c r="AT43" s="28">
        <v>-3.367</v>
      </c>
      <c r="AU43" s="28">
        <v>2.2909999999999999</v>
      </c>
      <c r="AX43" s="29" t="s">
        <v>5</v>
      </c>
      <c r="AY43" s="33">
        <v>0.5</v>
      </c>
      <c r="AZ43" s="33">
        <v>-2.4</v>
      </c>
      <c r="BB43" s="29" t="s">
        <v>25</v>
      </c>
      <c r="BC43" s="34">
        <f>AVERAGE(AY37:AY44)</f>
        <v>-0.83749999999999991</v>
      </c>
      <c r="BD43" s="34">
        <f>AVERAGE(AZ37:AZ44)</f>
        <v>0.18749999999999989</v>
      </c>
    </row>
    <row r="44" spans="4:56" x14ac:dyDescent="0.2">
      <c r="AQ44" s="29" t="s">
        <v>7</v>
      </c>
      <c r="AR44" s="28">
        <v>-3.1819999999999999</v>
      </c>
      <c r="AS44" s="28">
        <v>-3.1659999999999999</v>
      </c>
      <c r="AT44" s="28">
        <v>-0.216</v>
      </c>
      <c r="AU44" s="28">
        <v>2.9039999999999999</v>
      </c>
      <c r="AX44" s="29" t="s">
        <v>7</v>
      </c>
      <c r="AY44" s="33">
        <v>-3.3</v>
      </c>
      <c r="AZ44" s="33">
        <v>-4.2</v>
      </c>
      <c r="BB44" s="29" t="s">
        <v>26</v>
      </c>
      <c r="BC44" s="34">
        <f>STDEV(AY37:AY44)</f>
        <v>2.3700135623481748</v>
      </c>
      <c r="BD44" s="34">
        <f>STDEV(AZ37:AZ44)</f>
        <v>3.352371229017284</v>
      </c>
    </row>
    <row r="48" spans="4:56" x14ac:dyDescent="0.2">
      <c r="AW48" t="s">
        <v>117</v>
      </c>
    </row>
    <row r="49" spans="15:49" x14ac:dyDescent="0.2">
      <c r="AK49" t="s">
        <v>129</v>
      </c>
      <c r="AQ49" t="s">
        <v>115</v>
      </c>
      <c r="AW49" t="s">
        <v>116</v>
      </c>
    </row>
    <row r="51" spans="15:49" x14ac:dyDescent="0.2">
      <c r="O51" t="s">
        <v>109</v>
      </c>
    </row>
    <row r="52" spans="15:49" x14ac:dyDescent="0.2">
      <c r="AC52" t="s">
        <v>114</v>
      </c>
    </row>
    <row r="54" spans="15:49" x14ac:dyDescent="0.2">
      <c r="O54" s="1"/>
      <c r="P54" s="1" t="s">
        <v>8</v>
      </c>
      <c r="Q54" s="1" t="s">
        <v>0</v>
      </c>
      <c r="R54" s="1" t="s">
        <v>1</v>
      </c>
      <c r="S54" s="1" t="s">
        <v>2</v>
      </c>
      <c r="T54" s="1" t="s">
        <v>3</v>
      </c>
      <c r="U54" s="1" t="s">
        <v>4</v>
      </c>
      <c r="V54" s="1" t="s">
        <v>5</v>
      </c>
      <c r="W54" s="1" t="s">
        <v>7</v>
      </c>
      <c r="AC54" s="1" t="s">
        <v>20</v>
      </c>
      <c r="AD54" s="1" t="s">
        <v>127</v>
      </c>
      <c r="AE54" s="1" t="s">
        <v>128</v>
      </c>
    </row>
    <row r="55" spans="15:49" x14ac:dyDescent="0.2">
      <c r="O55" s="1" t="s">
        <v>8</v>
      </c>
      <c r="P55" s="6">
        <v>0</v>
      </c>
      <c r="Q55" s="23">
        <v>2.2999999999999998</v>
      </c>
      <c r="R55" s="23">
        <v>2.2999999999999998</v>
      </c>
      <c r="S55" s="23">
        <v>2.2999999999999998</v>
      </c>
      <c r="T55" s="23">
        <v>2.2999999999999998</v>
      </c>
      <c r="U55" s="23">
        <v>2.2999999999999998</v>
      </c>
      <c r="V55" s="23">
        <v>2.2999999999999998</v>
      </c>
      <c r="W55" s="23">
        <v>2.2999999999999998</v>
      </c>
      <c r="AC55" t="s">
        <v>8</v>
      </c>
      <c r="AD55" s="35">
        <v>0.14299999999999999</v>
      </c>
      <c r="AE55" s="35">
        <v>-1.5149999999999999</v>
      </c>
    </row>
    <row r="56" spans="15:49" x14ac:dyDescent="0.2">
      <c r="O56" s="1" t="s">
        <v>0</v>
      </c>
      <c r="P56" s="23">
        <v>2.2999999999999998</v>
      </c>
      <c r="Q56" s="24">
        <v>0</v>
      </c>
      <c r="R56" s="32">
        <v>1.7</v>
      </c>
      <c r="S56" s="23">
        <v>2.2999999999999998</v>
      </c>
      <c r="T56" s="23">
        <v>2.2999999999999998</v>
      </c>
      <c r="U56" s="23">
        <v>2.2999999999999998</v>
      </c>
      <c r="V56" s="23">
        <v>2.2999999999999998</v>
      </c>
      <c r="W56" s="23">
        <v>2.2999999999999998</v>
      </c>
      <c r="AC56" t="s">
        <v>0</v>
      </c>
      <c r="AD56" s="35">
        <v>0.93500000000000005</v>
      </c>
      <c r="AE56" s="35">
        <v>0.94399999999999995</v>
      </c>
    </row>
    <row r="57" spans="15:49" x14ac:dyDescent="0.2">
      <c r="O57" s="1" t="s">
        <v>1</v>
      </c>
      <c r="P57" s="23">
        <v>2.2999999999999998</v>
      </c>
      <c r="Q57" s="32">
        <v>1.7</v>
      </c>
      <c r="R57" s="6">
        <v>0</v>
      </c>
      <c r="S57" s="32">
        <v>3.3</v>
      </c>
      <c r="T57" s="23">
        <v>2.2999999999999998</v>
      </c>
      <c r="U57" s="23">
        <v>2.2999999999999998</v>
      </c>
      <c r="V57" s="23">
        <v>2.2999999999999998</v>
      </c>
      <c r="W57" s="23">
        <v>2.2999999999999998</v>
      </c>
      <c r="AC57" t="s">
        <v>1</v>
      </c>
      <c r="AD57" s="35">
        <v>1.6879999999999999</v>
      </c>
      <c r="AE57" s="35">
        <v>0.21199999999999999</v>
      </c>
    </row>
    <row r="58" spans="15:49" x14ac:dyDescent="0.2">
      <c r="O58" s="1" t="s">
        <v>2</v>
      </c>
      <c r="P58" s="23">
        <v>2.2999999999999998</v>
      </c>
      <c r="Q58" s="23">
        <v>2.2999999999999998</v>
      </c>
      <c r="R58" s="32">
        <v>3.3</v>
      </c>
      <c r="S58" s="6">
        <v>0</v>
      </c>
      <c r="T58" s="23">
        <v>2.2999999999999998</v>
      </c>
      <c r="U58" s="23">
        <v>2.2999999999999998</v>
      </c>
      <c r="V58" s="23">
        <v>2.2999999999999998</v>
      </c>
      <c r="W58" s="23">
        <v>2.2999999999999998</v>
      </c>
      <c r="AC58" t="s">
        <v>2</v>
      </c>
      <c r="AD58" s="35">
        <v>-1.512</v>
      </c>
      <c r="AE58" s="35">
        <v>0.99299999999999999</v>
      </c>
    </row>
    <row r="59" spans="15:49" x14ac:dyDescent="0.2">
      <c r="O59" s="1" t="s">
        <v>3</v>
      </c>
      <c r="P59" s="23">
        <v>2.2999999999999998</v>
      </c>
      <c r="Q59" s="23">
        <v>2.2999999999999998</v>
      </c>
      <c r="R59" s="23">
        <v>2.2999999999999998</v>
      </c>
      <c r="S59" s="23">
        <v>2.2999999999999998</v>
      </c>
      <c r="T59" s="6">
        <v>0</v>
      </c>
      <c r="U59" s="32">
        <v>1.9</v>
      </c>
      <c r="V59" s="23">
        <v>2.2999999999999998</v>
      </c>
      <c r="W59" s="23">
        <v>2.2999999999999998</v>
      </c>
      <c r="AC59" t="s">
        <v>3</v>
      </c>
      <c r="AD59" s="35">
        <v>-0.995</v>
      </c>
      <c r="AE59" s="35">
        <v>-1.0229999999999999</v>
      </c>
    </row>
    <row r="60" spans="15:49" x14ac:dyDescent="0.2">
      <c r="O60" s="1" t="s">
        <v>4</v>
      </c>
      <c r="P60" s="23">
        <v>2.2999999999999998</v>
      </c>
      <c r="Q60" s="23">
        <v>2.2999999999999998</v>
      </c>
      <c r="R60" s="23">
        <v>2.2999999999999998</v>
      </c>
      <c r="S60" s="23">
        <v>2.2999999999999998</v>
      </c>
      <c r="T60" s="32">
        <v>1.9</v>
      </c>
      <c r="U60" s="6">
        <v>0</v>
      </c>
      <c r="V60" s="23">
        <v>2.2999999999999998</v>
      </c>
      <c r="W60" s="23">
        <v>2.2999999999999998</v>
      </c>
      <c r="AC60" t="s">
        <v>4</v>
      </c>
      <c r="AD60" s="35">
        <v>-1.1220000000000001</v>
      </c>
      <c r="AE60" s="35">
        <v>-0.16400000000000001</v>
      </c>
    </row>
    <row r="61" spans="15:49" x14ac:dyDescent="0.2">
      <c r="O61" s="1" t="s">
        <v>5</v>
      </c>
      <c r="P61" s="23">
        <v>2.2999999999999998</v>
      </c>
      <c r="Q61" s="23">
        <v>2.2999999999999998</v>
      </c>
      <c r="R61" s="23">
        <v>2.2999999999999998</v>
      </c>
      <c r="S61" s="23">
        <v>2.2999999999999998</v>
      </c>
      <c r="T61" s="23">
        <v>2.2999999999999998</v>
      </c>
      <c r="U61" s="23">
        <v>2.2999999999999998</v>
      </c>
      <c r="V61" s="24">
        <v>0</v>
      </c>
      <c r="W61" s="23">
        <v>2.2999999999999998</v>
      </c>
      <c r="AC61" t="s">
        <v>5</v>
      </c>
      <c r="AD61" s="35">
        <v>-0.14499999999999999</v>
      </c>
      <c r="AE61" s="35">
        <v>1.3839999999999999</v>
      </c>
    </row>
    <row r="62" spans="15:49" x14ac:dyDescent="0.2">
      <c r="O62" s="1" t="s">
        <v>7</v>
      </c>
      <c r="P62" s="23">
        <v>2.2999999999999998</v>
      </c>
      <c r="Q62" s="23">
        <v>2.2999999999999998</v>
      </c>
      <c r="R62" s="23">
        <v>2.2999999999999998</v>
      </c>
      <c r="S62" s="23">
        <v>2.2999999999999998</v>
      </c>
      <c r="T62" s="23">
        <v>2.2999999999999998</v>
      </c>
      <c r="U62" s="23">
        <v>2.2999999999999998</v>
      </c>
      <c r="V62" s="23">
        <v>2.2999999999999998</v>
      </c>
      <c r="W62" s="24">
        <v>0</v>
      </c>
      <c r="AC62" t="s">
        <v>7</v>
      </c>
      <c r="AD62" s="35">
        <v>1.008</v>
      </c>
      <c r="AE62" s="35">
        <v>-0.83299999999999996</v>
      </c>
    </row>
    <row r="66" spans="28:29" x14ac:dyDescent="0.2">
      <c r="AB66" t="s">
        <v>123</v>
      </c>
    </row>
    <row r="67" spans="28:29" x14ac:dyDescent="0.2">
      <c r="AB67" t="s">
        <v>122</v>
      </c>
    </row>
    <row r="69" spans="28:29" x14ac:dyDescent="0.2">
      <c r="AB69" t="s">
        <v>121</v>
      </c>
    </row>
    <row r="71" spans="28:29" x14ac:dyDescent="0.2">
      <c r="AB71" s="10" t="s">
        <v>59</v>
      </c>
      <c r="AC71" t="s">
        <v>118</v>
      </c>
    </row>
    <row r="72" spans="28:29" x14ac:dyDescent="0.2">
      <c r="AB72" s="10"/>
    </row>
    <row r="73" spans="28:29" x14ac:dyDescent="0.2">
      <c r="AB73" s="10" t="s">
        <v>60</v>
      </c>
      <c r="AC73" t="s">
        <v>119</v>
      </c>
    </row>
    <row r="74" spans="28:29" x14ac:dyDescent="0.2">
      <c r="AB74" s="10"/>
    </row>
    <row r="75" spans="28:29" x14ac:dyDescent="0.2">
      <c r="AB75" s="10" t="s">
        <v>61</v>
      </c>
      <c r="AC75" t="s">
        <v>120</v>
      </c>
    </row>
  </sheetData>
  <mergeCells count="1">
    <mergeCell ref="V6:W6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59F00F-407C-FA4B-9B4F-7E1962F0D477}">
  <dimension ref="A1:Q66"/>
  <sheetViews>
    <sheetView zoomScale="75" workbookViewId="0">
      <selection activeCell="K41" sqref="K41"/>
    </sheetView>
  </sheetViews>
  <sheetFormatPr baseColWidth="10" defaultRowHeight="16" x14ac:dyDescent="0.2"/>
  <cols>
    <col min="1" max="1" width="24.6640625" customWidth="1"/>
    <col min="2" max="8" width="17" customWidth="1"/>
    <col min="9" max="9" width="33.33203125" customWidth="1"/>
    <col min="10" max="17" width="20.33203125" customWidth="1"/>
  </cols>
  <sheetData>
    <row r="1" spans="1:9" x14ac:dyDescent="0.2">
      <c r="A1" s="1"/>
      <c r="B1" s="1" t="s">
        <v>8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7</v>
      </c>
    </row>
    <row r="2" spans="1:9" x14ac:dyDescent="0.2">
      <c r="A2" s="1" t="s">
        <v>8</v>
      </c>
      <c r="B2" s="6">
        <f ca="1">SQRT(($D2 - $D$26)^2 + ($E2 - $E$26)^2)</f>
        <v>0</v>
      </c>
      <c r="C2" s="6">
        <f ca="1">SQRT(($D2 - $D$27)^2 + ($E2 - $E$27)^2)</f>
        <v>1.3360183381974964</v>
      </c>
      <c r="D2" s="6">
        <f ca="1">SQRT(($D2 - $D$28)^2 + ($E2 - $E$28)^2)</f>
        <v>2.3037658301138162</v>
      </c>
      <c r="E2" s="6">
        <f ca="1">SQRT(($D2 - $D$29)^2 + ($E2 - $E$29)^2)</f>
        <v>1.0678431532767347</v>
      </c>
      <c r="F2" s="6">
        <f ca="1">SQRT(($D2 - $D$30)^2 + ($E2 - $E$30)^2)</f>
        <v>1.4753050532008625</v>
      </c>
      <c r="G2" s="6">
        <f ca="1">SQRT(($D2 - $D$31)^2 + ($E2 - $E$31)^2)</f>
        <v>0.45677675072183788</v>
      </c>
      <c r="H2" s="6">
        <f ca="1">SQRT(($D2 - $D$32)^2 + ($E2 - $E$32)^2)</f>
        <v>3.5620690616550377</v>
      </c>
      <c r="I2" s="6">
        <f ca="1">SQRT(($D2 - $D$33)^2 + ($E2 - $E$33)^2)</f>
        <v>3.267762843292028</v>
      </c>
    </row>
    <row r="3" spans="1:9" x14ac:dyDescent="0.2">
      <c r="A3" s="1" t="s">
        <v>0</v>
      </c>
      <c r="B3" s="6">
        <f ca="1">SQRT(($D3 - $D$26)^2 + ($E3 - $E$26)^2)</f>
        <v>1.3360183381974964</v>
      </c>
      <c r="C3" s="6">
        <f t="shared" ref="C3:C9" ca="1" si="0">SQRT(($D3 - $D$27)^2 + ($E3 - $E$27)^2)</f>
        <v>0</v>
      </c>
      <c r="D3" s="6">
        <f t="shared" ref="D3:D9" ca="1" si="1">SQRT(($D3 - $D$28)^2 + ($E3 - $E$28)^2)</f>
        <v>1.7411076933952132</v>
      </c>
      <c r="E3" s="6">
        <f t="shared" ref="E3:E9" ca="1" si="2">SQRT(($D3 - $D$29)^2 + ($E3 - $E$29)^2)</f>
        <v>2.3775558878815026</v>
      </c>
      <c r="F3" s="6">
        <f t="shared" ref="F3:F9" ca="1" si="3">SQRT(($D3 - $D$30)^2 + ($E3 - $E$30)^2)</f>
        <v>0.14235167719419384</v>
      </c>
      <c r="G3" s="6">
        <f t="shared" ref="G3:G9" ca="1" si="4">SQRT(($D3 - $D$31)^2 + ($E3 - $E$31)^2)</f>
        <v>1.7613914953808538</v>
      </c>
      <c r="H3" s="6">
        <f t="shared" ref="H3:H9" ca="1" si="5">SQRT(($D3 - $D$32)^2 + ($E3 - $E$32)^2)</f>
        <v>2.2572870885201994</v>
      </c>
      <c r="I3" s="6">
        <f t="shared" ref="I3:I9" ca="1" si="6">SQRT(($D3 - $D$33)^2 + ($E3 - $E$33)^2)</f>
        <v>2.9784950898062599</v>
      </c>
    </row>
    <row r="4" spans="1:9" x14ac:dyDescent="0.2">
      <c r="A4" s="1" t="s">
        <v>1</v>
      </c>
      <c r="B4" s="6">
        <f ca="1">SQRT(($D4 - $D$26)^2 + ($E4 - $E$26)^2)</f>
        <v>2.3037658301138162</v>
      </c>
      <c r="C4" s="6">
        <f t="shared" ca="1" si="0"/>
        <v>1.7411076933952132</v>
      </c>
      <c r="D4" s="6">
        <f t="shared" ca="1" si="1"/>
        <v>0</v>
      </c>
      <c r="E4" s="6">
        <f t="shared" ca="1" si="2"/>
        <v>3.2612911553554986</v>
      </c>
      <c r="F4" s="6">
        <f t="shared" ca="1" si="3"/>
        <v>1.7628272745791065</v>
      </c>
      <c r="G4" s="6">
        <f t="shared" ca="1" si="4"/>
        <v>2.473175286954</v>
      </c>
      <c r="H4" s="6">
        <f t="shared" ca="1" si="5"/>
        <v>2.284719895304455</v>
      </c>
      <c r="I4" s="6">
        <f t="shared" ca="1" si="6"/>
        <v>1.2593907257082688</v>
      </c>
    </row>
    <row r="5" spans="1:9" x14ac:dyDescent="0.2">
      <c r="A5" s="1" t="s">
        <v>2</v>
      </c>
      <c r="B5" s="6">
        <f t="shared" ref="B5:B9" ca="1" si="7">SQRT(($D5 - $D$26)^2 + ($E5 - $E$26)^2)</f>
        <v>1.0678431532767347</v>
      </c>
      <c r="C5" s="6">
        <f t="shared" ca="1" si="0"/>
        <v>2.3775558878815026</v>
      </c>
      <c r="D5" s="6">
        <f t="shared" ca="1" si="1"/>
        <v>3.2612911553554986</v>
      </c>
      <c r="E5" s="6">
        <f t="shared" ca="1" si="2"/>
        <v>0</v>
      </c>
      <c r="F5" s="6">
        <f t="shared" ca="1" si="3"/>
        <v>2.5117109706333647</v>
      </c>
      <c r="G5" s="6">
        <f t="shared" ca="1" si="4"/>
        <v>0.78825884073697516</v>
      </c>
      <c r="H5" s="6">
        <f t="shared" ca="1" si="5"/>
        <v>4.6233668467903346</v>
      </c>
      <c r="I5" s="6">
        <f t="shared" ca="1" si="6"/>
        <v>4.0534741888903154</v>
      </c>
    </row>
    <row r="6" spans="1:9" x14ac:dyDescent="0.2">
      <c r="A6" s="1" t="s">
        <v>3</v>
      </c>
      <c r="B6" s="6">
        <f t="shared" ca="1" si="7"/>
        <v>1.4753050532008625</v>
      </c>
      <c r="C6" s="6">
        <f t="shared" ca="1" si="0"/>
        <v>0.14235167719419384</v>
      </c>
      <c r="D6" s="6">
        <f t="shared" ca="1" si="1"/>
        <v>1.7628272745791065</v>
      </c>
      <c r="E6" s="6">
        <f t="shared" ca="1" si="2"/>
        <v>2.5117109706333647</v>
      </c>
      <c r="F6" s="6">
        <f t="shared" ca="1" si="3"/>
        <v>0</v>
      </c>
      <c r="G6" s="6">
        <f t="shared" ca="1" si="4"/>
        <v>1.9029461369150729</v>
      </c>
      <c r="H6" s="6">
        <f t="shared" ca="1" si="5"/>
        <v>2.1328584106780273</v>
      </c>
      <c r="I6" s="6">
        <f t="shared" ca="1" si="6"/>
        <v>3.0121960427568455</v>
      </c>
    </row>
    <row r="7" spans="1:9" x14ac:dyDescent="0.2">
      <c r="A7" s="1" t="s">
        <v>4</v>
      </c>
      <c r="B7" s="6">
        <f t="shared" ca="1" si="7"/>
        <v>0.45677675072183788</v>
      </c>
      <c r="C7" s="6">
        <f t="shared" ca="1" si="0"/>
        <v>1.7613914953808538</v>
      </c>
      <c r="D7" s="6">
        <f t="shared" ca="1" si="1"/>
        <v>2.473175286954</v>
      </c>
      <c r="E7" s="6">
        <f t="shared" ca="1" si="2"/>
        <v>0.78825884073697516</v>
      </c>
      <c r="F7" s="6">
        <f t="shared" ca="1" si="3"/>
        <v>1.9029461369150729</v>
      </c>
      <c r="G7" s="6">
        <f t="shared" ca="1" si="4"/>
        <v>0</v>
      </c>
      <c r="H7" s="6">
        <f t="shared" ca="1" si="5"/>
        <v>3.9468576108088826</v>
      </c>
      <c r="I7" s="6">
        <f t="shared" ca="1" si="6"/>
        <v>3.2963423669273189</v>
      </c>
    </row>
    <row r="8" spans="1:9" x14ac:dyDescent="0.2">
      <c r="A8" s="1" t="s">
        <v>5</v>
      </c>
      <c r="B8" s="6">
        <f t="shared" ca="1" si="7"/>
        <v>3.5620690616550377</v>
      </c>
      <c r="C8" s="6">
        <f t="shared" ca="1" si="0"/>
        <v>2.2572870885201994</v>
      </c>
      <c r="D8" s="6">
        <f t="shared" ca="1" si="1"/>
        <v>2.284719895304455</v>
      </c>
      <c r="E8" s="6">
        <f t="shared" ca="1" si="2"/>
        <v>4.6233668467903346</v>
      </c>
      <c r="F8" s="6">
        <f t="shared" ca="1" si="3"/>
        <v>2.1328584106780273</v>
      </c>
      <c r="G8" s="6">
        <f t="shared" ca="1" si="4"/>
        <v>3.9468576108088826</v>
      </c>
      <c r="H8" s="6">
        <f t="shared" ca="1" si="5"/>
        <v>0</v>
      </c>
      <c r="I8" s="6">
        <f t="shared" ca="1" si="6"/>
        <v>3.2100732078879446</v>
      </c>
    </row>
    <row r="9" spans="1:9" x14ac:dyDescent="0.2">
      <c r="A9" s="1" t="s">
        <v>7</v>
      </c>
      <c r="B9" s="6">
        <f t="shared" ca="1" si="7"/>
        <v>3.267762843292028</v>
      </c>
      <c r="C9" s="6">
        <f t="shared" ca="1" si="0"/>
        <v>2.9784950898062599</v>
      </c>
      <c r="D9" s="6">
        <f t="shared" ca="1" si="1"/>
        <v>1.2593907257082688</v>
      </c>
      <c r="E9" s="6">
        <f t="shared" ca="1" si="2"/>
        <v>4.0534741888903154</v>
      </c>
      <c r="F9" s="6">
        <f t="shared" ca="1" si="3"/>
        <v>3.0121960427568455</v>
      </c>
      <c r="G9" s="6">
        <f t="shared" ca="1" si="4"/>
        <v>3.2963423669273189</v>
      </c>
      <c r="H9" s="6">
        <f t="shared" ca="1" si="5"/>
        <v>3.2100732078879446</v>
      </c>
      <c r="I9" s="6">
        <f t="shared" ca="1" si="6"/>
        <v>0</v>
      </c>
    </row>
    <row r="22" spans="1:17" x14ac:dyDescent="0.2">
      <c r="I22" s="2" t="s">
        <v>124</v>
      </c>
    </row>
    <row r="23" spans="1:17" x14ac:dyDescent="0.2">
      <c r="I23" s="2" t="s">
        <v>125</v>
      </c>
    </row>
    <row r="25" spans="1:17" x14ac:dyDescent="0.2">
      <c r="A25" s="1" t="s">
        <v>20</v>
      </c>
      <c r="B25" s="27" t="s">
        <v>110</v>
      </c>
      <c r="C25" s="27" t="s">
        <v>111</v>
      </c>
      <c r="D25" s="1" t="s">
        <v>112</v>
      </c>
      <c r="E25" s="1" t="s">
        <v>113</v>
      </c>
      <c r="I25" s="1"/>
      <c r="J25" s="1" t="s">
        <v>8</v>
      </c>
      <c r="K25" s="1" t="s">
        <v>0</v>
      </c>
      <c r="L25" s="1" t="s">
        <v>1</v>
      </c>
      <c r="M25" s="1" t="s">
        <v>2</v>
      </c>
      <c r="N25" s="1" t="s">
        <v>3</v>
      </c>
      <c r="O25" s="1" t="s">
        <v>4</v>
      </c>
      <c r="P25" s="1" t="s">
        <v>5</v>
      </c>
      <c r="Q25" s="1" t="s">
        <v>7</v>
      </c>
    </row>
    <row r="26" spans="1:17" x14ac:dyDescent="0.2">
      <c r="A26" t="s">
        <v>8</v>
      </c>
      <c r="B26" s="28">
        <v>-1.2549999999999999</v>
      </c>
      <c r="C26" s="28">
        <v>4.5069999999999997</v>
      </c>
      <c r="D26" s="35">
        <v>0.14299999999999999</v>
      </c>
      <c r="E26" s="35">
        <v>-1.5149999999999999</v>
      </c>
      <c r="I26" s="1" t="s">
        <v>8</v>
      </c>
      <c r="J26" s="6">
        <f>SQRT(($D26 - $D$26)^2 + ($E26 - $E$26)^2)</f>
        <v>0</v>
      </c>
      <c r="K26" s="6">
        <f>SQRT(($D26 - $D$27)^2 + ($E26 - $E$27)^2)</f>
        <v>2.583397956180967</v>
      </c>
      <c r="L26" s="6">
        <f>SQRT(($D26 - $D$28)^2 + ($E26 - $E$28)^2)</f>
        <v>2.3172298116501087</v>
      </c>
      <c r="M26" s="6">
        <f>SQRT(($D26 - $D$29)^2 + ($E26 - $E$29)^2)</f>
        <v>3.0048442555313915</v>
      </c>
      <c r="N26" s="6">
        <f>SQRT(($D26 - $D$30)^2 + ($E26 - $E$30)^2)</f>
        <v>1.2398015970307508</v>
      </c>
      <c r="O26" s="6">
        <f>SQRT(($D26 - $D$31)^2 + ($E26 - $E$31)^2)</f>
        <v>1.8507906418609317</v>
      </c>
      <c r="P26" s="6">
        <f>SQRT(($D26 - $D$32)^2 + ($E26 - $E$32)^2)</f>
        <v>2.9132704989410096</v>
      </c>
      <c r="Q26" s="6">
        <f>SQRT(($D26 - $D$33)^2 + ($E26 - $E$33)^2)</f>
        <v>1.1015212208577736</v>
      </c>
    </row>
    <row r="27" spans="1:17" x14ac:dyDescent="0.2">
      <c r="A27" t="s">
        <v>0</v>
      </c>
      <c r="B27" s="28">
        <v>2.3199999999999998</v>
      </c>
      <c r="C27" s="28">
        <v>0.98699999999999999</v>
      </c>
      <c r="D27" s="35">
        <v>0.93500000000000005</v>
      </c>
      <c r="E27" s="35">
        <v>0.94399999999999995</v>
      </c>
      <c r="I27" s="1" t="s">
        <v>0</v>
      </c>
      <c r="J27" s="6">
        <f>SQRT(($D27 - $D$26)^2 + ($E27 - $E$26)^2)</f>
        <v>2.583397956180967</v>
      </c>
      <c r="K27" s="6">
        <f t="shared" ref="K27:K33" si="8">SQRT(($D27 - $D$27)^2 + ($E27 - $E$27)^2)</f>
        <v>0</v>
      </c>
      <c r="L27" s="6">
        <f t="shared" ref="L27:L33" si="9">SQRT(($D27 - $D$28)^2 + ($E27 - $E$28)^2)</f>
        <v>1.0501585594566185</v>
      </c>
      <c r="M27" s="6">
        <f t="shared" ref="M27:M33" si="10">SQRT(($D27 - $D$29)^2 + ($E27 - $E$29)^2)</f>
        <v>2.4474905515650107</v>
      </c>
      <c r="N27" s="6">
        <f t="shared" ref="N27:N33" si="11">SQRT(($D27 - $D$30)^2 + ($E27 - $E$30)^2)</f>
        <v>2.7557193253305026</v>
      </c>
      <c r="O27" s="6">
        <f t="shared" ref="O27:O33" si="12">SQRT(($D27 - $D$31)^2 + ($E27 - $E$31)^2)</f>
        <v>2.3364316810041763</v>
      </c>
      <c r="P27" s="6">
        <f t="shared" ref="P27:P33" si="13">SQRT(($D27 - $D$32)^2 + ($E27 - $E$32)^2)</f>
        <v>1.1661903789690602</v>
      </c>
      <c r="Q27" s="6">
        <f t="shared" ref="Q27:Q33" si="14">SQRT(($D27 - $D$33)^2 + ($E27 - $E$33)^2)</f>
        <v>1.778498805172497</v>
      </c>
    </row>
    <row r="28" spans="1:17" x14ac:dyDescent="0.2">
      <c r="A28" t="s">
        <v>1</v>
      </c>
      <c r="B28" s="28">
        <v>-3.44</v>
      </c>
      <c r="C28" s="28">
        <v>-3.44</v>
      </c>
      <c r="D28" s="35">
        <v>1.6879999999999999</v>
      </c>
      <c r="E28" s="35">
        <v>0.21199999999999999</v>
      </c>
      <c r="I28" s="1" t="s">
        <v>1</v>
      </c>
      <c r="J28" s="6">
        <f>SQRT(($D28 - $D$26)^2 + ($E28 - $E$26)^2)</f>
        <v>2.3172298116501087</v>
      </c>
      <c r="K28" s="6">
        <f t="shared" si="8"/>
        <v>1.0501585594566185</v>
      </c>
      <c r="L28" s="6">
        <f t="shared" si="9"/>
        <v>0</v>
      </c>
      <c r="M28" s="6">
        <f t="shared" si="10"/>
        <v>3.2939278984215794</v>
      </c>
      <c r="N28" s="6">
        <f t="shared" si="11"/>
        <v>2.9535934046513579</v>
      </c>
      <c r="O28" s="6">
        <f t="shared" si="12"/>
        <v>2.8350442677319871</v>
      </c>
      <c r="P28" s="6">
        <f t="shared" si="13"/>
        <v>2.1756546141334105</v>
      </c>
      <c r="Q28" s="6">
        <f t="shared" si="14"/>
        <v>1.2467658160215975</v>
      </c>
    </row>
    <row r="29" spans="1:17" x14ac:dyDescent="0.2">
      <c r="A29" t="s">
        <v>2</v>
      </c>
      <c r="B29" s="28">
        <v>-4.4189999999999996</v>
      </c>
      <c r="C29" s="28">
        <v>3.6619999999999999</v>
      </c>
      <c r="D29" s="35">
        <v>-1.512</v>
      </c>
      <c r="E29" s="35">
        <v>0.99299999999999999</v>
      </c>
      <c r="I29" s="1" t="s">
        <v>2</v>
      </c>
      <c r="J29" s="6">
        <f t="shared" ref="J29:J35" si="15">SQRT(($D29 - $D$26)^2 + ($E29 - $E$26)^2)</f>
        <v>3.0048442555313915</v>
      </c>
      <c r="K29" s="6">
        <f t="shared" si="8"/>
        <v>2.4474905515650107</v>
      </c>
      <c r="L29" s="6">
        <f t="shared" si="9"/>
        <v>3.2939278984215794</v>
      </c>
      <c r="M29" s="6">
        <f t="shared" si="10"/>
        <v>0</v>
      </c>
      <c r="N29" s="6">
        <f t="shared" si="11"/>
        <v>2.0812364113670507</v>
      </c>
      <c r="O29" s="6">
        <f t="shared" si="12"/>
        <v>1.2209623253810904</v>
      </c>
      <c r="P29" s="6">
        <f t="shared" si="13"/>
        <v>1.4218192571490935</v>
      </c>
      <c r="Q29" s="6">
        <f t="shared" si="14"/>
        <v>3.1120212081539549</v>
      </c>
    </row>
    <row r="30" spans="1:17" x14ac:dyDescent="0.2">
      <c r="A30" t="s">
        <v>3</v>
      </c>
      <c r="B30" s="28">
        <v>1.0109999999999999</v>
      </c>
      <c r="C30" s="28">
        <v>2.081</v>
      </c>
      <c r="D30" s="35">
        <v>-0.995</v>
      </c>
      <c r="E30" s="35">
        <v>-1.0229999999999999</v>
      </c>
      <c r="I30" s="1" t="s">
        <v>3</v>
      </c>
      <c r="J30" s="6">
        <f t="shared" si="15"/>
        <v>1.2398015970307508</v>
      </c>
      <c r="K30" s="6">
        <f t="shared" si="8"/>
        <v>2.7557193253305026</v>
      </c>
      <c r="L30" s="6">
        <f t="shared" si="9"/>
        <v>2.9535934046513579</v>
      </c>
      <c r="M30" s="6">
        <f t="shared" si="10"/>
        <v>2.0812364113670507</v>
      </c>
      <c r="N30" s="6">
        <f t="shared" si="11"/>
        <v>0</v>
      </c>
      <c r="O30" s="6">
        <f t="shared" si="12"/>
        <v>0.86833749199260069</v>
      </c>
      <c r="P30" s="6">
        <f t="shared" si="13"/>
        <v>2.5526748715807894</v>
      </c>
      <c r="Q30" s="6">
        <f t="shared" si="14"/>
        <v>2.0119913021680786</v>
      </c>
    </row>
    <row r="31" spans="1:17" x14ac:dyDescent="0.2">
      <c r="A31" t="s">
        <v>4</v>
      </c>
      <c r="B31" s="28">
        <v>-4.7939999999999996</v>
      </c>
      <c r="C31" s="28">
        <v>4.6989999999999998</v>
      </c>
      <c r="D31" s="35">
        <v>-1.1220000000000001</v>
      </c>
      <c r="E31" s="35">
        <v>-0.16400000000000001</v>
      </c>
      <c r="I31" s="1" t="s">
        <v>4</v>
      </c>
      <c r="J31" s="6">
        <f t="shared" si="15"/>
        <v>1.8507906418609317</v>
      </c>
      <c r="K31" s="6">
        <f t="shared" si="8"/>
        <v>2.3364316810041763</v>
      </c>
      <c r="L31" s="6">
        <f t="shared" si="9"/>
        <v>2.8350442677319871</v>
      </c>
      <c r="M31" s="6">
        <f t="shared" si="10"/>
        <v>1.2209623253810904</v>
      </c>
      <c r="N31" s="6">
        <f t="shared" si="11"/>
        <v>0.86833749199260069</v>
      </c>
      <c r="O31" s="6">
        <f t="shared" si="12"/>
        <v>0</v>
      </c>
      <c r="P31" s="6">
        <f t="shared" si="13"/>
        <v>1.8305280658869996</v>
      </c>
      <c r="Q31" s="6">
        <f t="shared" si="14"/>
        <v>2.2325906476557678</v>
      </c>
    </row>
    <row r="32" spans="1:17" x14ac:dyDescent="0.2">
      <c r="A32" t="s">
        <v>5</v>
      </c>
      <c r="B32" s="28">
        <v>3.3239999999999998</v>
      </c>
      <c r="C32" s="28">
        <v>-2.8769999999999998</v>
      </c>
      <c r="D32" s="35">
        <v>-0.14499999999999999</v>
      </c>
      <c r="E32" s="35">
        <v>1.3839999999999999</v>
      </c>
      <c r="I32" s="1" t="s">
        <v>5</v>
      </c>
      <c r="J32" s="6">
        <f t="shared" si="15"/>
        <v>2.9132704989410096</v>
      </c>
      <c r="K32" s="6">
        <f t="shared" si="8"/>
        <v>1.1661903789690602</v>
      </c>
      <c r="L32" s="6">
        <f t="shared" si="9"/>
        <v>2.1756546141334105</v>
      </c>
      <c r="M32" s="6">
        <f t="shared" si="10"/>
        <v>1.4218192571490935</v>
      </c>
      <c r="N32" s="6">
        <f t="shared" si="11"/>
        <v>2.5526748715807894</v>
      </c>
      <c r="O32" s="6">
        <f t="shared" si="12"/>
        <v>1.8305280658869996</v>
      </c>
      <c r="P32" s="6">
        <f t="shared" si="13"/>
        <v>0</v>
      </c>
      <c r="Q32" s="6">
        <f t="shared" si="14"/>
        <v>2.4988993577173129</v>
      </c>
    </row>
    <row r="33" spans="1:17" x14ac:dyDescent="0.2">
      <c r="A33" t="s">
        <v>7</v>
      </c>
      <c r="B33" s="28">
        <v>-3.1819999999999999</v>
      </c>
      <c r="C33" s="28">
        <v>-3.1659999999999999</v>
      </c>
      <c r="D33" s="35">
        <v>1.008</v>
      </c>
      <c r="E33" s="35">
        <v>-0.83299999999999996</v>
      </c>
      <c r="I33" s="1" t="s">
        <v>7</v>
      </c>
      <c r="J33" s="6">
        <f t="shared" si="15"/>
        <v>1.1015212208577736</v>
      </c>
      <c r="K33" s="6">
        <f t="shared" si="8"/>
        <v>1.778498805172497</v>
      </c>
      <c r="L33" s="6">
        <f t="shared" si="9"/>
        <v>1.2467658160215975</v>
      </c>
      <c r="M33" s="6">
        <f t="shared" si="10"/>
        <v>3.1120212081539549</v>
      </c>
      <c r="N33" s="6">
        <f t="shared" si="11"/>
        <v>2.0119913021680786</v>
      </c>
      <c r="O33" s="6">
        <f t="shared" si="12"/>
        <v>2.2325906476557678</v>
      </c>
      <c r="P33" s="6">
        <f t="shared" si="13"/>
        <v>2.4988993577173129</v>
      </c>
      <c r="Q33" s="6">
        <f t="shared" si="14"/>
        <v>0</v>
      </c>
    </row>
    <row r="37" spans="1:17" x14ac:dyDescent="0.2">
      <c r="I37" t="s">
        <v>126</v>
      </c>
    </row>
    <row r="39" spans="1:17" x14ac:dyDescent="0.2">
      <c r="I39" t="s">
        <v>48</v>
      </c>
      <c r="J39" s="10" t="s">
        <v>143</v>
      </c>
      <c r="L39" s="1"/>
      <c r="M39" s="1"/>
    </row>
    <row r="40" spans="1:17" x14ac:dyDescent="0.2">
      <c r="I40" t="s">
        <v>88</v>
      </c>
      <c r="J40" s="10" t="s">
        <v>136</v>
      </c>
    </row>
    <row r="41" spans="1:17" x14ac:dyDescent="0.2">
      <c r="I41" t="s">
        <v>36</v>
      </c>
      <c r="J41" s="10" t="s">
        <v>136</v>
      </c>
    </row>
    <row r="42" spans="1:17" x14ac:dyDescent="0.2">
      <c r="I42" t="s">
        <v>30</v>
      </c>
      <c r="J42" s="10" t="s">
        <v>133</v>
      </c>
    </row>
    <row r="43" spans="1:17" x14ac:dyDescent="0.2">
      <c r="I43" t="s">
        <v>31</v>
      </c>
      <c r="J43" s="10" t="s">
        <v>133</v>
      </c>
    </row>
    <row r="44" spans="1:17" x14ac:dyDescent="0.2">
      <c r="I44" t="s">
        <v>82</v>
      </c>
      <c r="J44" s="10" t="s">
        <v>133</v>
      </c>
    </row>
    <row r="45" spans="1:17" x14ac:dyDescent="0.2">
      <c r="I45" t="s">
        <v>81</v>
      </c>
      <c r="J45" s="10" t="s">
        <v>133</v>
      </c>
    </row>
    <row r="46" spans="1:17" x14ac:dyDescent="0.2">
      <c r="I46" t="s">
        <v>40</v>
      </c>
      <c r="J46" s="10" t="s">
        <v>141</v>
      </c>
    </row>
    <row r="47" spans="1:17" x14ac:dyDescent="0.2">
      <c r="I47" t="s">
        <v>87</v>
      </c>
      <c r="J47" s="10" t="s">
        <v>139</v>
      </c>
    </row>
    <row r="48" spans="1:17" x14ac:dyDescent="0.2">
      <c r="I48" t="s">
        <v>80</v>
      </c>
      <c r="J48" s="10" t="s">
        <v>139</v>
      </c>
    </row>
    <row r="49" spans="9:10" x14ac:dyDescent="0.2">
      <c r="I49" t="s">
        <v>50</v>
      </c>
      <c r="J49" s="10" t="s">
        <v>134</v>
      </c>
    </row>
    <row r="50" spans="9:10" x14ac:dyDescent="0.2">
      <c r="I50" t="s">
        <v>84</v>
      </c>
      <c r="J50" s="10" t="s">
        <v>144</v>
      </c>
    </row>
    <row r="51" spans="9:10" x14ac:dyDescent="0.2">
      <c r="I51" t="s">
        <v>29</v>
      </c>
      <c r="J51" s="10" t="s">
        <v>140</v>
      </c>
    </row>
    <row r="52" spans="9:10" x14ac:dyDescent="0.2">
      <c r="I52" t="s">
        <v>78</v>
      </c>
      <c r="J52" s="10" t="s">
        <v>89</v>
      </c>
    </row>
    <row r="53" spans="9:10" x14ac:dyDescent="0.2">
      <c r="I53" t="s">
        <v>75</v>
      </c>
      <c r="J53" s="10" t="s">
        <v>89</v>
      </c>
    </row>
    <row r="54" spans="9:10" x14ac:dyDescent="0.2">
      <c r="I54" t="s">
        <v>62</v>
      </c>
      <c r="J54" s="10" t="s">
        <v>132</v>
      </c>
    </row>
    <row r="55" spans="9:10" x14ac:dyDescent="0.2">
      <c r="I55" t="s">
        <v>83</v>
      </c>
      <c r="J55" s="10" t="s">
        <v>132</v>
      </c>
    </row>
    <row r="56" spans="9:10" x14ac:dyDescent="0.2">
      <c r="I56" t="s">
        <v>41</v>
      </c>
      <c r="J56" s="10" t="s">
        <v>137</v>
      </c>
    </row>
    <row r="57" spans="9:10" x14ac:dyDescent="0.2">
      <c r="I57" t="s">
        <v>51</v>
      </c>
      <c r="J57" s="10" t="s">
        <v>145</v>
      </c>
    </row>
    <row r="58" spans="9:10" x14ac:dyDescent="0.2">
      <c r="I58" t="s">
        <v>42</v>
      </c>
      <c r="J58" s="10" t="s">
        <v>131</v>
      </c>
    </row>
    <row r="59" spans="9:10" x14ac:dyDescent="0.2">
      <c r="I59" t="s">
        <v>39</v>
      </c>
      <c r="J59" s="10" t="s">
        <v>131</v>
      </c>
    </row>
    <row r="60" spans="9:10" x14ac:dyDescent="0.2">
      <c r="I60" t="s">
        <v>74</v>
      </c>
      <c r="J60" s="10" t="s">
        <v>138</v>
      </c>
    </row>
    <row r="61" spans="9:10" x14ac:dyDescent="0.2">
      <c r="I61" t="s">
        <v>77</v>
      </c>
      <c r="J61" s="10" t="s">
        <v>138</v>
      </c>
    </row>
    <row r="62" spans="9:10" x14ac:dyDescent="0.2">
      <c r="I62" t="s">
        <v>35</v>
      </c>
      <c r="J62" s="10" t="s">
        <v>135</v>
      </c>
    </row>
    <row r="63" spans="9:10" x14ac:dyDescent="0.2">
      <c r="I63" t="s">
        <v>76</v>
      </c>
      <c r="J63" s="10" t="s">
        <v>71</v>
      </c>
    </row>
    <row r="64" spans="9:10" x14ac:dyDescent="0.2">
      <c r="I64" t="s">
        <v>34</v>
      </c>
      <c r="J64" s="10" t="s">
        <v>71</v>
      </c>
    </row>
    <row r="65" spans="9:10" x14ac:dyDescent="0.2">
      <c r="I65" t="s">
        <v>86</v>
      </c>
      <c r="J65" s="10" t="s">
        <v>142</v>
      </c>
    </row>
    <row r="66" spans="9:10" x14ac:dyDescent="0.2">
      <c r="I66" t="s">
        <v>37</v>
      </c>
      <c r="J66" s="10" t="s">
        <v>91</v>
      </c>
    </row>
  </sheetData>
  <sortState xmlns:xlrd2="http://schemas.microsoft.com/office/spreadsheetml/2017/richdata2" ref="I39:J66">
    <sortCondition ref="J39:J66"/>
  </sortState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BFB5D-22A0-9A48-BB23-5F81E545B47B}">
  <dimension ref="D4:BD75"/>
  <sheetViews>
    <sheetView tabSelected="1" zoomScale="61" zoomScaleNormal="100" workbookViewId="0">
      <selection activeCell="P39" sqref="P39"/>
    </sheetView>
  </sheetViews>
  <sheetFormatPr baseColWidth="10" defaultRowHeight="16" x14ac:dyDescent="0.2"/>
  <cols>
    <col min="1" max="1" width="10.83203125" customWidth="1"/>
    <col min="4" max="4" width="36.83203125" customWidth="1"/>
    <col min="7" max="7" width="10.83203125" customWidth="1"/>
    <col min="8" max="8" width="31.5" customWidth="1"/>
    <col min="15" max="15" width="18.83203125" customWidth="1"/>
    <col min="16" max="24" width="18.1640625" customWidth="1"/>
    <col min="29" max="29" width="20.33203125" customWidth="1"/>
  </cols>
  <sheetData>
    <row r="4" spans="4:27" x14ac:dyDescent="0.2">
      <c r="P4" t="s">
        <v>103</v>
      </c>
    </row>
    <row r="5" spans="4:27" x14ac:dyDescent="0.2">
      <c r="D5" s="4" t="s">
        <v>100</v>
      </c>
      <c r="H5" s="4" t="s">
        <v>130</v>
      </c>
      <c r="P5" t="s">
        <v>104</v>
      </c>
    </row>
    <row r="6" spans="4:27" x14ac:dyDescent="0.2">
      <c r="D6" t="s">
        <v>101</v>
      </c>
      <c r="H6" t="s">
        <v>57</v>
      </c>
      <c r="L6" t="s">
        <v>102</v>
      </c>
      <c r="V6" s="19" t="s">
        <v>105</v>
      </c>
      <c r="W6" s="19"/>
      <c r="AA6" t="s">
        <v>107</v>
      </c>
    </row>
    <row r="8" spans="4:27" x14ac:dyDescent="0.2">
      <c r="D8" t="s">
        <v>50</v>
      </c>
      <c r="E8" s="14">
        <v>3</v>
      </c>
      <c r="H8" t="s">
        <v>48</v>
      </c>
      <c r="I8" s="10">
        <v>1</v>
      </c>
      <c r="L8" s="13" t="b">
        <v>0</v>
      </c>
      <c r="Q8" s="10">
        <v>1</v>
      </c>
      <c r="R8" s="12"/>
      <c r="S8" s="17">
        <f>AVERAGE(Q8:Q35)</f>
        <v>1</v>
      </c>
      <c r="V8" s="16">
        <f>(S8-I8)^2</f>
        <v>0</v>
      </c>
      <c r="W8" s="16">
        <f>I8^2</f>
        <v>1</v>
      </c>
      <c r="Y8" s="21" t="s">
        <v>108</v>
      </c>
    </row>
    <row r="9" spans="4:27" x14ac:dyDescent="0.2">
      <c r="D9" t="s">
        <v>35</v>
      </c>
      <c r="E9" s="14">
        <v>3</v>
      </c>
      <c r="H9" t="s">
        <v>88</v>
      </c>
      <c r="I9" s="10" t="s">
        <v>136</v>
      </c>
      <c r="L9" s="13" t="b">
        <v>0</v>
      </c>
      <c r="Q9" s="10" t="s">
        <v>136</v>
      </c>
      <c r="R9" s="12"/>
      <c r="S9" s="17">
        <f>AVERAGE(Q8:Q35)</f>
        <v>1</v>
      </c>
      <c r="V9" s="16" t="e">
        <f t="shared" ref="V9:V35" si="0">(S9-I9)^2</f>
        <v>#VALUE!</v>
      </c>
      <c r="W9" s="16" t="e">
        <f t="shared" ref="W9:W35" si="1">I9^2</f>
        <v>#VALUE!</v>
      </c>
      <c r="Y9" s="21" t="s">
        <v>108</v>
      </c>
    </row>
    <row r="10" spans="4:27" x14ac:dyDescent="0.2">
      <c r="D10" t="s">
        <v>74</v>
      </c>
      <c r="E10" s="14">
        <v>3</v>
      </c>
      <c r="H10" t="s">
        <v>36</v>
      </c>
      <c r="I10" s="10" t="s">
        <v>136</v>
      </c>
      <c r="L10" s="13" t="b">
        <v>0</v>
      </c>
      <c r="Q10" s="10" t="s">
        <v>136</v>
      </c>
      <c r="R10" s="12"/>
      <c r="S10" s="17">
        <f>AVERAGE(Q8:Q35)</f>
        <v>1</v>
      </c>
      <c r="V10" s="16" t="e">
        <f t="shared" si="0"/>
        <v>#VALUE!</v>
      </c>
      <c r="W10" s="16" t="e">
        <f t="shared" si="1"/>
        <v>#VALUE!</v>
      </c>
      <c r="Y10" s="21" t="s">
        <v>108</v>
      </c>
    </row>
    <row r="11" spans="4:27" x14ac:dyDescent="0.2">
      <c r="D11" t="s">
        <v>75</v>
      </c>
      <c r="E11" s="14">
        <v>3.5</v>
      </c>
      <c r="H11" t="s">
        <v>30</v>
      </c>
      <c r="I11" s="10" t="s">
        <v>133</v>
      </c>
      <c r="L11" s="13" t="b">
        <v>0</v>
      </c>
      <c r="Q11" s="10" t="s">
        <v>133</v>
      </c>
      <c r="S11" s="17">
        <f>AVERAGE(Q8:Q35)</f>
        <v>1</v>
      </c>
      <c r="V11" s="16" t="e">
        <f t="shared" si="0"/>
        <v>#VALUE!</v>
      </c>
      <c r="W11" s="16" t="e">
        <f t="shared" si="1"/>
        <v>#VALUE!</v>
      </c>
      <c r="Y11" s="21" t="s">
        <v>108</v>
      </c>
    </row>
    <row r="12" spans="4:27" x14ac:dyDescent="0.2">
      <c r="D12" t="s">
        <v>76</v>
      </c>
      <c r="E12" s="14">
        <v>3.5</v>
      </c>
      <c r="H12" t="s">
        <v>31</v>
      </c>
      <c r="I12" s="10" t="s">
        <v>133</v>
      </c>
      <c r="L12" s="13" t="b">
        <v>0</v>
      </c>
      <c r="Q12" s="10" t="s">
        <v>133</v>
      </c>
      <c r="S12" s="17">
        <v>1</v>
      </c>
      <c r="V12" s="16" t="e">
        <f t="shared" si="0"/>
        <v>#VALUE!</v>
      </c>
      <c r="W12" s="16" t="e">
        <f t="shared" si="1"/>
        <v>#VALUE!</v>
      </c>
      <c r="Y12" s="21" t="s">
        <v>108</v>
      </c>
    </row>
    <row r="13" spans="4:27" x14ac:dyDescent="0.2">
      <c r="D13" t="s">
        <v>29</v>
      </c>
      <c r="E13" s="14">
        <v>3.5</v>
      </c>
      <c r="H13" t="s">
        <v>82</v>
      </c>
      <c r="I13" s="10" t="s">
        <v>133</v>
      </c>
      <c r="L13" s="13" t="b">
        <v>0</v>
      </c>
      <c r="Q13" s="10" t="s">
        <v>133</v>
      </c>
      <c r="S13" s="17">
        <v>1</v>
      </c>
      <c r="V13" s="16" t="e">
        <f t="shared" si="0"/>
        <v>#VALUE!</v>
      </c>
      <c r="W13" s="16" t="e">
        <f t="shared" si="1"/>
        <v>#VALUE!</v>
      </c>
      <c r="Y13" s="21" t="s">
        <v>108</v>
      </c>
    </row>
    <row r="14" spans="4:27" x14ac:dyDescent="0.2">
      <c r="D14" t="s">
        <v>40</v>
      </c>
      <c r="E14" s="14">
        <v>3.5</v>
      </c>
      <c r="H14" t="s">
        <v>81</v>
      </c>
      <c r="I14" s="10" t="s">
        <v>133</v>
      </c>
      <c r="L14" s="13" t="b">
        <v>0</v>
      </c>
      <c r="Q14" s="10" t="s">
        <v>133</v>
      </c>
      <c r="S14" s="17">
        <v>1</v>
      </c>
      <c r="V14" s="16" t="e">
        <f t="shared" si="0"/>
        <v>#VALUE!</v>
      </c>
      <c r="W14" s="16" t="e">
        <f t="shared" si="1"/>
        <v>#VALUE!</v>
      </c>
      <c r="Y14" s="21" t="s">
        <v>108</v>
      </c>
    </row>
    <row r="15" spans="4:27" x14ac:dyDescent="0.2">
      <c r="D15" t="s">
        <v>36</v>
      </c>
      <c r="E15" s="14">
        <v>4</v>
      </c>
      <c r="H15" t="s">
        <v>40</v>
      </c>
      <c r="I15" s="10" t="s">
        <v>141</v>
      </c>
      <c r="L15" s="13" t="b">
        <v>0</v>
      </c>
      <c r="Q15" s="10" t="s">
        <v>141</v>
      </c>
      <c r="S15" s="17">
        <v>1</v>
      </c>
      <c r="V15" s="30" t="e">
        <f t="shared" si="0"/>
        <v>#VALUE!</v>
      </c>
      <c r="W15" s="16" t="e">
        <f t="shared" si="1"/>
        <v>#VALUE!</v>
      </c>
      <c r="Y15" s="21" t="s">
        <v>108</v>
      </c>
    </row>
    <row r="16" spans="4:27" x14ac:dyDescent="0.2">
      <c r="D16" t="s">
        <v>77</v>
      </c>
      <c r="E16" s="14">
        <v>4</v>
      </c>
      <c r="H16" t="s">
        <v>87</v>
      </c>
      <c r="I16" s="10" t="s">
        <v>139</v>
      </c>
      <c r="L16" s="13" t="b">
        <v>0</v>
      </c>
      <c r="Q16" s="10" t="s">
        <v>139</v>
      </c>
      <c r="S16" s="17">
        <v>1</v>
      </c>
      <c r="V16" s="16" t="e">
        <f t="shared" si="0"/>
        <v>#VALUE!</v>
      </c>
      <c r="W16" s="16" t="e">
        <f t="shared" si="1"/>
        <v>#VALUE!</v>
      </c>
      <c r="Y16" s="21" t="s">
        <v>108</v>
      </c>
    </row>
    <row r="17" spans="4:25" x14ac:dyDescent="0.2">
      <c r="D17" t="s">
        <v>78</v>
      </c>
      <c r="E17" s="14">
        <v>4</v>
      </c>
      <c r="H17" t="s">
        <v>80</v>
      </c>
      <c r="I17" s="10" t="s">
        <v>139</v>
      </c>
      <c r="L17" s="13" t="b">
        <v>0</v>
      </c>
      <c r="Q17" s="10" t="s">
        <v>139</v>
      </c>
      <c r="S17" s="17">
        <v>1</v>
      </c>
      <c r="V17" s="16" t="e">
        <f t="shared" si="0"/>
        <v>#VALUE!</v>
      </c>
      <c r="W17" s="16" t="e">
        <f t="shared" si="1"/>
        <v>#VALUE!</v>
      </c>
      <c r="Y17" s="21" t="s">
        <v>108</v>
      </c>
    </row>
    <row r="18" spans="4:25" x14ac:dyDescent="0.2">
      <c r="D18" t="s">
        <v>48</v>
      </c>
      <c r="E18" s="14">
        <v>4</v>
      </c>
      <c r="H18" t="s">
        <v>50</v>
      </c>
      <c r="I18" s="10" t="s">
        <v>134</v>
      </c>
      <c r="L18" s="13" t="b">
        <v>0</v>
      </c>
      <c r="Q18" s="10" t="s">
        <v>134</v>
      </c>
      <c r="S18" s="17">
        <v>1</v>
      </c>
      <c r="V18" s="30" t="e">
        <f t="shared" si="0"/>
        <v>#VALUE!</v>
      </c>
      <c r="W18" s="16" t="e">
        <f t="shared" si="1"/>
        <v>#VALUE!</v>
      </c>
      <c r="Y18" s="21" t="s">
        <v>108</v>
      </c>
    </row>
    <row r="19" spans="4:25" x14ac:dyDescent="0.2">
      <c r="D19" t="s">
        <v>80</v>
      </c>
      <c r="E19" s="14">
        <v>4.5</v>
      </c>
      <c r="H19" t="s">
        <v>84</v>
      </c>
      <c r="I19" s="10" t="s">
        <v>144</v>
      </c>
      <c r="L19" s="13" t="b">
        <v>0</v>
      </c>
      <c r="Q19" s="10" t="s">
        <v>144</v>
      </c>
      <c r="S19" s="17">
        <v>1</v>
      </c>
      <c r="V19" s="16" t="e">
        <f t="shared" si="0"/>
        <v>#VALUE!</v>
      </c>
      <c r="W19" s="16" t="e">
        <f t="shared" si="1"/>
        <v>#VALUE!</v>
      </c>
      <c r="Y19" s="21" t="s">
        <v>108</v>
      </c>
    </row>
    <row r="20" spans="4:25" x14ac:dyDescent="0.2">
      <c r="D20" t="s">
        <v>34</v>
      </c>
      <c r="E20" s="14">
        <v>4.5</v>
      </c>
      <c r="H20" t="s">
        <v>29</v>
      </c>
      <c r="I20" s="10" t="s">
        <v>140</v>
      </c>
      <c r="L20" s="13" t="b">
        <v>0</v>
      </c>
      <c r="Q20" s="10" t="s">
        <v>140</v>
      </c>
      <c r="S20" s="17">
        <v>1</v>
      </c>
      <c r="V20" s="16" t="e">
        <f t="shared" si="0"/>
        <v>#VALUE!</v>
      </c>
      <c r="W20" s="16" t="e">
        <f t="shared" si="1"/>
        <v>#VALUE!</v>
      </c>
      <c r="Y20" s="21" t="s">
        <v>108</v>
      </c>
    </row>
    <row r="21" spans="4:25" x14ac:dyDescent="0.2">
      <c r="D21" t="s">
        <v>41</v>
      </c>
      <c r="E21" s="14">
        <v>4.5</v>
      </c>
      <c r="H21" t="s">
        <v>78</v>
      </c>
      <c r="I21" s="10" t="s">
        <v>89</v>
      </c>
      <c r="L21" s="13" t="b">
        <v>0</v>
      </c>
      <c r="Q21" s="10" t="s">
        <v>89</v>
      </c>
      <c r="S21" s="17">
        <v>1</v>
      </c>
      <c r="V21" s="16" t="e">
        <f t="shared" si="0"/>
        <v>#VALUE!</v>
      </c>
      <c r="W21" s="16" t="e">
        <f t="shared" si="1"/>
        <v>#VALUE!</v>
      </c>
      <c r="Y21" s="21" t="s">
        <v>108</v>
      </c>
    </row>
    <row r="22" spans="4:25" x14ac:dyDescent="0.2">
      <c r="D22" t="s">
        <v>39</v>
      </c>
      <c r="E22" s="14">
        <v>4.5</v>
      </c>
      <c r="H22" t="s">
        <v>75</v>
      </c>
      <c r="I22" s="10" t="s">
        <v>89</v>
      </c>
      <c r="L22" s="13" t="b">
        <v>0</v>
      </c>
      <c r="Q22" s="10" t="s">
        <v>89</v>
      </c>
      <c r="S22" s="17">
        <v>1</v>
      </c>
      <c r="V22" s="16" t="e">
        <f t="shared" si="0"/>
        <v>#VALUE!</v>
      </c>
      <c r="W22" s="16" t="e">
        <f t="shared" si="1"/>
        <v>#VALUE!</v>
      </c>
      <c r="Y22" s="21" t="s">
        <v>108</v>
      </c>
    </row>
    <row r="23" spans="4:25" x14ac:dyDescent="0.2">
      <c r="D23" t="s">
        <v>81</v>
      </c>
      <c r="E23" s="14">
        <v>4.5</v>
      </c>
      <c r="H23" t="s">
        <v>62</v>
      </c>
      <c r="I23" s="10" t="s">
        <v>132</v>
      </c>
      <c r="L23" s="13" t="b">
        <v>0</v>
      </c>
      <c r="Q23" s="10" t="s">
        <v>132</v>
      </c>
      <c r="S23" s="17">
        <v>1</v>
      </c>
      <c r="V23" s="16" t="e">
        <f t="shared" si="0"/>
        <v>#VALUE!</v>
      </c>
      <c r="W23" s="16" t="e">
        <f t="shared" si="1"/>
        <v>#VALUE!</v>
      </c>
      <c r="Y23" s="21" t="s">
        <v>108</v>
      </c>
    </row>
    <row r="24" spans="4:25" x14ac:dyDescent="0.2">
      <c r="D24" t="s">
        <v>42</v>
      </c>
      <c r="E24" s="14">
        <v>4.5</v>
      </c>
      <c r="H24" t="s">
        <v>83</v>
      </c>
      <c r="I24" s="10" t="s">
        <v>132</v>
      </c>
      <c r="L24" s="13" t="b">
        <v>0</v>
      </c>
      <c r="Q24" s="10" t="s">
        <v>132</v>
      </c>
      <c r="S24" s="17">
        <v>1</v>
      </c>
      <c r="V24" s="16" t="e">
        <f t="shared" si="0"/>
        <v>#VALUE!</v>
      </c>
      <c r="W24" s="16" t="e">
        <f t="shared" si="1"/>
        <v>#VALUE!</v>
      </c>
      <c r="Y24" s="21" t="s">
        <v>108</v>
      </c>
    </row>
    <row r="25" spans="4:25" x14ac:dyDescent="0.2">
      <c r="D25" t="s">
        <v>62</v>
      </c>
      <c r="E25" s="14">
        <v>4.5</v>
      </c>
      <c r="H25" t="s">
        <v>41</v>
      </c>
      <c r="I25" s="10" t="s">
        <v>137</v>
      </c>
      <c r="L25" s="13" t="b">
        <v>0</v>
      </c>
      <c r="Q25" s="10" t="s">
        <v>137</v>
      </c>
      <c r="S25" s="17">
        <v>1</v>
      </c>
      <c r="V25" s="16" t="e">
        <f t="shared" si="0"/>
        <v>#VALUE!</v>
      </c>
      <c r="W25" s="16" t="e">
        <f t="shared" si="1"/>
        <v>#VALUE!</v>
      </c>
      <c r="Y25" s="21" t="s">
        <v>108</v>
      </c>
    </row>
    <row r="26" spans="4:25" x14ac:dyDescent="0.2">
      <c r="D26" t="s">
        <v>30</v>
      </c>
      <c r="E26" s="14">
        <v>4.5</v>
      </c>
      <c r="H26" t="s">
        <v>51</v>
      </c>
      <c r="I26" s="10" t="s">
        <v>145</v>
      </c>
      <c r="L26" s="13" t="b">
        <v>0</v>
      </c>
      <c r="Q26" s="10" t="s">
        <v>145</v>
      </c>
      <c r="S26" s="17">
        <v>1</v>
      </c>
      <c r="V26" s="16" t="e">
        <f t="shared" si="0"/>
        <v>#VALUE!</v>
      </c>
      <c r="W26" s="16" t="e">
        <f t="shared" si="1"/>
        <v>#VALUE!</v>
      </c>
      <c r="Y26" s="21" t="s">
        <v>108</v>
      </c>
    </row>
    <row r="27" spans="4:25" x14ac:dyDescent="0.2">
      <c r="D27" t="s">
        <v>82</v>
      </c>
      <c r="E27" s="14">
        <v>4.5</v>
      </c>
      <c r="H27" t="s">
        <v>42</v>
      </c>
      <c r="I27" s="10" t="s">
        <v>131</v>
      </c>
      <c r="L27" s="13" t="b">
        <v>0</v>
      </c>
      <c r="Q27" s="10" t="s">
        <v>131</v>
      </c>
      <c r="S27" s="17">
        <v>1</v>
      </c>
      <c r="V27" s="16" t="e">
        <f t="shared" si="0"/>
        <v>#VALUE!</v>
      </c>
      <c r="W27" s="16" t="e">
        <f t="shared" si="1"/>
        <v>#VALUE!</v>
      </c>
      <c r="Y27" s="21" t="s">
        <v>108</v>
      </c>
    </row>
    <row r="28" spans="4:25" x14ac:dyDescent="0.2">
      <c r="D28" t="s">
        <v>83</v>
      </c>
      <c r="E28" s="14">
        <v>4.5</v>
      </c>
      <c r="H28" t="s">
        <v>39</v>
      </c>
      <c r="I28" s="10" t="s">
        <v>131</v>
      </c>
      <c r="L28" s="13" t="b">
        <v>0</v>
      </c>
      <c r="Q28" s="10" t="s">
        <v>131</v>
      </c>
      <c r="S28" s="17">
        <v>1</v>
      </c>
      <c r="V28" s="31" t="e">
        <f t="shared" si="0"/>
        <v>#VALUE!</v>
      </c>
      <c r="W28" s="16" t="e">
        <f>I28^2</f>
        <v>#VALUE!</v>
      </c>
      <c r="Y28" s="21" t="s">
        <v>108</v>
      </c>
    </row>
    <row r="29" spans="4:25" x14ac:dyDescent="0.2">
      <c r="D29" t="s">
        <v>31</v>
      </c>
      <c r="E29" s="14">
        <v>4.5</v>
      </c>
      <c r="H29" t="s">
        <v>74</v>
      </c>
      <c r="I29" s="10" t="s">
        <v>138</v>
      </c>
      <c r="L29" s="13" t="b">
        <v>0</v>
      </c>
      <c r="Q29" s="10" t="s">
        <v>138</v>
      </c>
      <c r="S29" s="17">
        <v>1</v>
      </c>
      <c r="V29" s="16" t="e">
        <f t="shared" si="0"/>
        <v>#VALUE!</v>
      </c>
      <c r="W29" s="16" t="e">
        <f t="shared" si="1"/>
        <v>#VALUE!</v>
      </c>
      <c r="Y29" s="21" t="s">
        <v>108</v>
      </c>
    </row>
    <row r="30" spans="4:25" x14ac:dyDescent="0.2">
      <c r="D30" t="s">
        <v>84</v>
      </c>
      <c r="E30" s="14">
        <v>5</v>
      </c>
      <c r="H30" t="s">
        <v>77</v>
      </c>
      <c r="I30" s="10" t="s">
        <v>138</v>
      </c>
      <c r="L30" s="13" t="b">
        <v>0</v>
      </c>
      <c r="Q30" s="10" t="s">
        <v>138</v>
      </c>
      <c r="S30" s="17">
        <v>1</v>
      </c>
      <c r="V30" s="16" t="e">
        <f t="shared" si="0"/>
        <v>#VALUE!</v>
      </c>
      <c r="W30" s="16" t="e">
        <f t="shared" si="1"/>
        <v>#VALUE!</v>
      </c>
      <c r="Y30" s="21" t="s">
        <v>108</v>
      </c>
    </row>
    <row r="31" spans="4:25" x14ac:dyDescent="0.2">
      <c r="D31" t="s">
        <v>85</v>
      </c>
      <c r="E31" s="14">
        <v>5</v>
      </c>
      <c r="H31" t="s">
        <v>35</v>
      </c>
      <c r="I31" s="10" t="s">
        <v>135</v>
      </c>
      <c r="L31" s="13" t="b">
        <v>0</v>
      </c>
      <c r="Q31" s="10" t="s">
        <v>135</v>
      </c>
      <c r="S31" s="17">
        <v>1</v>
      </c>
      <c r="V31" s="30" t="e">
        <f t="shared" si="0"/>
        <v>#VALUE!</v>
      </c>
      <c r="W31" s="16" t="e">
        <f t="shared" si="1"/>
        <v>#VALUE!</v>
      </c>
      <c r="Y31" s="21" t="s">
        <v>108</v>
      </c>
    </row>
    <row r="32" spans="4:25" x14ac:dyDescent="0.2">
      <c r="D32" t="s">
        <v>86</v>
      </c>
      <c r="E32" s="14">
        <v>5</v>
      </c>
      <c r="H32" t="s">
        <v>76</v>
      </c>
      <c r="I32" s="10" t="s">
        <v>71</v>
      </c>
      <c r="L32" s="13" t="b">
        <v>0</v>
      </c>
      <c r="Q32" s="10" t="s">
        <v>71</v>
      </c>
      <c r="S32" s="17">
        <v>1</v>
      </c>
      <c r="V32" s="16" t="e">
        <f t="shared" si="0"/>
        <v>#VALUE!</v>
      </c>
      <c r="W32" s="16" t="e">
        <f t="shared" si="1"/>
        <v>#VALUE!</v>
      </c>
      <c r="Y32" s="21" t="s">
        <v>108</v>
      </c>
    </row>
    <row r="33" spans="4:56" x14ac:dyDescent="0.2">
      <c r="D33" t="s">
        <v>51</v>
      </c>
      <c r="E33" s="14">
        <v>5</v>
      </c>
      <c r="H33" t="s">
        <v>34</v>
      </c>
      <c r="I33" s="10" t="s">
        <v>71</v>
      </c>
      <c r="L33" s="13" t="b">
        <v>0</v>
      </c>
      <c r="Q33" s="10" t="s">
        <v>71</v>
      </c>
      <c r="S33" s="17">
        <v>1</v>
      </c>
      <c r="V33" s="16" t="e">
        <f t="shared" si="0"/>
        <v>#VALUE!</v>
      </c>
      <c r="W33" s="16" t="e">
        <f t="shared" si="1"/>
        <v>#VALUE!</v>
      </c>
      <c r="Y33" s="21" t="s">
        <v>108</v>
      </c>
    </row>
    <row r="34" spans="4:56" x14ac:dyDescent="0.2">
      <c r="D34" t="s">
        <v>87</v>
      </c>
      <c r="E34" s="14">
        <v>5</v>
      </c>
      <c r="H34" t="s">
        <v>86</v>
      </c>
      <c r="I34" s="10" t="s">
        <v>142</v>
      </c>
      <c r="L34" s="13" t="b">
        <v>0</v>
      </c>
      <c r="Q34" s="10" t="s">
        <v>142</v>
      </c>
      <c r="S34" s="17">
        <v>1</v>
      </c>
      <c r="V34" s="16" t="e">
        <f t="shared" si="0"/>
        <v>#VALUE!</v>
      </c>
      <c r="W34" s="16" t="e">
        <f t="shared" si="1"/>
        <v>#VALUE!</v>
      </c>
      <c r="Y34" s="21" t="s">
        <v>108</v>
      </c>
    </row>
    <row r="35" spans="4:56" x14ac:dyDescent="0.2">
      <c r="D35" t="s">
        <v>88</v>
      </c>
      <c r="E35" s="14">
        <v>5</v>
      </c>
      <c r="H35" t="s">
        <v>37</v>
      </c>
      <c r="I35" s="10" t="s">
        <v>91</v>
      </c>
      <c r="L35" s="13" t="b">
        <v>0</v>
      </c>
      <c r="Q35" s="10" t="s">
        <v>91</v>
      </c>
      <c r="S35" s="17">
        <v>1</v>
      </c>
      <c r="V35" s="16" t="e">
        <f t="shared" si="0"/>
        <v>#VALUE!</v>
      </c>
      <c r="W35" s="16" t="e">
        <f t="shared" si="1"/>
        <v>#VALUE!</v>
      </c>
      <c r="Y35" s="21" t="s">
        <v>108</v>
      </c>
    </row>
    <row r="36" spans="4:56" x14ac:dyDescent="0.2">
      <c r="AQ36" s="27"/>
      <c r="AR36" s="27"/>
      <c r="AS36" s="27"/>
      <c r="AT36" s="27"/>
      <c r="AU36" s="27"/>
      <c r="AX36" s="27"/>
      <c r="AY36" s="27"/>
      <c r="AZ36" s="27"/>
    </row>
    <row r="37" spans="4:56" x14ac:dyDescent="0.2">
      <c r="AQ37" s="29"/>
      <c r="AR37" s="28"/>
      <c r="AS37" s="28"/>
      <c r="AT37" s="28"/>
      <c r="AU37" s="28"/>
      <c r="AX37" s="29"/>
      <c r="AY37" s="33"/>
      <c r="AZ37" s="33"/>
    </row>
    <row r="38" spans="4:56" x14ac:dyDescent="0.2">
      <c r="AQ38" s="29"/>
      <c r="AR38" s="28"/>
      <c r="AS38" s="28"/>
      <c r="AT38" s="28"/>
      <c r="AU38" s="28"/>
      <c r="AX38" s="29"/>
      <c r="AY38" s="33"/>
      <c r="AZ38" s="33"/>
    </row>
    <row r="39" spans="4:56" x14ac:dyDescent="0.2">
      <c r="AQ39" s="29"/>
      <c r="AR39" s="28"/>
      <c r="AS39" s="28"/>
      <c r="AT39" s="28"/>
      <c r="AU39" s="28"/>
      <c r="AX39" s="29"/>
      <c r="AY39" s="33"/>
      <c r="AZ39" s="33"/>
    </row>
    <row r="40" spans="4:56" x14ac:dyDescent="0.2">
      <c r="AQ40" s="29"/>
      <c r="AR40" s="28"/>
      <c r="AS40" s="28"/>
      <c r="AT40" s="28"/>
      <c r="AU40" s="28"/>
      <c r="AX40" s="29"/>
      <c r="AY40" s="33"/>
      <c r="AZ40" s="33"/>
    </row>
    <row r="41" spans="4:56" x14ac:dyDescent="0.2">
      <c r="AQ41" s="29"/>
      <c r="AR41" s="28"/>
      <c r="AS41" s="28"/>
      <c r="AT41" s="28"/>
      <c r="AU41" s="28"/>
      <c r="AX41" s="29"/>
      <c r="AY41" s="33"/>
      <c r="AZ41" s="33"/>
    </row>
    <row r="42" spans="4:56" x14ac:dyDescent="0.2">
      <c r="AQ42" s="29"/>
      <c r="AR42" s="28"/>
      <c r="AS42" s="28"/>
      <c r="AT42" s="28"/>
      <c r="AU42" s="28"/>
      <c r="AX42" s="29"/>
      <c r="AY42" s="33"/>
      <c r="AZ42" s="33"/>
    </row>
    <row r="43" spans="4:56" x14ac:dyDescent="0.2">
      <c r="AQ43" s="29"/>
      <c r="AR43" s="28"/>
      <c r="AS43" s="28"/>
      <c r="AT43" s="28"/>
      <c r="AU43" s="28"/>
      <c r="AX43" s="29"/>
      <c r="AY43" s="33"/>
      <c r="AZ43" s="33"/>
      <c r="BB43" s="29"/>
      <c r="BC43" s="34"/>
      <c r="BD43" s="34"/>
    </row>
    <row r="44" spans="4:56" x14ac:dyDescent="0.2">
      <c r="AQ44" s="29"/>
      <c r="AR44" s="28"/>
      <c r="AS44" s="28"/>
      <c r="AT44" s="28"/>
      <c r="AU44" s="28"/>
      <c r="AX44" s="29"/>
      <c r="AY44" s="33"/>
      <c r="AZ44" s="33"/>
      <c r="BB44" s="29"/>
      <c r="BC44" s="34"/>
      <c r="BD44" s="34"/>
    </row>
    <row r="54" spans="15:31" x14ac:dyDescent="0.2">
      <c r="O54" s="1"/>
      <c r="P54" s="1"/>
      <c r="Q54" s="1"/>
      <c r="R54" s="1"/>
      <c r="S54" s="1"/>
      <c r="T54" s="1"/>
      <c r="U54" s="1"/>
      <c r="V54" s="1"/>
      <c r="W54" s="1"/>
      <c r="AC54" s="1"/>
      <c r="AD54" s="1"/>
      <c r="AE54" s="1"/>
    </row>
    <row r="55" spans="15:31" x14ac:dyDescent="0.2">
      <c r="O55" s="1"/>
      <c r="P55" s="24"/>
      <c r="Q55" s="24"/>
      <c r="R55" s="24"/>
      <c r="S55" s="24"/>
      <c r="T55" s="24"/>
      <c r="U55" s="24"/>
      <c r="V55" s="24"/>
      <c r="W55" s="24"/>
      <c r="AD55" s="35"/>
      <c r="AE55" s="35"/>
    </row>
    <row r="56" spans="15:31" x14ac:dyDescent="0.2">
      <c r="O56" s="1"/>
      <c r="P56" s="24"/>
      <c r="Q56" s="24"/>
      <c r="R56" s="32"/>
      <c r="S56" s="24"/>
      <c r="T56" s="24"/>
      <c r="U56" s="24"/>
      <c r="V56" s="24"/>
      <c r="W56" s="24"/>
      <c r="AD56" s="35"/>
      <c r="AE56" s="35"/>
    </row>
    <row r="57" spans="15:31" x14ac:dyDescent="0.2">
      <c r="O57" s="1"/>
      <c r="P57" s="24"/>
      <c r="Q57" s="32"/>
      <c r="R57" s="24"/>
      <c r="S57" s="32"/>
      <c r="T57" s="24"/>
      <c r="U57" s="24"/>
      <c r="V57" s="24"/>
      <c r="W57" s="24"/>
      <c r="AD57" s="35"/>
      <c r="AE57" s="35"/>
    </row>
    <row r="58" spans="15:31" x14ac:dyDescent="0.2">
      <c r="O58" s="1"/>
      <c r="P58" s="24"/>
      <c r="Q58" s="24"/>
      <c r="R58" s="32"/>
      <c r="S58" s="24"/>
      <c r="T58" s="24"/>
      <c r="U58" s="24"/>
      <c r="V58" s="24"/>
      <c r="W58" s="24"/>
      <c r="AD58" s="35"/>
      <c r="AE58" s="35"/>
    </row>
    <row r="59" spans="15:31" x14ac:dyDescent="0.2">
      <c r="O59" s="1"/>
      <c r="P59" s="24"/>
      <c r="Q59" s="24"/>
      <c r="R59" s="24"/>
      <c r="S59" s="24"/>
      <c r="T59" s="24"/>
      <c r="U59" s="32"/>
      <c r="V59" s="24"/>
      <c r="W59" s="24"/>
      <c r="AD59" s="35"/>
      <c r="AE59" s="35"/>
    </row>
    <row r="60" spans="15:31" x14ac:dyDescent="0.2">
      <c r="O60" s="1"/>
      <c r="P60" s="24"/>
      <c r="Q60" s="24"/>
      <c r="R60" s="24"/>
      <c r="S60" s="24"/>
      <c r="T60" s="32"/>
      <c r="U60" s="24"/>
      <c r="V60" s="24"/>
      <c r="W60" s="24"/>
      <c r="AD60" s="35"/>
      <c r="AE60" s="35"/>
    </row>
    <row r="61" spans="15:31" x14ac:dyDescent="0.2">
      <c r="O61" s="1"/>
      <c r="P61" s="24"/>
      <c r="Q61" s="24"/>
      <c r="R61" s="24"/>
      <c r="S61" s="24"/>
      <c r="T61" s="24"/>
      <c r="U61" s="24"/>
      <c r="V61" s="24"/>
      <c r="W61" s="24"/>
      <c r="AD61" s="35"/>
      <c r="AE61" s="35"/>
    </row>
    <row r="62" spans="15:31" x14ac:dyDescent="0.2">
      <c r="O62" s="1"/>
      <c r="P62" s="24"/>
      <c r="Q62" s="24"/>
      <c r="R62" s="24"/>
      <c r="S62" s="24"/>
      <c r="T62" s="24"/>
      <c r="U62" s="24"/>
      <c r="V62" s="24"/>
      <c r="W62" s="24"/>
      <c r="AD62" s="35"/>
      <c r="AE62" s="35"/>
    </row>
    <row r="71" spans="28:28" x14ac:dyDescent="0.2">
      <c r="AB71" s="10"/>
    </row>
    <row r="72" spans="28:28" x14ac:dyDescent="0.2">
      <c r="AB72" s="10"/>
    </row>
    <row r="73" spans="28:28" x14ac:dyDescent="0.2">
      <c r="AB73" s="10"/>
    </row>
    <row r="74" spans="28:28" x14ac:dyDescent="0.2">
      <c r="AB74" s="10"/>
    </row>
    <row r="75" spans="28:28" x14ac:dyDescent="0.2">
      <c r="AB75" s="10"/>
    </row>
  </sheetData>
  <mergeCells count="1">
    <mergeCell ref="V6:W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9</vt:i4>
      </vt:variant>
    </vt:vector>
  </HeadingPairs>
  <TitlesOfParts>
    <vt:vector size="9" baseType="lpstr">
      <vt:lpstr>tabella_preferenze</vt:lpstr>
      <vt:lpstr>ordinamento_a_coppie</vt:lpstr>
      <vt:lpstr>coordinate_casuali</vt:lpstr>
      <vt:lpstr>matrice_distanze_dissimilarità</vt:lpstr>
      <vt:lpstr>confronto_1</vt:lpstr>
      <vt:lpstr>nuove_distanze_1</vt:lpstr>
      <vt:lpstr>confronto_2</vt:lpstr>
      <vt:lpstr>nuove_distanze_2</vt:lpstr>
      <vt:lpstr>confronto_3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ORSI RAMONA</dc:creator>
  <cp:lastModifiedBy>ORSI RAMONA</cp:lastModifiedBy>
  <dcterms:created xsi:type="dcterms:W3CDTF">2025-05-09T21:32:06Z</dcterms:created>
  <dcterms:modified xsi:type="dcterms:W3CDTF">2025-05-10T23:44:07Z</dcterms:modified>
</cp:coreProperties>
</file>