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mann2/Documents/UW-Madison/Research/MACSER-Code/extra/"/>
    </mc:Choice>
  </mc:AlternateContent>
  <xr:revisionPtr revIDLastSave="0" documentId="13_ncr:9_{DA66A2D9-9B19-DB4A-9072-59F296D84F19}" xr6:coauthVersionLast="36" xr6:coauthVersionMax="36" xr10:uidLastSave="{00000000-0000-0000-0000-000000000000}"/>
  <bookViews>
    <workbookView xWindow="0" yWindow="0" windowWidth="28800" windowHeight="18000" xr2:uid="{5D080B80-B38D-7844-8105-0083FDB766DD}"/>
  </bookViews>
  <sheets>
    <sheet name="temperture_dependent_rat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I26" i="1"/>
  <c r="J26" i="1"/>
  <c r="K26" i="1"/>
  <c r="L26" i="1"/>
  <c r="M26" i="1"/>
  <c r="N26" i="1"/>
  <c r="N6" i="1"/>
  <c r="M6" i="1"/>
  <c r="L6" i="1"/>
  <c r="K6" i="1"/>
  <c r="J6" i="1"/>
  <c r="I6" i="1"/>
  <c r="N5" i="1"/>
  <c r="M5" i="1"/>
  <c r="L5" i="1"/>
  <c r="K5" i="1"/>
  <c r="J5" i="1"/>
  <c r="I5" i="1"/>
  <c r="I25" i="1"/>
  <c r="J25" i="1"/>
  <c r="K25" i="1"/>
  <c r="L25" i="1"/>
  <c r="M25" i="1"/>
  <c r="N25" i="1"/>
  <c r="M24" i="1"/>
  <c r="N24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M20" i="1"/>
  <c r="N28" i="1"/>
  <c r="N23" i="1" s="1"/>
  <c r="M28" i="1"/>
  <c r="M22" i="1" s="1"/>
  <c r="N27" i="1"/>
  <c r="M27" i="1"/>
  <c r="L27" i="1"/>
  <c r="L28" i="1" s="1"/>
  <c r="L20" i="1" s="1"/>
  <c r="K27" i="1"/>
  <c r="K28" i="1" s="1"/>
  <c r="K20" i="1" s="1"/>
  <c r="J27" i="1"/>
  <c r="J28" i="1" s="1"/>
  <c r="J20" i="1" s="1"/>
  <c r="I28" i="1"/>
  <c r="I20" i="1" s="1"/>
  <c r="I27" i="1"/>
  <c r="I12" i="1"/>
  <c r="I11" i="1"/>
  <c r="I10" i="1"/>
  <c r="I9" i="1"/>
  <c r="I8" i="1"/>
  <c r="I7" i="1"/>
  <c r="J1" i="1"/>
  <c r="J2" i="1" s="1"/>
  <c r="N1" i="1"/>
  <c r="N2" i="1" s="1"/>
  <c r="N11" i="1" s="1"/>
  <c r="M1" i="1"/>
  <c r="M2" i="1" s="1"/>
  <c r="L1" i="1"/>
  <c r="L2" i="1" s="1"/>
  <c r="K1" i="1"/>
  <c r="K2" i="1" s="1"/>
  <c r="I2" i="1"/>
  <c r="I1" i="1"/>
  <c r="L24" i="1" l="1"/>
  <c r="K24" i="1"/>
  <c r="J24" i="1"/>
  <c r="I24" i="1"/>
  <c r="N20" i="1"/>
  <c r="N22" i="1"/>
  <c r="K11" i="1"/>
  <c r="K12" i="1"/>
  <c r="K8" i="1"/>
  <c r="K10" i="1"/>
  <c r="K9" i="1"/>
  <c r="K7" i="1"/>
  <c r="L10" i="1"/>
  <c r="L11" i="1"/>
  <c r="L7" i="1"/>
  <c r="L9" i="1"/>
  <c r="L12" i="1"/>
  <c r="L8" i="1"/>
  <c r="M7" i="1"/>
  <c r="M12" i="1"/>
  <c r="M9" i="1"/>
  <c r="M10" i="1"/>
  <c r="M11" i="1"/>
  <c r="M8" i="1"/>
  <c r="J9" i="1"/>
  <c r="J10" i="1"/>
  <c r="J12" i="1"/>
  <c r="J8" i="1"/>
  <c r="J11" i="1"/>
  <c r="J7" i="1"/>
  <c r="N9" i="1"/>
  <c r="N12" i="1"/>
  <c r="N10" i="1"/>
  <c r="N8" i="1"/>
  <c r="N7" i="1"/>
  <c r="K22" i="1"/>
  <c r="K23" i="1"/>
  <c r="K21" i="1"/>
  <c r="J21" i="1"/>
  <c r="J22" i="1"/>
  <c r="J23" i="1"/>
  <c r="L22" i="1"/>
  <c r="L23" i="1"/>
  <c r="L21" i="1"/>
  <c r="M21" i="1"/>
  <c r="N21" i="1"/>
  <c r="M23" i="1"/>
  <c r="I21" i="1"/>
  <c r="I22" i="1"/>
  <c r="I23" i="1"/>
</calcChain>
</file>

<file path=xl/sharedStrings.xml><?xml version="1.0" encoding="utf-8"?>
<sst xmlns="http://schemas.openxmlformats.org/spreadsheetml/2006/main" count="17" uniqueCount="9">
  <si>
    <t>CC</t>
  </si>
  <si>
    <t>CT</t>
  </si>
  <si>
    <t>DS</t>
  </si>
  <si>
    <t>HD</t>
  </si>
  <si>
    <t>NU</t>
  </si>
  <si>
    <t>ST</t>
  </si>
  <si>
    <t>m</t>
  </si>
  <si>
    <t>b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</si>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</sst>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temperture_dependent_rates!$I$3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temperture_dependent_rates!$A$5:$A$25</c:f>
              <c:numCache>
                <c:formatCode>General</c:formatCode>
                <c:ptCount val="21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55</c:v>
                </c:pt>
              </c:numCache>
            </c:numRef>
          </c:xVal>
          <c:yVal>
            <c:numRef>
              <c:f>temperture_dependent_rates!$I$5:$I$25</c:f>
              <c:numCache>
                <c:formatCode>General</c:formatCode>
                <c:ptCount val="21"/>
                <c:pt idx="0">
                  <c:v>0.55699999999999994</c:v>
                </c:pt>
                <c:pt idx="1">
                  <c:v>0.48899999999999999</c:v>
                </c:pt>
                <c:pt idx="2">
                  <c:v>0.42099999999999993</c:v>
                </c:pt>
                <c:pt idx="3">
                  <c:v>0.35299999999999998</c:v>
                </c:pt>
                <c:pt idx="4">
                  <c:v>0.28499999999999992</c:v>
                </c:pt>
                <c:pt idx="5">
                  <c:v>0.217</c:v>
                </c:pt>
                <c:pt idx="6">
                  <c:v>0.14899999999999999</c:v>
                </c:pt>
                <c:pt idx="7">
                  <c:v>8.1000000000000016E-2</c:v>
                </c:pt>
                <c:pt idx="8" formatCode="0.000">
                  <c:v>4.8000000000000001E-2</c:v>
                </c:pt>
                <c:pt idx="9" formatCode="0.000">
                  <c:v>3.3000000000000002E-2</c:v>
                </c:pt>
                <c:pt idx="10" formatCode="0.000">
                  <c:v>2.7E-2</c:v>
                </c:pt>
                <c:pt idx="11" formatCode="0.000">
                  <c:v>2.5000000000000001E-2</c:v>
                </c:pt>
                <c:pt idx="12" formatCode="0.000">
                  <c:v>2.8000000000000001E-2</c:v>
                </c:pt>
                <c:pt idx="13" formatCode="0.000">
                  <c:v>3.5000000000000003E-2</c:v>
                </c:pt>
                <c:pt idx="14" formatCode="0.000">
                  <c:v>3.5000000000000003E-2</c:v>
                </c:pt>
                <c:pt idx="15">
                  <c:v>4.1000000000000009E-2</c:v>
                </c:pt>
                <c:pt idx="16">
                  <c:v>7.2000000000000008E-2</c:v>
                </c:pt>
                <c:pt idx="17">
                  <c:v>0.10299999999999998</c:v>
                </c:pt>
                <c:pt idx="18">
                  <c:v>0.13400000000000001</c:v>
                </c:pt>
                <c:pt idx="19">
                  <c:v>0.16499999999999998</c:v>
                </c:pt>
                <c:pt idx="20">
                  <c:v>0.19599999999999995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3-0947-B318-C13F9D6E5049}"/>
            </c:ext>
          </c:extLst>
        </c:ser>
        <c:ser>
          <c:idx val="1"/>
          <c:order val="1"/>
          <c:tx>
            <c:strRef>
              <c:f>temperture_dependent_rates!$J$3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temperture_dependent_rates!$A$5:$A$25</c:f>
              <c:numCache>
                <c:formatCode>General</c:formatCode>
                <c:ptCount val="21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55</c:v>
                </c:pt>
              </c:numCache>
            </c:numRef>
          </c:xVal>
          <c:yVal>
            <c:numRef>
              <c:f>temperture_dependent_rates!$J$5:$J$25</c:f>
              <c:numCache>
                <c:formatCode>General</c:formatCode>
                <c:ptCount val="21"/>
                <c:pt idx="0">
                  <c:v>0.79900000000000004</c:v>
                </c:pt>
                <c:pt idx="1">
                  <c:v>0.69900000000000007</c:v>
                </c:pt>
                <c:pt idx="2">
                  <c:v>0.59900000000000009</c:v>
                </c:pt>
                <c:pt idx="3">
                  <c:v>0.499</c:v>
                </c:pt>
                <c:pt idx="4">
                  <c:v>0.39900000000000002</c:v>
                </c:pt>
                <c:pt idx="5">
                  <c:v>0.29900000000000004</c:v>
                </c:pt>
                <c:pt idx="6">
                  <c:v>0.19900000000000001</c:v>
                </c:pt>
                <c:pt idx="7">
                  <c:v>9.9000000000000032E-2</c:v>
                </c:pt>
                <c:pt idx="8" formatCode="0.000">
                  <c:v>5.0999999999999997E-2</c:v>
                </c:pt>
                <c:pt idx="9" formatCode="0.000">
                  <c:v>3.1E-2</c:v>
                </c:pt>
                <c:pt idx="10" formatCode="0.000">
                  <c:v>2.4E-2</c:v>
                </c:pt>
                <c:pt idx="11" formatCode="0.000">
                  <c:v>2.1999999999999999E-2</c:v>
                </c:pt>
                <c:pt idx="12" formatCode="0.000">
                  <c:v>2.4E-2</c:v>
                </c:pt>
                <c:pt idx="13" formatCode="0.000">
                  <c:v>2.7E-2</c:v>
                </c:pt>
                <c:pt idx="14" formatCode="0.000">
                  <c:v>3.1E-2</c:v>
                </c:pt>
                <c:pt idx="15">
                  <c:v>3.9000000000000007E-2</c:v>
                </c:pt>
                <c:pt idx="16">
                  <c:v>6.6000000000000003E-2</c:v>
                </c:pt>
                <c:pt idx="17">
                  <c:v>9.3000000000000027E-2</c:v>
                </c:pt>
                <c:pt idx="18">
                  <c:v>0.12000000000000002</c:v>
                </c:pt>
                <c:pt idx="19">
                  <c:v>0.14700000000000002</c:v>
                </c:pt>
                <c:pt idx="20">
                  <c:v>0.17400000000000004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3-0947-B318-C13F9D6E5049}"/>
            </c:ext>
          </c:extLst>
        </c:ser>
        <c:ser>
          <c:idx val="2"/>
          <c:order val="2"/>
          <c:tx>
            <c:strRef>
              <c:f>temperture_dependent_rates!$K$3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temperture_dependent_rates!$A$5:$A$25</c:f>
              <c:numCache>
                <c:formatCode>General</c:formatCode>
                <c:ptCount val="21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55</c:v>
                </c:pt>
              </c:numCache>
            </c:numRef>
          </c:xVal>
          <c:yVal>
            <c:numRef>
              <c:f>temperture_dependent_rates!$K$5:$K$25</c:f>
              <c:numCache>
                <c:formatCode>General</c:formatCode>
                <c:ptCount val="21"/>
                <c:pt idx="0">
                  <c:v>0.46399999999999986</c:v>
                </c:pt>
                <c:pt idx="1">
                  <c:v>0.42199999999999993</c:v>
                </c:pt>
                <c:pt idx="2">
                  <c:v>0.37999999999999989</c:v>
                </c:pt>
                <c:pt idx="3">
                  <c:v>0.33799999999999997</c:v>
                </c:pt>
                <c:pt idx="4">
                  <c:v>0.29599999999999993</c:v>
                </c:pt>
                <c:pt idx="5">
                  <c:v>0.254</c:v>
                </c:pt>
                <c:pt idx="6">
                  <c:v>0.21199999999999999</c:v>
                </c:pt>
                <c:pt idx="7">
                  <c:v>0.17</c:v>
                </c:pt>
                <c:pt idx="8" formatCode="0.000">
                  <c:v>0.13700000000000001</c:v>
                </c:pt>
                <c:pt idx="9" formatCode="0.000">
                  <c:v>0.11600000000000001</c:v>
                </c:pt>
                <c:pt idx="10" formatCode="0.000">
                  <c:v>0.106</c:v>
                </c:pt>
                <c:pt idx="11" formatCode="0.000">
                  <c:v>0.10199999999999999</c:v>
                </c:pt>
                <c:pt idx="12" formatCode="0.000">
                  <c:v>0.104</c:v>
                </c:pt>
                <c:pt idx="13" formatCode="0.000">
                  <c:v>0.13600000000000001</c:v>
                </c:pt>
                <c:pt idx="14" formatCode="0.000">
                  <c:v>0.13500000000000001</c:v>
                </c:pt>
                <c:pt idx="15">
                  <c:v>0.14299999999999999</c:v>
                </c:pt>
                <c:pt idx="16">
                  <c:v>0.17499999999999999</c:v>
                </c:pt>
                <c:pt idx="17">
                  <c:v>0.20699999999999999</c:v>
                </c:pt>
                <c:pt idx="18">
                  <c:v>0.23900000000000002</c:v>
                </c:pt>
                <c:pt idx="19">
                  <c:v>0.27100000000000002</c:v>
                </c:pt>
                <c:pt idx="20">
                  <c:v>0.30300000000000005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B3-0947-B318-C13F9D6E5049}"/>
            </c:ext>
          </c:extLst>
        </c:ser>
        <c:ser>
          <c:idx val="3"/>
          <c:order val="3"/>
          <c:tx>
            <c:strRef>
              <c:f>temperture_dependent_rates!$L$3</c:f>
              <c:strCache>
                <c:ptCount val="1"/>
                <c:pt idx="0">
                  <c:v>HD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temperture_dependent_rates!$A$5:$A$25</c:f>
              <c:numCache>
                <c:formatCode>General</c:formatCode>
                <c:ptCount val="21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55</c:v>
                </c:pt>
              </c:numCache>
            </c:numRef>
          </c:xVal>
          <c:yVal>
            <c:numRef>
              <c:f>temperture_dependent_rates!$L$5:$L$25</c:f>
              <c:numCache>
                <c:formatCode>General</c:formatCode>
                <c:ptCount val="21"/>
                <c:pt idx="0">
                  <c:v>0.2320000000000001</c:v>
                </c:pt>
                <c:pt idx="1">
                  <c:v>0.20500000000000007</c:v>
                </c:pt>
                <c:pt idx="2">
                  <c:v>0.17800000000000005</c:v>
                </c:pt>
                <c:pt idx="3">
                  <c:v>0.15100000000000002</c:v>
                </c:pt>
                <c:pt idx="4">
                  <c:v>0.12400000000000004</c:v>
                </c:pt>
                <c:pt idx="5">
                  <c:v>9.7000000000000017E-2</c:v>
                </c:pt>
                <c:pt idx="6">
                  <c:v>7.0000000000000007E-2</c:v>
                </c:pt>
                <c:pt idx="7">
                  <c:v>4.2999999999999997E-2</c:v>
                </c:pt>
                <c:pt idx="8" formatCode="0.000">
                  <c:v>3.2000000000000001E-2</c:v>
                </c:pt>
                <c:pt idx="9" formatCode="0.000">
                  <c:v>2.7E-2</c:v>
                </c:pt>
                <c:pt idx="10" formatCode="0.000">
                  <c:v>2.5999999999999999E-2</c:v>
                </c:pt>
                <c:pt idx="11" formatCode="0.000">
                  <c:v>2.5999999999999999E-2</c:v>
                </c:pt>
                <c:pt idx="12" formatCode="0.000">
                  <c:v>2.7E-2</c:v>
                </c:pt>
                <c:pt idx="13" formatCode="0.000">
                  <c:v>2.7E-2</c:v>
                </c:pt>
                <c:pt idx="14" formatCode="0.000">
                  <c:v>2.5000000000000001E-2</c:v>
                </c:pt>
                <c:pt idx="15">
                  <c:v>2.9000000000000026E-2</c:v>
                </c:pt>
                <c:pt idx="16">
                  <c:v>8.2000000000000017E-2</c:v>
                </c:pt>
                <c:pt idx="17">
                  <c:v>0.13500000000000001</c:v>
                </c:pt>
                <c:pt idx="18">
                  <c:v>0.18800000000000006</c:v>
                </c:pt>
                <c:pt idx="19">
                  <c:v>0.2410000000000001</c:v>
                </c:pt>
                <c:pt idx="20">
                  <c:v>0.29400000000000004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B3-0947-B318-C13F9D6E5049}"/>
            </c:ext>
          </c:extLst>
        </c:ser>
        <c:ser>
          <c:idx val="4"/>
          <c:order val="4"/>
          <c:tx>
            <c:strRef>
              <c:f>temperture_dependent_rates!$M$3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temperture_dependent_rates!$A$5:$A$25</c:f>
              <c:numCache>
                <c:formatCode>General</c:formatCode>
                <c:ptCount val="21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55</c:v>
                </c:pt>
              </c:numCache>
            </c:numRef>
          </c:xVal>
          <c:yVal>
            <c:numRef>
              <c:f>temperture_dependent_rates!$M$5:$M$25</c:f>
              <c:numCache>
                <c:formatCode>General</c:formatCode>
                <c:ptCount val="21"/>
                <c:pt idx="0">
                  <c:v>2.5000000000000005E-2</c:v>
                </c:pt>
                <c:pt idx="1">
                  <c:v>2.4000000000000004E-2</c:v>
                </c:pt>
                <c:pt idx="2">
                  <c:v>2.3000000000000003E-2</c:v>
                </c:pt>
                <c:pt idx="3">
                  <c:v>2.2000000000000002E-2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1.7999999999999999E-2</c:v>
                </c:pt>
                <c:pt idx="8" formatCode="0.000">
                  <c:v>1.7000000000000001E-2</c:v>
                </c:pt>
                <c:pt idx="9" formatCode="0.000">
                  <c:v>1.7999999999999999E-2</c:v>
                </c:pt>
                <c:pt idx="10" formatCode="0.000">
                  <c:v>1.7999999999999999E-2</c:v>
                </c:pt>
                <c:pt idx="11" formatCode="0.000">
                  <c:v>1.9E-2</c:v>
                </c:pt>
                <c:pt idx="12" formatCode="0.000">
                  <c:v>2.1000000000000001E-2</c:v>
                </c:pt>
                <c:pt idx="13" formatCode="0.000">
                  <c:v>2.7E-2</c:v>
                </c:pt>
                <c:pt idx="14" formatCode="0.000">
                  <c:v>3.6999999999999998E-2</c:v>
                </c:pt>
                <c:pt idx="15">
                  <c:v>6.6000000000000003E-2</c:v>
                </c:pt>
                <c:pt idx="16">
                  <c:v>0.124</c:v>
                </c:pt>
                <c:pt idx="17">
                  <c:v>0.182</c:v>
                </c:pt>
                <c:pt idx="18">
                  <c:v>0.24000000000000005</c:v>
                </c:pt>
                <c:pt idx="19">
                  <c:v>0.29799999999999999</c:v>
                </c:pt>
                <c:pt idx="20">
                  <c:v>0.35599999999999993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B3-0947-B318-C13F9D6E5049}"/>
            </c:ext>
          </c:extLst>
        </c:ser>
        <c:ser>
          <c:idx val="5"/>
          <c:order val="5"/>
          <c:tx>
            <c:strRef>
              <c:f>temperture_dependent_rates!$N$3</c:f>
              <c:strCache>
                <c:ptCount val="1"/>
                <c:pt idx="0">
                  <c:v>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temperture_dependent_rates!$A$5:$A$25</c:f>
              <c:numCache>
                <c:formatCode>General</c:formatCode>
                <c:ptCount val="21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55</c:v>
                </c:pt>
              </c:numCache>
            </c:numRef>
          </c:xVal>
          <c:yVal>
            <c:numRef>
              <c:f>temperture_dependent_rates!$N$5:$N$25</c:f>
              <c:numCache>
                <c:formatCode>General</c:formatCode>
                <c:ptCount val="21"/>
                <c:pt idx="0">
                  <c:v>0.25900000000000001</c:v>
                </c:pt>
                <c:pt idx="1">
                  <c:v>0.23800000000000004</c:v>
                </c:pt>
                <c:pt idx="2">
                  <c:v>0.21700000000000003</c:v>
                </c:pt>
                <c:pt idx="3">
                  <c:v>0.19600000000000001</c:v>
                </c:pt>
                <c:pt idx="4">
                  <c:v>0.17499999999999999</c:v>
                </c:pt>
                <c:pt idx="5">
                  <c:v>0.15400000000000003</c:v>
                </c:pt>
                <c:pt idx="6">
                  <c:v>0.13300000000000001</c:v>
                </c:pt>
                <c:pt idx="7">
                  <c:v>0.112</c:v>
                </c:pt>
                <c:pt idx="8" formatCode="0.000">
                  <c:v>9.9000000000000005E-2</c:v>
                </c:pt>
                <c:pt idx="9" formatCode="0.000">
                  <c:v>9.0999999999999998E-2</c:v>
                </c:pt>
                <c:pt idx="10" formatCode="0.000">
                  <c:v>8.5999999999999993E-2</c:v>
                </c:pt>
                <c:pt idx="11" formatCode="0.000">
                  <c:v>8.3000000000000004E-2</c:v>
                </c:pt>
                <c:pt idx="12" formatCode="0.000">
                  <c:v>8.4000000000000005E-2</c:v>
                </c:pt>
                <c:pt idx="13" formatCode="0.000">
                  <c:v>8.5999999999999993E-2</c:v>
                </c:pt>
                <c:pt idx="14" formatCode="0.000">
                  <c:v>9.4E-2</c:v>
                </c:pt>
                <c:pt idx="15">
                  <c:v>0.11400000000000002</c:v>
                </c:pt>
                <c:pt idx="16">
                  <c:v>0.14000000000000001</c:v>
                </c:pt>
                <c:pt idx="17">
                  <c:v>0.16600000000000004</c:v>
                </c:pt>
                <c:pt idx="18">
                  <c:v>0.19200000000000003</c:v>
                </c:pt>
                <c:pt idx="19">
                  <c:v>0.21800000000000003</c:v>
                </c:pt>
                <c:pt idx="20">
                  <c:v>0.24400000000000005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B3-0947-B318-C13F9D6E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220432"/>
        <c:axId val="1753836128"/>
      </c:scatterChart>
      <c:valAx>
        <c:axId val="17542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36128"/>
        <c:crosses val="autoZero"/>
        <c:crossBetween val="midCat"/>
      </c:valAx>
      <c:valAx>
        <c:axId val="17538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0</xdr:row>
      <xdr:rowOff>165100</xdr:rowOff>
    </xdr:from>
    <xdr:to>
      <xdr:col>30</xdr:col>
      <xdr:colOff>457200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367DD6-039D-F948-9D5C-76FCE4A76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8E38-F632-AB43-9493-70D391A86F28}">
  <dimension ref="A1:O28"/>
  <sheetViews>
    <sheetView tabSelected="1" topLeftCell="L2" workbookViewId="0">
      <selection activeCell="R22" sqref="R22"/>
    </sheetView>
  </sheetViews>
  <sheetFormatPr baseColWidth="10" defaultRowHeight="16" x14ac:dyDescent="0.2"/>
  <sheetData>
    <row r="1" spans="1:15" x14ac:dyDescent="0.2">
      <c r="H1" t="s">
        <v>6</v>
      </c>
      <c r="I1">
        <f>(B11-B12)/($A11-$A12)</f>
        <v>-1.3599999999999998E-2</v>
      </c>
      <c r="J1">
        <f>(C11-C12)/($A11-$A12)</f>
        <v>-0.02</v>
      </c>
      <c r="K1">
        <f>(D11-D12)/($A11-$A12)</f>
        <v>-8.399999999999996E-3</v>
      </c>
      <c r="L1">
        <f>(E11-E12)/($A11-$A12)</f>
        <v>-5.400000000000002E-3</v>
      </c>
      <c r="M1">
        <f>(F11-F12)/($A11-$A12)</f>
        <v>-2.0000000000000017E-4</v>
      </c>
      <c r="N1">
        <f>(G11-G12)/($A11-$A12)</f>
        <v>-4.2000000000000006E-3</v>
      </c>
    </row>
    <row r="2" spans="1:15" x14ac:dyDescent="0.2">
      <c r="H2" t="s">
        <v>7</v>
      </c>
      <c r="I2" s="1">
        <f>B11-$A11*I1</f>
        <v>-5.4999999999999966E-2</v>
      </c>
      <c r="J2" s="1">
        <f>C11-$A11*J1</f>
        <v>-0.10099999999999998</v>
      </c>
      <c r="K2" s="1">
        <f>D11-$A11*K1</f>
        <v>8.6000000000000049E-2</v>
      </c>
      <c r="L2" s="1">
        <f>E11-$A11*L1</f>
        <v>-1.1000000000000024E-2</v>
      </c>
      <c r="M2" s="1">
        <f>F11-$A11*M1</f>
        <v>1.5999999999999997E-2</v>
      </c>
      <c r="N2" s="1">
        <f>G11-$A11*N1</f>
        <v>6.9999999999999993E-2</v>
      </c>
    </row>
    <row r="3" spans="1:15" x14ac:dyDescent="0.2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s="1"/>
    </row>
    <row r="4" spans="1:15" x14ac:dyDescent="0.2">
      <c r="A4">
        <v>-50</v>
      </c>
      <c r="I4">
        <f t="shared" ref="I4:N7" si="0">I$2+I$1*$A4</f>
        <v>0.62499999999999989</v>
      </c>
      <c r="J4">
        <f t="shared" si="0"/>
        <v>0.89900000000000002</v>
      </c>
      <c r="K4">
        <f t="shared" si="0"/>
        <v>0.50599999999999989</v>
      </c>
      <c r="L4">
        <f t="shared" si="0"/>
        <v>0.25900000000000012</v>
      </c>
      <c r="M4">
        <f t="shared" si="0"/>
        <v>2.6000000000000006E-2</v>
      </c>
      <c r="N4">
        <f t="shared" si="0"/>
        <v>0.28000000000000003</v>
      </c>
      <c r="O4" s="1"/>
    </row>
    <row r="5" spans="1:15" x14ac:dyDescent="0.2">
      <c r="A5">
        <v>-45</v>
      </c>
      <c r="I5">
        <f t="shared" si="0"/>
        <v>0.55699999999999994</v>
      </c>
      <c r="J5">
        <f t="shared" si="0"/>
        <v>0.79900000000000004</v>
      </c>
      <c r="K5">
        <f t="shared" si="0"/>
        <v>0.46399999999999986</v>
      </c>
      <c r="L5">
        <f t="shared" si="0"/>
        <v>0.2320000000000001</v>
      </c>
      <c r="M5">
        <f t="shared" si="0"/>
        <v>2.5000000000000005E-2</v>
      </c>
      <c r="N5">
        <f t="shared" si="0"/>
        <v>0.25900000000000001</v>
      </c>
      <c r="O5" s="1"/>
    </row>
    <row r="6" spans="1:15" x14ac:dyDescent="0.2">
      <c r="A6">
        <v>-40</v>
      </c>
      <c r="I6">
        <f t="shared" si="0"/>
        <v>0.48899999999999999</v>
      </c>
      <c r="J6">
        <f t="shared" si="0"/>
        <v>0.69900000000000007</v>
      </c>
      <c r="K6">
        <f t="shared" si="0"/>
        <v>0.42199999999999993</v>
      </c>
      <c r="L6">
        <f t="shared" si="0"/>
        <v>0.20500000000000007</v>
      </c>
      <c r="M6">
        <f t="shared" si="0"/>
        <v>2.4000000000000004E-2</v>
      </c>
      <c r="N6">
        <f t="shared" si="0"/>
        <v>0.23800000000000004</v>
      </c>
      <c r="O6" s="1"/>
    </row>
    <row r="7" spans="1:15" x14ac:dyDescent="0.2">
      <c r="A7">
        <v>-35</v>
      </c>
      <c r="I7">
        <f>I$2+I$1*$A7</f>
        <v>0.42099999999999993</v>
      </c>
      <c r="J7">
        <f>J$2+J$1*$A7</f>
        <v>0.59900000000000009</v>
      </c>
      <c r="K7">
        <f>K$2+K$1*$A7</f>
        <v>0.37999999999999989</v>
      </c>
      <c r="L7">
        <f>L$2+L$1*$A7</f>
        <v>0.17800000000000005</v>
      </c>
      <c r="M7">
        <f>M$2+M$1*$A7</f>
        <v>2.3000000000000003E-2</v>
      </c>
      <c r="N7">
        <f>N$2+N$1*$A7</f>
        <v>0.21700000000000003</v>
      </c>
    </row>
    <row r="8" spans="1:15" x14ac:dyDescent="0.2">
      <c r="A8">
        <v>-30</v>
      </c>
      <c r="I8">
        <f>I$2+I$1*$A8</f>
        <v>0.35299999999999998</v>
      </c>
      <c r="J8">
        <f>J$2+J$1*$A8</f>
        <v>0.499</v>
      </c>
      <c r="K8">
        <f>K$2+K$1*$A8</f>
        <v>0.33799999999999997</v>
      </c>
      <c r="L8">
        <f>L$2+L$1*$A8</f>
        <v>0.15100000000000002</v>
      </c>
      <c r="M8">
        <f>M$2+M$1*$A8</f>
        <v>2.2000000000000002E-2</v>
      </c>
      <c r="N8">
        <f>N$2+N$1*$A8</f>
        <v>0.19600000000000001</v>
      </c>
    </row>
    <row r="9" spans="1:15" x14ac:dyDescent="0.2">
      <c r="A9">
        <v>-25</v>
      </c>
      <c r="I9">
        <f>I$2+I$1*$A9</f>
        <v>0.28499999999999992</v>
      </c>
      <c r="J9">
        <f>J$2+J$1*$A9</f>
        <v>0.39900000000000002</v>
      </c>
      <c r="K9">
        <f>K$2+K$1*$A9</f>
        <v>0.29599999999999993</v>
      </c>
      <c r="L9">
        <f>L$2+L$1*$A9</f>
        <v>0.12400000000000004</v>
      </c>
      <c r="M9">
        <f>M$2+M$1*$A9</f>
        <v>2.1000000000000001E-2</v>
      </c>
      <c r="N9">
        <f>N$2+N$1*$A9</f>
        <v>0.17499999999999999</v>
      </c>
    </row>
    <row r="10" spans="1:15" x14ac:dyDescent="0.2">
      <c r="A10">
        <v>-20</v>
      </c>
      <c r="I10">
        <f>I$2+I$1*$A10</f>
        <v>0.217</v>
      </c>
      <c r="J10">
        <f>J$2+J$1*$A10</f>
        <v>0.29900000000000004</v>
      </c>
      <c r="K10">
        <f>K$2+K$1*$A10</f>
        <v>0.254</v>
      </c>
      <c r="L10">
        <f>L$2+L$1*$A10</f>
        <v>9.7000000000000017E-2</v>
      </c>
      <c r="M10">
        <f>M$2+M$1*$A10</f>
        <v>0.02</v>
      </c>
      <c r="N10">
        <f>N$2+N$1*$A10</f>
        <v>0.15400000000000003</v>
      </c>
    </row>
    <row r="11" spans="1:15" x14ac:dyDescent="0.2">
      <c r="A11">
        <v>-15</v>
      </c>
      <c r="B11" s="1">
        <v>0.14899999999999999</v>
      </c>
      <c r="C11" s="1">
        <v>0.19900000000000001</v>
      </c>
      <c r="D11" s="1">
        <v>0.21199999999999999</v>
      </c>
      <c r="E11" s="1">
        <v>7.0000000000000007E-2</v>
      </c>
      <c r="F11" s="1">
        <v>1.9E-2</v>
      </c>
      <c r="G11" s="1">
        <v>0.13300000000000001</v>
      </c>
      <c r="I11">
        <f>I$2+I$1*$A11</f>
        <v>0.14899999999999999</v>
      </c>
      <c r="J11">
        <f>J$2+J$1*$A11</f>
        <v>0.19900000000000001</v>
      </c>
      <c r="K11">
        <f>K$2+K$1*$A11</f>
        <v>0.21199999999999999</v>
      </c>
      <c r="L11">
        <f>L$2+L$1*$A11</f>
        <v>7.0000000000000007E-2</v>
      </c>
      <c r="M11">
        <f>M$2+M$1*$A11</f>
        <v>1.9E-2</v>
      </c>
      <c r="N11">
        <f>N$2+N$1*$A11</f>
        <v>0.13300000000000001</v>
      </c>
    </row>
    <row r="12" spans="1:15" x14ac:dyDescent="0.2">
      <c r="A12">
        <v>-10</v>
      </c>
      <c r="B12" s="1">
        <v>8.1000000000000003E-2</v>
      </c>
      <c r="C12" s="1">
        <v>9.9000000000000005E-2</v>
      </c>
      <c r="D12" s="1">
        <v>0.17</v>
      </c>
      <c r="E12" s="1">
        <v>4.2999999999999997E-2</v>
      </c>
      <c r="F12" s="1">
        <v>1.7999999999999999E-2</v>
      </c>
      <c r="G12" s="1">
        <v>0.112</v>
      </c>
      <c r="I12">
        <f>I$2+I$1*$A12</f>
        <v>8.1000000000000016E-2</v>
      </c>
      <c r="J12">
        <f>J$2+J$1*$A12</f>
        <v>9.9000000000000032E-2</v>
      </c>
      <c r="K12">
        <f>K$2+K$1*$A12</f>
        <v>0.17</v>
      </c>
      <c r="L12">
        <f>L$2+L$1*$A12</f>
        <v>4.2999999999999997E-2</v>
      </c>
      <c r="M12">
        <f>M$2+M$1*$A12</f>
        <v>1.7999999999999999E-2</v>
      </c>
      <c r="N12">
        <f>N$2+N$1*$A12</f>
        <v>0.112</v>
      </c>
    </row>
    <row r="13" spans="1:15" x14ac:dyDescent="0.2">
      <c r="A13">
        <v>-5</v>
      </c>
      <c r="B13" s="1">
        <v>4.8000000000000001E-2</v>
      </c>
      <c r="C13" s="1">
        <v>5.0999999999999997E-2</v>
      </c>
      <c r="D13" s="1">
        <v>0.13700000000000001</v>
      </c>
      <c r="E13" s="1">
        <v>3.2000000000000001E-2</v>
      </c>
      <c r="F13" s="1">
        <v>1.7000000000000001E-2</v>
      </c>
      <c r="G13" s="1">
        <v>9.9000000000000005E-2</v>
      </c>
      <c r="I13" s="1">
        <f>B13</f>
        <v>4.8000000000000001E-2</v>
      </c>
      <c r="J13" s="1">
        <f t="shared" ref="J13:J19" si="1">C13</f>
        <v>5.0999999999999997E-2</v>
      </c>
      <c r="K13" s="1">
        <f t="shared" ref="K13:K19" si="2">D13</f>
        <v>0.13700000000000001</v>
      </c>
      <c r="L13" s="1">
        <f t="shared" ref="L13:L19" si="3">E13</f>
        <v>3.2000000000000001E-2</v>
      </c>
      <c r="M13" s="1">
        <f t="shared" ref="M13:M19" si="4">F13</f>
        <v>1.7000000000000001E-2</v>
      </c>
      <c r="N13" s="1">
        <f t="shared" ref="N13:N19" si="5">G13</f>
        <v>9.9000000000000005E-2</v>
      </c>
    </row>
    <row r="14" spans="1:15" x14ac:dyDescent="0.2">
      <c r="A14">
        <v>0</v>
      </c>
      <c r="B14" s="1">
        <v>3.3000000000000002E-2</v>
      </c>
      <c r="C14" s="1">
        <v>3.1E-2</v>
      </c>
      <c r="D14" s="1">
        <v>0.11600000000000001</v>
      </c>
      <c r="E14" s="1">
        <v>2.7E-2</v>
      </c>
      <c r="F14" s="1">
        <v>1.7999999999999999E-2</v>
      </c>
      <c r="G14" s="1">
        <v>9.0999999999999998E-2</v>
      </c>
      <c r="I14" s="1">
        <f t="shared" ref="I14:I19" si="6">B14</f>
        <v>3.3000000000000002E-2</v>
      </c>
      <c r="J14" s="1">
        <f t="shared" si="1"/>
        <v>3.1E-2</v>
      </c>
      <c r="K14" s="1">
        <f t="shared" si="2"/>
        <v>0.11600000000000001</v>
      </c>
      <c r="L14" s="1">
        <f t="shared" si="3"/>
        <v>2.7E-2</v>
      </c>
      <c r="M14" s="1">
        <f t="shared" si="4"/>
        <v>1.7999999999999999E-2</v>
      </c>
      <c r="N14" s="1">
        <f t="shared" si="5"/>
        <v>9.0999999999999998E-2</v>
      </c>
    </row>
    <row r="15" spans="1:15" x14ac:dyDescent="0.2">
      <c r="A15">
        <v>5</v>
      </c>
      <c r="B15" s="1">
        <v>2.7E-2</v>
      </c>
      <c r="C15" s="1">
        <v>2.4E-2</v>
      </c>
      <c r="D15" s="1">
        <v>0.106</v>
      </c>
      <c r="E15" s="1">
        <v>2.5999999999999999E-2</v>
      </c>
      <c r="F15" s="1">
        <v>1.7999999999999999E-2</v>
      </c>
      <c r="G15" s="1">
        <v>8.5999999999999993E-2</v>
      </c>
      <c r="I15" s="1">
        <f t="shared" si="6"/>
        <v>2.7E-2</v>
      </c>
      <c r="J15" s="1">
        <f t="shared" si="1"/>
        <v>2.4E-2</v>
      </c>
      <c r="K15" s="1">
        <f t="shared" si="2"/>
        <v>0.106</v>
      </c>
      <c r="L15" s="1">
        <f t="shared" si="3"/>
        <v>2.5999999999999999E-2</v>
      </c>
      <c r="M15" s="1">
        <f t="shared" si="4"/>
        <v>1.7999999999999999E-2</v>
      </c>
      <c r="N15" s="1">
        <f t="shared" si="5"/>
        <v>8.5999999999999993E-2</v>
      </c>
    </row>
    <row r="16" spans="1:15" x14ac:dyDescent="0.2">
      <c r="A16">
        <v>10</v>
      </c>
      <c r="B16" s="1">
        <v>2.5000000000000001E-2</v>
      </c>
      <c r="C16" s="1">
        <v>2.1999999999999999E-2</v>
      </c>
      <c r="D16" s="1">
        <v>0.10199999999999999</v>
      </c>
      <c r="E16" s="1">
        <v>2.5999999999999999E-2</v>
      </c>
      <c r="F16" s="1">
        <v>1.9E-2</v>
      </c>
      <c r="G16" s="1">
        <v>8.3000000000000004E-2</v>
      </c>
      <c r="I16" s="1">
        <f t="shared" si="6"/>
        <v>2.5000000000000001E-2</v>
      </c>
      <c r="J16" s="1">
        <f t="shared" si="1"/>
        <v>2.1999999999999999E-2</v>
      </c>
      <c r="K16" s="1">
        <f t="shared" si="2"/>
        <v>0.10199999999999999</v>
      </c>
      <c r="L16" s="1">
        <f t="shared" si="3"/>
        <v>2.5999999999999999E-2</v>
      </c>
      <c r="M16" s="1">
        <f t="shared" si="4"/>
        <v>1.9E-2</v>
      </c>
      <c r="N16" s="1">
        <f t="shared" si="5"/>
        <v>8.3000000000000004E-2</v>
      </c>
    </row>
    <row r="17" spans="1:14" x14ac:dyDescent="0.2">
      <c r="A17">
        <v>15</v>
      </c>
      <c r="B17" s="1">
        <v>2.8000000000000001E-2</v>
      </c>
      <c r="C17" s="1">
        <v>2.4E-2</v>
      </c>
      <c r="D17" s="1">
        <v>0.104</v>
      </c>
      <c r="E17" s="1">
        <v>2.7E-2</v>
      </c>
      <c r="F17" s="1">
        <v>2.1000000000000001E-2</v>
      </c>
      <c r="G17" s="1">
        <v>8.4000000000000005E-2</v>
      </c>
      <c r="I17" s="1">
        <f t="shared" si="6"/>
        <v>2.8000000000000001E-2</v>
      </c>
      <c r="J17" s="1">
        <f t="shared" si="1"/>
        <v>2.4E-2</v>
      </c>
      <c r="K17" s="1">
        <f t="shared" si="2"/>
        <v>0.104</v>
      </c>
      <c r="L17" s="1">
        <f t="shared" si="3"/>
        <v>2.7E-2</v>
      </c>
      <c r="M17" s="1">
        <f t="shared" si="4"/>
        <v>2.1000000000000001E-2</v>
      </c>
      <c r="N17" s="1">
        <f t="shared" si="5"/>
        <v>8.4000000000000005E-2</v>
      </c>
    </row>
    <row r="18" spans="1:14" x14ac:dyDescent="0.2">
      <c r="A18">
        <v>20</v>
      </c>
      <c r="B18" s="1">
        <v>3.5000000000000003E-2</v>
      </c>
      <c r="C18" s="1">
        <v>2.7E-2</v>
      </c>
      <c r="D18" s="1">
        <v>0.13600000000000001</v>
      </c>
      <c r="E18" s="1">
        <v>2.7E-2</v>
      </c>
      <c r="F18" s="1">
        <v>2.7E-2</v>
      </c>
      <c r="G18" s="1">
        <v>8.5999999999999993E-2</v>
      </c>
      <c r="I18" s="1">
        <f t="shared" si="6"/>
        <v>3.5000000000000003E-2</v>
      </c>
      <c r="J18" s="1">
        <f t="shared" si="1"/>
        <v>2.7E-2</v>
      </c>
      <c r="K18" s="1">
        <f t="shared" si="2"/>
        <v>0.13600000000000001</v>
      </c>
      <c r="L18" s="1">
        <f t="shared" si="3"/>
        <v>2.7E-2</v>
      </c>
      <c r="M18" s="1">
        <f t="shared" si="4"/>
        <v>2.7E-2</v>
      </c>
      <c r="N18" s="1">
        <f t="shared" si="5"/>
        <v>8.5999999999999993E-2</v>
      </c>
    </row>
    <row r="19" spans="1:14" x14ac:dyDescent="0.2">
      <c r="A19">
        <v>25</v>
      </c>
      <c r="B19" s="1">
        <v>3.5000000000000003E-2</v>
      </c>
      <c r="C19" s="1">
        <v>3.1E-2</v>
      </c>
      <c r="D19" s="1">
        <v>0.13500000000000001</v>
      </c>
      <c r="E19" s="1">
        <v>2.5000000000000001E-2</v>
      </c>
      <c r="F19" s="1">
        <v>3.6999999999999998E-2</v>
      </c>
      <c r="G19" s="1">
        <v>9.4E-2</v>
      </c>
      <c r="I19" s="1">
        <f t="shared" si="6"/>
        <v>3.5000000000000003E-2</v>
      </c>
      <c r="J19" s="1">
        <f t="shared" si="1"/>
        <v>3.1E-2</v>
      </c>
      <c r="K19" s="1">
        <f t="shared" si="2"/>
        <v>0.13500000000000001</v>
      </c>
      <c r="L19" s="1">
        <f t="shared" si="3"/>
        <v>2.5000000000000001E-2</v>
      </c>
      <c r="M19" s="1">
        <f t="shared" si="4"/>
        <v>3.6999999999999998E-2</v>
      </c>
      <c r="N19" s="1">
        <f t="shared" si="5"/>
        <v>9.4E-2</v>
      </c>
    </row>
    <row r="20" spans="1:14" x14ac:dyDescent="0.2">
      <c r="A20">
        <v>30</v>
      </c>
      <c r="B20" s="1">
        <v>4.1000000000000002E-2</v>
      </c>
      <c r="C20" s="1">
        <v>3.9E-2</v>
      </c>
      <c r="D20" s="1">
        <v>0.14299999999999999</v>
      </c>
      <c r="E20" s="1">
        <v>2.9000000000000001E-2</v>
      </c>
      <c r="F20" s="1">
        <v>6.6000000000000003E-2</v>
      </c>
      <c r="G20" s="1">
        <v>0.114</v>
      </c>
      <c r="I20">
        <f>I$28+I$27*$A20</f>
        <v>4.1000000000000009E-2</v>
      </c>
      <c r="J20">
        <f>J$28+J$27*$A20</f>
        <v>3.9000000000000007E-2</v>
      </c>
      <c r="K20">
        <f>K$28+K$27*$A20</f>
        <v>0.14299999999999999</v>
      </c>
      <c r="L20">
        <f>L$28+L$27*$A20</f>
        <v>2.9000000000000026E-2</v>
      </c>
      <c r="M20">
        <f>M$28+M$27*$A20</f>
        <v>6.6000000000000003E-2</v>
      </c>
      <c r="N20">
        <f>N$28+N$27*$A20</f>
        <v>0.11400000000000002</v>
      </c>
    </row>
    <row r="21" spans="1:14" x14ac:dyDescent="0.2">
      <c r="A21">
        <v>35</v>
      </c>
      <c r="B21" s="1">
        <v>7.1999999999999995E-2</v>
      </c>
      <c r="C21" s="1">
        <v>6.6000000000000003E-2</v>
      </c>
      <c r="D21" s="1">
        <v>0.17499999999999999</v>
      </c>
      <c r="E21" s="1">
        <v>8.2000000000000003E-2</v>
      </c>
      <c r="F21" s="1">
        <v>0.124</v>
      </c>
      <c r="G21" s="1">
        <v>0.14000000000000001</v>
      </c>
      <c r="I21">
        <f>I$28+I$27*$A21</f>
        <v>7.2000000000000008E-2</v>
      </c>
      <c r="J21">
        <f>J$28+J$27*$A21</f>
        <v>6.6000000000000003E-2</v>
      </c>
      <c r="K21">
        <f>K$28+K$27*$A21</f>
        <v>0.17499999999999999</v>
      </c>
      <c r="L21">
        <f>L$28+L$27*$A21</f>
        <v>8.2000000000000017E-2</v>
      </c>
      <c r="M21">
        <f>M$28+M$27*$A21</f>
        <v>0.124</v>
      </c>
      <c r="N21">
        <f>N$28+N$27*$A21</f>
        <v>0.14000000000000001</v>
      </c>
    </row>
    <row r="22" spans="1:14" x14ac:dyDescent="0.2">
      <c r="A22">
        <v>40</v>
      </c>
      <c r="I22">
        <f>I$28+I$27*$A22</f>
        <v>0.10299999999999998</v>
      </c>
      <c r="J22">
        <f>J$28+J$27*$A22</f>
        <v>9.3000000000000027E-2</v>
      </c>
      <c r="K22">
        <f>K$28+K$27*$A22</f>
        <v>0.20699999999999999</v>
      </c>
      <c r="L22">
        <f>L$28+L$27*$A22</f>
        <v>0.13500000000000001</v>
      </c>
      <c r="M22">
        <f>M$28+M$27*$A22</f>
        <v>0.182</v>
      </c>
      <c r="N22">
        <f>N$28+N$27*$A22</f>
        <v>0.16600000000000004</v>
      </c>
    </row>
    <row r="23" spans="1:14" x14ac:dyDescent="0.2">
      <c r="A23">
        <v>45</v>
      </c>
      <c r="I23">
        <f>I$28+I$27*$A23</f>
        <v>0.13400000000000001</v>
      </c>
      <c r="J23">
        <f>J$28+J$27*$A23</f>
        <v>0.12000000000000002</v>
      </c>
      <c r="K23">
        <f>K$28+K$27*$A23</f>
        <v>0.23900000000000002</v>
      </c>
      <c r="L23">
        <f>L$28+L$27*$A23</f>
        <v>0.18800000000000006</v>
      </c>
      <c r="M23">
        <f>M$28+M$27*$A23</f>
        <v>0.24000000000000005</v>
      </c>
      <c r="N23">
        <f>N$28+N$27*$A23</f>
        <v>0.19200000000000003</v>
      </c>
    </row>
    <row r="24" spans="1:14" x14ac:dyDescent="0.2">
      <c r="A24">
        <v>50</v>
      </c>
      <c r="I24">
        <f>I$28+I$27*$A24</f>
        <v>0.16499999999999998</v>
      </c>
      <c r="J24">
        <f>J$28+J$27*$A24</f>
        <v>0.14700000000000002</v>
      </c>
      <c r="K24">
        <f>K$28+K$27*$A24</f>
        <v>0.27100000000000002</v>
      </c>
      <c r="L24">
        <f>L$28+L$27*$A24</f>
        <v>0.2410000000000001</v>
      </c>
      <c r="M24">
        <f>M$28+M$27*$A24</f>
        <v>0.29799999999999999</v>
      </c>
      <c r="N24">
        <f>N$28+N$27*$A24</f>
        <v>0.21800000000000003</v>
      </c>
    </row>
    <row r="25" spans="1:14" x14ac:dyDescent="0.2">
      <c r="A25">
        <v>55</v>
      </c>
      <c r="I25">
        <f>I$28+I$27*$A25</f>
        <v>0.19599999999999995</v>
      </c>
      <c r="J25">
        <f>J$28+J$27*$A25</f>
        <v>0.17400000000000004</v>
      </c>
      <c r="K25">
        <f>K$28+K$27*$A25</f>
        <v>0.30300000000000005</v>
      </c>
      <c r="L25">
        <f>L$28+L$27*$A25</f>
        <v>0.29400000000000004</v>
      </c>
      <c r="M25">
        <f>M$28+M$27*$A25</f>
        <v>0.35599999999999993</v>
      </c>
      <c r="N25">
        <f>N$28+N$27*$A25</f>
        <v>0.24400000000000005</v>
      </c>
    </row>
    <row r="26" spans="1:14" x14ac:dyDescent="0.2">
      <c r="A26">
        <v>60</v>
      </c>
      <c r="I26">
        <f>I$28+I$27*$A26</f>
        <v>0.22699999999999998</v>
      </c>
      <c r="J26">
        <f>J$28+J$27*$A26</f>
        <v>0.20100000000000001</v>
      </c>
      <c r="K26">
        <f>K$28+K$27*$A26</f>
        <v>0.33499999999999996</v>
      </c>
      <c r="L26">
        <f>L$28+L$27*$A26</f>
        <v>0.34700000000000009</v>
      </c>
      <c r="M26">
        <f>M$28+M$27*$A26</f>
        <v>0.41399999999999998</v>
      </c>
      <c r="N26">
        <f>N$28+N$27*$A26</f>
        <v>0.27000000000000007</v>
      </c>
    </row>
    <row r="27" spans="1:14" x14ac:dyDescent="0.2">
      <c r="H27" t="s">
        <v>6</v>
      </c>
      <c r="I27">
        <f>(B20-B21)/($A20-$A21)</f>
        <v>6.1999999999999989E-3</v>
      </c>
      <c r="J27">
        <f>(C20-C21)/($A20-$A21)</f>
        <v>5.4000000000000003E-3</v>
      </c>
      <c r="K27">
        <f>(D20-D21)/($A20-$A21)</f>
        <v>6.4000000000000003E-3</v>
      </c>
      <c r="L27">
        <f>(E20-E21)/($A20-$A21)</f>
        <v>1.0600000000000002E-2</v>
      </c>
      <c r="M27">
        <f>(F20-F21)/($A20-$A21)</f>
        <v>1.1599999999999999E-2</v>
      </c>
      <c r="N27">
        <f>(G20-G21)/($A20-$A21)</f>
        <v>5.2000000000000015E-3</v>
      </c>
    </row>
    <row r="28" spans="1:14" x14ac:dyDescent="0.2">
      <c r="H28" t="s">
        <v>7</v>
      </c>
      <c r="I28">
        <f>B21-$A21*I27</f>
        <v>-0.14499999999999996</v>
      </c>
      <c r="J28">
        <f>C21-$A21*J27</f>
        <v>-0.123</v>
      </c>
      <c r="K28">
        <f>D21-$A21*K27</f>
        <v>-4.9000000000000016E-2</v>
      </c>
      <c r="L28">
        <f>E21-$A21*L27</f>
        <v>-0.28900000000000003</v>
      </c>
      <c r="M28">
        <f>F21-$A21*M27</f>
        <v>-0.28199999999999997</v>
      </c>
      <c r="N28">
        <f>G21-$A21*N27</f>
        <v>-4.2000000000000037E-2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temperture_dependent_rates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2022-09-21T18:30:48Z</dcterms:created>
  <dcterms:modified xsi:type="dcterms:W3CDTF">2022-09-23T15:52:07Z</dcterms:modified>
</cp:coreProperties>
</file>