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W:\P-C ACTUARIAL\AUTO\STATE FILES\California\REVISIONS\2023\PP Symbol Filing\Filing\Objections\05-25-20023 phone call\"/>
    </mc:Choice>
  </mc:AlternateContent>
  <xr:revisionPtr revIDLastSave="0" documentId="8_{781B72BB-4245-447B-A3BC-C286E826CCD9}" xr6:coauthVersionLast="47" xr6:coauthVersionMax="47" xr10:uidLastSave="{00000000-0000-0000-0000-000000000000}"/>
  <bookViews>
    <workbookView xWindow="10320" yWindow="765" windowWidth="17520" windowHeight="11385" xr2:uid="{1E201D28-63B9-42EF-BE89-8D1F566BB5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1" i="1" l="1"/>
  <c r="F41" i="1"/>
  <c r="E41" i="1"/>
  <c r="D41" i="1"/>
  <c r="B41" i="1"/>
  <c r="I22" i="1"/>
  <c r="I30" i="1"/>
  <c r="I38" i="1"/>
  <c r="G10" i="1"/>
  <c r="H10" i="1"/>
  <c r="I10" i="1" s="1"/>
  <c r="G11" i="1"/>
  <c r="H11" i="1"/>
  <c r="I11" i="1" s="1"/>
  <c r="G12" i="1"/>
  <c r="H12" i="1"/>
  <c r="I12" i="1" s="1"/>
  <c r="G13" i="1"/>
  <c r="H13" i="1"/>
  <c r="I13" i="1" s="1"/>
  <c r="G14" i="1"/>
  <c r="H14" i="1"/>
  <c r="I14" i="1" s="1"/>
  <c r="G15" i="1"/>
  <c r="H15" i="1"/>
  <c r="I15" i="1" s="1"/>
  <c r="G16" i="1"/>
  <c r="H16" i="1"/>
  <c r="I16" i="1" s="1"/>
  <c r="G17" i="1"/>
  <c r="H17" i="1"/>
  <c r="I17" i="1" s="1"/>
  <c r="G18" i="1"/>
  <c r="H18" i="1"/>
  <c r="I18" i="1" s="1"/>
  <c r="G19" i="1"/>
  <c r="H19" i="1"/>
  <c r="I19" i="1" s="1"/>
  <c r="G20" i="1"/>
  <c r="H20" i="1"/>
  <c r="I20" i="1" s="1"/>
  <c r="G21" i="1"/>
  <c r="H21" i="1"/>
  <c r="I21" i="1" s="1"/>
  <c r="G22" i="1"/>
  <c r="H22" i="1"/>
  <c r="G23" i="1"/>
  <c r="H23" i="1"/>
  <c r="I23" i="1" s="1"/>
  <c r="G24" i="1"/>
  <c r="H24" i="1"/>
  <c r="I24" i="1" s="1"/>
  <c r="G25" i="1"/>
  <c r="H25" i="1"/>
  <c r="I25" i="1" s="1"/>
  <c r="G26" i="1"/>
  <c r="H26" i="1"/>
  <c r="I26" i="1" s="1"/>
  <c r="G27" i="1"/>
  <c r="H27" i="1"/>
  <c r="I27" i="1" s="1"/>
  <c r="G28" i="1"/>
  <c r="H28" i="1"/>
  <c r="I28" i="1" s="1"/>
  <c r="G29" i="1"/>
  <c r="H29" i="1"/>
  <c r="I29" i="1" s="1"/>
  <c r="G30" i="1"/>
  <c r="H30" i="1"/>
  <c r="G31" i="1"/>
  <c r="H31" i="1"/>
  <c r="I31" i="1" s="1"/>
  <c r="G32" i="1"/>
  <c r="H32" i="1"/>
  <c r="I32" i="1" s="1"/>
  <c r="G33" i="1"/>
  <c r="H33" i="1"/>
  <c r="I33" i="1" s="1"/>
  <c r="G34" i="1"/>
  <c r="H34" i="1"/>
  <c r="I34" i="1" s="1"/>
  <c r="G35" i="1"/>
  <c r="H35" i="1"/>
  <c r="I35" i="1" s="1"/>
  <c r="G36" i="1"/>
  <c r="H36" i="1"/>
  <c r="I36" i="1" s="1"/>
  <c r="G37" i="1"/>
  <c r="H37" i="1"/>
  <c r="I37" i="1" s="1"/>
  <c r="G38" i="1"/>
  <c r="H38" i="1"/>
  <c r="G39" i="1"/>
  <c r="H39" i="1"/>
  <c r="I39" i="1" s="1"/>
  <c r="G40" i="1"/>
  <c r="H40" i="1"/>
  <c r="I40" i="1" s="1"/>
  <c r="H9" i="1"/>
  <c r="G9" i="1"/>
  <c r="I9" i="1" s="1"/>
  <c r="H41" i="1" l="1"/>
  <c r="C41" i="1" l="1"/>
  <c r="G41" i="1"/>
  <c r="I41" i="1" s="1"/>
</calcChain>
</file>

<file path=xl/sharedStrings.xml><?xml version="1.0" encoding="utf-8"?>
<sst xmlns="http://schemas.openxmlformats.org/spreadsheetml/2006/main" count="86" uniqueCount="57">
  <si>
    <t>State Farm Mutual Automobile Insurance Company</t>
  </si>
  <si>
    <t>California Private Passenger Auto</t>
  </si>
  <si>
    <t>Total Book of Business</t>
  </si>
  <si>
    <t>By Coverage/Program</t>
  </si>
  <si>
    <t>Percent Range*</t>
  </si>
  <si>
    <t>Policy Count</t>
  </si>
  <si>
    <t>Policy Distribution</t>
  </si>
  <si>
    <t>Total Rate Change</t>
  </si>
  <si>
    <t>Current Total Premium</t>
  </si>
  <si>
    <t>Proposed Total Premium</t>
  </si>
  <si>
    <t>Current Average Premium</t>
  </si>
  <si>
    <t>Proposed Average Premium</t>
  </si>
  <si>
    <t>Average Premium Increase/Decrease Change</t>
  </si>
  <si>
    <t>Highest Premium Increase A Policyholder Will Receive</t>
  </si>
  <si>
    <t>Average BIPD Premium Change</t>
  </si>
  <si>
    <t>Average MPC Premium Change</t>
  </si>
  <si>
    <t>Average UM Premium Change</t>
  </si>
  <si>
    <t>Average COMP Premium Change</t>
  </si>
  <si>
    <t>Average COLL Premium Change</t>
  </si>
  <si>
    <t>+55% to +60%</t>
  </si>
  <si>
    <t>+50% to +55%</t>
  </si>
  <si>
    <t>+45% to +50%</t>
  </si>
  <si>
    <t>+40% to +45%</t>
  </si>
  <si>
    <t>+35% to +40%</t>
  </si>
  <si>
    <t>+30% to +35%</t>
  </si>
  <si>
    <t>+25% to +30%</t>
  </si>
  <si>
    <t>+20% to +25%</t>
  </si>
  <si>
    <t>+15% to +20%</t>
  </si>
  <si>
    <t>+10% to +15%</t>
  </si>
  <si>
    <t>+5% to +10%</t>
  </si>
  <si>
    <t>+0.01% to +5%</t>
  </si>
  <si>
    <t>0%</t>
  </si>
  <si>
    <t>-0.01% to -5%</t>
  </si>
  <si>
    <t>-5% to -10%</t>
  </si>
  <si>
    <t>-10% to -15%</t>
  </si>
  <si>
    <t>-15% to -20%</t>
  </si>
  <si>
    <t>-20% to -25%</t>
  </si>
  <si>
    <t>Total</t>
  </si>
  <si>
    <t>*Premium amounts provided represent annualized figures.</t>
  </si>
  <si>
    <t/>
  </si>
  <si>
    <t>©, Copyright, State Farm Mutual Automobile Insurance Company 2023</t>
  </si>
  <si>
    <t>No reproduction of this copyrighted material allowed without express written consent from State Farm® </t>
  </si>
  <si>
    <t>Uncapped Range of Change</t>
  </si>
  <si>
    <t>+205% to +210%</t>
  </si>
  <si>
    <t>+80% to +85%</t>
  </si>
  <si>
    <t>+75% to +80%</t>
  </si>
  <si>
    <t>+70% to +75%</t>
  </si>
  <si>
    <t>+65% to +70%</t>
  </si>
  <si>
    <t>+60% to +65%</t>
  </si>
  <si>
    <t>-25% to -30%</t>
  </si>
  <si>
    <t>-30% to -35%</t>
  </si>
  <si>
    <t>-35% to -40%</t>
  </si>
  <si>
    <t>-40% to -45%</t>
  </si>
  <si>
    <t>-45% to -50%</t>
  </si>
  <si>
    <t>-50% to -55%</t>
  </si>
  <si>
    <t>-55% to -60%</t>
  </si>
  <si>
    <t>-60% to -65%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</si>
</sst>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.0_);_(* \(#,##0.0\);_(* &quot;-&quot;??_);_(@_)"/>
    <numFmt numFmtId="166" formatCode="&quot;$&quot;#,##0"/>
    <numFmt numFmtId="167" formatCode="0.0%"/>
    <numFmt numFmtId="168" formatCode="_(&quot;$&quot;* #,##0.0_);_(&quot;$&quot;* \(#,##0.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Times New Roman"/>
      <family val="1"/>
    </font>
    <font>
      <sz val="1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6" fillId="0" borderId="0"/>
  </cellStyleXfs>
  <cellXfs count="48">
    <xf numFmtId="0" fontId="0" fillId="0" borderId="0" xfId="0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3" fillId="0" borderId="0" xfId="0" applyFont="1" applyAlignment="1">
      <alignment horizontal="centerContinuous"/>
    </xf>
    <xf numFmtId="3" fontId="0" fillId="0" borderId="0" xfId="0" applyNumberFormat="1"/>
    <xf numFmtId="164" fontId="0" fillId="0" borderId="0" xfId="0" applyNumberFormat="1"/>
    <xf numFmtId="0" fontId="0" fillId="0" borderId="1" xfId="0" applyBorder="1"/>
    <xf numFmtId="0" fontId="2" fillId="2" borderId="1" xfId="0" applyFont="1" applyFill="1" applyBorder="1" applyAlignment="1">
      <alignment horizontal="centerContinuous"/>
    </xf>
    <xf numFmtId="0" fontId="0" fillId="2" borderId="2" xfId="0" applyFill="1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2" borderId="3" xfId="0" applyFill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5" fillId="0" borderId="5" xfId="4" applyFont="1" applyBorder="1" applyAlignment="1">
      <alignment horizontal="center" vertical="center" wrapText="1"/>
    </xf>
    <xf numFmtId="0" fontId="5" fillId="2" borderId="6" xfId="4" applyFont="1" applyFill="1" applyBorder="1" applyAlignment="1">
      <alignment horizontal="center" vertical="center" wrapText="1"/>
    </xf>
    <xf numFmtId="0" fontId="5" fillId="2" borderId="7" xfId="4" applyFont="1" applyFill="1" applyBorder="1" applyAlignment="1">
      <alignment horizontal="center" vertical="center" wrapText="1"/>
    </xf>
    <xf numFmtId="0" fontId="5" fillId="0" borderId="7" xfId="4" applyFont="1" applyBorder="1" applyAlignment="1">
      <alignment horizontal="center" vertical="center" wrapText="1"/>
    </xf>
    <xf numFmtId="0" fontId="5" fillId="2" borderId="8" xfId="4" applyFont="1" applyFill="1" applyBorder="1" applyAlignment="1">
      <alignment horizontal="center" vertical="center" wrapText="1"/>
    </xf>
    <xf numFmtId="0" fontId="5" fillId="2" borderId="9" xfId="4" applyFont="1" applyFill="1" applyBorder="1" applyAlignment="1">
      <alignment horizontal="center" vertical="center" wrapText="1"/>
    </xf>
    <xf numFmtId="0" fontId="5" fillId="0" borderId="10" xfId="4" applyFont="1" applyBorder="1" applyAlignment="1">
      <alignment horizontal="center" vertical="center" wrapText="1"/>
    </xf>
    <xf numFmtId="0" fontId="6" fillId="0" borderId="0" xfId="4" applyFont="1" applyAlignment="1">
      <alignment horizontal="center"/>
    </xf>
    <xf numFmtId="3" fontId="0" fillId="0" borderId="11" xfId="0" applyNumberFormat="1" applyBorder="1" applyAlignment="1">
      <alignment horizontal="center"/>
    </xf>
    <xf numFmtId="10" fontId="0" fillId="0" borderId="12" xfId="3" applyNumberFormat="1" applyFont="1" applyBorder="1" applyAlignment="1">
      <alignment horizontal="center"/>
    </xf>
    <xf numFmtId="165" fontId="0" fillId="0" borderId="12" xfId="1" applyNumberFormat="1" applyFont="1" applyBorder="1" applyAlignment="1">
      <alignment horizontal="center"/>
    </xf>
    <xf numFmtId="166" fontId="1" fillId="2" borderId="12" xfId="2" applyNumberFormat="1" applyFont="1" applyFill="1" applyBorder="1" applyAlignment="1">
      <alignment horizontal="center"/>
    </xf>
    <xf numFmtId="166" fontId="5" fillId="0" borderId="12" xfId="2" applyNumberFormat="1" applyFont="1" applyFill="1" applyBorder="1" applyAlignment="1">
      <alignment horizontal="center" wrapText="1"/>
    </xf>
    <xf numFmtId="166" fontId="5" fillId="0" borderId="13" xfId="2" applyNumberFormat="1" applyFont="1" applyFill="1" applyBorder="1" applyAlignment="1">
      <alignment horizontal="center" wrapText="1"/>
    </xf>
    <xf numFmtId="166" fontId="1" fillId="2" borderId="13" xfId="2" applyNumberFormat="1" applyFont="1" applyFill="1" applyBorder="1" applyAlignment="1">
      <alignment horizontal="center"/>
    </xf>
    <xf numFmtId="166" fontId="1" fillId="2" borderId="14" xfId="2" applyNumberFormat="1" applyFont="1" applyFill="1" applyBorder="1" applyAlignment="1">
      <alignment horizontal="center"/>
    </xf>
    <xf numFmtId="166" fontId="5" fillId="0" borderId="15" xfId="2" applyNumberFormat="1" applyFont="1" applyFill="1" applyBorder="1" applyAlignment="1">
      <alignment horizontal="center" wrapText="1"/>
    </xf>
    <xf numFmtId="49" fontId="5" fillId="0" borderId="16" xfId="5" applyNumberFormat="1" applyFont="1" applyBorder="1" applyAlignment="1">
      <alignment horizontal="center" wrapText="1"/>
    </xf>
    <xf numFmtId="0" fontId="3" fillId="0" borderId="5" xfId="4" applyFont="1" applyBorder="1" applyAlignment="1">
      <alignment horizontal="center" wrapText="1"/>
    </xf>
    <xf numFmtId="3" fontId="2" fillId="0" borderId="11" xfId="0" applyNumberFormat="1" applyFont="1" applyBorder="1" applyAlignment="1">
      <alignment horizontal="center"/>
    </xf>
    <xf numFmtId="167" fontId="2" fillId="2" borderId="7" xfId="3" applyNumberFormat="1" applyFont="1" applyFill="1" applyBorder="1" applyAlignment="1">
      <alignment horizontal="center"/>
    </xf>
    <xf numFmtId="164" fontId="2" fillId="2" borderId="7" xfId="2" applyNumberFormat="1" applyFont="1" applyFill="1" applyBorder="1" applyAlignment="1">
      <alignment horizontal="center"/>
    </xf>
    <xf numFmtId="164" fontId="2" fillId="0" borderId="7" xfId="2" applyNumberFormat="1" applyFont="1" applyFill="1" applyBorder="1" applyAlignment="1">
      <alignment horizontal="center"/>
    </xf>
    <xf numFmtId="168" fontId="2" fillId="2" borderId="7" xfId="2" applyNumberFormat="1" applyFont="1" applyFill="1" applyBorder="1" applyAlignment="1">
      <alignment horizontal="center"/>
    </xf>
    <xf numFmtId="3" fontId="0" fillId="2" borderId="0" xfId="0" applyNumberFormat="1" applyFill="1" applyAlignment="1">
      <alignment horizontal="center"/>
    </xf>
    <xf numFmtId="9" fontId="1" fillId="2" borderId="0" xfId="3" applyFont="1" applyFill="1" applyBorder="1" applyAlignment="1">
      <alignment horizontal="center"/>
    </xf>
    <xf numFmtId="164" fontId="1" fillId="2" borderId="0" xfId="3" applyNumberFormat="1" applyFont="1" applyFill="1" applyBorder="1" applyAlignment="1">
      <alignment horizontal="center"/>
    </xf>
    <xf numFmtId="164" fontId="1" fillId="0" borderId="0" xfId="2" applyNumberFormat="1" applyFont="1" applyFill="1" applyBorder="1" applyAlignment="1">
      <alignment horizontal="center"/>
    </xf>
    <xf numFmtId="164" fontId="1" fillId="2" borderId="0" xfId="2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 applyAlignment="1">
      <alignment wrapText="1"/>
    </xf>
    <xf numFmtId="0" fontId="0" fillId="2" borderId="0" xfId="0" applyFill="1"/>
    <xf numFmtId="0" fontId="2" fillId="0" borderId="0" xfId="0" applyFont="1"/>
    <xf numFmtId="0" fontId="5" fillId="0" borderId="0" xfId="4" applyFont="1" applyAlignment="1"/>
    <xf numFmtId="0" fontId="5" fillId="0" borderId="17" xfId="4" quotePrefix="1" applyFont="1" applyBorder="1" applyAlignment="1">
      <alignment horizontal="center" vertical="center" wrapText="1"/>
    </xf>
    <xf numFmtId="49" fontId="5" fillId="0" borderId="17" xfId="5" quotePrefix="1" applyNumberFormat="1" applyFont="1" applyBorder="1" applyAlignment="1">
      <alignment horizontal="center" wrapText="1"/>
    </xf>
  </cellXfs>
  <cellStyles count="6">
    <cellStyle name="Comma" xfId="1" builtinId="3"/>
    <cellStyle name="Currency" xfId="2" builtinId="4"/>
    <cellStyle name="Normal" xfId="0" builtinId="0"/>
    <cellStyle name="Normal 2" xfId="5" xr:uid="{85B3D9AC-8100-4E65-A755-7E2E0C17536A}"/>
    <cellStyle name="Normal 2 3" xfId="4" xr:uid="{C7C6210F-1382-4C3E-AC72-A19C738A1977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38B53-DCC0-4AEC-9389-0EFCA442DFAE}">
  <sheetPr>
    <pageSetUpPr fitToPage="1"/>
  </sheetPr>
  <dimension ref="A1:S46"/>
  <sheetViews>
    <sheetView tabSelected="1" zoomScaleNormal="100" workbookViewId="0">
      <selection activeCell="J42" sqref="J42"/>
    </sheetView>
  </sheetViews>
  <sheetFormatPr defaultRowHeight="15" x14ac:dyDescent="0.25"/>
  <cols>
    <col min="1" max="1" width="19.5703125" customWidth="1"/>
    <col min="2" max="2" width="15" bestFit="1" customWidth="1"/>
    <col min="3" max="3" width="12.85546875" customWidth="1"/>
    <col min="4" max="4" width="16.28515625" bestFit="1" customWidth="1"/>
    <col min="5" max="5" width="22.42578125" bestFit="1" customWidth="1"/>
    <col min="6" max="6" width="22" bestFit="1" customWidth="1"/>
    <col min="7" max="7" width="11.5703125" bestFit="1" customWidth="1"/>
    <col min="8" max="8" width="11.7109375" bestFit="1" customWidth="1"/>
    <col min="9" max="9" width="20.140625" customWidth="1"/>
    <col min="10" max="10" width="20.7109375" customWidth="1"/>
    <col min="11" max="11" width="18.140625" bestFit="1" customWidth="1"/>
    <col min="12" max="12" width="17.28515625" customWidth="1"/>
    <col min="13" max="13" width="18.7109375" customWidth="1"/>
    <col min="14" max="14" width="19.140625" customWidth="1"/>
    <col min="15" max="15" width="17.140625" customWidth="1"/>
    <col min="16" max="16" width="10.28515625" bestFit="1" customWidth="1"/>
    <col min="17" max="17" width="11.28515625" bestFit="1" customWidth="1"/>
  </cols>
  <sheetData>
    <row r="1" spans="1:19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9" x14ac:dyDescent="0.25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9" x14ac:dyDescent="0.25">
      <c r="A3" s="1" t="s">
        <v>42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9" x14ac:dyDescent="0.25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9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9" ht="15.75" thickBot="1" x14ac:dyDescent="0.3">
      <c r="K6" s="4"/>
      <c r="L6" s="5"/>
    </row>
    <row r="7" spans="1:19" ht="15.75" thickBot="1" x14ac:dyDescent="0.3">
      <c r="A7" s="6"/>
      <c r="B7" s="7" t="s">
        <v>2</v>
      </c>
      <c r="C7" s="8"/>
      <c r="D7" s="8"/>
      <c r="E7" s="8"/>
      <c r="F7" s="8"/>
      <c r="G7" s="8"/>
      <c r="H7" s="9"/>
      <c r="I7" s="8"/>
      <c r="J7" s="10"/>
      <c r="K7" s="11" t="s">
        <v>3</v>
      </c>
      <c r="L7" s="11"/>
      <c r="M7" s="11"/>
      <c r="N7" s="11"/>
      <c r="O7" s="11"/>
    </row>
    <row r="8" spans="1:19" ht="60.75" thickBot="1" x14ac:dyDescent="0.3">
      <c r="A8" s="12" t="s">
        <v>4</v>
      </c>
      <c r="B8" s="13" t="s">
        <v>5</v>
      </c>
      <c r="C8" s="14" t="s">
        <v>6</v>
      </c>
      <c r="D8" s="14" t="s">
        <v>7</v>
      </c>
      <c r="E8" s="14" t="s">
        <v>8</v>
      </c>
      <c r="F8" s="14" t="s">
        <v>9</v>
      </c>
      <c r="G8" s="14" t="s">
        <v>10</v>
      </c>
      <c r="H8" s="15" t="s">
        <v>11</v>
      </c>
      <c r="I8" s="16" t="s">
        <v>12</v>
      </c>
      <c r="J8" s="17" t="s">
        <v>13</v>
      </c>
      <c r="K8" s="18" t="s">
        <v>14</v>
      </c>
      <c r="L8" s="18" t="s">
        <v>15</v>
      </c>
      <c r="M8" s="18" t="s">
        <v>16</v>
      </c>
      <c r="N8" s="18" t="s">
        <v>17</v>
      </c>
      <c r="O8" s="18" t="s">
        <v>18</v>
      </c>
      <c r="R8" s="19"/>
      <c r="S8" s="19"/>
    </row>
    <row r="9" spans="1:19" ht="15.75" thickBot="1" x14ac:dyDescent="0.3">
      <c r="A9" s="46" t="s">
        <v>43</v>
      </c>
      <c r="B9" s="20">
        <v>1</v>
      </c>
      <c r="C9" s="21">
        <v>2.7840279204592085E-7</v>
      </c>
      <c r="D9" s="22">
        <v>160.99999999999997</v>
      </c>
      <c r="E9" s="23">
        <v>147.34</v>
      </c>
      <c r="F9" s="24">
        <v>308.33999999999997</v>
      </c>
      <c r="G9" s="25">
        <f t="shared" ref="G9" si="0">E9/B9</f>
        <v>147.34</v>
      </c>
      <c r="H9" s="24">
        <f t="shared" ref="H9" si="1">F9/B9</f>
        <v>308.33999999999997</v>
      </c>
      <c r="I9" s="26">
        <f t="shared" ref="I9:I40" si="2">H9-G9</f>
        <v>160.99999999999997</v>
      </c>
      <c r="J9" s="27">
        <v>160.9999999999998</v>
      </c>
      <c r="K9" s="24" t="s">
        <v>39</v>
      </c>
      <c r="L9" s="24" t="s">
        <v>39</v>
      </c>
      <c r="M9" s="24" t="s">
        <v>39</v>
      </c>
      <c r="N9" s="24">
        <v>160.99999999999997</v>
      </c>
      <c r="O9" s="28" t="s">
        <v>39</v>
      </c>
      <c r="R9" s="19"/>
      <c r="S9" s="19"/>
    </row>
    <row r="10" spans="1:19" ht="15.75" thickBot="1" x14ac:dyDescent="0.3">
      <c r="A10" s="46" t="s">
        <v>44</v>
      </c>
      <c r="B10" s="20">
        <v>1</v>
      </c>
      <c r="C10" s="21">
        <v>2.7840279204592085E-7</v>
      </c>
      <c r="D10" s="22">
        <v>48.160000000000004</v>
      </c>
      <c r="E10" s="23">
        <v>59.24</v>
      </c>
      <c r="F10" s="24">
        <v>107.4</v>
      </c>
      <c r="G10" s="25">
        <f t="shared" ref="G10:G40" si="3">E10/B10</f>
        <v>59.24</v>
      </c>
      <c r="H10" s="24">
        <f t="shared" ref="H10:H40" si="4">F10/B10</f>
        <v>107.4</v>
      </c>
      <c r="I10" s="26">
        <f t="shared" si="2"/>
        <v>48.160000000000004</v>
      </c>
      <c r="J10" s="27">
        <v>48.16</v>
      </c>
      <c r="K10" s="24" t="s">
        <v>39</v>
      </c>
      <c r="L10" s="24" t="s">
        <v>39</v>
      </c>
      <c r="M10" s="24" t="s">
        <v>39</v>
      </c>
      <c r="N10" s="24">
        <v>48.160000000000004</v>
      </c>
      <c r="O10" s="28" t="s">
        <v>39</v>
      </c>
      <c r="R10" s="19"/>
      <c r="S10" s="19"/>
    </row>
    <row r="11" spans="1:19" ht="15.75" thickBot="1" x14ac:dyDescent="0.3">
      <c r="A11" s="46" t="s">
        <v>45</v>
      </c>
      <c r="B11" s="20">
        <v>2</v>
      </c>
      <c r="C11" s="21">
        <v>5.5680558409184171E-7</v>
      </c>
      <c r="D11" s="22">
        <v>206.40000000000003</v>
      </c>
      <c r="E11" s="23">
        <v>267.27999999999997</v>
      </c>
      <c r="F11" s="24">
        <v>473.68</v>
      </c>
      <c r="G11" s="25">
        <f t="shared" si="3"/>
        <v>133.63999999999999</v>
      </c>
      <c r="H11" s="24">
        <f t="shared" si="4"/>
        <v>236.84</v>
      </c>
      <c r="I11" s="26">
        <f t="shared" si="2"/>
        <v>103.20000000000002</v>
      </c>
      <c r="J11" s="27">
        <v>139.44</v>
      </c>
      <c r="K11" s="24" t="s">
        <v>39</v>
      </c>
      <c r="L11" s="24" t="s">
        <v>39</v>
      </c>
      <c r="M11" s="24" t="s">
        <v>39</v>
      </c>
      <c r="N11" s="24">
        <v>103.20000000000002</v>
      </c>
      <c r="O11" s="28" t="s">
        <v>39</v>
      </c>
      <c r="R11" s="19"/>
      <c r="S11" s="19"/>
    </row>
    <row r="12" spans="1:19" ht="15.75" thickBot="1" x14ac:dyDescent="0.3">
      <c r="A12" s="46" t="s">
        <v>46</v>
      </c>
      <c r="B12" s="20" t="e">
        <v>#N/A</v>
      </c>
      <c r="C12" s="21" t="e">
        <v>#N/A</v>
      </c>
      <c r="D12" s="22" t="e">
        <v>#N/A</v>
      </c>
      <c r="E12" s="23" t="e">
        <v>#N/A</v>
      </c>
      <c r="F12" s="24" t="e">
        <v>#N/A</v>
      </c>
      <c r="G12" s="25" t="e">
        <f t="shared" si="3"/>
        <v>#N/A</v>
      </c>
      <c r="H12" s="24" t="e">
        <f t="shared" si="4"/>
        <v>#N/A</v>
      </c>
      <c r="I12" s="26" t="e">
        <f t="shared" si="2"/>
        <v>#N/A</v>
      </c>
      <c r="J12" s="27" t="e">
        <v>#N/A</v>
      </c>
      <c r="K12" s="24" t="s">
        <v>39</v>
      </c>
      <c r="L12" s="24" t="s">
        <v>39</v>
      </c>
      <c r="M12" s="24" t="s">
        <v>39</v>
      </c>
      <c r="N12" s="24" t="s">
        <v>39</v>
      </c>
      <c r="O12" s="28" t="s">
        <v>39</v>
      </c>
      <c r="R12" s="19"/>
      <c r="S12" s="19"/>
    </row>
    <row r="13" spans="1:19" ht="15.75" thickBot="1" x14ac:dyDescent="0.3">
      <c r="A13" s="46" t="s">
        <v>47</v>
      </c>
      <c r="B13" s="20">
        <v>5</v>
      </c>
      <c r="C13" s="21">
        <v>1.3920139602296044E-6</v>
      </c>
      <c r="D13" s="22">
        <v>937.96</v>
      </c>
      <c r="E13" s="23">
        <v>1371.6</v>
      </c>
      <c r="F13" s="24">
        <v>2309.56</v>
      </c>
      <c r="G13" s="25">
        <f t="shared" si="3"/>
        <v>274.32</v>
      </c>
      <c r="H13" s="24">
        <f t="shared" si="4"/>
        <v>461.91199999999998</v>
      </c>
      <c r="I13" s="26">
        <f t="shared" si="2"/>
        <v>187.59199999999998</v>
      </c>
      <c r="J13" s="27">
        <v>348.34</v>
      </c>
      <c r="K13" s="24" t="s">
        <v>39</v>
      </c>
      <c r="L13" s="24" t="s">
        <v>39</v>
      </c>
      <c r="M13" s="24" t="s">
        <v>39</v>
      </c>
      <c r="N13" s="24">
        <v>187.59200000000001</v>
      </c>
      <c r="O13" s="28" t="s">
        <v>39</v>
      </c>
      <c r="R13" s="19"/>
      <c r="S13" s="19"/>
    </row>
    <row r="14" spans="1:19" ht="15.75" thickBot="1" x14ac:dyDescent="0.3">
      <c r="A14" s="46" t="s">
        <v>48</v>
      </c>
      <c r="B14" s="20">
        <v>6</v>
      </c>
      <c r="C14" s="21">
        <v>1.6704167522755251E-6</v>
      </c>
      <c r="D14" s="22">
        <v>5841.4600000000009</v>
      </c>
      <c r="E14" s="23">
        <v>9571.4599999999991</v>
      </c>
      <c r="F14" s="24">
        <v>15412.92</v>
      </c>
      <c r="G14" s="25">
        <f t="shared" si="3"/>
        <v>1595.2433333333331</v>
      </c>
      <c r="H14" s="24">
        <f t="shared" si="4"/>
        <v>2568.8200000000002</v>
      </c>
      <c r="I14" s="26">
        <f t="shared" si="2"/>
        <v>973.57666666666705</v>
      </c>
      <c r="J14" s="27">
        <v>1587.6399999999981</v>
      </c>
      <c r="K14" s="24">
        <v>74.814999999999998</v>
      </c>
      <c r="L14" s="24">
        <v>0</v>
      </c>
      <c r="M14" s="24">
        <v>0</v>
      </c>
      <c r="N14" s="24">
        <v>249.03999999999996</v>
      </c>
      <c r="O14" s="28">
        <v>1011.99</v>
      </c>
      <c r="R14" s="19"/>
      <c r="S14" s="19"/>
    </row>
    <row r="15" spans="1:19" ht="15.75" thickBot="1" x14ac:dyDescent="0.3">
      <c r="A15" s="46" t="s">
        <v>19</v>
      </c>
      <c r="B15" s="20">
        <v>28</v>
      </c>
      <c r="C15" s="21">
        <v>7.7952781772857843E-6</v>
      </c>
      <c r="D15" s="22">
        <v>27147.060000000005</v>
      </c>
      <c r="E15" s="23">
        <v>47547.54</v>
      </c>
      <c r="F15" s="24">
        <v>74694.600000000006</v>
      </c>
      <c r="G15" s="25">
        <f t="shared" si="3"/>
        <v>1698.1264285714285</v>
      </c>
      <c r="H15" s="24">
        <f t="shared" si="4"/>
        <v>2667.6642857142861</v>
      </c>
      <c r="I15" s="26">
        <f t="shared" si="2"/>
        <v>969.53785714285755</v>
      </c>
      <c r="J15" s="27">
        <v>2028.34</v>
      </c>
      <c r="K15" s="24">
        <v>105.22250000000084</v>
      </c>
      <c r="L15" s="24">
        <v>0.47999999999999926</v>
      </c>
      <c r="M15" s="24">
        <v>0</v>
      </c>
      <c r="N15" s="24">
        <v>195.42</v>
      </c>
      <c r="O15" s="28">
        <v>939.61428571428576</v>
      </c>
      <c r="R15" s="19"/>
      <c r="S15" s="19"/>
    </row>
    <row r="16" spans="1:19" ht="15.75" thickBot="1" x14ac:dyDescent="0.3">
      <c r="A16" s="46" t="s">
        <v>20</v>
      </c>
      <c r="B16" s="20">
        <v>68</v>
      </c>
      <c r="C16" s="21">
        <v>1.8931389859122618E-5</v>
      </c>
      <c r="D16" s="22">
        <v>106815.34000000198</v>
      </c>
      <c r="E16" s="23">
        <v>202594.199999998</v>
      </c>
      <c r="F16" s="24">
        <v>309409.53999999998</v>
      </c>
      <c r="G16" s="25">
        <f t="shared" si="3"/>
        <v>2979.3264705882061</v>
      </c>
      <c r="H16" s="24">
        <f t="shared" si="4"/>
        <v>4550.1402941176466</v>
      </c>
      <c r="I16" s="26">
        <f t="shared" si="2"/>
        <v>1570.8138235294405</v>
      </c>
      <c r="J16" s="27">
        <v>9527.6</v>
      </c>
      <c r="K16" s="24">
        <v>142.55393939393934</v>
      </c>
      <c r="L16" s="24">
        <v>0.55846153846153779</v>
      </c>
      <c r="M16" s="24">
        <v>0</v>
      </c>
      <c r="N16" s="24">
        <v>221.39999999999995</v>
      </c>
      <c r="O16" s="28">
        <v>1266.6123076923075</v>
      </c>
      <c r="R16" s="19"/>
      <c r="S16" s="19"/>
    </row>
    <row r="17" spans="1:19" ht="15.75" thickBot="1" x14ac:dyDescent="0.3">
      <c r="A17" s="46" t="s">
        <v>21</v>
      </c>
      <c r="B17" s="20">
        <v>123</v>
      </c>
      <c r="C17" s="21">
        <v>3.4243543421648267E-5</v>
      </c>
      <c r="D17" s="22">
        <v>147229.87999999803</v>
      </c>
      <c r="E17" s="23">
        <v>312682.92</v>
      </c>
      <c r="F17" s="24">
        <v>459912.79999999801</v>
      </c>
      <c r="G17" s="25">
        <f t="shared" si="3"/>
        <v>2542.1375609756096</v>
      </c>
      <c r="H17" s="24">
        <f t="shared" si="4"/>
        <v>3739.1284552845368</v>
      </c>
      <c r="I17" s="26">
        <f t="shared" si="2"/>
        <v>1196.9908943089272</v>
      </c>
      <c r="J17" s="27">
        <v>6339.26</v>
      </c>
      <c r="K17" s="24">
        <v>97.364869565217447</v>
      </c>
      <c r="L17" s="24">
        <v>-0.73343283582060181</v>
      </c>
      <c r="M17" s="24">
        <v>0</v>
      </c>
      <c r="N17" s="24">
        <v>111.71075630251937</v>
      </c>
      <c r="O17" s="28">
        <v>1106.2025225225223</v>
      </c>
      <c r="R17" s="19"/>
      <c r="S17" s="19"/>
    </row>
    <row r="18" spans="1:19" ht="15.75" thickBot="1" x14ac:dyDescent="0.3">
      <c r="A18" s="29" t="s">
        <v>22</v>
      </c>
      <c r="B18" s="20">
        <v>240</v>
      </c>
      <c r="C18" s="21">
        <v>6.6816670091021007E-5</v>
      </c>
      <c r="D18" s="22">
        <v>283118.22000000207</v>
      </c>
      <c r="E18" s="23">
        <v>672676.95999999798</v>
      </c>
      <c r="F18" s="24">
        <v>955795.18</v>
      </c>
      <c r="G18" s="25">
        <f t="shared" si="3"/>
        <v>2802.8206666666583</v>
      </c>
      <c r="H18" s="24">
        <f t="shared" si="4"/>
        <v>3982.4799166666667</v>
      </c>
      <c r="I18" s="26">
        <f t="shared" si="2"/>
        <v>1179.6592500000083</v>
      </c>
      <c r="J18" s="27">
        <v>5918.8</v>
      </c>
      <c r="K18" s="24">
        <v>88.589523809524664</v>
      </c>
      <c r="L18" s="24">
        <v>-0.80942148760347155</v>
      </c>
      <c r="M18" s="24">
        <v>0</v>
      </c>
      <c r="N18" s="24">
        <v>126.38053097345133</v>
      </c>
      <c r="O18" s="28">
        <v>1079.2164976958527</v>
      </c>
      <c r="R18" s="19"/>
      <c r="S18" s="19"/>
    </row>
    <row r="19" spans="1:19" ht="15.75" thickBot="1" x14ac:dyDescent="0.3">
      <c r="A19" s="29" t="s">
        <v>23</v>
      </c>
      <c r="B19" s="20">
        <v>534</v>
      </c>
      <c r="C19" s="21">
        <v>1.4866709095252175E-4</v>
      </c>
      <c r="D19" s="22">
        <v>461468.27999999793</v>
      </c>
      <c r="E19" s="23">
        <v>1246830.0800000001</v>
      </c>
      <c r="F19" s="24">
        <v>1708298.359999998</v>
      </c>
      <c r="G19" s="25">
        <f t="shared" si="3"/>
        <v>2334.8877902621725</v>
      </c>
      <c r="H19" s="24">
        <f t="shared" si="4"/>
        <v>3199.0605992509327</v>
      </c>
      <c r="I19" s="26">
        <f t="shared" si="2"/>
        <v>864.17280898876015</v>
      </c>
      <c r="J19" s="27">
        <v>3043.36</v>
      </c>
      <c r="K19" s="24">
        <v>112.54871093749995</v>
      </c>
      <c r="L19" s="24">
        <v>2.229770992366408</v>
      </c>
      <c r="M19" s="24">
        <v>0</v>
      </c>
      <c r="N19" s="24">
        <v>143.70113502935413</v>
      </c>
      <c r="O19" s="28">
        <v>680.05744329896493</v>
      </c>
      <c r="R19" s="19"/>
      <c r="S19" s="19"/>
    </row>
    <row r="20" spans="1:19" ht="15.75" thickBot="1" x14ac:dyDescent="0.3">
      <c r="A20" s="29" t="s">
        <v>24</v>
      </c>
      <c r="B20" s="20">
        <v>1113</v>
      </c>
      <c r="C20" s="21">
        <v>3.0986230754710995E-4</v>
      </c>
      <c r="D20" s="22">
        <v>745947.77999998024</v>
      </c>
      <c r="E20" s="23">
        <v>2317635.94</v>
      </c>
      <c r="F20" s="24">
        <v>3063583.7199999802</v>
      </c>
      <c r="G20" s="25">
        <f t="shared" si="3"/>
        <v>2082.3323809523808</v>
      </c>
      <c r="H20" s="24">
        <f t="shared" si="4"/>
        <v>2752.5460197663792</v>
      </c>
      <c r="I20" s="26">
        <f t="shared" si="2"/>
        <v>670.21363881399839</v>
      </c>
      <c r="J20" s="27">
        <v>7602.04</v>
      </c>
      <c r="K20" s="24">
        <v>115.30195791399815</v>
      </c>
      <c r="L20" s="24">
        <v>4.6920075046900562</v>
      </c>
      <c r="M20" s="24">
        <v>0</v>
      </c>
      <c r="N20" s="24">
        <v>103.05464491362764</v>
      </c>
      <c r="O20" s="28">
        <v>512.60196984924619</v>
      </c>
      <c r="R20" s="19"/>
      <c r="S20" s="19"/>
    </row>
    <row r="21" spans="1:19" ht="15.75" thickBot="1" x14ac:dyDescent="0.3">
      <c r="A21" s="29" t="s">
        <v>25</v>
      </c>
      <c r="B21" s="20">
        <v>2880</v>
      </c>
      <c r="C21" s="21">
        <v>8.0180004109225208E-4</v>
      </c>
      <c r="D21" s="22">
        <v>1336017.4600000009</v>
      </c>
      <c r="E21" s="23">
        <v>4951281.5399999795</v>
      </c>
      <c r="F21" s="24">
        <v>6287298.9999999804</v>
      </c>
      <c r="G21" s="25">
        <f t="shared" si="3"/>
        <v>1719.1949791666596</v>
      </c>
      <c r="H21" s="24">
        <f t="shared" si="4"/>
        <v>2183.0899305555486</v>
      </c>
      <c r="I21" s="26">
        <f t="shared" si="2"/>
        <v>463.89495138888901</v>
      </c>
      <c r="J21" s="27">
        <v>2982.3999999999801</v>
      </c>
      <c r="K21" s="24">
        <v>116.21714686295063</v>
      </c>
      <c r="L21" s="24">
        <v>3.4100791139240481</v>
      </c>
      <c r="M21" s="24">
        <v>0</v>
      </c>
      <c r="N21" s="24">
        <v>82.586728212703832</v>
      </c>
      <c r="O21" s="28">
        <v>294.01542597501714</v>
      </c>
      <c r="R21" s="19"/>
      <c r="S21" s="19"/>
    </row>
    <row r="22" spans="1:19" ht="15.75" thickBot="1" x14ac:dyDescent="0.3">
      <c r="A22" s="29" t="s">
        <v>26</v>
      </c>
      <c r="B22" s="20">
        <v>11828</v>
      </c>
      <c r="C22" s="21">
        <v>3.2929482243191522E-3</v>
      </c>
      <c r="D22" s="22">
        <v>4456020</v>
      </c>
      <c r="E22" s="23">
        <v>20185848.460000001</v>
      </c>
      <c r="F22" s="24">
        <v>24641868.460000001</v>
      </c>
      <c r="G22" s="25">
        <f t="shared" si="3"/>
        <v>1706.615527561718</v>
      </c>
      <c r="H22" s="24">
        <f t="shared" si="4"/>
        <v>2083.3503939803854</v>
      </c>
      <c r="I22" s="26">
        <f t="shared" si="2"/>
        <v>376.73486641866748</v>
      </c>
      <c r="J22" s="27">
        <v>2634.52</v>
      </c>
      <c r="K22" s="24">
        <v>114.55027008663329</v>
      </c>
      <c r="L22" s="24">
        <v>3.458217717980427</v>
      </c>
      <c r="M22" s="24">
        <v>0</v>
      </c>
      <c r="N22" s="24">
        <v>76.660719085436796</v>
      </c>
      <c r="O22" s="28">
        <v>195.44002123330094</v>
      </c>
      <c r="R22" s="19"/>
      <c r="S22" s="19"/>
    </row>
    <row r="23" spans="1:19" ht="15.75" thickBot="1" x14ac:dyDescent="0.3">
      <c r="A23" s="29" t="s">
        <v>27</v>
      </c>
      <c r="B23" s="20">
        <v>34551</v>
      </c>
      <c r="C23" s="21">
        <v>9.6190948679786125E-3</v>
      </c>
      <c r="D23" s="22">
        <v>10421826.24000001</v>
      </c>
      <c r="E23" s="23">
        <v>61210966.159999996</v>
      </c>
      <c r="F23" s="24">
        <v>71632792.400000006</v>
      </c>
      <c r="G23" s="25">
        <f t="shared" si="3"/>
        <v>1771.6119984949783</v>
      </c>
      <c r="H23" s="24">
        <f t="shared" si="4"/>
        <v>2073.2480217649272</v>
      </c>
      <c r="I23" s="26">
        <f t="shared" si="2"/>
        <v>301.63602326994896</v>
      </c>
      <c r="J23" s="27">
        <v>3257.66</v>
      </c>
      <c r="K23" s="24">
        <v>77.859572852666034</v>
      </c>
      <c r="L23" s="24">
        <v>3.6492605359724282</v>
      </c>
      <c r="M23" s="24">
        <v>0</v>
      </c>
      <c r="N23" s="24">
        <v>69.60484875444898</v>
      </c>
      <c r="O23" s="28">
        <v>158.7572557792692</v>
      </c>
      <c r="R23" s="19"/>
      <c r="S23" s="19"/>
    </row>
    <row r="24" spans="1:19" ht="15.75" thickBot="1" x14ac:dyDescent="0.3">
      <c r="A24" s="29" t="s">
        <v>28</v>
      </c>
      <c r="B24" s="20">
        <v>84173</v>
      </c>
      <c r="C24" s="21">
        <v>2.3433998214881298E-2</v>
      </c>
      <c r="D24" s="22">
        <v>16367985.5</v>
      </c>
      <c r="E24" s="23">
        <v>134725651.41999999</v>
      </c>
      <c r="F24" s="24">
        <v>151093636.91999999</v>
      </c>
      <c r="G24" s="25">
        <f t="shared" si="3"/>
        <v>1600.5803692395423</v>
      </c>
      <c r="H24" s="24">
        <f t="shared" si="4"/>
        <v>1795.0368517220486</v>
      </c>
      <c r="I24" s="26">
        <f t="shared" si="2"/>
        <v>194.45648248250632</v>
      </c>
      <c r="J24" s="27">
        <v>3567.08</v>
      </c>
      <c r="K24" s="24">
        <v>60.957381954853901</v>
      </c>
      <c r="L24" s="24">
        <v>2.5542392331870678</v>
      </c>
      <c r="M24" s="24">
        <v>0</v>
      </c>
      <c r="N24" s="24">
        <v>42.232871756786132</v>
      </c>
      <c r="O24" s="28">
        <v>91.321248302956676</v>
      </c>
      <c r="R24" s="19"/>
      <c r="S24" s="19"/>
    </row>
    <row r="25" spans="1:19" ht="15.75" thickBot="1" x14ac:dyDescent="0.3">
      <c r="A25" s="29" t="s">
        <v>29</v>
      </c>
      <c r="B25" s="20">
        <v>186603</v>
      </c>
      <c r="C25" s="21">
        <v>5.1950796204144972E-2</v>
      </c>
      <c r="D25" s="22">
        <v>21284477.199998021</v>
      </c>
      <c r="E25" s="23">
        <v>297024006.12</v>
      </c>
      <c r="F25" s="24">
        <v>318308483.31999803</v>
      </c>
      <c r="G25" s="25">
        <f t="shared" si="3"/>
        <v>1591.7429308210478</v>
      </c>
      <c r="H25" s="24">
        <f t="shared" si="4"/>
        <v>1705.8058194133964</v>
      </c>
      <c r="I25" s="26">
        <f t="shared" si="2"/>
        <v>114.0628885923486</v>
      </c>
      <c r="J25" s="27">
        <v>2038.3</v>
      </c>
      <c r="K25" s="24">
        <v>34.406991661527755</v>
      </c>
      <c r="L25" s="24">
        <v>1.6164610273831181</v>
      </c>
      <c r="M25" s="24">
        <v>0</v>
      </c>
      <c r="N25" s="24">
        <v>24.177733935461596</v>
      </c>
      <c r="O25" s="28">
        <v>55.145862812139313</v>
      </c>
      <c r="R25" s="19"/>
      <c r="S25" s="19"/>
    </row>
    <row r="26" spans="1:19" ht="15.75" thickBot="1" x14ac:dyDescent="0.3">
      <c r="A26" s="29" t="s">
        <v>30</v>
      </c>
      <c r="B26" s="20">
        <v>420827</v>
      </c>
      <c r="C26" s="21">
        <v>0.11715941176830874</v>
      </c>
      <c r="D26" s="22">
        <v>15345053.23999989</v>
      </c>
      <c r="E26" s="23">
        <v>642944622.32000005</v>
      </c>
      <c r="F26" s="24">
        <v>658289675.55999994</v>
      </c>
      <c r="G26" s="25">
        <f t="shared" si="3"/>
        <v>1527.8121943696581</v>
      </c>
      <c r="H26" s="24">
        <f t="shared" si="4"/>
        <v>1564.2762359829571</v>
      </c>
      <c r="I26" s="26">
        <f t="shared" si="2"/>
        <v>36.464041613299059</v>
      </c>
      <c r="J26" s="27">
        <v>873.84</v>
      </c>
      <c r="K26" s="24">
        <v>8.7858644386780114</v>
      </c>
      <c r="L26" s="24">
        <v>1.4404169459457121</v>
      </c>
      <c r="M26" s="24">
        <v>0</v>
      </c>
      <c r="N26" s="24">
        <v>6.5975143927581454</v>
      </c>
      <c r="O26" s="28">
        <v>20.35580361628536</v>
      </c>
      <c r="R26" s="19"/>
      <c r="S26" s="19"/>
    </row>
    <row r="27" spans="1:19" ht="15.75" thickBot="1" x14ac:dyDescent="0.3">
      <c r="A27" s="29" t="s">
        <v>31</v>
      </c>
      <c r="B27" s="20">
        <v>2275311</v>
      </c>
      <c r="C27" s="21">
        <v>0.63345293517279622</v>
      </c>
      <c r="D27" s="22">
        <v>0</v>
      </c>
      <c r="E27" s="23">
        <v>2207885655.7799802</v>
      </c>
      <c r="F27" s="24">
        <v>2207885655.7799802</v>
      </c>
      <c r="G27" s="25">
        <f t="shared" si="3"/>
        <v>970.3665370492123</v>
      </c>
      <c r="H27" s="24">
        <f t="shared" si="4"/>
        <v>970.3665370492123</v>
      </c>
      <c r="I27" s="26">
        <f t="shared" si="2"/>
        <v>0</v>
      </c>
      <c r="J27" s="27">
        <v>0</v>
      </c>
      <c r="K27" s="24">
        <v>-4.7059471408499596E-5</v>
      </c>
      <c r="L27" s="24">
        <v>-3.0953435404748233E-5</v>
      </c>
      <c r="M27" s="24">
        <v>0</v>
      </c>
      <c r="N27" s="24">
        <v>3.2268961459527231E-5</v>
      </c>
      <c r="O27" s="28">
        <v>4.7331078107343575E-5</v>
      </c>
      <c r="R27" s="19"/>
      <c r="S27" s="19"/>
    </row>
    <row r="28" spans="1:19" ht="15.75" thickBot="1" x14ac:dyDescent="0.3">
      <c r="A28" s="29" t="s">
        <v>32</v>
      </c>
      <c r="B28" s="20">
        <v>362882</v>
      </c>
      <c r="C28" s="21">
        <v>0.10102736198320786</v>
      </c>
      <c r="D28" s="22">
        <v>-12853095.660001993</v>
      </c>
      <c r="E28" s="23">
        <v>550937117.91999996</v>
      </c>
      <c r="F28" s="24">
        <v>538084022.25999796</v>
      </c>
      <c r="G28" s="25">
        <f t="shared" si="3"/>
        <v>1518.2266354352103</v>
      </c>
      <c r="H28" s="24">
        <f t="shared" si="4"/>
        <v>1482.8071446365429</v>
      </c>
      <c r="I28" s="26">
        <f t="shared" si="2"/>
        <v>-35.419490798667312</v>
      </c>
      <c r="J28" s="27">
        <v>-1.99999999999818E-2</v>
      </c>
      <c r="K28" s="24">
        <v>-10.664304657661042</v>
      </c>
      <c r="L28" s="24">
        <v>-5.738062347672284E-2</v>
      </c>
      <c r="M28" s="24">
        <v>0</v>
      </c>
      <c r="N28" s="24">
        <v>-7.8370053040930054</v>
      </c>
      <c r="O28" s="28">
        <v>-17.009148556442366</v>
      </c>
      <c r="R28" s="19"/>
      <c r="S28" s="19"/>
    </row>
    <row r="29" spans="1:19" ht="15.75" thickBot="1" x14ac:dyDescent="0.3">
      <c r="A29" s="29" t="s">
        <v>33</v>
      </c>
      <c r="B29" s="20">
        <v>153599</v>
      </c>
      <c r="C29" s="21">
        <v>4.2762390455461402E-2</v>
      </c>
      <c r="D29" s="22">
        <v>-17542699.339998007</v>
      </c>
      <c r="E29" s="23">
        <v>248697925.33999801</v>
      </c>
      <c r="F29" s="24">
        <v>231155226</v>
      </c>
      <c r="G29" s="25">
        <f t="shared" si="3"/>
        <v>1619.1376593597486</v>
      </c>
      <c r="H29" s="24">
        <f t="shared" si="4"/>
        <v>1504.9266336369378</v>
      </c>
      <c r="I29" s="26">
        <f t="shared" si="2"/>
        <v>-114.21102572281075</v>
      </c>
      <c r="J29" s="27">
        <v>-5.68</v>
      </c>
      <c r="K29" s="24">
        <v>-33.145580104739366</v>
      </c>
      <c r="L29" s="24">
        <v>-0.45668956058674531</v>
      </c>
      <c r="M29" s="24">
        <v>0</v>
      </c>
      <c r="N29" s="24">
        <v>-30.926541873982472</v>
      </c>
      <c r="O29" s="28">
        <v>-50.32735439994228</v>
      </c>
      <c r="R29" s="19"/>
      <c r="S29" s="19"/>
    </row>
    <row r="30" spans="1:19" ht="15.75" thickBot="1" x14ac:dyDescent="0.3">
      <c r="A30" s="29" t="s">
        <v>34</v>
      </c>
      <c r="B30" s="20">
        <v>37428</v>
      </c>
      <c r="C30" s="21">
        <v>1.0420059700694727E-2</v>
      </c>
      <c r="D30" s="22">
        <v>-7259046.9600000009</v>
      </c>
      <c r="E30" s="23">
        <v>60978684.199999802</v>
      </c>
      <c r="F30" s="24">
        <v>53719637.239999801</v>
      </c>
      <c r="G30" s="25">
        <f t="shared" si="3"/>
        <v>1629.2263599444213</v>
      </c>
      <c r="H30" s="24">
        <f t="shared" si="4"/>
        <v>1435.2793961739821</v>
      </c>
      <c r="I30" s="26">
        <f t="shared" si="2"/>
        <v>-193.9469637704392</v>
      </c>
      <c r="J30" s="27">
        <v>-5.0199999999999996</v>
      </c>
      <c r="K30" s="24">
        <v>-47.549139126013571</v>
      </c>
      <c r="L30" s="24">
        <v>-0.22680211932725233</v>
      </c>
      <c r="M30" s="24">
        <v>0</v>
      </c>
      <c r="N30" s="24">
        <v>-42.840038987410338</v>
      </c>
      <c r="O30" s="28">
        <v>-105.87880501264037</v>
      </c>
      <c r="R30" s="19"/>
      <c r="S30" s="19"/>
    </row>
    <row r="31" spans="1:19" ht="15.75" thickBot="1" x14ac:dyDescent="0.3">
      <c r="A31" s="29" t="s">
        <v>35</v>
      </c>
      <c r="B31" s="20">
        <v>10184</v>
      </c>
      <c r="C31" s="21">
        <v>2.8352540341956582E-3</v>
      </c>
      <c r="D31" s="22">
        <v>-3423480.7799999993</v>
      </c>
      <c r="E31" s="23">
        <v>19844951.399999999</v>
      </c>
      <c r="F31" s="24">
        <v>16421470.619999999</v>
      </c>
      <c r="G31" s="25">
        <f t="shared" si="3"/>
        <v>1948.6401610369205</v>
      </c>
      <c r="H31" s="24">
        <f t="shared" si="4"/>
        <v>1612.4774764336212</v>
      </c>
      <c r="I31" s="26">
        <f t="shared" si="2"/>
        <v>-336.16268460329934</v>
      </c>
      <c r="J31" s="27">
        <v>-8.6199999999999992</v>
      </c>
      <c r="K31" s="24">
        <v>-59.989778874631831</v>
      </c>
      <c r="L31" s="24">
        <v>-2.8435213114754068</v>
      </c>
      <c r="M31" s="24">
        <v>0</v>
      </c>
      <c r="N31" s="24">
        <v>-60.244605289319921</v>
      </c>
      <c r="O31" s="28">
        <v>-219.57922884326291</v>
      </c>
      <c r="R31" s="19"/>
      <c r="S31" s="19"/>
    </row>
    <row r="32" spans="1:19" ht="15.75" thickBot="1" x14ac:dyDescent="0.3">
      <c r="A32" s="29" t="s">
        <v>36</v>
      </c>
      <c r="B32" s="20">
        <v>4327</v>
      </c>
      <c r="C32" s="21">
        <v>1.2046488811826995E-3</v>
      </c>
      <c r="D32" s="22">
        <v>-1877648.5199999809</v>
      </c>
      <c r="E32" s="23">
        <v>8724778.0199999809</v>
      </c>
      <c r="F32" s="24">
        <v>6847129.5</v>
      </c>
      <c r="G32" s="25">
        <f t="shared" si="3"/>
        <v>2016.3572960480658</v>
      </c>
      <c r="H32" s="24">
        <f t="shared" si="4"/>
        <v>1582.4195747631154</v>
      </c>
      <c r="I32" s="26">
        <f t="shared" si="2"/>
        <v>-433.93772128495038</v>
      </c>
      <c r="J32" s="27">
        <v>-7.8599999999999799</v>
      </c>
      <c r="K32" s="24">
        <v>-71.290822490702141</v>
      </c>
      <c r="L32" s="24">
        <v>-4.9352941176470573</v>
      </c>
      <c r="M32" s="24">
        <v>0</v>
      </c>
      <c r="N32" s="24">
        <v>-106.89955442097978</v>
      </c>
      <c r="O32" s="28">
        <v>-256.5091023842964</v>
      </c>
      <c r="R32" s="19"/>
      <c r="S32" s="19"/>
    </row>
    <row r="33" spans="1:19" ht="15.75" thickBot="1" x14ac:dyDescent="0.3">
      <c r="A33" s="47" t="s">
        <v>49</v>
      </c>
      <c r="B33" s="20">
        <v>1065</v>
      </c>
      <c r="C33" s="21">
        <v>2.9649897352890573E-4</v>
      </c>
      <c r="D33" s="22">
        <v>-485487.06000000006</v>
      </c>
      <c r="E33" s="23">
        <v>1762248.48</v>
      </c>
      <c r="F33" s="24">
        <v>1276761.42</v>
      </c>
      <c r="G33" s="25">
        <f t="shared" si="3"/>
        <v>1654.6934084507043</v>
      </c>
      <c r="H33" s="24">
        <f t="shared" si="4"/>
        <v>1198.837014084507</v>
      </c>
      <c r="I33" s="26">
        <f t="shared" si="2"/>
        <v>-455.85639436619726</v>
      </c>
      <c r="J33" s="27">
        <v>-15.88</v>
      </c>
      <c r="K33" s="24">
        <v>-135.481767531218</v>
      </c>
      <c r="L33" s="24">
        <v>-6.076354838709678</v>
      </c>
      <c r="M33" s="24">
        <v>0</v>
      </c>
      <c r="N33" s="24">
        <v>-91.567947269301328</v>
      </c>
      <c r="O33" s="28">
        <v>-234.97880308880121</v>
      </c>
      <c r="R33" s="19"/>
      <c r="S33" s="19"/>
    </row>
    <row r="34" spans="1:19" ht="15.75" thickBot="1" x14ac:dyDescent="0.3">
      <c r="A34" s="47" t="s">
        <v>50</v>
      </c>
      <c r="B34" s="20">
        <v>1570</v>
      </c>
      <c r="C34" s="21">
        <v>4.3709238351209576E-4</v>
      </c>
      <c r="D34" s="22">
        <v>-942269.81999999983</v>
      </c>
      <c r="E34" s="23">
        <v>2862135.92</v>
      </c>
      <c r="F34" s="24">
        <v>1919866.1</v>
      </c>
      <c r="G34" s="25">
        <f t="shared" si="3"/>
        <v>1823.0165095541402</v>
      </c>
      <c r="H34" s="24">
        <f t="shared" si="4"/>
        <v>1222.8446496815286</v>
      </c>
      <c r="I34" s="26">
        <f t="shared" si="2"/>
        <v>-600.17185987261155</v>
      </c>
      <c r="J34" s="27">
        <v>-12.83999999999998</v>
      </c>
      <c r="K34" s="24">
        <v>-206.10445297504927</v>
      </c>
      <c r="L34" s="24">
        <v>-2.7491477885654794</v>
      </c>
      <c r="M34" s="24">
        <v>0</v>
      </c>
      <c r="N34" s="24">
        <v>-132.65346496815286</v>
      </c>
      <c r="O34" s="28">
        <v>-262.21278667520949</v>
      </c>
      <c r="R34" s="19"/>
      <c r="S34" s="19"/>
    </row>
    <row r="35" spans="1:19" ht="15.75" thickBot="1" x14ac:dyDescent="0.3">
      <c r="A35" s="47" t="s">
        <v>51</v>
      </c>
      <c r="B35" s="20">
        <v>1752</v>
      </c>
      <c r="C35" s="21">
        <v>4.8776169166445338E-4</v>
      </c>
      <c r="D35" s="22">
        <v>-1125319.4400000002</v>
      </c>
      <c r="E35" s="23">
        <v>3013543.14</v>
      </c>
      <c r="F35" s="24">
        <v>1888223.7</v>
      </c>
      <c r="G35" s="25">
        <f t="shared" si="3"/>
        <v>1720.0588698630138</v>
      </c>
      <c r="H35" s="24">
        <f t="shared" si="4"/>
        <v>1077.7532534246575</v>
      </c>
      <c r="I35" s="26">
        <f t="shared" si="2"/>
        <v>-642.30561643835631</v>
      </c>
      <c r="J35" s="27">
        <v>-18.11999999999998</v>
      </c>
      <c r="K35" s="24">
        <v>-147.20552947910707</v>
      </c>
      <c r="L35" s="24">
        <v>-4.9805231388329974</v>
      </c>
      <c r="M35" s="24">
        <v>0</v>
      </c>
      <c r="N35" s="24">
        <v>-156.91986301369749</v>
      </c>
      <c r="O35" s="28">
        <v>-336.73562678878193</v>
      </c>
      <c r="R35" s="19"/>
      <c r="S35" s="19"/>
    </row>
    <row r="36" spans="1:19" ht="15.75" thickBot="1" x14ac:dyDescent="0.3">
      <c r="A36" s="47" t="s">
        <v>52</v>
      </c>
      <c r="B36" s="20">
        <v>761</v>
      </c>
      <c r="C36" s="21">
        <v>2.1186452474694577E-4</v>
      </c>
      <c r="D36" s="22">
        <v>-506295.55999999994</v>
      </c>
      <c r="E36" s="23">
        <v>1211818.74</v>
      </c>
      <c r="F36" s="24">
        <v>705523.18</v>
      </c>
      <c r="G36" s="25">
        <f t="shared" si="3"/>
        <v>1592.4030749014455</v>
      </c>
      <c r="H36" s="24">
        <f t="shared" si="4"/>
        <v>927.10010512483586</v>
      </c>
      <c r="I36" s="26">
        <f t="shared" si="2"/>
        <v>-665.30296977660964</v>
      </c>
      <c r="J36" s="27">
        <v>-42.82</v>
      </c>
      <c r="K36" s="24">
        <v>-115.38108179419788</v>
      </c>
      <c r="L36" s="24">
        <v>-6.9512596401028812</v>
      </c>
      <c r="M36" s="24">
        <v>0</v>
      </c>
      <c r="N36" s="24">
        <v>-147.80620236530882</v>
      </c>
      <c r="O36" s="28">
        <v>-400.5964907651715</v>
      </c>
      <c r="R36" s="19"/>
      <c r="S36" s="19"/>
    </row>
    <row r="37" spans="1:19" ht="15.75" thickBot="1" x14ac:dyDescent="0.3">
      <c r="A37" s="47" t="s">
        <v>53</v>
      </c>
      <c r="B37" s="20">
        <v>53</v>
      </c>
      <c r="C37" s="21">
        <v>1.4755347978433806E-5</v>
      </c>
      <c r="D37" s="22">
        <v>-39981.660000000003</v>
      </c>
      <c r="E37" s="23">
        <v>86660.44</v>
      </c>
      <c r="F37" s="24">
        <v>46678.78</v>
      </c>
      <c r="G37" s="25">
        <f t="shared" si="3"/>
        <v>1635.1026415094341</v>
      </c>
      <c r="H37" s="24">
        <f t="shared" si="4"/>
        <v>880.73169811320747</v>
      </c>
      <c r="I37" s="26">
        <f t="shared" si="2"/>
        <v>-754.37094339622661</v>
      </c>
      <c r="J37" s="27">
        <v>-34.92</v>
      </c>
      <c r="K37" s="24">
        <v>-105.39120000000035</v>
      </c>
      <c r="L37" s="24">
        <v>-8.2159999999998998</v>
      </c>
      <c r="M37" s="24">
        <v>0</v>
      </c>
      <c r="N37" s="24">
        <v>-186.83207547169815</v>
      </c>
      <c r="O37" s="28">
        <v>-492.91359999999639</v>
      </c>
      <c r="R37" s="19"/>
      <c r="S37" s="19"/>
    </row>
    <row r="38" spans="1:19" ht="15.75" thickBot="1" x14ac:dyDescent="0.3">
      <c r="A38" s="47" t="s">
        <v>54</v>
      </c>
      <c r="B38" s="20">
        <v>2</v>
      </c>
      <c r="C38" s="21">
        <v>5.5680558409184171E-7</v>
      </c>
      <c r="D38" s="22">
        <v>-1410.3200000000002</v>
      </c>
      <c r="E38" s="23">
        <v>2794.3</v>
      </c>
      <c r="F38" s="24">
        <v>1383.98</v>
      </c>
      <c r="G38" s="25">
        <f t="shared" si="3"/>
        <v>1397.15</v>
      </c>
      <c r="H38" s="24">
        <f t="shared" si="4"/>
        <v>691.99</v>
      </c>
      <c r="I38" s="26">
        <f t="shared" si="2"/>
        <v>-705.16000000000008</v>
      </c>
      <c r="J38" s="27">
        <v>-668.54</v>
      </c>
      <c r="K38" s="24">
        <v>-72.050000000000011</v>
      </c>
      <c r="L38" s="24">
        <v>-7.7799999999999976</v>
      </c>
      <c r="M38" s="24">
        <v>0</v>
      </c>
      <c r="N38" s="24">
        <v>-175.74</v>
      </c>
      <c r="O38" s="28">
        <v>-449.59000000000003</v>
      </c>
      <c r="R38" s="19"/>
      <c r="S38" s="19"/>
    </row>
    <row r="39" spans="1:19" ht="15.75" thickBot="1" x14ac:dyDescent="0.3">
      <c r="A39" s="47" t="s">
        <v>55</v>
      </c>
      <c r="B39" s="20" t="e">
        <v>#N/A</v>
      </c>
      <c r="C39" s="21" t="e">
        <v>#N/A</v>
      </c>
      <c r="D39" s="22" t="e">
        <v>#N/A</v>
      </c>
      <c r="E39" s="23" t="e">
        <v>#N/A</v>
      </c>
      <c r="F39" s="24" t="e">
        <v>#N/A</v>
      </c>
      <c r="G39" s="25" t="e">
        <f t="shared" si="3"/>
        <v>#N/A</v>
      </c>
      <c r="H39" s="24" t="e">
        <f t="shared" si="4"/>
        <v>#N/A</v>
      </c>
      <c r="I39" s="26" t="e">
        <f t="shared" si="2"/>
        <v>#N/A</v>
      </c>
      <c r="J39" s="27" t="e">
        <v>#N/A</v>
      </c>
      <c r="K39" s="24" t="s">
        <v>39</v>
      </c>
      <c r="L39" s="24" t="s">
        <v>39</v>
      </c>
      <c r="M39" s="24" t="s">
        <v>39</v>
      </c>
      <c r="N39" s="24" t="s">
        <v>39</v>
      </c>
      <c r="O39" s="28" t="s">
        <v>39</v>
      </c>
      <c r="R39" s="19"/>
      <c r="S39" s="19"/>
    </row>
    <row r="40" spans="1:19" ht="15.75" thickBot="1" x14ac:dyDescent="0.3">
      <c r="A40" s="47" t="s">
        <v>56</v>
      </c>
      <c r="B40" s="20">
        <v>1</v>
      </c>
      <c r="C40" s="21">
        <v>2.7840279204592085E-7</v>
      </c>
      <c r="D40" s="22">
        <v>-359.14</v>
      </c>
      <c r="E40" s="23">
        <v>571.24</v>
      </c>
      <c r="F40" s="24">
        <v>212.1</v>
      </c>
      <c r="G40" s="25">
        <f t="shared" si="3"/>
        <v>571.24</v>
      </c>
      <c r="H40" s="24">
        <f t="shared" si="4"/>
        <v>212.1</v>
      </c>
      <c r="I40" s="26">
        <f t="shared" si="2"/>
        <v>-359.14</v>
      </c>
      <c r="J40" s="27">
        <v>-359.14</v>
      </c>
      <c r="K40" s="24" t="s">
        <v>39</v>
      </c>
      <c r="L40" s="24" t="s">
        <v>39</v>
      </c>
      <c r="M40" s="24" t="s">
        <v>39</v>
      </c>
      <c r="N40" s="24">
        <v>-359.14</v>
      </c>
      <c r="O40" s="28" t="s">
        <v>39</v>
      </c>
      <c r="R40" s="19"/>
      <c r="S40" s="19"/>
    </row>
    <row r="41" spans="1:19" ht="15.75" thickBot="1" x14ac:dyDescent="0.3">
      <c r="A41" s="30" t="s">
        <v>37</v>
      </c>
      <c r="B41" s="31">
        <f>SUM(B9:B11,B13:B38,B40)</f>
        <v>3591918</v>
      </c>
      <c r="C41" s="32">
        <f t="shared" ref="C41" si="5">B41/$B$41</f>
        <v>1</v>
      </c>
      <c r="D41" s="31">
        <f>SUM(D9:D11,D13:D38,D40)</f>
        <v>24933206.919997923</v>
      </c>
      <c r="E41" s="31">
        <f>SUM(E9:E11,E13:E38,E40)</f>
        <v>4271862645.4999776</v>
      </c>
      <c r="F41" s="31">
        <f>SUM(F9:F11,F13:F38,F40)</f>
        <v>4296795852.4199753</v>
      </c>
      <c r="G41" s="33">
        <f>E41/B41</f>
        <v>1189.2984877438676</v>
      </c>
      <c r="H41" s="34">
        <f>F41/B41</f>
        <v>1196.2399621650536</v>
      </c>
      <c r="I41" s="33">
        <f>H41-G41</f>
        <v>6.941474421186058</v>
      </c>
      <c r="J41" s="31">
        <f>MAX(J9:J11,J13:J38,J40)</f>
        <v>9527.6</v>
      </c>
      <c r="K41" s="35">
        <v>2.0676201828603502</v>
      </c>
      <c r="L41" s="35">
        <v>0.31699613679320082</v>
      </c>
      <c r="M41" s="35">
        <v>0</v>
      </c>
      <c r="N41" s="35">
        <v>1.1138551329326689</v>
      </c>
      <c r="O41" s="35">
        <v>4.3301749208758293</v>
      </c>
      <c r="P41" s="4"/>
      <c r="Q41" s="5"/>
    </row>
    <row r="42" spans="1:19" x14ac:dyDescent="0.25">
      <c r="A42" s="19"/>
      <c r="B42" s="36"/>
      <c r="C42" s="37"/>
      <c r="D42" s="37"/>
      <c r="E42" s="37"/>
      <c r="F42" s="37"/>
      <c r="G42" s="38"/>
      <c r="H42" s="39"/>
      <c r="I42" s="40"/>
      <c r="J42" s="40"/>
      <c r="K42" s="41"/>
      <c r="L42" s="41"/>
      <c r="M42" s="41"/>
      <c r="N42" s="41"/>
      <c r="O42" s="41"/>
      <c r="P42" s="5"/>
    </row>
    <row r="43" spans="1:19" ht="14.45" customHeight="1" x14ac:dyDescent="0.25">
      <c r="A43" s="45" t="s">
        <v>38</v>
      </c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2"/>
      <c r="Q43" s="42"/>
    </row>
    <row r="45" spans="1:19" x14ac:dyDescent="0.25">
      <c r="A45" s="44" t="s">
        <v>40</v>
      </c>
    </row>
    <row r="46" spans="1:19" s="43" customFormat="1" x14ac:dyDescent="0.25">
      <c r="A46" s="44" t="s">
        <v>41</v>
      </c>
      <c r="B46"/>
      <c r="C46"/>
      <c r="D46"/>
      <c r="E46"/>
      <c r="F46"/>
      <c r="G46"/>
      <c r="H46"/>
      <c r="I46"/>
      <c r="J46"/>
      <c r="K46"/>
      <c r="L46"/>
      <c r="M46"/>
      <c r="N46"/>
      <c r="O46"/>
    </row>
  </sheetData>
  <pageMargins left="0.7" right="0.7" top="0.75" bottom="0.75" header="0.3" footer="0.3"/>
  <pageSetup scale="40" orientation="landscape" r:id="rId1"/>
  <headerFooter>
    <oddHeader>&amp;RExhibit 20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Bunner</dc:creator>
  <cp:lastModifiedBy>Maria Bunner</cp:lastModifiedBy>
  <cp:lastPrinted>2023-03-08T15:00:46Z</cp:lastPrinted>
  <dcterms:created xsi:type="dcterms:W3CDTF">2023-03-08T14:58:25Z</dcterms:created>
  <dcterms:modified xsi:type="dcterms:W3CDTF">2023-05-24T20:43:55Z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61ecbe3-7ba9-4124-b9d7-ffd820687beb_Enabled">
    <vt:lpwstr>true</vt:lpwstr>
  </property>
  <property fmtid="{D5CDD505-2E9C-101B-9397-08002B2CF9AE}" pid="3" name="MSIP_Label_261ecbe3-7ba9-4124-b9d7-ffd820687beb_SetDate">
    <vt:lpwstr>2023-03-08T14:58:26Z</vt:lpwstr>
  </property>
  <property fmtid="{D5CDD505-2E9C-101B-9397-08002B2CF9AE}" pid="4" name="MSIP_Label_261ecbe3-7ba9-4124-b9d7-ffd820687beb_Method">
    <vt:lpwstr>Standard</vt:lpwstr>
  </property>
  <property fmtid="{D5CDD505-2E9C-101B-9397-08002B2CF9AE}" pid="5" name="MSIP_Label_261ecbe3-7ba9-4124-b9d7-ffd820687beb_Name">
    <vt:lpwstr>261ecbe3-7ba9-4124-b9d7-ffd820687beb</vt:lpwstr>
  </property>
  <property fmtid="{D5CDD505-2E9C-101B-9397-08002B2CF9AE}" pid="6" name="MSIP_Label_261ecbe3-7ba9-4124-b9d7-ffd820687beb_SiteId">
    <vt:lpwstr>fa23982e-6646-4a33-a5c4-1a848d02fcc4</vt:lpwstr>
  </property>
  <property fmtid="{D5CDD505-2E9C-101B-9397-08002B2CF9AE}" pid="7" name="MSIP_Label_261ecbe3-7ba9-4124-b9d7-ffd820687beb_ActionId">
    <vt:lpwstr>cb134f54-4b1c-4ce0-9975-78e017af9a59</vt:lpwstr>
  </property>
  <property fmtid="{D5CDD505-2E9C-101B-9397-08002B2CF9AE}" pid="8" name="MSIP_Label_261ecbe3-7ba9-4124-b9d7-ffd820687beb_ContentBits">
    <vt:lpwstr>0</vt:lpwstr>
  </property>
</Properties>
</file>