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P-C ACTUARIAL\AUTO\STATE FILES\California\REVISIONS\2023\PP Symbol Filing\Filing\Objections\09-15-2023\Excel files to submit\"/>
    </mc:Choice>
  </mc:AlternateContent>
  <xr:revisionPtr revIDLastSave="0" documentId="13_ncr:1_{6C61CBFD-EF8B-41CB-ABC4-9FC5E28DE308}" xr6:coauthVersionLast="47" xr6:coauthVersionMax="47" xr10:uidLastSave="{00000000-0000-0000-0000-000000000000}"/>
  <bookViews>
    <workbookView xWindow="480" yWindow="480" windowWidth="27420" windowHeight="14850" xr2:uid="{1E201D28-63B9-42EF-BE89-8D1F566BB537}"/>
  </bookViews>
  <sheets>
    <sheet name="Sheet1" sheetId="1" r:id="rId1"/>
  </sheets>
  <definedNames>
    <definedName name="_xlnm.Print_Area" localSheetId="0">Sheet1!$A$1:$O$28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1" l="1"/>
  <c r="F23" i="1"/>
  <c r="E23" i="1"/>
  <c r="D23" i="1"/>
  <c r="B23" i="1"/>
  <c r="H23" i="1" l="1"/>
  <c r="C23" i="1" l="1"/>
  <c r="G23" i="1"/>
  <c r="I23" i="1" s="1"/>
</calcChain>
</file>

<file path=xl/sharedStrings.xml><?xml version="1.0" encoding="utf-8"?>
<sst xmlns="http://schemas.openxmlformats.org/spreadsheetml/2006/main" count="61" uniqueCount="39">
  <si>
    <t>State Farm Mutual Automobile Insurance Company</t>
  </si>
  <si>
    <t>California Private Passenger Auto</t>
  </si>
  <si>
    <t>Supplemental Exhibit 1</t>
  </si>
  <si>
    <t>Total Book of Business</t>
  </si>
  <si>
    <t>By Coverage/Program</t>
  </si>
  <si>
    <t>Percent Range*</t>
  </si>
  <si>
    <t>Policy Count</t>
  </si>
  <si>
    <t>Policy Distribution</t>
  </si>
  <si>
    <t>Total Rate Change</t>
  </si>
  <si>
    <t>Current Total Premium</t>
  </si>
  <si>
    <t>Proposed Total Premium</t>
  </si>
  <si>
    <t>Current Average Premium</t>
  </si>
  <si>
    <t>Proposed Average Premium</t>
  </si>
  <si>
    <t>Average Premium Increase/Decrease Change</t>
  </si>
  <si>
    <t>Highest Premium Increase A Policyholder Will Receive</t>
  </si>
  <si>
    <t>Average BIPD Premium Change</t>
  </si>
  <si>
    <t>Average MPC Premium Change</t>
  </si>
  <si>
    <t>Average UM Premium Change</t>
  </si>
  <si>
    <t>Average COMP Premium Change</t>
  </si>
  <si>
    <t>Average COLL Premium Change</t>
  </si>
  <si>
    <t>+35% to +40%</t>
  </si>
  <si>
    <t>+30% to +35%</t>
  </si>
  <si>
    <t>+25% to +30%</t>
  </si>
  <si>
    <t>+20% to +25%</t>
  </si>
  <si>
    <t>+15% to +20%</t>
  </si>
  <si>
    <t>+10% to +15%</t>
  </si>
  <si>
    <t>+5% to +10%</t>
  </si>
  <si>
    <t>+0.01% to +5%</t>
  </si>
  <si>
    <t>0%</t>
  </si>
  <si>
    <t>-0.01% to -5%</t>
  </si>
  <si>
    <t>-5% to -10%</t>
  </si>
  <si>
    <t>-10% to -15%</t>
  </si>
  <si>
    <t>-15% to -20%</t>
  </si>
  <si>
    <t>-20% to -25%</t>
  </si>
  <si>
    <t>Total</t>
  </si>
  <si>
    <t>*Premium amounts provided represent annualized figures.</t>
  </si>
  <si>
    <t/>
  </si>
  <si>
    <t>©, Copyright, State Farm Mutual Automobile Insurance Company 2023</t>
  </si>
  <si>
    <t>No reproduction of this copyrighted material allowed without express written consent from State Farm®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</si>
</sst>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.0_);_(* \(#,##0.0\);_(* &quot;-&quot;??_);_(@_)"/>
    <numFmt numFmtId="166" formatCode="&quot;$&quot;#,##0"/>
    <numFmt numFmtId="167" formatCode="0.0%"/>
    <numFmt numFmtId="168" formatCode="_(&quot;$&quot;* #,##0.0_);_(&quot;$&quot;* \(#,##0.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Times New Roman"/>
      <family val="1"/>
    </font>
    <font>
      <sz val="1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6" fillId="0" borderId="0"/>
  </cellStyleXfs>
  <cellXfs count="50">
    <xf numFmtId="0" fontId="0" fillId="0" borderId="0" xfId="0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3" fillId="0" borderId="0" xfId="0" applyFont="1" applyAlignment="1">
      <alignment horizontal="centerContinuous"/>
    </xf>
    <xf numFmtId="3" fontId="0" fillId="0" borderId="0" xfId="0" applyNumberFormat="1"/>
    <xf numFmtId="164" fontId="0" fillId="0" borderId="0" xfId="0" applyNumberFormat="1"/>
    <xf numFmtId="0" fontId="0" fillId="0" borderId="1" xfId="0" applyBorder="1"/>
    <xf numFmtId="0" fontId="2" fillId="2" borderId="1" xfId="0" applyFont="1" applyFill="1" applyBorder="1" applyAlignment="1">
      <alignment horizontal="centerContinuous"/>
    </xf>
    <xf numFmtId="0" fontId="0" fillId="2" borderId="2" xfId="0" applyFill="1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2" borderId="3" xfId="0" applyFill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5" fillId="0" borderId="5" xfId="4" applyFont="1" applyBorder="1" applyAlignment="1">
      <alignment horizontal="center" vertical="center" wrapText="1"/>
    </xf>
    <xf numFmtId="0" fontId="5" fillId="2" borderId="6" xfId="4" applyFont="1" applyFill="1" applyBorder="1" applyAlignment="1">
      <alignment horizontal="center" vertical="center" wrapText="1"/>
    </xf>
    <xf numFmtId="0" fontId="5" fillId="2" borderId="7" xfId="4" applyFont="1" applyFill="1" applyBorder="1" applyAlignment="1">
      <alignment horizontal="center" vertical="center" wrapText="1"/>
    </xf>
    <xf numFmtId="0" fontId="5" fillId="0" borderId="7" xfId="4" applyFont="1" applyBorder="1" applyAlignment="1">
      <alignment horizontal="center" vertical="center" wrapText="1"/>
    </xf>
    <xf numFmtId="0" fontId="5" fillId="2" borderId="8" xfId="4" applyFont="1" applyFill="1" applyBorder="1" applyAlignment="1">
      <alignment horizontal="center" vertical="center" wrapText="1"/>
    </xf>
    <xf numFmtId="0" fontId="5" fillId="2" borderId="9" xfId="4" applyFont="1" applyFill="1" applyBorder="1" applyAlignment="1">
      <alignment horizontal="center" vertical="center" wrapText="1"/>
    </xf>
    <xf numFmtId="0" fontId="5" fillId="0" borderId="10" xfId="4" applyFont="1" applyBorder="1" applyAlignment="1">
      <alignment horizontal="center" vertical="center" wrapText="1"/>
    </xf>
    <xf numFmtId="0" fontId="6" fillId="0" borderId="0" xfId="4" applyFont="1" applyAlignment="1">
      <alignment horizontal="center"/>
    </xf>
    <xf numFmtId="3" fontId="0" fillId="0" borderId="11" xfId="0" applyNumberFormat="1" applyBorder="1" applyAlignment="1">
      <alignment horizontal="center"/>
    </xf>
    <xf numFmtId="10" fontId="0" fillId="0" borderId="12" xfId="3" applyNumberFormat="1" applyFont="1" applyBorder="1" applyAlignment="1">
      <alignment horizontal="center"/>
    </xf>
    <xf numFmtId="165" fontId="0" fillId="0" borderId="12" xfId="1" applyNumberFormat="1" applyFont="1" applyBorder="1" applyAlignment="1">
      <alignment horizontal="center"/>
    </xf>
    <xf numFmtId="166" fontId="1" fillId="2" borderId="12" xfId="2" applyNumberFormat="1" applyFont="1" applyFill="1" applyBorder="1" applyAlignment="1">
      <alignment horizontal="center"/>
    </xf>
    <xf numFmtId="166" fontId="5" fillId="0" borderId="12" xfId="2" applyNumberFormat="1" applyFont="1" applyFill="1" applyBorder="1" applyAlignment="1">
      <alignment horizontal="center" wrapText="1"/>
    </xf>
    <xf numFmtId="166" fontId="5" fillId="0" borderId="13" xfId="2" applyNumberFormat="1" applyFont="1" applyFill="1" applyBorder="1" applyAlignment="1">
      <alignment horizontal="center" wrapText="1"/>
    </xf>
    <xf numFmtId="166" fontId="1" fillId="2" borderId="13" xfId="2" applyNumberFormat="1" applyFont="1" applyFill="1" applyBorder="1" applyAlignment="1">
      <alignment horizontal="center"/>
    </xf>
    <xf numFmtId="166" fontId="1" fillId="2" borderId="14" xfId="2" applyNumberFormat="1" applyFont="1" applyFill="1" applyBorder="1" applyAlignment="1">
      <alignment horizontal="center"/>
    </xf>
    <xf numFmtId="166" fontId="5" fillId="0" borderId="15" xfId="2" applyNumberFormat="1" applyFont="1" applyFill="1" applyBorder="1" applyAlignment="1">
      <alignment horizontal="center" wrapText="1"/>
    </xf>
    <xf numFmtId="44" fontId="0" fillId="0" borderId="0" xfId="0" applyNumberFormat="1"/>
    <xf numFmtId="9" fontId="0" fillId="0" borderId="0" xfId="3" applyFont="1" applyBorder="1"/>
    <xf numFmtId="9" fontId="0" fillId="0" borderId="0" xfId="3" applyFont="1"/>
    <xf numFmtId="49" fontId="5" fillId="0" borderId="16" xfId="5" applyNumberFormat="1" applyFont="1" applyBorder="1" applyAlignment="1">
      <alignment horizontal="center" wrapText="1"/>
    </xf>
    <xf numFmtId="0" fontId="3" fillId="0" borderId="5" xfId="4" applyFont="1" applyBorder="1" applyAlignment="1">
      <alignment horizontal="center" wrapText="1"/>
    </xf>
    <xf numFmtId="3" fontId="2" fillId="0" borderId="11" xfId="0" applyNumberFormat="1" applyFont="1" applyBorder="1" applyAlignment="1">
      <alignment horizontal="center"/>
    </xf>
    <xf numFmtId="167" fontId="2" fillId="2" borderId="7" xfId="3" applyNumberFormat="1" applyFont="1" applyFill="1" applyBorder="1" applyAlignment="1">
      <alignment horizontal="center"/>
    </xf>
    <xf numFmtId="164" fontId="2" fillId="2" borderId="7" xfId="2" applyNumberFormat="1" applyFont="1" applyFill="1" applyBorder="1" applyAlignment="1">
      <alignment horizontal="center"/>
    </xf>
    <xf numFmtId="164" fontId="2" fillId="0" borderId="7" xfId="2" applyNumberFormat="1" applyFont="1" applyFill="1" applyBorder="1" applyAlignment="1">
      <alignment horizontal="center"/>
    </xf>
    <xf numFmtId="164" fontId="2" fillId="2" borderId="9" xfId="2" applyNumberFormat="1" applyFont="1" applyFill="1" applyBorder="1" applyAlignment="1">
      <alignment horizontal="center"/>
    </xf>
    <xf numFmtId="168" fontId="2" fillId="2" borderId="7" xfId="2" applyNumberFormat="1" applyFont="1" applyFill="1" applyBorder="1" applyAlignment="1">
      <alignment horizontal="center"/>
    </xf>
    <xf numFmtId="3" fontId="0" fillId="2" borderId="0" xfId="0" applyNumberFormat="1" applyFill="1" applyAlignment="1">
      <alignment horizontal="center"/>
    </xf>
    <xf numFmtId="9" fontId="1" fillId="2" borderId="0" xfId="3" applyFont="1" applyFill="1" applyBorder="1" applyAlignment="1">
      <alignment horizontal="center"/>
    </xf>
    <xf numFmtId="164" fontId="1" fillId="2" borderId="0" xfId="3" applyNumberFormat="1" applyFont="1" applyFill="1" applyBorder="1" applyAlignment="1">
      <alignment horizontal="center"/>
    </xf>
    <xf numFmtId="164" fontId="1" fillId="0" borderId="0" xfId="2" applyNumberFormat="1" applyFont="1" applyFill="1" applyBorder="1" applyAlignment="1">
      <alignment horizontal="center"/>
    </xf>
    <xf numFmtId="164" fontId="1" fillId="2" borderId="0" xfId="2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 applyAlignment="1">
      <alignment wrapText="1"/>
    </xf>
    <xf numFmtId="0" fontId="0" fillId="2" borderId="0" xfId="0" applyFill="1"/>
    <xf numFmtId="0" fontId="2" fillId="0" borderId="0" xfId="0" applyFont="1"/>
    <xf numFmtId="0" fontId="5" fillId="0" borderId="0" xfId="4" applyFont="1" applyAlignment="1"/>
  </cellXfs>
  <cellStyles count="6">
    <cellStyle name="Comma" xfId="1" builtinId="3"/>
    <cellStyle name="Currency" xfId="2" builtinId="4"/>
    <cellStyle name="Normal" xfId="0" builtinId="0"/>
    <cellStyle name="Normal 2" xfId="5" xr:uid="{85B3D9AC-8100-4E65-A755-7E2E0C17536A}"/>
    <cellStyle name="Normal 2 3" xfId="4" xr:uid="{C7C6210F-1382-4C3E-AC72-A19C738A1977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38B53-DCC0-4AEC-9389-0EFCA442DFAE}">
  <dimension ref="A1:S28"/>
  <sheetViews>
    <sheetView tabSelected="1" zoomScaleNormal="100" workbookViewId="0"/>
  </sheetViews>
  <sheetFormatPr defaultRowHeight="14.4" x14ac:dyDescent="0.3"/>
  <cols>
    <col min="1" max="1" width="19.5546875" customWidth="1"/>
    <col min="2" max="2" width="15" bestFit="1" customWidth="1"/>
    <col min="3" max="3" width="12.88671875" customWidth="1"/>
    <col min="4" max="4" width="16.33203125" bestFit="1" customWidth="1"/>
    <col min="5" max="5" width="22.44140625" bestFit="1" customWidth="1"/>
    <col min="6" max="6" width="22" bestFit="1" customWidth="1"/>
    <col min="7" max="7" width="11.5546875" bestFit="1" customWidth="1"/>
    <col min="8" max="8" width="11.6640625" bestFit="1" customWidth="1"/>
    <col min="9" max="9" width="20.109375" customWidth="1"/>
    <col min="10" max="10" width="20.6640625" customWidth="1"/>
    <col min="11" max="11" width="18.109375" bestFit="1" customWidth="1"/>
    <col min="12" max="12" width="17.33203125" customWidth="1"/>
    <col min="13" max="13" width="18.6640625" customWidth="1"/>
    <col min="14" max="14" width="19.109375" customWidth="1"/>
    <col min="15" max="15" width="17.109375" customWidth="1"/>
    <col min="16" max="16" width="10.33203125" bestFit="1" customWidth="1"/>
    <col min="17" max="17" width="11.33203125" bestFit="1" customWidth="1"/>
  </cols>
  <sheetData>
    <row r="1" spans="1:1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9" x14ac:dyDescent="0.3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9" x14ac:dyDescent="0.3">
      <c r="A3" s="1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9" x14ac:dyDescent="0.3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9" x14ac:dyDescent="0.3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9" ht="15" thickBot="1" x14ac:dyDescent="0.35">
      <c r="K6" s="4"/>
      <c r="L6" s="5"/>
    </row>
    <row r="7" spans="1:19" ht="15" thickBot="1" x14ac:dyDescent="0.35">
      <c r="A7" s="6"/>
      <c r="B7" s="7" t="s">
        <v>3</v>
      </c>
      <c r="C7" s="8"/>
      <c r="D7" s="8"/>
      <c r="E7" s="8"/>
      <c r="F7" s="8"/>
      <c r="G7" s="8"/>
      <c r="H7" s="9"/>
      <c r="I7" s="8"/>
      <c r="J7" s="10"/>
      <c r="K7" s="11" t="s">
        <v>4</v>
      </c>
      <c r="L7" s="11"/>
      <c r="M7" s="11"/>
      <c r="N7" s="11"/>
      <c r="O7" s="11"/>
    </row>
    <row r="8" spans="1:19" ht="43.8" thickBot="1" x14ac:dyDescent="0.35">
      <c r="A8" s="12" t="s">
        <v>5</v>
      </c>
      <c r="B8" s="13" t="s">
        <v>6</v>
      </c>
      <c r="C8" s="14" t="s">
        <v>7</v>
      </c>
      <c r="D8" s="14" t="s">
        <v>8</v>
      </c>
      <c r="E8" s="14" t="s">
        <v>9</v>
      </c>
      <c r="F8" s="14" t="s">
        <v>10</v>
      </c>
      <c r="G8" s="14" t="s">
        <v>11</v>
      </c>
      <c r="H8" s="15" t="s">
        <v>12</v>
      </c>
      <c r="I8" s="16" t="s">
        <v>13</v>
      </c>
      <c r="J8" s="17" t="s">
        <v>14</v>
      </c>
      <c r="K8" s="18" t="s">
        <v>15</v>
      </c>
      <c r="L8" s="18" t="s">
        <v>16</v>
      </c>
      <c r="M8" s="18" t="s">
        <v>17</v>
      </c>
      <c r="N8" s="18" t="s">
        <v>18</v>
      </c>
      <c r="O8" s="18" t="s">
        <v>19</v>
      </c>
      <c r="R8" s="19"/>
      <c r="S8" s="19"/>
    </row>
    <row r="9" spans="1:19" ht="15" thickBot="1" x14ac:dyDescent="0.35">
      <c r="A9" s="32" t="s">
        <v>20</v>
      </c>
      <c r="B9" s="20">
        <v>3</v>
      </c>
      <c r="C9" s="21">
        <v>8.3520814361348348E-7</v>
      </c>
      <c r="D9" s="22">
        <v>177.7</v>
      </c>
      <c r="E9" s="23">
        <v>455.82</v>
      </c>
      <c r="F9" s="24">
        <v>633.52</v>
      </c>
      <c r="G9" s="25">
        <v>151.94</v>
      </c>
      <c r="H9" s="24">
        <v>211.17333333333332</v>
      </c>
      <c r="I9" s="26">
        <v>59.23333333333332</v>
      </c>
      <c r="J9" s="27">
        <v>67.819999999999993</v>
      </c>
      <c r="K9" s="24" t="s">
        <v>36</v>
      </c>
      <c r="L9" s="24" t="s">
        <v>36</v>
      </c>
      <c r="M9" s="24" t="s">
        <v>36</v>
      </c>
      <c r="N9" s="24">
        <v>59.233333333333327</v>
      </c>
      <c r="O9" s="28" t="s">
        <v>36</v>
      </c>
      <c r="P9" s="4"/>
      <c r="Q9" s="29"/>
      <c r="R9" s="30"/>
      <c r="S9" s="30"/>
    </row>
    <row r="10" spans="1:19" ht="15" thickBot="1" x14ac:dyDescent="0.35">
      <c r="A10" s="32" t="s">
        <v>21</v>
      </c>
      <c r="B10" s="20">
        <v>1</v>
      </c>
      <c r="C10" s="21">
        <v>2.7840271453782781E-7</v>
      </c>
      <c r="D10" s="22">
        <v>13.799999999999997</v>
      </c>
      <c r="E10" s="23">
        <v>44.52</v>
      </c>
      <c r="F10" s="24">
        <v>58.32</v>
      </c>
      <c r="G10" s="25">
        <v>44.52</v>
      </c>
      <c r="H10" s="24">
        <v>58.32</v>
      </c>
      <c r="I10" s="26">
        <v>13.799999999999997</v>
      </c>
      <c r="J10" s="27">
        <v>13.799999999999979</v>
      </c>
      <c r="K10" s="24" t="s">
        <v>36</v>
      </c>
      <c r="L10" s="24" t="s">
        <v>36</v>
      </c>
      <c r="M10" s="24" t="s">
        <v>36</v>
      </c>
      <c r="N10" s="24">
        <v>13.799999999999997</v>
      </c>
      <c r="O10" s="28" t="s">
        <v>36</v>
      </c>
      <c r="P10" s="4"/>
      <c r="Q10" s="29"/>
      <c r="R10" s="31"/>
      <c r="S10" s="30"/>
    </row>
    <row r="11" spans="1:19" ht="15" thickBot="1" x14ac:dyDescent="0.35">
      <c r="A11" s="32" t="s">
        <v>22</v>
      </c>
      <c r="B11" s="20">
        <v>7</v>
      </c>
      <c r="C11" s="21">
        <v>1.9488190017647946E-6</v>
      </c>
      <c r="D11" s="22">
        <v>219.18000000000006</v>
      </c>
      <c r="E11" s="23">
        <v>813.54</v>
      </c>
      <c r="F11" s="24">
        <v>1032.72</v>
      </c>
      <c r="G11" s="25">
        <v>116.22</v>
      </c>
      <c r="H11" s="24">
        <v>147.53142857142856</v>
      </c>
      <c r="I11" s="26">
        <v>31.311428571428564</v>
      </c>
      <c r="J11" s="27">
        <v>55.92</v>
      </c>
      <c r="K11" s="24" t="s">
        <v>36</v>
      </c>
      <c r="L11" s="24" t="s">
        <v>36</v>
      </c>
      <c r="M11" s="24" t="s">
        <v>36</v>
      </c>
      <c r="N11" s="24">
        <v>31.311428571428582</v>
      </c>
      <c r="O11" s="28" t="s">
        <v>36</v>
      </c>
      <c r="P11" s="4"/>
      <c r="Q11" s="29"/>
      <c r="R11" s="30"/>
      <c r="S11" s="30"/>
    </row>
    <row r="12" spans="1:19" ht="15" thickBot="1" x14ac:dyDescent="0.35">
      <c r="A12" s="32" t="s">
        <v>23</v>
      </c>
      <c r="B12" s="20">
        <v>9</v>
      </c>
      <c r="C12" s="21">
        <v>2.5056244308404503E-6</v>
      </c>
      <c r="D12" s="22">
        <v>259.93999999999983</v>
      </c>
      <c r="E12" s="23">
        <v>1198.68</v>
      </c>
      <c r="F12" s="24">
        <v>1458.62</v>
      </c>
      <c r="G12" s="25">
        <v>133.18666666666667</v>
      </c>
      <c r="H12" s="24">
        <v>162.06888888888886</v>
      </c>
      <c r="I12" s="26">
        <v>28.882222222222197</v>
      </c>
      <c r="J12" s="27">
        <v>56.319999999999801</v>
      </c>
      <c r="K12" s="24"/>
      <c r="L12" s="24" t="s">
        <v>36</v>
      </c>
      <c r="M12" s="24" t="s">
        <v>36</v>
      </c>
      <c r="N12" s="24">
        <v>28.882222222222204</v>
      </c>
      <c r="O12" s="28" t="s">
        <v>36</v>
      </c>
      <c r="P12" s="4"/>
      <c r="Q12" s="29"/>
      <c r="R12" s="30"/>
      <c r="S12" s="30"/>
    </row>
    <row r="13" spans="1:19" ht="15" thickBot="1" x14ac:dyDescent="0.35">
      <c r="A13" s="32" t="s">
        <v>24</v>
      </c>
      <c r="B13" s="20">
        <v>24</v>
      </c>
      <c r="C13" s="21">
        <v>6.6816651489078678E-6</v>
      </c>
      <c r="D13" s="22">
        <v>767.98000000001957</v>
      </c>
      <c r="E13" s="23">
        <v>4571.6399999999803</v>
      </c>
      <c r="F13" s="24">
        <v>5339.62</v>
      </c>
      <c r="G13" s="25">
        <v>190.48499999999919</v>
      </c>
      <c r="H13" s="24">
        <v>222.48416666666665</v>
      </c>
      <c r="I13" s="26">
        <v>31.999166666667463</v>
      </c>
      <c r="J13" s="27">
        <v>293.139999999998</v>
      </c>
      <c r="K13" s="24">
        <v>0</v>
      </c>
      <c r="L13" s="24"/>
      <c r="M13" s="24">
        <v>0</v>
      </c>
      <c r="N13" s="24">
        <v>28.679166666666656</v>
      </c>
      <c r="O13" s="28">
        <v>39.839999999999975</v>
      </c>
      <c r="P13" s="4"/>
      <c r="Q13" s="29"/>
      <c r="R13" s="31"/>
      <c r="S13" s="30"/>
    </row>
    <row r="14" spans="1:19" ht="15" thickBot="1" x14ac:dyDescent="0.35">
      <c r="A14" s="32" t="s">
        <v>25</v>
      </c>
      <c r="B14" s="20">
        <v>402</v>
      </c>
      <c r="C14" s="21">
        <v>1.1191789124420679E-4</v>
      </c>
      <c r="D14" s="22">
        <v>60632.380000000005</v>
      </c>
      <c r="E14" s="23">
        <v>541008.98</v>
      </c>
      <c r="F14" s="24">
        <v>601641.36</v>
      </c>
      <c r="G14" s="25">
        <v>1345.7934825870645</v>
      </c>
      <c r="H14" s="24">
        <v>1496.6202985074626</v>
      </c>
      <c r="I14" s="26">
        <v>150.82681592039808</v>
      </c>
      <c r="J14" s="27">
        <v>505.82</v>
      </c>
      <c r="K14" s="24">
        <v>0</v>
      </c>
      <c r="L14" s="24">
        <v>0</v>
      </c>
      <c r="M14" s="24">
        <v>0</v>
      </c>
      <c r="N14" s="24">
        <v>60.623930348258689</v>
      </c>
      <c r="O14" s="28">
        <v>115.85162939296491</v>
      </c>
      <c r="P14" s="4"/>
      <c r="Q14" s="29"/>
      <c r="R14" s="30"/>
      <c r="S14" s="30"/>
    </row>
    <row r="15" spans="1:19" ht="15" thickBot="1" x14ac:dyDescent="0.35">
      <c r="A15" s="32" t="s">
        <v>26</v>
      </c>
      <c r="B15" s="20">
        <v>33232</v>
      </c>
      <c r="C15" s="21">
        <v>9.251879009521095E-3</v>
      </c>
      <c r="D15" s="22">
        <v>3180423.079999797</v>
      </c>
      <c r="E15" s="23">
        <v>55078852.640000001</v>
      </c>
      <c r="F15" s="24">
        <v>58259275.719999798</v>
      </c>
      <c r="G15" s="25">
        <v>1657.4040876263841</v>
      </c>
      <c r="H15" s="24">
        <v>1753.1077190659544</v>
      </c>
      <c r="I15" s="26">
        <v>95.703631439570245</v>
      </c>
      <c r="J15" s="27">
        <v>771.54</v>
      </c>
      <c r="K15" s="24">
        <v>0</v>
      </c>
      <c r="L15" s="24">
        <v>0</v>
      </c>
      <c r="M15" s="24">
        <v>0</v>
      </c>
      <c r="N15" s="24">
        <v>30.903559582217753</v>
      </c>
      <c r="O15" s="28">
        <v>65.380957469415051</v>
      </c>
      <c r="P15" s="4"/>
      <c r="Q15" s="29"/>
      <c r="R15" s="30"/>
      <c r="S15" s="30"/>
    </row>
    <row r="16" spans="1:19" ht="15" thickBot="1" x14ac:dyDescent="0.35">
      <c r="A16" s="32" t="s">
        <v>27</v>
      </c>
      <c r="B16" s="20">
        <v>640013</v>
      </c>
      <c r="C16" s="21">
        <v>0.17818135653949879</v>
      </c>
      <c r="D16" s="22">
        <v>23049274.079998016</v>
      </c>
      <c r="E16" s="23">
        <v>1025443726.1799999</v>
      </c>
      <c r="F16" s="24">
        <v>1048493000.259998</v>
      </c>
      <c r="G16" s="25">
        <v>1602.223276995936</v>
      </c>
      <c r="H16" s="24">
        <v>1638.2370362164486</v>
      </c>
      <c r="I16" s="26">
        <v>36.013759220512611</v>
      </c>
      <c r="J16" s="27">
        <v>822.04</v>
      </c>
      <c r="K16" s="24">
        <v>0</v>
      </c>
      <c r="L16" s="24">
        <v>0</v>
      </c>
      <c r="M16" s="24">
        <v>0</v>
      </c>
      <c r="N16" s="24">
        <v>7.5385237083111951</v>
      </c>
      <c r="O16" s="28">
        <v>28.542729194725485</v>
      </c>
      <c r="P16" s="4"/>
      <c r="Q16" s="29"/>
      <c r="R16" s="30"/>
      <c r="S16" s="30"/>
    </row>
    <row r="17" spans="1:19" ht="15" thickBot="1" x14ac:dyDescent="0.35">
      <c r="A17" s="32" t="s">
        <v>28</v>
      </c>
      <c r="B17" s="20">
        <v>396429</v>
      </c>
      <c r="C17" s="21">
        <v>0.11036690972151655</v>
      </c>
      <c r="D17" s="22">
        <v>0</v>
      </c>
      <c r="E17" s="23">
        <v>231975243.25999799</v>
      </c>
      <c r="F17" s="24">
        <v>231975243.25999799</v>
      </c>
      <c r="G17" s="25">
        <v>585.16214318326354</v>
      </c>
      <c r="H17" s="24">
        <v>585.16214318326354</v>
      </c>
      <c r="I17" s="26">
        <v>0</v>
      </c>
      <c r="J17" s="27">
        <v>0</v>
      </c>
      <c r="K17" s="24">
        <v>0</v>
      </c>
      <c r="L17" s="24">
        <v>0</v>
      </c>
      <c r="M17" s="24">
        <v>0</v>
      </c>
      <c r="N17" s="24">
        <v>-1.1959183673469338</v>
      </c>
      <c r="O17" s="28">
        <v>5.7639344262295138</v>
      </c>
      <c r="P17" s="4"/>
      <c r="Q17" s="29"/>
      <c r="R17" s="31"/>
      <c r="S17" s="30"/>
    </row>
    <row r="18" spans="1:19" ht="15" thickBot="1" x14ac:dyDescent="0.35">
      <c r="A18" s="32" t="s">
        <v>29</v>
      </c>
      <c r="B18" s="20">
        <v>2477793</v>
      </c>
      <c r="C18" s="21">
        <v>0.68982429726282801</v>
      </c>
      <c r="D18" s="22">
        <v>-22095525.760000229</v>
      </c>
      <c r="E18" s="23">
        <v>2892566591.8600001</v>
      </c>
      <c r="F18" s="24">
        <v>2870471066.0999999</v>
      </c>
      <c r="G18" s="25">
        <v>1167.3963853558389</v>
      </c>
      <c r="H18" s="24">
        <v>1158.4789633758751</v>
      </c>
      <c r="I18" s="26">
        <v>-8.9174219799638195</v>
      </c>
      <c r="J18" s="27">
        <v>-1.99999999999818E-2</v>
      </c>
      <c r="K18" s="24">
        <v>0</v>
      </c>
      <c r="L18" s="24">
        <v>0</v>
      </c>
      <c r="M18" s="24">
        <v>0</v>
      </c>
      <c r="N18" s="24">
        <v>-1.8931201004488849</v>
      </c>
      <c r="O18" s="28">
        <v>-7.3509328295505894</v>
      </c>
      <c r="P18" s="4"/>
      <c r="Q18" s="29"/>
      <c r="R18" s="30"/>
      <c r="S18" s="30"/>
    </row>
    <row r="19" spans="1:19" ht="15" thickBot="1" x14ac:dyDescent="0.35">
      <c r="A19" s="32" t="s">
        <v>30</v>
      </c>
      <c r="B19" s="20">
        <v>43469</v>
      </c>
      <c r="C19" s="21">
        <v>1.2101887598244838E-2</v>
      </c>
      <c r="D19" s="22">
        <v>-4243163.6600000113</v>
      </c>
      <c r="E19" s="23">
        <v>72624809.939999804</v>
      </c>
      <c r="F19" s="24">
        <v>68381646.279999793</v>
      </c>
      <c r="G19" s="25">
        <v>1670.7264933630818</v>
      </c>
      <c r="H19" s="24">
        <v>1573.1129374956818</v>
      </c>
      <c r="I19" s="26">
        <v>-97.613555867400009</v>
      </c>
      <c r="J19" s="27">
        <v>-4.4199999999999804</v>
      </c>
      <c r="K19" s="24">
        <v>0</v>
      </c>
      <c r="L19" s="24">
        <v>0</v>
      </c>
      <c r="M19" s="24">
        <v>0</v>
      </c>
      <c r="N19" s="24">
        <v>-28.572582656512438</v>
      </c>
      <c r="O19" s="28">
        <v>-69.328809683306005</v>
      </c>
      <c r="P19" s="4"/>
      <c r="Q19" s="29"/>
      <c r="R19" s="30"/>
      <c r="S19" s="30"/>
    </row>
    <row r="20" spans="1:19" ht="15" thickBot="1" x14ac:dyDescent="0.35">
      <c r="A20" s="32" t="s">
        <v>31</v>
      </c>
      <c r="B20" s="20">
        <v>530</v>
      </c>
      <c r="C20" s="21">
        <v>1.4755343870504874E-4</v>
      </c>
      <c r="D20" s="22">
        <v>-91846.260000000009</v>
      </c>
      <c r="E20" s="23">
        <v>849325.86</v>
      </c>
      <c r="F20" s="24">
        <v>757479.6</v>
      </c>
      <c r="G20" s="25">
        <v>1602.5016226415094</v>
      </c>
      <c r="H20" s="24">
        <v>1429.2067924528301</v>
      </c>
      <c r="I20" s="26">
        <v>-173.29483018867927</v>
      </c>
      <c r="J20" s="27">
        <v>-4.0799999999999796</v>
      </c>
      <c r="K20" s="24">
        <v>0</v>
      </c>
      <c r="L20" s="24">
        <v>0</v>
      </c>
      <c r="M20" s="24">
        <v>0</v>
      </c>
      <c r="N20" s="24">
        <v>-53.656150943396625</v>
      </c>
      <c r="O20" s="28">
        <v>-135.48824786325221</v>
      </c>
      <c r="P20" s="4"/>
      <c r="Q20" s="29"/>
      <c r="R20" s="31"/>
      <c r="S20" s="30"/>
    </row>
    <row r="21" spans="1:19" ht="15" thickBot="1" x14ac:dyDescent="0.35">
      <c r="A21" s="32" t="s">
        <v>32</v>
      </c>
      <c r="B21" s="20">
        <v>4</v>
      </c>
      <c r="C21" s="21">
        <v>1.1136108581513112E-6</v>
      </c>
      <c r="D21" s="22">
        <v>-137.96000000000004</v>
      </c>
      <c r="E21" s="23">
        <v>738.52</v>
      </c>
      <c r="F21" s="24">
        <v>600.55999999999995</v>
      </c>
      <c r="G21" s="25">
        <v>184.63</v>
      </c>
      <c r="H21" s="24">
        <v>150.13999999999999</v>
      </c>
      <c r="I21" s="26">
        <v>-34.490000000000009</v>
      </c>
      <c r="J21" s="27">
        <v>-6.1199999999999797</v>
      </c>
      <c r="K21" s="24" t="s">
        <v>36</v>
      </c>
      <c r="L21" s="24" t="s">
        <v>36</v>
      </c>
      <c r="M21" s="24" t="s">
        <v>36</v>
      </c>
      <c r="N21" s="24">
        <v>-34.490000000000009</v>
      </c>
      <c r="O21" s="28" t="s">
        <v>36</v>
      </c>
      <c r="P21" s="4"/>
      <c r="Q21" s="29"/>
      <c r="R21" s="30"/>
      <c r="S21" s="30"/>
    </row>
    <row r="22" spans="1:19" ht="15" thickBot="1" x14ac:dyDescent="0.35">
      <c r="A22" s="32" t="s">
        <v>33</v>
      </c>
      <c r="B22" s="20">
        <v>3</v>
      </c>
      <c r="C22" s="21">
        <v>8.3520814361348348E-7</v>
      </c>
      <c r="D22" s="22">
        <v>-75.859999999999957</v>
      </c>
      <c r="E22" s="23">
        <v>374.34</v>
      </c>
      <c r="F22" s="24">
        <v>298.48</v>
      </c>
      <c r="G22" s="25">
        <v>124.77999999999999</v>
      </c>
      <c r="H22" s="24">
        <v>99.493333333333339</v>
      </c>
      <c r="I22" s="26">
        <v>-25.286666666666648</v>
      </c>
      <c r="J22" s="27">
        <v>-15.22</v>
      </c>
      <c r="K22" s="24" t="s">
        <v>36</v>
      </c>
      <c r="L22" s="24" t="s">
        <v>36</v>
      </c>
      <c r="M22" s="24" t="s">
        <v>36</v>
      </c>
      <c r="N22" s="24">
        <v>-25.286666666666651</v>
      </c>
      <c r="O22" s="28" t="s">
        <v>36</v>
      </c>
      <c r="P22" s="4"/>
      <c r="Q22" s="29"/>
      <c r="R22" s="30"/>
      <c r="S22" s="30"/>
    </row>
    <row r="23" spans="1:19" ht="15" thickBot="1" x14ac:dyDescent="0.35">
      <c r="A23" s="33" t="s">
        <v>34</v>
      </c>
      <c r="B23" s="34">
        <f>SUM(B9:B22)</f>
        <v>3591919</v>
      </c>
      <c r="C23" s="35">
        <f t="shared" ref="C23" si="0">B23/$B$23</f>
        <v>1</v>
      </c>
      <c r="D23" s="36">
        <f>SUM(D9:D22)</f>
        <v>-138981.36000242634</v>
      </c>
      <c r="E23" s="36">
        <f>SUM(E9:E22)</f>
        <v>4279087755.7799978</v>
      </c>
      <c r="F23" s="36">
        <f>SUM(F9:F22)</f>
        <v>4278948774.4199953</v>
      </c>
      <c r="G23" s="36">
        <f>E23/B23</f>
        <v>1191.3096469547331</v>
      </c>
      <c r="H23" s="37">
        <f>F23/B23</f>
        <v>1191.2709541668382</v>
      </c>
      <c r="I23" s="36">
        <f>H23-G23</f>
        <v>-3.869278789488817E-2</v>
      </c>
      <c r="J23" s="38">
        <f>MAX(J9:J22)</f>
        <v>822.04</v>
      </c>
      <c r="K23" s="39">
        <v>0</v>
      </c>
      <c r="L23" s="39">
        <v>0</v>
      </c>
      <c r="M23" s="39">
        <v>0</v>
      </c>
      <c r="N23" s="39">
        <v>-2.4382897297443713E-2</v>
      </c>
      <c r="O23" s="39">
        <v>-1.9829968297526517E-2</v>
      </c>
      <c r="P23" s="4"/>
      <c r="Q23" s="5"/>
    </row>
    <row r="24" spans="1:19" x14ac:dyDescent="0.3">
      <c r="A24" s="19"/>
      <c r="B24" s="40"/>
      <c r="C24" s="41"/>
      <c r="D24" s="41"/>
      <c r="E24" s="41"/>
      <c r="F24" s="41"/>
      <c r="G24" s="42"/>
      <c r="H24" s="43"/>
      <c r="I24" s="44"/>
      <c r="J24" s="44"/>
      <c r="K24" s="45"/>
      <c r="L24" s="45"/>
      <c r="M24" s="45"/>
      <c r="N24" s="45"/>
      <c r="O24" s="45"/>
      <c r="P24" s="5"/>
    </row>
    <row r="25" spans="1:19" ht="14.4" customHeight="1" x14ac:dyDescent="0.3">
      <c r="A25" s="49" t="s">
        <v>35</v>
      </c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6"/>
      <c r="Q25" s="46"/>
    </row>
    <row r="27" spans="1:19" x14ac:dyDescent="0.3">
      <c r="A27" s="48" t="s">
        <v>37</v>
      </c>
    </row>
    <row r="28" spans="1:19" s="47" customFormat="1" x14ac:dyDescent="0.3">
      <c r="A28" s="48" t="s">
        <v>38</v>
      </c>
      <c r="B28"/>
      <c r="C28"/>
      <c r="D28"/>
      <c r="E28"/>
      <c r="F28"/>
      <c r="G28"/>
      <c r="H28"/>
      <c r="I28"/>
      <c r="J28"/>
      <c r="K28"/>
      <c r="L28"/>
      <c r="M28"/>
      <c r="N28"/>
      <c r="O28"/>
    </row>
  </sheetData>
  <pageMargins left="0.7" right="0.7" top="0.75" bottom="0.75" header="0.3" footer="0.3"/>
  <pageSetup scale="4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Bunner</dc:creator>
  <cp:lastModifiedBy>Jennifer Walker</cp:lastModifiedBy>
  <cp:lastPrinted>2023-06-30T17:27:12Z</cp:lastPrinted>
  <dcterms:created xsi:type="dcterms:W3CDTF">2023-03-08T14:58:25Z</dcterms:created>
  <dcterms:modified xsi:type="dcterms:W3CDTF">2023-09-18T13:04:28Z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61ecbe3-7ba9-4124-b9d7-ffd820687beb_Enabled">
    <vt:lpwstr>true</vt:lpwstr>
  </property>
  <property fmtid="{D5CDD505-2E9C-101B-9397-08002B2CF9AE}" pid="3" name="MSIP_Label_261ecbe3-7ba9-4124-b9d7-ffd820687beb_SetDate">
    <vt:lpwstr>2023-03-08T14:58:26Z</vt:lpwstr>
  </property>
  <property fmtid="{D5CDD505-2E9C-101B-9397-08002B2CF9AE}" pid="4" name="MSIP_Label_261ecbe3-7ba9-4124-b9d7-ffd820687beb_Method">
    <vt:lpwstr>Standard</vt:lpwstr>
  </property>
  <property fmtid="{D5CDD505-2E9C-101B-9397-08002B2CF9AE}" pid="5" name="MSIP_Label_261ecbe3-7ba9-4124-b9d7-ffd820687beb_Name">
    <vt:lpwstr>261ecbe3-7ba9-4124-b9d7-ffd820687beb</vt:lpwstr>
  </property>
  <property fmtid="{D5CDD505-2E9C-101B-9397-08002B2CF9AE}" pid="6" name="MSIP_Label_261ecbe3-7ba9-4124-b9d7-ffd820687beb_SiteId">
    <vt:lpwstr>fa23982e-6646-4a33-a5c4-1a848d02fcc4</vt:lpwstr>
  </property>
  <property fmtid="{D5CDD505-2E9C-101B-9397-08002B2CF9AE}" pid="7" name="MSIP_Label_261ecbe3-7ba9-4124-b9d7-ffd820687beb_ActionId">
    <vt:lpwstr>cb134f54-4b1c-4ce0-9975-78e017af9a59</vt:lpwstr>
  </property>
  <property fmtid="{D5CDD505-2E9C-101B-9397-08002B2CF9AE}" pid="8" name="MSIP_Label_261ecbe3-7ba9-4124-b9d7-ffd820687beb_ContentBits">
    <vt:lpwstr>0</vt:lpwstr>
  </property>
</Properties>
</file>