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3\10-2-2023 Rate Filing\Filing\Objections\8-29 Objection\"/>
    </mc:Choice>
  </mc:AlternateContent>
  <xr:revisionPtr revIDLastSave="0" documentId="13_ncr:1_{B712968D-2541-4A6B-AEAE-7EEBF9EB1341}" xr6:coauthVersionLast="47" xr6:coauthVersionMax="47" xr10:uidLastSave="{00000000-0000-0000-0000-000000000000}"/>
  <bookViews>
    <workbookView xWindow="28680" yWindow="-120" windowWidth="29040" windowHeight="15840" tabRatio="807" xr2:uid="{C97835B3-2C55-4D10-8A26-1A174D6FB85C}"/>
  </bookViews>
  <sheets>
    <sheet name="Pd BIPD" sheetId="1" r:id="rId1"/>
    <sheet name="Pd MPC" sheetId="3" r:id="rId2"/>
    <sheet name="Pd UM" sheetId="4" r:id="rId3"/>
    <sheet name="Pd COMP" sheetId="5" r:id="rId4"/>
    <sheet name="Pd COLL" sheetId="6" r:id="rId5"/>
    <sheet name="Pd Misc. Damage" sheetId="7" r:id="rId6"/>
    <sheet name="Pd Misc. Liab" sheetId="8" r:id="rId7"/>
    <sheet name="Rept Ct BIPD" sheetId="9" r:id="rId8"/>
    <sheet name="Rept Ct MPC" sheetId="11" r:id="rId9"/>
    <sheet name="Rept Ct UM" sheetId="12" r:id="rId10"/>
    <sheet name="Rept Ct COMP" sheetId="13" r:id="rId11"/>
    <sheet name="Rept Ct COLL" sheetId="14" r:id="rId12"/>
    <sheet name="Rept Ct Misc. Damage" sheetId="15" r:id="rId13"/>
    <sheet name="Rept Ct Misc. Liab" sheetId="16" r:id="rId14"/>
    <sheet name="Closed Ct BIPD" sheetId="17" r:id="rId15"/>
    <sheet name="Closed Ct MPC" sheetId="19" r:id="rId16"/>
    <sheet name="Closed Ct UM" sheetId="20" r:id="rId17"/>
    <sheet name="Closed Ct COMP" sheetId="21" r:id="rId18"/>
    <sheet name="Closed Ct COLL" sheetId="22" r:id="rId19"/>
    <sheet name="Closed Ct Misc. Damage" sheetId="23" r:id="rId20"/>
    <sheet name="Closed Ct Misc. Liab" sheetId="24" r:id="rId21"/>
  </sheets>
  <externalReferences>
    <externalReference r:id="rId22"/>
  </externalReferences>
  <definedNames>
    <definedName name="AggMethod">[1]Settings!$B$26</definedName>
    <definedName name="Co_Name">[1]Settings!$B$21</definedName>
    <definedName name="DCCE_LTrndCo">'[1]1.General'!$C$43</definedName>
    <definedName name="FYQtr">'[1]1.General'!$C$37</definedName>
    <definedName name="FYQtr_LDF">'[1]1.General'!$C$38</definedName>
    <definedName name="Mos_Devt">'[1]1.General'!$C$34</definedName>
    <definedName name="_xlnm.Print_Area" localSheetId="0">'Pd BIPD'!$A$1:$L$49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4" l="1"/>
  <c r="E27" i="24"/>
  <c r="E26" i="24"/>
  <c r="E25" i="24"/>
  <c r="E24" i="24"/>
  <c r="E23" i="24"/>
  <c r="E28" i="23"/>
  <c r="E27" i="23"/>
  <c r="E26" i="23"/>
  <c r="E25" i="23"/>
  <c r="E24" i="23"/>
  <c r="E23" i="23"/>
  <c r="E28" i="22"/>
  <c r="E27" i="22"/>
  <c r="E26" i="22"/>
  <c r="E25" i="22"/>
  <c r="E24" i="22"/>
  <c r="E23" i="22"/>
  <c r="E28" i="21"/>
  <c r="E27" i="21"/>
  <c r="E26" i="21"/>
  <c r="E25" i="21"/>
  <c r="E24" i="21"/>
  <c r="E23" i="21"/>
  <c r="E28" i="20"/>
  <c r="E27" i="20"/>
  <c r="E26" i="20"/>
  <c r="E25" i="20"/>
  <c r="E24" i="20"/>
  <c r="E23" i="20"/>
  <c r="E28" i="19"/>
  <c r="E27" i="19"/>
  <c r="E26" i="19"/>
  <c r="E25" i="19"/>
  <c r="E24" i="19"/>
  <c r="E23" i="19"/>
  <c r="E28" i="17"/>
  <c r="E27" i="17"/>
  <c r="E26" i="17"/>
  <c r="E25" i="17"/>
  <c r="E24" i="17"/>
  <c r="E23" i="17"/>
  <c r="E28" i="16"/>
  <c r="E27" i="16"/>
  <c r="E26" i="16"/>
  <c r="E25" i="16"/>
  <c r="E24" i="16"/>
  <c r="E23" i="16"/>
  <c r="E28" i="15"/>
  <c r="E27" i="15"/>
  <c r="E26" i="15"/>
  <c r="E25" i="15"/>
  <c r="E24" i="15"/>
  <c r="E23" i="15"/>
  <c r="E28" i="14"/>
  <c r="E27" i="14"/>
  <c r="E26" i="14"/>
  <c r="E25" i="14"/>
  <c r="E24" i="14"/>
  <c r="E23" i="14"/>
  <c r="E28" i="13"/>
  <c r="E27" i="13"/>
  <c r="E26" i="13"/>
  <c r="E25" i="13"/>
  <c r="E24" i="13"/>
  <c r="E23" i="13"/>
  <c r="E28" i="12"/>
  <c r="E27" i="12"/>
  <c r="E26" i="12"/>
  <c r="E25" i="12"/>
  <c r="E24" i="12"/>
  <c r="E23" i="12"/>
  <c r="E28" i="11"/>
  <c r="E27" i="11"/>
  <c r="E26" i="11"/>
  <c r="E25" i="11"/>
  <c r="E24" i="11"/>
  <c r="E23" i="11"/>
  <c r="E28" i="9"/>
  <c r="E27" i="9"/>
  <c r="E26" i="9"/>
  <c r="E25" i="9"/>
  <c r="E24" i="9"/>
  <c r="E23" i="9"/>
  <c r="F23" i="1"/>
  <c r="F28" i="24" l="1"/>
  <c r="F27" i="24"/>
  <c r="F26" i="24"/>
  <c r="F25" i="24"/>
  <c r="F24" i="24"/>
  <c r="F23" i="24"/>
  <c r="F28" i="23"/>
  <c r="F27" i="23"/>
  <c r="F26" i="23"/>
  <c r="F25" i="23"/>
  <c r="F24" i="23"/>
  <c r="F23" i="23"/>
  <c r="F28" i="22"/>
  <c r="F27" i="22"/>
  <c r="F26" i="22"/>
  <c r="F25" i="22"/>
  <c r="F24" i="22"/>
  <c r="F23" i="22"/>
  <c r="F28" i="21"/>
  <c r="F27" i="21"/>
  <c r="F26" i="21"/>
  <c r="F25" i="21"/>
  <c r="F24" i="21"/>
  <c r="F23" i="21"/>
  <c r="F28" i="20"/>
  <c r="F27" i="20"/>
  <c r="F26" i="20"/>
  <c r="F25" i="20"/>
  <c r="F24" i="20"/>
  <c r="F23" i="20"/>
  <c r="F28" i="19"/>
  <c r="F27" i="19"/>
  <c r="F26" i="19"/>
  <c r="F25" i="19"/>
  <c r="F24" i="19"/>
  <c r="F23" i="19"/>
  <c r="F28" i="17"/>
  <c r="F27" i="17"/>
  <c r="F26" i="17"/>
  <c r="F25" i="17"/>
  <c r="F24" i="17"/>
  <c r="F23" i="17"/>
  <c r="F28" i="16"/>
  <c r="F27" i="16"/>
  <c r="F26" i="16"/>
  <c r="F25" i="16"/>
  <c r="F24" i="16"/>
  <c r="F23" i="16"/>
  <c r="F28" i="15"/>
  <c r="F27" i="15"/>
  <c r="F26" i="15"/>
  <c r="F25" i="15"/>
  <c r="F24" i="15"/>
  <c r="F23" i="15"/>
  <c r="F28" i="14"/>
  <c r="F27" i="14"/>
  <c r="F26" i="14"/>
  <c r="F25" i="14"/>
  <c r="F24" i="14"/>
  <c r="F23" i="14"/>
  <c r="F28" i="13"/>
  <c r="F27" i="13"/>
  <c r="F26" i="13"/>
  <c r="F25" i="13"/>
  <c r="F24" i="13"/>
  <c r="F23" i="13"/>
  <c r="F28" i="12"/>
  <c r="F27" i="12"/>
  <c r="F26" i="12"/>
  <c r="F25" i="12"/>
  <c r="F24" i="12"/>
  <c r="F23" i="12"/>
  <c r="F28" i="11"/>
  <c r="F27" i="11"/>
  <c r="F26" i="11"/>
  <c r="F25" i="11"/>
  <c r="F24" i="11"/>
  <c r="F23" i="11"/>
  <c r="F28" i="9"/>
  <c r="F27" i="9"/>
  <c r="F26" i="9"/>
  <c r="F25" i="9"/>
  <c r="F24" i="9"/>
  <c r="F23" i="9"/>
  <c r="F28" i="8"/>
  <c r="E28" i="8"/>
  <c r="F27" i="8"/>
  <c r="E27" i="8"/>
  <c r="F26" i="8"/>
  <c r="E26" i="8"/>
  <c r="F25" i="8"/>
  <c r="E25" i="8"/>
  <c r="F24" i="8"/>
  <c r="E24" i="8"/>
  <c r="F23" i="8"/>
  <c r="E23" i="8"/>
  <c r="F28" i="7"/>
  <c r="E28" i="7"/>
  <c r="F27" i="7"/>
  <c r="E27" i="7"/>
  <c r="F26" i="7"/>
  <c r="E26" i="7"/>
  <c r="F25" i="7"/>
  <c r="E25" i="7"/>
  <c r="F24" i="7"/>
  <c r="E24" i="7"/>
  <c r="F23" i="7"/>
  <c r="E23" i="7"/>
  <c r="F28" i="6"/>
  <c r="E28" i="6"/>
  <c r="F27" i="6"/>
  <c r="E27" i="6"/>
  <c r="F26" i="6"/>
  <c r="E26" i="6"/>
  <c r="F25" i="6"/>
  <c r="E25" i="6"/>
  <c r="F24" i="6"/>
  <c r="E24" i="6"/>
  <c r="F23" i="6"/>
  <c r="E23" i="6"/>
  <c r="F28" i="5"/>
  <c r="E28" i="5"/>
  <c r="F27" i="5"/>
  <c r="E27" i="5"/>
  <c r="F26" i="5"/>
  <c r="E26" i="5"/>
  <c r="F25" i="5"/>
  <c r="E25" i="5"/>
  <c r="F24" i="5"/>
  <c r="E24" i="5"/>
  <c r="F23" i="5"/>
  <c r="E23" i="5"/>
  <c r="F28" i="4"/>
  <c r="E28" i="4"/>
  <c r="F27" i="4"/>
  <c r="E27" i="4"/>
  <c r="F26" i="4"/>
  <c r="E26" i="4"/>
  <c r="F25" i="4"/>
  <c r="E25" i="4"/>
  <c r="F24" i="4"/>
  <c r="E24" i="4"/>
  <c r="F23" i="4"/>
  <c r="E23" i="4"/>
  <c r="F28" i="3"/>
  <c r="E28" i="3"/>
  <c r="F27" i="3"/>
  <c r="E27" i="3"/>
  <c r="F26" i="3"/>
  <c r="E26" i="3"/>
  <c r="F25" i="3"/>
  <c r="E25" i="3"/>
  <c r="F24" i="3"/>
  <c r="E24" i="3"/>
  <c r="F23" i="3"/>
  <c r="E23" i="3"/>
  <c r="E23" i="1"/>
  <c r="E24" i="1"/>
  <c r="E25" i="1"/>
  <c r="E26" i="1"/>
  <c r="E27" i="1" l="1"/>
  <c r="E28" i="1"/>
  <c r="F28" i="1"/>
  <c r="F27" i="1"/>
  <c r="F26" i="1"/>
  <c r="F25" i="1"/>
  <c r="F24" i="1"/>
</calcChain>
</file>

<file path=xl/sharedStrings.xml><?xml version="1.0" encoding="utf-8"?>
<sst xmlns="http://schemas.openxmlformats.org/spreadsheetml/2006/main" count="1381" uniqueCount="35">
  <si>
    <t>Months of Development</t>
  </si>
  <si>
    <t/>
  </si>
  <si>
    <t>State Farm Mutual Automobile Insurance Company</t>
  </si>
  <si>
    <t>BI</t>
  </si>
  <si>
    <t>Fiscal Accident Year Data Ending</t>
  </si>
  <si>
    <t>15</t>
  </si>
  <si>
    <t>Calendar YYYYQ</t>
  </si>
  <si>
    <t>Calendar 
YYYYQ-YYYYQ</t>
  </si>
  <si>
    <t>Aggregated Exhibit 7</t>
  </si>
  <si>
    <t>Aggregated Exhibit 8</t>
  </si>
  <si>
    <t>Exhibits 7 &amp; 8 Reconciliation</t>
  </si>
  <si>
    <t>Exhibit 7 Paid Losses</t>
  </si>
  <si>
    <t>Exhibit 8 Paid Losses</t>
  </si>
  <si>
    <t>BI Paid Losses</t>
  </si>
  <si>
    <t>MPC Paid Losses</t>
  </si>
  <si>
    <t xml:space="preserve"> Paid Losses</t>
  </si>
  <si>
    <t>UM</t>
  </si>
  <si>
    <t>COMP</t>
  </si>
  <si>
    <t>COLL</t>
  </si>
  <si>
    <t>Misc. Damage</t>
  </si>
  <si>
    <t>Misc. Liability</t>
  </si>
  <si>
    <t>Reported Counts</t>
  </si>
  <si>
    <t>MPC</t>
  </si>
  <si>
    <t>Exhibit 7 Reported Counts</t>
  </si>
  <si>
    <t>Exhibit 8 Reported Counts</t>
  </si>
  <si>
    <t>Closed Counts</t>
  </si>
  <si>
    <t>Exhibit 7 Closed Counts</t>
  </si>
  <si>
    <t>Exhibit 8 Closed Counts</t>
  </si>
  <si>
    <t>Supplemental Exhibit 1</t>
  </si>
  <si>
    <t>20171-20174</t>
  </si>
  <si>
    <t>20181-20184</t>
  </si>
  <si>
    <t>20191-20194</t>
  </si>
  <si>
    <t>20201-20204</t>
  </si>
  <si>
    <t>20211-20214</t>
  </si>
  <si>
    <t>20221-20224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</si>
</sst>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1"/>
      <color rgb="FF008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</borders>
  <cellStyleXfs count="3">
    <xf numFmtId="0" fontId="0" fillId="0" borderId="0"/>
    <xf numFmtId="0" fontId="12" fillId="0" borderId="0"/>
    <xf numFmtId="9" fontId="12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 applyAlignment="1" applyProtection="1">
      <alignment horizontal="centerContinuous"/>
      <protection locked="0"/>
    </xf>
    <xf numFmtId="0" fontId="3" fillId="0" borderId="0" xfId="0" applyFont="1" applyAlignment="1">
      <alignment horizontal="centerContinuous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 applyProtection="1">
      <alignment horizontal="centerContinuous" vertical="center"/>
      <protection locked="0"/>
    </xf>
    <xf numFmtId="0" fontId="6" fillId="0" borderId="0" xfId="0" applyFont="1" applyAlignment="1">
      <alignment horizontal="centerContinuous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38" fontId="8" fillId="0" borderId="1" xfId="0" applyNumberFormat="1" applyFont="1" applyBorder="1" applyAlignment="1">
      <alignment horizontal="center" vertical="center" wrapText="1"/>
    </xf>
    <xf numFmtId="38" fontId="8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0" fontId="10" fillId="0" borderId="0" xfId="0" applyFont="1" applyAlignment="1">
      <alignment horizontal="center"/>
    </xf>
    <xf numFmtId="37" fontId="9" fillId="0" borderId="0" xfId="0" applyNumberFormat="1" applyFont="1" applyBorder="1" applyAlignment="1" applyProtection="1">
      <alignment vertical="center"/>
      <protection locked="0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9" fillId="0" borderId="0" xfId="0" applyNumberFormat="1" applyFont="1" applyFill="1" applyAlignment="1" applyProtection="1">
      <alignment vertical="center"/>
      <protection locked="0"/>
    </xf>
    <xf numFmtId="0" fontId="11" fillId="0" borderId="0" xfId="0" applyFont="1" applyAlignment="1">
      <alignment horizontal="centerContinuous" vertical="center"/>
    </xf>
    <xf numFmtId="0" fontId="0" fillId="0" borderId="0" xfId="0" applyBorder="1" applyAlignment="1">
      <alignment vertical="center"/>
    </xf>
    <xf numFmtId="0" fontId="7" fillId="0" borderId="0" xfId="0" applyFont="1" applyBorder="1"/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0" fontId="0" fillId="0" borderId="0" xfId="0"/>
    <xf numFmtId="0" fontId="1" fillId="0" borderId="0" xfId="0" applyFont="1" applyAlignment="1">
      <alignment horizontal="center" vertical="center"/>
    </xf>
    <xf numFmtId="37" fontId="9" fillId="0" borderId="2" xfId="0" applyNumberFormat="1" applyFont="1" applyBorder="1" applyProtection="1">
      <protection locked="0"/>
    </xf>
    <xf numFmtId="0" fontId="0" fillId="0" borderId="0" xfId="0" applyAlignment="1">
      <alignment vertical="center"/>
    </xf>
    <xf numFmtId="38" fontId="8" fillId="0" borderId="1" xfId="0" applyNumberFormat="1" applyFont="1" applyBorder="1" applyAlignment="1">
      <alignment horizontal="center" vertical="center"/>
    </xf>
    <xf numFmtId="37" fontId="9" fillId="0" borderId="4" xfId="0" applyNumberFormat="1" applyFont="1" applyBorder="1" applyProtection="1">
      <protection locked="0"/>
    </xf>
    <xf numFmtId="0" fontId="8" fillId="0" borderId="1" xfId="0" applyFont="1" applyBorder="1" applyAlignment="1">
      <alignment horizontal="center" vertical="center" wrapText="1"/>
    </xf>
    <xf numFmtId="38" fontId="8" fillId="0" borderId="1" xfId="0" applyNumberFormat="1" applyFont="1" applyBorder="1" applyAlignment="1">
      <alignment horizontal="center" vertical="center" wrapText="1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/>
      <protection locked="0"/>
    </xf>
  </cellXfs>
  <cellStyles count="3">
    <cellStyle name="Normal" xfId="0" builtinId="0"/>
    <cellStyle name="Normal 2" xfId="1" xr:uid="{623E3073-5F67-448E-815C-53956DD406AF}"/>
    <cellStyle name="Percent 3" xfId="2" xr:uid="{08F62282-C1B4-4752-816B-58EF38ECA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-C%20ACTUARIAL/AUTO/STATE%20FILES/California/REVISIONS/2023/4-1-2023%20Rate%20Filing/Filing/StdExhTl06-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References"/>
      <sheetName val="Instructions"/>
      <sheetName val="1.General"/>
      <sheetName val="2.Exhibit 5"/>
      <sheetName val="3.Exhibit 7 - Annual"/>
      <sheetName val="4.Exhibit 8"/>
    </sheetNames>
    <sheetDataSet>
      <sheetData sheetId="0">
        <row r="21">
          <cell r="B21" t="str">
            <v>State Farm Mutual Automobile Insurance Company</v>
          </cell>
        </row>
        <row r="26">
          <cell r="B26" t="str">
            <v>Accident Year Data</v>
          </cell>
        </row>
      </sheetData>
      <sheetData sheetId="1"/>
      <sheetData sheetId="2"/>
      <sheetData sheetId="3">
        <row r="34">
          <cell r="C34">
            <v>3</v>
          </cell>
        </row>
        <row r="37">
          <cell r="C37">
            <v>20222</v>
          </cell>
        </row>
        <row r="38">
          <cell r="C38">
            <v>20221</v>
          </cell>
        </row>
        <row r="43">
          <cell r="C43" t="str">
            <v>Excludes DCCE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4134-2258-4717-A0F6-7BA794B0A8D5}">
  <dimension ref="A1:L49"/>
  <sheetViews>
    <sheetView tabSelected="1" zoomScaleNormal="100" zoomScaleSheetLayoutView="50" workbookViewId="0"/>
  </sheetViews>
  <sheetFormatPr defaultRowHeight="15" x14ac:dyDescent="0.25"/>
  <cols>
    <col min="2" max="2" width="14" bestFit="1" customWidth="1"/>
    <col min="3" max="3" width="12.7109375" bestFit="1" customWidth="1"/>
    <col min="4" max="4" width="17" bestFit="1" customWidth="1"/>
    <col min="5" max="9" width="14" bestFit="1" customWidth="1"/>
    <col min="10" max="11" width="14.28515625" bestFit="1" customWidth="1"/>
    <col min="12" max="12" width="13.4257812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1" x14ac:dyDescent="0.25">
      <c r="A5" s="6"/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106" t="s">
        <v>11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20133</v>
      </c>
      <c r="B10" s="28">
        <v>50273017.689999998</v>
      </c>
      <c r="C10" s="28">
        <v>502918821.17000002</v>
      </c>
      <c r="D10" s="28">
        <v>687602082.47000003</v>
      </c>
      <c r="E10" s="28">
        <v>809408555.18000007</v>
      </c>
      <c r="F10" s="28">
        <v>888260042.30999994</v>
      </c>
      <c r="G10" s="28">
        <v>912519443.20000005</v>
      </c>
      <c r="H10" s="28">
        <v>917153933.24000001</v>
      </c>
      <c r="I10" s="28">
        <v>918756083.22000003</v>
      </c>
      <c r="J10" s="28">
        <v>919221810.09000003</v>
      </c>
      <c r="K10" s="28">
        <v>919561907.75</v>
      </c>
      <c r="L10" s="28">
        <v>919830174.80000019</v>
      </c>
    </row>
    <row r="11" spans="1:12" x14ac:dyDescent="0.25">
      <c r="A11" s="13">
        <v>20143</v>
      </c>
      <c r="B11" s="28">
        <v>51515611.170000002</v>
      </c>
      <c r="C11" s="28">
        <v>539443961.63999999</v>
      </c>
      <c r="D11" s="28">
        <v>775690237.79999995</v>
      </c>
      <c r="E11" s="28">
        <v>944972892.43999994</v>
      </c>
      <c r="F11" s="28">
        <v>1016045495.7499999</v>
      </c>
      <c r="G11" s="28">
        <v>1054513967.9400001</v>
      </c>
      <c r="H11" s="28">
        <v>1060658117.9499998</v>
      </c>
      <c r="I11" s="28">
        <v>1061955620.9799998</v>
      </c>
      <c r="J11" s="28">
        <v>1063192173.4699998</v>
      </c>
      <c r="K11" s="28">
        <v>1063769715.3699999</v>
      </c>
      <c r="L11" s="29" t="s">
        <v>1</v>
      </c>
    </row>
    <row r="12" spans="1:12" x14ac:dyDescent="0.25">
      <c r="A12" s="13">
        <v>20153</v>
      </c>
      <c r="B12" s="28">
        <v>57299439.32</v>
      </c>
      <c r="C12" s="28">
        <v>647442010.44999993</v>
      </c>
      <c r="D12" s="28">
        <v>907276813.97000003</v>
      </c>
      <c r="E12" s="28">
        <v>1030776692.3700001</v>
      </c>
      <c r="F12" s="28">
        <v>1092794682.3800001</v>
      </c>
      <c r="G12" s="28">
        <v>1126413221.1499996</v>
      </c>
      <c r="H12" s="28">
        <v>1133948764.7599998</v>
      </c>
      <c r="I12" s="28">
        <v>1136666811.5999999</v>
      </c>
      <c r="J12" s="28">
        <v>1139250819.73</v>
      </c>
      <c r="K12" s="29" t="s">
        <v>1</v>
      </c>
      <c r="L12" s="29" t="s">
        <v>1</v>
      </c>
    </row>
    <row r="13" spans="1:12" x14ac:dyDescent="0.25">
      <c r="A13" s="13">
        <v>20163</v>
      </c>
      <c r="B13" s="28">
        <v>60518785.129999995</v>
      </c>
      <c r="C13" s="28">
        <v>714819640.9799999</v>
      </c>
      <c r="D13" s="28">
        <v>1027335379.4699999</v>
      </c>
      <c r="E13" s="28">
        <v>1148788482.8599999</v>
      </c>
      <c r="F13" s="28">
        <v>1231170296.4499998</v>
      </c>
      <c r="G13" s="28">
        <v>1263063762.4900002</v>
      </c>
      <c r="H13" s="28">
        <v>1274953120.02</v>
      </c>
      <c r="I13" s="28">
        <v>1284087856.0799999</v>
      </c>
      <c r="J13" s="29" t="s">
        <v>1</v>
      </c>
      <c r="K13" s="29" t="s">
        <v>1</v>
      </c>
      <c r="L13" s="29" t="s">
        <v>1</v>
      </c>
    </row>
    <row r="14" spans="1:12" x14ac:dyDescent="0.25">
      <c r="A14" s="13">
        <v>20173</v>
      </c>
      <c r="B14" s="28">
        <v>65679412.280000001</v>
      </c>
      <c r="C14" s="28">
        <v>719476301.69999993</v>
      </c>
      <c r="D14" s="28">
        <v>973484558.66000021</v>
      </c>
      <c r="E14" s="28">
        <v>1127456503.2800002</v>
      </c>
      <c r="F14" s="28">
        <v>1186382684.9200003</v>
      </c>
      <c r="G14" s="28">
        <v>1228943443.0100002</v>
      </c>
      <c r="H14" s="28">
        <v>1272914869.8</v>
      </c>
      <c r="I14" s="29" t="s">
        <v>1</v>
      </c>
      <c r="J14" s="29" t="s">
        <v>1</v>
      </c>
      <c r="K14" s="29" t="s">
        <v>1</v>
      </c>
      <c r="L14" s="29" t="s">
        <v>1</v>
      </c>
    </row>
    <row r="15" spans="1:12" x14ac:dyDescent="0.25">
      <c r="A15" s="13">
        <v>20183</v>
      </c>
      <c r="B15" s="28">
        <v>66096895.730000004</v>
      </c>
      <c r="C15" s="28">
        <v>677514379.18000007</v>
      </c>
      <c r="D15" s="28">
        <v>934021111.09000015</v>
      </c>
      <c r="E15" s="28">
        <v>1050420102.1300001</v>
      </c>
      <c r="F15" s="28">
        <v>1126445412.0800002</v>
      </c>
      <c r="G15" s="28">
        <v>1185833491.3900003</v>
      </c>
      <c r="H15" s="29" t="s">
        <v>1</v>
      </c>
      <c r="I15" s="29" t="s">
        <v>1</v>
      </c>
      <c r="J15" s="29" t="s">
        <v>1</v>
      </c>
      <c r="K15" s="29" t="s">
        <v>1</v>
      </c>
      <c r="L15" s="29" t="s">
        <v>1</v>
      </c>
    </row>
    <row r="16" spans="1:12" x14ac:dyDescent="0.25">
      <c r="A16" s="13">
        <v>20193</v>
      </c>
      <c r="B16" s="28">
        <v>59447489.450000003</v>
      </c>
      <c r="C16" s="28">
        <v>633953790.17000008</v>
      </c>
      <c r="D16" s="28">
        <v>871428000.97000015</v>
      </c>
      <c r="E16" s="28">
        <v>981710077.08000016</v>
      </c>
      <c r="F16" s="28">
        <v>1075618375.0300002</v>
      </c>
      <c r="G16" s="29" t="s">
        <v>1</v>
      </c>
      <c r="H16" s="29" t="s">
        <v>1</v>
      </c>
      <c r="I16" s="29" t="s">
        <v>1</v>
      </c>
      <c r="J16" s="29" t="s">
        <v>1</v>
      </c>
      <c r="K16" s="29" t="s">
        <v>1</v>
      </c>
      <c r="L16" s="29" t="s">
        <v>1</v>
      </c>
    </row>
    <row r="17" spans="1:12" x14ac:dyDescent="0.25">
      <c r="A17" s="13">
        <v>20203</v>
      </c>
      <c r="B17" s="28">
        <v>61184156.220000006</v>
      </c>
      <c r="C17" s="28">
        <v>492618406.55000001</v>
      </c>
      <c r="D17" s="28">
        <v>654930807.68000019</v>
      </c>
      <c r="E17" s="28">
        <v>770684959.91000009</v>
      </c>
      <c r="F17" s="29" t="s">
        <v>1</v>
      </c>
      <c r="G17" s="29" t="s">
        <v>1</v>
      </c>
      <c r="H17" s="29" t="s">
        <v>1</v>
      </c>
      <c r="I17" s="29" t="s">
        <v>1</v>
      </c>
      <c r="J17" s="29" t="s">
        <v>1</v>
      </c>
      <c r="K17" s="29" t="s">
        <v>1</v>
      </c>
      <c r="L17" s="29" t="s">
        <v>1</v>
      </c>
    </row>
    <row r="18" spans="1:12" x14ac:dyDescent="0.25">
      <c r="A18" s="13">
        <v>20213</v>
      </c>
      <c r="B18" s="28">
        <v>40114022.75</v>
      </c>
      <c r="C18" s="28">
        <v>479517762.76999998</v>
      </c>
      <c r="D18" s="28">
        <v>695824634.42000008</v>
      </c>
      <c r="E18" s="29" t="s">
        <v>1</v>
      </c>
      <c r="F18" s="29" t="s">
        <v>1</v>
      </c>
      <c r="G18" s="29" t="s">
        <v>1</v>
      </c>
      <c r="H18" s="29" t="s">
        <v>1</v>
      </c>
      <c r="I18" s="29" t="s">
        <v>1</v>
      </c>
      <c r="J18" s="29" t="s">
        <v>1</v>
      </c>
      <c r="K18" s="29" t="s">
        <v>1</v>
      </c>
      <c r="L18" s="29" t="s">
        <v>1</v>
      </c>
    </row>
    <row r="19" spans="1:12" x14ac:dyDescent="0.25">
      <c r="A19" s="13">
        <v>20223</v>
      </c>
      <c r="B19" s="28">
        <v>40802764.18</v>
      </c>
      <c r="C19" s="28">
        <v>665375195.08999991</v>
      </c>
      <c r="D19" s="29" t="s">
        <v>1</v>
      </c>
      <c r="E19" s="29" t="s">
        <v>1</v>
      </c>
      <c r="F19" s="29" t="s">
        <v>1</v>
      </c>
      <c r="G19" s="29" t="s">
        <v>1</v>
      </c>
      <c r="H19" s="29" t="s">
        <v>1</v>
      </c>
      <c r="I19" s="29" t="s">
        <v>1</v>
      </c>
      <c r="J19" s="29" t="s">
        <v>1</v>
      </c>
      <c r="K19" s="29" t="s">
        <v>1</v>
      </c>
      <c r="L19" s="29"/>
    </row>
    <row r="20" spans="1:12" x14ac:dyDescent="0.25">
      <c r="A20" s="13"/>
      <c r="B20" s="17"/>
      <c r="C20" s="17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30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13">
        <v>20162</v>
      </c>
      <c r="B23" s="31">
        <v>317538887.72000003</v>
      </c>
      <c r="D23" s="20" t="s">
        <v>29</v>
      </c>
      <c r="E23" s="21">
        <f>SUM(C14,D13,E12,F11,G10)-SUM(B14,C13,D12,E11,F10)+B15</f>
        <v>1251241406.2399998</v>
      </c>
      <c r="F23" s="21">
        <f>SUM(B26:B29)</f>
        <v>1259883554.28</v>
      </c>
    </row>
    <row r="24" spans="1:12" x14ac:dyDescent="0.25">
      <c r="A24" s="13">
        <v>20163</v>
      </c>
      <c r="B24" s="30">
        <v>322752908.35000002</v>
      </c>
      <c r="D24" s="20" t="s">
        <v>30</v>
      </c>
      <c r="E24" s="21">
        <f>SUM(C15,D14,E13,F12,G11,H10)-SUM(B15,C14,D13,E12,F11,G10)+B16</f>
        <v>1151447285.49</v>
      </c>
      <c r="F24" s="21">
        <f>SUM(B30:B33)</f>
        <v>1154742877.6099999</v>
      </c>
    </row>
    <row r="25" spans="1:12" x14ac:dyDescent="0.25">
      <c r="A25" s="13">
        <v>20164</v>
      </c>
      <c r="B25" s="30">
        <v>304709227.41999996</v>
      </c>
      <c r="D25" s="20" t="s">
        <v>31</v>
      </c>
      <c r="E25" s="21">
        <f>SUM(C16,D15,E14,F13,G12,H11,I10)-SUM(B16,C15,D14,E13,F12,G11,H10)+B17</f>
        <v>1169915785.8199985</v>
      </c>
      <c r="F25" s="21">
        <f>SUM(B34:B37)</f>
        <v>1171402645.6700001</v>
      </c>
    </row>
    <row r="26" spans="1:12" x14ac:dyDescent="0.25">
      <c r="A26" s="13">
        <v>20171</v>
      </c>
      <c r="B26" s="30">
        <v>321194017.43000001</v>
      </c>
      <c r="D26" s="20" t="s">
        <v>32</v>
      </c>
      <c r="E26" s="21">
        <f>SUM(C17,D16,E15,F14,G13,H12,I11,J10)-SUM(B17,C16,D15,E14,F13,G12,H11,I10)+B18</f>
        <v>925539896.11000156</v>
      </c>
      <c r="F26" s="21">
        <f>SUM(B38:B41)</f>
        <v>926327192.12</v>
      </c>
    </row>
    <row r="27" spans="1:12" x14ac:dyDescent="0.25">
      <c r="A27" s="13">
        <v>20172</v>
      </c>
      <c r="B27" s="30">
        <v>304081152.88999999</v>
      </c>
      <c r="D27" s="20" t="s">
        <v>33</v>
      </c>
      <c r="E27" s="21">
        <f>SUM(C18,D17,E16,F15,G14,H13,I12,J11,K10)-SUM(B18,C17,D16,E15,F14,G13,H12,I11,J10)+B19</f>
        <v>887571103.99999964</v>
      </c>
      <c r="F27" s="21">
        <f>SUM(B42:B45)</f>
        <v>887601940.58000004</v>
      </c>
    </row>
    <row r="28" spans="1:12" x14ac:dyDescent="0.25">
      <c r="A28" s="13">
        <v>20173</v>
      </c>
      <c r="B28" s="30">
        <v>287752857.5</v>
      </c>
      <c r="D28" s="20" t="s">
        <v>34</v>
      </c>
      <c r="E28" s="21">
        <f>SUM(C19,D18,E17,F16,G15,H14,I13,J12,K11,L10)-SUM(B19,C18,D17,E16,F15,G14,H13,I12,J11,K10)</f>
        <v>1166465811.9799995</v>
      </c>
      <c r="F28" s="21">
        <f>SUM(B46:B49)</f>
        <v>1217445668.1800001</v>
      </c>
    </row>
    <row r="29" spans="1:12" x14ac:dyDescent="0.25">
      <c r="A29" s="13">
        <v>20174</v>
      </c>
      <c r="B29" s="30">
        <v>346855526.46000004</v>
      </c>
    </row>
    <row r="30" spans="1:12" x14ac:dyDescent="0.25">
      <c r="A30" s="13">
        <v>20181</v>
      </c>
      <c r="B30" s="30">
        <v>297980533.37</v>
      </c>
    </row>
    <row r="31" spans="1:12" x14ac:dyDescent="0.25">
      <c r="A31" s="13">
        <v>20182</v>
      </c>
      <c r="B31" s="30">
        <v>292742616.75</v>
      </c>
    </row>
    <row r="32" spans="1:12" x14ac:dyDescent="0.25">
      <c r="A32" s="13">
        <v>20183</v>
      </c>
      <c r="B32" s="30">
        <v>284532270.40999997</v>
      </c>
    </row>
    <row r="33" spans="1:2" x14ac:dyDescent="0.25">
      <c r="A33" s="13">
        <v>20184</v>
      </c>
      <c r="B33" s="30">
        <v>279487457.07999998</v>
      </c>
    </row>
    <row r="34" spans="1:2" x14ac:dyDescent="0.25">
      <c r="A34" s="13">
        <v>20191</v>
      </c>
      <c r="B34" s="30">
        <v>298937627.57999998</v>
      </c>
    </row>
    <row r="35" spans="1:2" x14ac:dyDescent="0.25">
      <c r="A35" s="13">
        <v>20192</v>
      </c>
      <c r="B35" s="30">
        <v>287822714.80000001</v>
      </c>
    </row>
    <row r="36" spans="1:2" x14ac:dyDescent="0.25">
      <c r="A36" s="13">
        <v>20193</v>
      </c>
      <c r="B36" s="30">
        <v>296161184.28999996</v>
      </c>
    </row>
    <row r="37" spans="1:2" x14ac:dyDescent="0.25">
      <c r="A37" s="13">
        <v>20194</v>
      </c>
      <c r="B37" s="30">
        <v>288481119</v>
      </c>
    </row>
    <row r="38" spans="1:2" x14ac:dyDescent="0.25">
      <c r="A38" s="13">
        <v>20201</v>
      </c>
      <c r="B38" s="30">
        <v>297961597.78999996</v>
      </c>
    </row>
    <row r="39" spans="1:2" x14ac:dyDescent="0.25">
      <c r="A39" s="13">
        <v>20202</v>
      </c>
      <c r="B39" s="30">
        <v>235683187.17000002</v>
      </c>
    </row>
    <row r="40" spans="1:2" x14ac:dyDescent="0.25">
      <c r="A40" s="13">
        <v>20203</v>
      </c>
      <c r="B40" s="30">
        <v>194835206.05000001</v>
      </c>
    </row>
    <row r="41" spans="1:2" x14ac:dyDescent="0.25">
      <c r="A41" s="13">
        <v>20204</v>
      </c>
      <c r="B41" s="30">
        <v>197847201.11000001</v>
      </c>
    </row>
    <row r="42" spans="1:2" x14ac:dyDescent="0.25">
      <c r="A42" s="13">
        <v>20211</v>
      </c>
      <c r="B42" s="30">
        <v>194699594.32999998</v>
      </c>
    </row>
    <row r="43" spans="1:2" x14ac:dyDescent="0.25">
      <c r="A43" s="13">
        <v>20212</v>
      </c>
      <c r="B43" s="30">
        <v>206771606.07999998</v>
      </c>
    </row>
    <row r="44" spans="1:2" x14ac:dyDescent="0.25">
      <c r="A44" s="13">
        <v>20213</v>
      </c>
      <c r="B44" s="30">
        <v>242540584.05000001</v>
      </c>
    </row>
    <row r="45" spans="1:2" x14ac:dyDescent="0.25">
      <c r="A45" s="13">
        <v>20214</v>
      </c>
      <c r="B45" s="30">
        <v>243590156.12</v>
      </c>
    </row>
    <row r="46" spans="1:2" x14ac:dyDescent="0.25">
      <c r="A46" s="13">
        <v>20221</v>
      </c>
      <c r="B46" s="30">
        <v>278635132.37</v>
      </c>
    </row>
    <row r="47" spans="1:2" x14ac:dyDescent="0.25">
      <c r="A47" s="13">
        <v>20222</v>
      </c>
      <c r="B47" s="30">
        <v>312268659.45000005</v>
      </c>
    </row>
    <row r="48" spans="1:2" x14ac:dyDescent="0.25">
      <c r="A48" s="13">
        <v>20223</v>
      </c>
      <c r="B48" s="30">
        <v>301797644.19</v>
      </c>
    </row>
    <row r="49" spans="1:2" x14ac:dyDescent="0.25">
      <c r="A49" s="13">
        <v>20224</v>
      </c>
      <c r="B49" s="30">
        <v>324744232.17000002</v>
      </c>
    </row>
  </sheetData>
  <mergeCells count="3">
    <mergeCell ref="B8:L8"/>
    <mergeCell ref="B7:L7"/>
    <mergeCell ref="A2:L2"/>
  </mergeCells>
  <printOptions horizontalCentered="1"/>
  <pageMargins left="0.5" right="0.5" top="0.5" bottom="0.5" header="0.3" footer="0.3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A8E0-DA5F-4D0F-B9D7-EB5E978E11FC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16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54">
        <v>2632</v>
      </c>
      <c r="C10" s="54">
        <v>21140</v>
      </c>
      <c r="D10" s="54">
        <v>23407</v>
      </c>
      <c r="E10" s="54">
        <v>24155</v>
      </c>
      <c r="F10" s="54">
        <v>24316</v>
      </c>
      <c r="G10" s="54">
        <v>24373</v>
      </c>
      <c r="H10" s="54">
        <v>24401</v>
      </c>
      <c r="I10" s="54">
        <v>24411</v>
      </c>
      <c r="J10" s="54">
        <v>24420</v>
      </c>
      <c r="K10" s="54">
        <v>24422</v>
      </c>
      <c r="L10" s="54">
        <v>24425</v>
      </c>
    </row>
    <row r="11" spans="1:12" x14ac:dyDescent="0.25">
      <c r="A11" s="43">
        <v>20143</v>
      </c>
      <c r="B11" s="54">
        <v>2818</v>
      </c>
      <c r="C11" s="54">
        <v>22545</v>
      </c>
      <c r="D11" s="54">
        <v>25633</v>
      </c>
      <c r="E11" s="54">
        <v>26566</v>
      </c>
      <c r="F11" s="54">
        <v>26754</v>
      </c>
      <c r="G11" s="54">
        <v>26810</v>
      </c>
      <c r="H11" s="54">
        <v>26829</v>
      </c>
      <c r="I11" s="54">
        <v>26840</v>
      </c>
      <c r="J11" s="54">
        <v>26841</v>
      </c>
      <c r="K11" s="54">
        <v>26850</v>
      </c>
      <c r="L11" s="55" t="s">
        <v>1</v>
      </c>
    </row>
    <row r="12" spans="1:12" x14ac:dyDescent="0.25">
      <c r="A12" s="43">
        <v>20153</v>
      </c>
      <c r="B12" s="54">
        <v>2557</v>
      </c>
      <c r="C12" s="54">
        <v>25898</v>
      </c>
      <c r="D12" s="54">
        <v>30085</v>
      </c>
      <c r="E12" s="54">
        <v>31118</v>
      </c>
      <c r="F12" s="54">
        <v>31346</v>
      </c>
      <c r="G12" s="54">
        <v>31429</v>
      </c>
      <c r="H12" s="54">
        <v>31449</v>
      </c>
      <c r="I12" s="54">
        <v>31459</v>
      </c>
      <c r="J12" s="54">
        <v>31464</v>
      </c>
      <c r="K12" s="55" t="s">
        <v>1</v>
      </c>
      <c r="L12" s="55" t="s">
        <v>1</v>
      </c>
    </row>
    <row r="13" spans="1:12" x14ac:dyDescent="0.25">
      <c r="A13" s="43">
        <v>20163</v>
      </c>
      <c r="B13" s="54">
        <v>3177</v>
      </c>
      <c r="C13" s="54">
        <v>30076</v>
      </c>
      <c r="D13" s="54">
        <v>34957</v>
      </c>
      <c r="E13" s="54">
        <v>36111</v>
      </c>
      <c r="F13" s="54">
        <v>36374</v>
      </c>
      <c r="G13" s="54">
        <v>36447</v>
      </c>
      <c r="H13" s="54">
        <v>36470</v>
      </c>
      <c r="I13" s="54">
        <v>36477</v>
      </c>
      <c r="J13" s="55" t="s">
        <v>1</v>
      </c>
      <c r="K13" s="55" t="s">
        <v>1</v>
      </c>
      <c r="L13" s="55" t="s">
        <v>1</v>
      </c>
    </row>
    <row r="14" spans="1:12" x14ac:dyDescent="0.25">
      <c r="A14" s="43">
        <v>20173</v>
      </c>
      <c r="B14" s="54">
        <v>3563</v>
      </c>
      <c r="C14" s="54">
        <v>31029</v>
      </c>
      <c r="D14" s="54">
        <v>36520</v>
      </c>
      <c r="E14" s="54">
        <v>37585</v>
      </c>
      <c r="F14" s="54">
        <v>37810</v>
      </c>
      <c r="G14" s="54">
        <v>37884</v>
      </c>
      <c r="H14" s="54">
        <v>37929</v>
      </c>
      <c r="I14" s="55" t="s">
        <v>1</v>
      </c>
      <c r="J14" s="55" t="s">
        <v>1</v>
      </c>
      <c r="K14" s="55" t="s">
        <v>1</v>
      </c>
      <c r="L14" s="55" t="s">
        <v>1</v>
      </c>
    </row>
    <row r="15" spans="1:12" x14ac:dyDescent="0.25">
      <c r="A15" s="43">
        <v>20183</v>
      </c>
      <c r="B15" s="54">
        <v>3793</v>
      </c>
      <c r="C15" s="54">
        <v>31873</v>
      </c>
      <c r="D15" s="54">
        <v>36381</v>
      </c>
      <c r="E15" s="54">
        <v>37443</v>
      </c>
      <c r="F15" s="54">
        <v>37667</v>
      </c>
      <c r="G15" s="54">
        <v>37741</v>
      </c>
      <c r="H15" s="55" t="s">
        <v>1</v>
      </c>
      <c r="I15" s="55" t="s">
        <v>1</v>
      </c>
      <c r="J15" s="55" t="s">
        <v>1</v>
      </c>
      <c r="K15" s="55" t="s">
        <v>1</v>
      </c>
      <c r="L15" s="55" t="s">
        <v>1</v>
      </c>
    </row>
    <row r="16" spans="1:12" x14ac:dyDescent="0.25">
      <c r="A16" s="43">
        <v>20193</v>
      </c>
      <c r="B16" s="54">
        <v>3527</v>
      </c>
      <c r="C16" s="54">
        <v>27371</v>
      </c>
      <c r="D16" s="54">
        <v>32098</v>
      </c>
      <c r="E16" s="54">
        <v>33296</v>
      </c>
      <c r="F16" s="54">
        <v>33536</v>
      </c>
      <c r="G16" s="55" t="s">
        <v>1</v>
      </c>
      <c r="H16" s="55" t="s">
        <v>1</v>
      </c>
      <c r="I16" s="55" t="s">
        <v>1</v>
      </c>
      <c r="J16" s="55" t="s">
        <v>1</v>
      </c>
      <c r="K16" s="55" t="s">
        <v>1</v>
      </c>
      <c r="L16" s="55" t="s">
        <v>1</v>
      </c>
    </row>
    <row r="17" spans="1:12" x14ac:dyDescent="0.25">
      <c r="A17" s="43">
        <v>20203</v>
      </c>
      <c r="B17" s="54">
        <v>3189</v>
      </c>
      <c r="C17" s="54">
        <v>22578</v>
      </c>
      <c r="D17" s="54">
        <v>26495</v>
      </c>
      <c r="E17" s="54">
        <v>27394</v>
      </c>
      <c r="F17" s="55" t="s">
        <v>1</v>
      </c>
      <c r="G17" s="55" t="s">
        <v>1</v>
      </c>
      <c r="H17" s="55" t="s">
        <v>1</v>
      </c>
      <c r="I17" s="55" t="s">
        <v>1</v>
      </c>
      <c r="J17" s="55" t="s">
        <v>1</v>
      </c>
      <c r="K17" s="55" t="s">
        <v>1</v>
      </c>
      <c r="L17" s="55" t="s">
        <v>1</v>
      </c>
    </row>
    <row r="18" spans="1:12" x14ac:dyDescent="0.25">
      <c r="A18" s="43">
        <v>20213</v>
      </c>
      <c r="B18" s="54">
        <v>2885</v>
      </c>
      <c r="C18" s="54">
        <v>23571</v>
      </c>
      <c r="D18" s="54">
        <v>29112</v>
      </c>
      <c r="E18" s="55" t="s">
        <v>1</v>
      </c>
      <c r="F18" s="55" t="s">
        <v>1</v>
      </c>
      <c r="G18" s="55" t="s">
        <v>1</v>
      </c>
      <c r="H18" s="55" t="s">
        <v>1</v>
      </c>
      <c r="I18" s="55" t="s">
        <v>1</v>
      </c>
      <c r="J18" s="55" t="s">
        <v>1</v>
      </c>
      <c r="K18" s="55" t="s">
        <v>1</v>
      </c>
      <c r="L18" s="55" t="s">
        <v>1</v>
      </c>
    </row>
    <row r="19" spans="1:12" x14ac:dyDescent="0.25">
      <c r="A19" s="43">
        <v>20223</v>
      </c>
      <c r="B19" s="54">
        <v>2465</v>
      </c>
      <c r="C19" s="54">
        <v>24047</v>
      </c>
      <c r="D19" s="55" t="s">
        <v>1</v>
      </c>
      <c r="E19" s="55" t="s">
        <v>1</v>
      </c>
      <c r="F19" s="55" t="s">
        <v>1</v>
      </c>
      <c r="G19" s="55" t="s">
        <v>1</v>
      </c>
      <c r="H19" s="55" t="s">
        <v>1</v>
      </c>
      <c r="I19" s="55" t="s">
        <v>1</v>
      </c>
      <c r="J19" s="55" t="s">
        <v>1</v>
      </c>
      <c r="K19" s="55" t="s">
        <v>1</v>
      </c>
      <c r="L19" s="55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24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83">
        <v>8801</v>
      </c>
      <c r="C23" s="42"/>
      <c r="D23" s="20" t="s">
        <v>29</v>
      </c>
      <c r="E23" s="21">
        <f>SUM(C14,D13,E12,F11,G10)-SUM(B14,C13,D12,E11,F10)+B15</f>
        <v>37418</v>
      </c>
      <c r="F23" s="21">
        <f>SUM(B26:B29)</f>
        <v>37461</v>
      </c>
    </row>
    <row r="24" spans="1:12" x14ac:dyDescent="0.25">
      <c r="A24" s="43">
        <v>20163</v>
      </c>
      <c r="B24" s="82">
        <v>9037</v>
      </c>
      <c r="C24" s="42"/>
      <c r="D24" s="20" t="s">
        <v>30</v>
      </c>
      <c r="E24" s="21">
        <f>SUM(C15,D14,E13,F12,G11,H10)-SUM(B15,C14,D13,E12,F11,G10)+B16</f>
        <v>38564</v>
      </c>
      <c r="F24" s="21">
        <f>SUM(B30:B33)</f>
        <v>38587</v>
      </c>
    </row>
    <row r="25" spans="1:12" x14ac:dyDescent="0.25">
      <c r="A25" s="43">
        <v>20164</v>
      </c>
      <c r="B25" s="82">
        <v>9106</v>
      </c>
      <c r="C25" s="42"/>
      <c r="D25" s="20" t="s">
        <v>31</v>
      </c>
      <c r="E25" s="21">
        <f>SUM(C16,D15,E14,F13,G12,H11,I10)-SUM(B16,C15,D14,E13,F12,G11,H10)+B17</f>
        <v>32981</v>
      </c>
      <c r="F25" s="21">
        <f>SUM(B34:B37)</f>
        <v>32989</v>
      </c>
    </row>
    <row r="26" spans="1:12" x14ac:dyDescent="0.25">
      <c r="A26" s="43">
        <v>20171</v>
      </c>
      <c r="B26" s="82">
        <v>9474</v>
      </c>
      <c r="C26" s="42"/>
      <c r="D26" s="20" t="s">
        <v>32</v>
      </c>
      <c r="E26" s="21">
        <f>SUM(C17,D16,E15,F14,G13,H12,I11,J10)-SUM(B17,C16,D15,E14,F13,G12,H11,I10)+B18</f>
        <v>28401</v>
      </c>
      <c r="F26" s="21">
        <f>SUM(B38:B41)</f>
        <v>28408</v>
      </c>
    </row>
    <row r="27" spans="1:12" x14ac:dyDescent="0.25">
      <c r="A27" s="43">
        <v>20172</v>
      </c>
      <c r="B27" s="82">
        <v>9042</v>
      </c>
      <c r="C27" s="42"/>
      <c r="D27" s="20" t="s">
        <v>33</v>
      </c>
      <c r="E27" s="21">
        <f>SUM(C18,D17,E16,F15,G14,H13,I12,J11,K10)-SUM(B18,C17,D16,E15,F14,G13,H12,I11,J10)+B19</f>
        <v>28600</v>
      </c>
      <c r="F27" s="21">
        <f>SUM(B42:B45)</f>
        <v>28604</v>
      </c>
    </row>
    <row r="28" spans="1:12" x14ac:dyDescent="0.25">
      <c r="A28" s="43">
        <v>20173</v>
      </c>
      <c r="B28" s="82">
        <v>9427</v>
      </c>
      <c r="C28" s="42"/>
      <c r="D28" s="20" t="s">
        <v>34</v>
      </c>
      <c r="E28" s="21">
        <f>SUM(C19,D18,E17,F16,G15,H14,I13,J12,K11,L10)-SUM(B19,C18,D17,E16,F15,G14,H13,I12,J11,K10)</f>
        <v>28405</v>
      </c>
      <c r="F28" s="21">
        <f>SUM(B46:B49)</f>
        <v>31104</v>
      </c>
    </row>
    <row r="29" spans="1:12" x14ac:dyDescent="0.25">
      <c r="A29" s="43">
        <v>20174</v>
      </c>
      <c r="B29" s="82">
        <v>9518</v>
      </c>
      <c r="C29" s="42"/>
      <c r="D29" s="42"/>
      <c r="E29" s="42"/>
    </row>
    <row r="30" spans="1:12" x14ac:dyDescent="0.25">
      <c r="A30" s="43">
        <v>20181</v>
      </c>
      <c r="B30" s="82">
        <v>9603</v>
      </c>
      <c r="C30" s="42"/>
      <c r="D30" s="42"/>
      <c r="E30" s="42"/>
    </row>
    <row r="31" spans="1:12" x14ac:dyDescent="0.25">
      <c r="A31" s="43">
        <v>20182</v>
      </c>
      <c r="B31" s="82">
        <v>10772</v>
      </c>
      <c r="C31" s="42"/>
      <c r="D31" s="42"/>
      <c r="E31" s="42"/>
    </row>
    <row r="32" spans="1:12" x14ac:dyDescent="0.25">
      <c r="A32" s="43">
        <v>20183</v>
      </c>
      <c r="B32" s="82">
        <v>8916</v>
      </c>
      <c r="C32" s="42"/>
      <c r="D32" s="42"/>
      <c r="E32" s="42"/>
    </row>
    <row r="33" spans="1:5" x14ac:dyDescent="0.25">
      <c r="A33" s="43">
        <v>20184</v>
      </c>
      <c r="B33" s="82">
        <v>9296</v>
      </c>
      <c r="C33" s="42"/>
      <c r="D33" s="42"/>
      <c r="E33" s="42"/>
    </row>
    <row r="34" spans="1:5" x14ac:dyDescent="0.25">
      <c r="A34" s="43">
        <v>20191</v>
      </c>
      <c r="B34" s="82">
        <v>8536</v>
      </c>
      <c r="C34" s="42"/>
      <c r="D34" s="42"/>
      <c r="E34" s="42"/>
    </row>
    <row r="35" spans="1:5" x14ac:dyDescent="0.25">
      <c r="A35" s="43">
        <v>20192</v>
      </c>
      <c r="B35" s="82">
        <v>8039</v>
      </c>
      <c r="C35" s="42"/>
      <c r="D35" s="42"/>
      <c r="E35" s="42"/>
    </row>
    <row r="36" spans="1:5" x14ac:dyDescent="0.25">
      <c r="A36" s="43">
        <v>20193</v>
      </c>
      <c r="B36" s="82">
        <v>8321</v>
      </c>
      <c r="C36" s="42"/>
      <c r="D36" s="42"/>
      <c r="E36" s="42"/>
    </row>
    <row r="37" spans="1:5" x14ac:dyDescent="0.25">
      <c r="A37" s="43">
        <v>20194</v>
      </c>
      <c r="B37" s="82">
        <v>8093</v>
      </c>
      <c r="C37" s="42"/>
      <c r="D37" s="42"/>
      <c r="E37" s="42"/>
    </row>
    <row r="38" spans="1:5" x14ac:dyDescent="0.25">
      <c r="A38" s="43">
        <v>20201</v>
      </c>
      <c r="B38" s="82">
        <v>8257</v>
      </c>
      <c r="C38" s="42"/>
      <c r="D38" s="42"/>
      <c r="E38" s="42"/>
    </row>
    <row r="39" spans="1:5" x14ac:dyDescent="0.25">
      <c r="A39" s="43">
        <v>20202</v>
      </c>
      <c r="B39" s="82">
        <v>6371</v>
      </c>
      <c r="C39" s="42"/>
      <c r="D39" s="42"/>
      <c r="E39" s="42"/>
    </row>
    <row r="40" spans="1:5" x14ac:dyDescent="0.25">
      <c r="A40" s="43">
        <v>20203</v>
      </c>
      <c r="B40" s="82">
        <v>6805</v>
      </c>
      <c r="C40" s="42"/>
      <c r="D40" s="42"/>
      <c r="E40" s="42"/>
    </row>
    <row r="41" spans="1:5" x14ac:dyDescent="0.25">
      <c r="A41" s="43">
        <v>20204</v>
      </c>
      <c r="B41" s="82">
        <v>6975</v>
      </c>
      <c r="C41" s="42"/>
      <c r="D41" s="42"/>
      <c r="E41" s="42"/>
    </row>
    <row r="42" spans="1:5" x14ac:dyDescent="0.25">
      <c r="A42" s="43">
        <v>20211</v>
      </c>
      <c r="B42" s="82">
        <v>6928</v>
      </c>
      <c r="C42" s="42"/>
      <c r="D42" s="42"/>
      <c r="E42" s="42"/>
    </row>
    <row r="43" spans="1:5" x14ac:dyDescent="0.25">
      <c r="A43" s="43">
        <v>20212</v>
      </c>
      <c r="B43" s="82">
        <v>6828</v>
      </c>
      <c r="C43" s="42"/>
      <c r="D43" s="42"/>
      <c r="E43" s="42"/>
    </row>
    <row r="44" spans="1:5" x14ac:dyDescent="0.25">
      <c r="A44" s="43">
        <v>20213</v>
      </c>
      <c r="B44" s="82">
        <v>7482</v>
      </c>
      <c r="C44" s="42"/>
      <c r="D44" s="42"/>
      <c r="E44" s="42"/>
    </row>
    <row r="45" spans="1:5" x14ac:dyDescent="0.25">
      <c r="A45" s="43">
        <v>20214</v>
      </c>
      <c r="B45" s="82">
        <v>7366</v>
      </c>
      <c r="C45" s="42"/>
      <c r="D45" s="42"/>
      <c r="E45" s="42"/>
    </row>
    <row r="46" spans="1:5" x14ac:dyDescent="0.25">
      <c r="A46" s="43">
        <v>20221</v>
      </c>
      <c r="B46" s="82">
        <v>7798</v>
      </c>
      <c r="C46" s="42"/>
      <c r="D46" s="42"/>
      <c r="E46" s="42"/>
    </row>
    <row r="47" spans="1:5" x14ac:dyDescent="0.25">
      <c r="A47" s="43">
        <v>20222</v>
      </c>
      <c r="B47" s="82">
        <v>7546</v>
      </c>
      <c r="C47" s="42"/>
      <c r="D47" s="42"/>
      <c r="E47" s="42"/>
    </row>
    <row r="48" spans="1:5" x14ac:dyDescent="0.25">
      <c r="A48" s="43">
        <v>20223</v>
      </c>
      <c r="B48" s="82">
        <v>8016</v>
      </c>
      <c r="C48" s="42"/>
      <c r="D48" s="42"/>
      <c r="E48" s="42"/>
    </row>
    <row r="49" spans="1:5" x14ac:dyDescent="0.25">
      <c r="A49" s="43">
        <v>20224</v>
      </c>
      <c r="B49" s="82">
        <v>7744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256A-0D72-49ED-A877-3633FB6ADCFF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17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56">
        <v>19778</v>
      </c>
      <c r="C10" s="56">
        <v>105466</v>
      </c>
      <c r="D10" s="56">
        <v>107741</v>
      </c>
      <c r="E10" s="56">
        <v>108038</v>
      </c>
      <c r="F10" s="56">
        <v>108139</v>
      </c>
      <c r="G10" s="56">
        <v>108172</v>
      </c>
      <c r="H10" s="56">
        <v>108181</v>
      </c>
      <c r="I10" s="56">
        <v>108189</v>
      </c>
      <c r="J10" s="56">
        <v>108189</v>
      </c>
      <c r="K10" s="56">
        <v>108190</v>
      </c>
      <c r="L10" s="56">
        <v>108194</v>
      </c>
    </row>
    <row r="11" spans="1:12" x14ac:dyDescent="0.25">
      <c r="A11" s="43">
        <v>20143</v>
      </c>
      <c r="B11" s="56">
        <v>19842</v>
      </c>
      <c r="C11" s="56">
        <v>102391</v>
      </c>
      <c r="D11" s="56">
        <v>104394</v>
      </c>
      <c r="E11" s="56">
        <v>104645</v>
      </c>
      <c r="F11" s="56">
        <v>104753</v>
      </c>
      <c r="G11" s="56">
        <v>104784</v>
      </c>
      <c r="H11" s="56">
        <v>104804</v>
      </c>
      <c r="I11" s="56">
        <v>104816</v>
      </c>
      <c r="J11" s="56">
        <v>104823</v>
      </c>
      <c r="K11" s="56">
        <v>104824</v>
      </c>
      <c r="L11" s="57" t="s">
        <v>1</v>
      </c>
    </row>
    <row r="12" spans="1:12" x14ac:dyDescent="0.25">
      <c r="A12" s="43">
        <v>20153</v>
      </c>
      <c r="B12" s="56">
        <v>19544</v>
      </c>
      <c r="C12" s="56">
        <v>105869</v>
      </c>
      <c r="D12" s="56">
        <v>108026</v>
      </c>
      <c r="E12" s="56">
        <v>108355</v>
      </c>
      <c r="F12" s="56">
        <v>108462</v>
      </c>
      <c r="G12" s="56">
        <v>108514</v>
      </c>
      <c r="H12" s="56">
        <v>108539</v>
      </c>
      <c r="I12" s="56">
        <v>108544</v>
      </c>
      <c r="J12" s="56">
        <v>108547</v>
      </c>
      <c r="K12" s="57" t="s">
        <v>1</v>
      </c>
      <c r="L12" s="57" t="s">
        <v>1</v>
      </c>
    </row>
    <row r="13" spans="1:12" x14ac:dyDescent="0.25">
      <c r="A13" s="43">
        <v>20163</v>
      </c>
      <c r="B13" s="56">
        <v>20528</v>
      </c>
      <c r="C13" s="56">
        <v>112028</v>
      </c>
      <c r="D13" s="56">
        <v>114437</v>
      </c>
      <c r="E13" s="56">
        <v>114741</v>
      </c>
      <c r="F13" s="56">
        <v>114866</v>
      </c>
      <c r="G13" s="56">
        <v>114916</v>
      </c>
      <c r="H13" s="56">
        <v>114945</v>
      </c>
      <c r="I13" s="56">
        <v>114958</v>
      </c>
      <c r="J13" s="57" t="s">
        <v>1</v>
      </c>
      <c r="K13" s="57" t="s">
        <v>1</v>
      </c>
      <c r="L13" s="57" t="s">
        <v>1</v>
      </c>
    </row>
    <row r="14" spans="1:12" x14ac:dyDescent="0.25">
      <c r="A14" s="43">
        <v>20173</v>
      </c>
      <c r="B14" s="56">
        <v>21217</v>
      </c>
      <c r="C14" s="56">
        <v>126057</v>
      </c>
      <c r="D14" s="56">
        <v>128641</v>
      </c>
      <c r="E14" s="56">
        <v>129023</v>
      </c>
      <c r="F14" s="56">
        <v>129172</v>
      </c>
      <c r="G14" s="56">
        <v>129238</v>
      </c>
      <c r="H14" s="56">
        <v>129261</v>
      </c>
      <c r="I14" s="57" t="s">
        <v>1</v>
      </c>
      <c r="J14" s="57" t="s">
        <v>1</v>
      </c>
      <c r="K14" s="57" t="s">
        <v>1</v>
      </c>
      <c r="L14" s="57" t="s">
        <v>1</v>
      </c>
    </row>
    <row r="15" spans="1:12" x14ac:dyDescent="0.25">
      <c r="A15" s="43">
        <v>20183</v>
      </c>
      <c r="B15" s="56">
        <v>22087</v>
      </c>
      <c r="C15" s="56">
        <v>114969</v>
      </c>
      <c r="D15" s="56">
        <v>118147</v>
      </c>
      <c r="E15" s="56">
        <v>118578</v>
      </c>
      <c r="F15" s="56">
        <v>118726</v>
      </c>
      <c r="G15" s="56">
        <v>118768</v>
      </c>
      <c r="H15" s="57" t="s">
        <v>1</v>
      </c>
      <c r="I15" s="57" t="s">
        <v>1</v>
      </c>
      <c r="J15" s="57" t="s">
        <v>1</v>
      </c>
      <c r="K15" s="57" t="s">
        <v>1</v>
      </c>
      <c r="L15" s="57" t="s">
        <v>1</v>
      </c>
    </row>
    <row r="16" spans="1:12" x14ac:dyDescent="0.25">
      <c r="A16" s="43">
        <v>20193</v>
      </c>
      <c r="B16" s="56">
        <v>21063</v>
      </c>
      <c r="C16" s="56">
        <v>165695</v>
      </c>
      <c r="D16" s="56">
        <v>169636</v>
      </c>
      <c r="E16" s="56">
        <v>170195</v>
      </c>
      <c r="F16" s="56">
        <v>170356</v>
      </c>
      <c r="G16" s="57" t="s">
        <v>1</v>
      </c>
      <c r="H16" s="57" t="s">
        <v>1</v>
      </c>
      <c r="I16" s="57" t="s">
        <v>1</v>
      </c>
      <c r="J16" s="57" t="s">
        <v>1</v>
      </c>
      <c r="K16" s="57" t="s">
        <v>1</v>
      </c>
      <c r="L16" s="57" t="s">
        <v>1</v>
      </c>
    </row>
    <row r="17" spans="1:12" x14ac:dyDescent="0.25">
      <c r="A17" s="43">
        <v>20203</v>
      </c>
      <c r="B17" s="56">
        <v>32399</v>
      </c>
      <c r="C17" s="56">
        <v>171976</v>
      </c>
      <c r="D17" s="56">
        <v>175732</v>
      </c>
      <c r="E17" s="56">
        <v>176247</v>
      </c>
      <c r="F17" s="57" t="s">
        <v>1</v>
      </c>
      <c r="G17" s="57" t="s">
        <v>1</v>
      </c>
      <c r="H17" s="57" t="s">
        <v>1</v>
      </c>
      <c r="I17" s="57" t="s">
        <v>1</v>
      </c>
      <c r="J17" s="57" t="s">
        <v>1</v>
      </c>
      <c r="K17" s="57" t="s">
        <v>1</v>
      </c>
      <c r="L17" s="57" t="s">
        <v>1</v>
      </c>
    </row>
    <row r="18" spans="1:12" x14ac:dyDescent="0.25">
      <c r="A18" s="43">
        <v>20213</v>
      </c>
      <c r="B18" s="56">
        <v>31989</v>
      </c>
      <c r="C18" s="56">
        <v>199450</v>
      </c>
      <c r="D18" s="56">
        <v>204079</v>
      </c>
      <c r="E18" s="57" t="s">
        <v>1</v>
      </c>
      <c r="F18" s="57" t="s">
        <v>1</v>
      </c>
      <c r="G18" s="57" t="s">
        <v>1</v>
      </c>
      <c r="H18" s="57" t="s">
        <v>1</v>
      </c>
      <c r="I18" s="57" t="s">
        <v>1</v>
      </c>
      <c r="J18" s="57" t="s">
        <v>1</v>
      </c>
      <c r="K18" s="57" t="s">
        <v>1</v>
      </c>
      <c r="L18" s="57" t="s">
        <v>1</v>
      </c>
    </row>
    <row r="19" spans="1:12" x14ac:dyDescent="0.25">
      <c r="A19" s="43">
        <v>20223</v>
      </c>
      <c r="B19" s="56">
        <v>39526</v>
      </c>
      <c r="C19" s="56">
        <v>237302</v>
      </c>
      <c r="D19" s="57" t="s">
        <v>1</v>
      </c>
      <c r="E19" s="57" t="s">
        <v>1</v>
      </c>
      <c r="F19" s="57" t="s">
        <v>1</v>
      </c>
      <c r="G19" s="57" t="s">
        <v>1</v>
      </c>
      <c r="H19" s="57" t="s">
        <v>1</v>
      </c>
      <c r="I19" s="57" t="s">
        <v>1</v>
      </c>
      <c r="J19" s="57" t="s">
        <v>1</v>
      </c>
      <c r="K19" s="57" t="s">
        <v>1</v>
      </c>
      <c r="L19" s="57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24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85">
        <v>29210</v>
      </c>
      <c r="C23" s="42"/>
      <c r="D23" s="20" t="s">
        <v>29</v>
      </c>
      <c r="E23" s="21">
        <f>SUM(C14,D13,E12,F11,G10)-SUM(B14,C13,D12,E11,F10)+B15</f>
        <v>129806</v>
      </c>
      <c r="F23" s="21">
        <f>SUM(B26:B29)</f>
        <v>129872</v>
      </c>
    </row>
    <row r="24" spans="1:12" x14ac:dyDescent="0.25">
      <c r="A24" s="43">
        <v>20163</v>
      </c>
      <c r="B24" s="84">
        <v>30573</v>
      </c>
      <c r="C24" s="42"/>
      <c r="D24" s="20" t="s">
        <v>30</v>
      </c>
      <c r="E24" s="21">
        <f>SUM(C15,D14,E13,F12,G11,H10)-SUM(B15,C14,D13,E12,F11,G10)+B16</f>
        <v>116980</v>
      </c>
      <c r="F24" s="21">
        <f>SUM(B30:B33)</f>
        <v>117011</v>
      </c>
    </row>
    <row r="25" spans="1:12" x14ac:dyDescent="0.25">
      <c r="A25" s="43">
        <v>20164</v>
      </c>
      <c r="B25" s="84">
        <v>27301</v>
      </c>
      <c r="C25" s="42"/>
      <c r="D25" s="20" t="s">
        <v>31</v>
      </c>
      <c r="E25" s="21">
        <f>SUM(C16,D15,E14,F13,G12,H11,I10)-SUM(B16,C15,D14,E13,F12,G11,H10)+B17</f>
        <v>180796</v>
      </c>
      <c r="F25" s="21">
        <f>SUM(B34:B37)</f>
        <v>180817</v>
      </c>
    </row>
    <row r="26" spans="1:12" x14ac:dyDescent="0.25">
      <c r="A26" s="43">
        <v>20171</v>
      </c>
      <c r="B26" s="84">
        <v>32906</v>
      </c>
      <c r="C26" s="42"/>
      <c r="D26" s="20" t="s">
        <v>32</v>
      </c>
      <c r="E26" s="21">
        <f>SUM(C17,D16,E15,F14,G13,H12,I11,J10)-SUM(B17,C16,D15,E14,F13,G12,H11,I10)+B18</f>
        <v>176174</v>
      </c>
      <c r="F26" s="21">
        <f>SUM(B38:B41)</f>
        <v>176186</v>
      </c>
    </row>
    <row r="27" spans="1:12" x14ac:dyDescent="0.25">
      <c r="A27" s="43">
        <v>20172</v>
      </c>
      <c r="B27" s="84">
        <v>33748</v>
      </c>
      <c r="C27" s="42"/>
      <c r="D27" s="20" t="s">
        <v>33</v>
      </c>
      <c r="E27" s="21">
        <f>SUM(C18,D17,E16,F15,G14,H13,I12,J11,K10)-SUM(B18,C17,D16,E15,F14,G13,H12,I11,J10)+B19</f>
        <v>211558</v>
      </c>
      <c r="F27" s="21">
        <f>SUM(B42:B45)</f>
        <v>211562</v>
      </c>
    </row>
    <row r="28" spans="1:12" x14ac:dyDescent="0.25">
      <c r="A28" s="43">
        <v>20173</v>
      </c>
      <c r="B28" s="84">
        <v>33949</v>
      </c>
      <c r="C28" s="42"/>
      <c r="D28" s="20" t="s">
        <v>34</v>
      </c>
      <c r="E28" s="21">
        <f>SUM(C19,D18,E17,F16,G15,H14,I13,J12,K11,L10)-SUM(B19,C18,D17,E16,F15,G14,H13,I12,J11,K10)</f>
        <v>203167</v>
      </c>
      <c r="F28" s="21">
        <f>SUM(B46:B49)</f>
        <v>247150</v>
      </c>
    </row>
    <row r="29" spans="1:12" x14ac:dyDescent="0.25">
      <c r="A29" s="43">
        <v>20174</v>
      </c>
      <c r="B29" s="84">
        <v>29269</v>
      </c>
      <c r="C29" s="42"/>
      <c r="D29" s="42"/>
      <c r="E29" s="42"/>
    </row>
    <row r="30" spans="1:12" x14ac:dyDescent="0.25">
      <c r="A30" s="43">
        <v>20181</v>
      </c>
      <c r="B30" s="84">
        <v>27866</v>
      </c>
      <c r="C30" s="42"/>
      <c r="D30" s="42"/>
      <c r="E30" s="42"/>
    </row>
    <row r="31" spans="1:12" x14ac:dyDescent="0.25">
      <c r="A31" s="43">
        <v>20182</v>
      </c>
      <c r="B31" s="84">
        <v>29631</v>
      </c>
      <c r="C31" s="42"/>
      <c r="D31" s="42"/>
      <c r="E31" s="42"/>
    </row>
    <row r="32" spans="1:12" x14ac:dyDescent="0.25">
      <c r="A32" s="43">
        <v>20183</v>
      </c>
      <c r="B32" s="84">
        <v>30967</v>
      </c>
      <c r="C32" s="42"/>
      <c r="D32" s="42"/>
      <c r="E32" s="42"/>
    </row>
    <row r="33" spans="1:5" x14ac:dyDescent="0.25">
      <c r="A33" s="43">
        <v>20184</v>
      </c>
      <c r="B33" s="84">
        <v>28547</v>
      </c>
      <c r="C33" s="42"/>
      <c r="D33" s="42"/>
      <c r="E33" s="42"/>
    </row>
    <row r="34" spans="1:5" x14ac:dyDescent="0.25">
      <c r="A34" s="43">
        <v>20191</v>
      </c>
      <c r="B34" s="84">
        <v>40392</v>
      </c>
      <c r="C34" s="42"/>
      <c r="D34" s="42"/>
      <c r="E34" s="42"/>
    </row>
    <row r="35" spans="1:5" x14ac:dyDescent="0.25">
      <c r="A35" s="43">
        <v>20192</v>
      </c>
      <c r="B35" s="84">
        <v>43915</v>
      </c>
      <c r="C35" s="42"/>
      <c r="D35" s="42"/>
      <c r="E35" s="42"/>
    </row>
    <row r="36" spans="1:5" x14ac:dyDescent="0.25">
      <c r="A36" s="43">
        <v>20193</v>
      </c>
      <c r="B36" s="84">
        <v>51740</v>
      </c>
      <c r="C36" s="42"/>
      <c r="D36" s="42"/>
      <c r="E36" s="42"/>
    </row>
    <row r="37" spans="1:5" x14ac:dyDescent="0.25">
      <c r="A37" s="43">
        <v>20194</v>
      </c>
      <c r="B37" s="84">
        <v>44770</v>
      </c>
      <c r="C37" s="42"/>
      <c r="D37" s="42"/>
      <c r="E37" s="42"/>
    </row>
    <row r="38" spans="1:5" x14ac:dyDescent="0.25">
      <c r="A38" s="43">
        <v>20201</v>
      </c>
      <c r="B38" s="84">
        <v>44096</v>
      </c>
      <c r="C38" s="42"/>
      <c r="D38" s="42"/>
      <c r="E38" s="42"/>
    </row>
    <row r="39" spans="1:5" x14ac:dyDescent="0.25">
      <c r="A39" s="43">
        <v>20202</v>
      </c>
      <c r="B39" s="84">
        <v>39782</v>
      </c>
      <c r="C39" s="42"/>
      <c r="D39" s="42"/>
      <c r="E39" s="42"/>
    </row>
    <row r="40" spans="1:5" x14ac:dyDescent="0.25">
      <c r="A40" s="43">
        <v>20203</v>
      </c>
      <c r="B40" s="84">
        <v>48955</v>
      </c>
      <c r="C40" s="42"/>
      <c r="D40" s="42"/>
      <c r="E40" s="42"/>
    </row>
    <row r="41" spans="1:5" x14ac:dyDescent="0.25">
      <c r="A41" s="43">
        <v>20204</v>
      </c>
      <c r="B41" s="84">
        <v>43353</v>
      </c>
      <c r="C41" s="42"/>
      <c r="D41" s="42"/>
      <c r="E41" s="42"/>
    </row>
    <row r="42" spans="1:5" x14ac:dyDescent="0.25">
      <c r="A42" s="43">
        <v>20211</v>
      </c>
      <c r="B42" s="84">
        <v>45243</v>
      </c>
      <c r="C42" s="42"/>
      <c r="D42" s="42"/>
      <c r="E42" s="42"/>
    </row>
    <row r="43" spans="1:5" x14ac:dyDescent="0.25">
      <c r="A43" s="43">
        <v>20212</v>
      </c>
      <c r="B43" s="84">
        <v>54897</v>
      </c>
      <c r="C43" s="42"/>
      <c r="D43" s="42"/>
      <c r="E43" s="42"/>
    </row>
    <row r="44" spans="1:5" x14ac:dyDescent="0.25">
      <c r="A44" s="43">
        <v>20213</v>
      </c>
      <c r="B44" s="84">
        <v>57542</v>
      </c>
      <c r="C44" s="42"/>
      <c r="D44" s="42"/>
      <c r="E44" s="42"/>
    </row>
    <row r="45" spans="1:5" x14ac:dyDescent="0.25">
      <c r="A45" s="43">
        <v>20214</v>
      </c>
      <c r="B45" s="84">
        <v>53880</v>
      </c>
      <c r="C45" s="42"/>
      <c r="D45" s="42"/>
      <c r="E45" s="42"/>
    </row>
    <row r="46" spans="1:5" x14ac:dyDescent="0.25">
      <c r="A46" s="43">
        <v>20221</v>
      </c>
      <c r="B46" s="84">
        <v>58814</v>
      </c>
      <c r="C46" s="42"/>
      <c r="D46" s="42"/>
      <c r="E46" s="42"/>
    </row>
    <row r="47" spans="1:5" x14ac:dyDescent="0.25">
      <c r="A47" s="43">
        <v>20222</v>
      </c>
      <c r="B47" s="84">
        <v>62171</v>
      </c>
      <c r="C47" s="42"/>
      <c r="D47" s="42"/>
      <c r="E47" s="42"/>
    </row>
    <row r="48" spans="1:5" x14ac:dyDescent="0.25">
      <c r="A48" s="43">
        <v>20223</v>
      </c>
      <c r="B48" s="84">
        <v>66026</v>
      </c>
      <c r="C48" s="42"/>
      <c r="D48" s="42"/>
      <c r="E48" s="42"/>
    </row>
    <row r="49" spans="1:5" x14ac:dyDescent="0.25">
      <c r="A49" s="43">
        <v>20224</v>
      </c>
      <c r="B49" s="84">
        <v>60139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8FB7-1E56-4FC0-8920-85D8C45F68F5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18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58">
        <v>74539</v>
      </c>
      <c r="C10" s="58">
        <v>337049</v>
      </c>
      <c r="D10" s="58">
        <v>341902</v>
      </c>
      <c r="E10" s="58">
        <v>342699</v>
      </c>
      <c r="F10" s="58">
        <v>342951</v>
      </c>
      <c r="G10" s="58">
        <v>343033</v>
      </c>
      <c r="H10" s="58">
        <v>343052</v>
      </c>
      <c r="I10" s="58">
        <v>343081</v>
      </c>
      <c r="J10" s="58">
        <v>343088</v>
      </c>
      <c r="K10" s="58">
        <v>343090</v>
      </c>
      <c r="L10" s="58">
        <v>343094</v>
      </c>
    </row>
    <row r="11" spans="1:12" x14ac:dyDescent="0.25">
      <c r="A11" s="43">
        <v>20143</v>
      </c>
      <c r="B11" s="58">
        <v>78459</v>
      </c>
      <c r="C11" s="58">
        <v>351558</v>
      </c>
      <c r="D11" s="58">
        <v>356540</v>
      </c>
      <c r="E11" s="58">
        <v>357347</v>
      </c>
      <c r="F11" s="58">
        <v>357559</v>
      </c>
      <c r="G11" s="58">
        <v>357640</v>
      </c>
      <c r="H11" s="58">
        <v>357673</v>
      </c>
      <c r="I11" s="58">
        <v>357687</v>
      </c>
      <c r="J11" s="58">
        <v>357693</v>
      </c>
      <c r="K11" s="58">
        <v>357696</v>
      </c>
      <c r="L11" s="59" t="s">
        <v>1</v>
      </c>
    </row>
    <row r="12" spans="1:12" x14ac:dyDescent="0.25">
      <c r="A12" s="43">
        <v>20153</v>
      </c>
      <c r="B12" s="58">
        <v>79933</v>
      </c>
      <c r="C12" s="58">
        <v>370635</v>
      </c>
      <c r="D12" s="58">
        <v>376031</v>
      </c>
      <c r="E12" s="58">
        <v>376901</v>
      </c>
      <c r="F12" s="58">
        <v>377130</v>
      </c>
      <c r="G12" s="58">
        <v>377227</v>
      </c>
      <c r="H12" s="58">
        <v>377259</v>
      </c>
      <c r="I12" s="58">
        <v>377276</v>
      </c>
      <c r="J12" s="58">
        <v>377282</v>
      </c>
      <c r="K12" s="59" t="s">
        <v>1</v>
      </c>
      <c r="L12" s="59" t="s">
        <v>1</v>
      </c>
    </row>
    <row r="13" spans="1:12" x14ac:dyDescent="0.25">
      <c r="A13" s="43">
        <v>20163</v>
      </c>
      <c r="B13" s="58">
        <v>87878</v>
      </c>
      <c r="C13" s="58">
        <v>404211</v>
      </c>
      <c r="D13" s="58">
        <v>410272</v>
      </c>
      <c r="E13" s="58">
        <v>411258</v>
      </c>
      <c r="F13" s="58">
        <v>411559</v>
      </c>
      <c r="G13" s="58">
        <v>411671</v>
      </c>
      <c r="H13" s="58">
        <v>411731</v>
      </c>
      <c r="I13" s="58">
        <v>411749</v>
      </c>
      <c r="J13" s="59" t="s">
        <v>1</v>
      </c>
      <c r="K13" s="59" t="s">
        <v>1</v>
      </c>
      <c r="L13" s="59" t="s">
        <v>1</v>
      </c>
    </row>
    <row r="14" spans="1:12" x14ac:dyDescent="0.25">
      <c r="A14" s="43">
        <v>20173</v>
      </c>
      <c r="B14" s="58">
        <v>89939</v>
      </c>
      <c r="C14" s="58">
        <v>406966</v>
      </c>
      <c r="D14" s="58">
        <v>413087</v>
      </c>
      <c r="E14" s="58">
        <v>414123</v>
      </c>
      <c r="F14" s="58">
        <v>414516</v>
      </c>
      <c r="G14" s="58">
        <v>414691</v>
      </c>
      <c r="H14" s="58">
        <v>414722</v>
      </c>
      <c r="I14" s="59" t="s">
        <v>1</v>
      </c>
      <c r="J14" s="59" t="s">
        <v>1</v>
      </c>
      <c r="K14" s="59" t="s">
        <v>1</v>
      </c>
      <c r="L14" s="59" t="s">
        <v>1</v>
      </c>
    </row>
    <row r="15" spans="1:12" x14ac:dyDescent="0.25">
      <c r="A15" s="43">
        <v>20183</v>
      </c>
      <c r="B15" s="58">
        <v>85979</v>
      </c>
      <c r="C15" s="58">
        <v>371128</v>
      </c>
      <c r="D15" s="58">
        <v>376735</v>
      </c>
      <c r="E15" s="58">
        <v>377934</v>
      </c>
      <c r="F15" s="58">
        <v>378389</v>
      </c>
      <c r="G15" s="58">
        <v>378489</v>
      </c>
      <c r="H15" s="59" t="s">
        <v>1</v>
      </c>
      <c r="I15" s="59" t="s">
        <v>1</v>
      </c>
      <c r="J15" s="59" t="s">
        <v>1</v>
      </c>
      <c r="K15" s="59" t="s">
        <v>1</v>
      </c>
      <c r="L15" s="59" t="s">
        <v>1</v>
      </c>
    </row>
    <row r="16" spans="1:12" x14ac:dyDescent="0.25">
      <c r="A16" s="43">
        <v>20193</v>
      </c>
      <c r="B16" s="58">
        <v>79767</v>
      </c>
      <c r="C16" s="58">
        <v>352128</v>
      </c>
      <c r="D16" s="58">
        <v>357867</v>
      </c>
      <c r="E16" s="58">
        <v>359064</v>
      </c>
      <c r="F16" s="58">
        <v>359378</v>
      </c>
      <c r="G16" s="59" t="s">
        <v>1</v>
      </c>
      <c r="H16" s="59" t="s">
        <v>1</v>
      </c>
      <c r="I16" s="59" t="s">
        <v>1</v>
      </c>
      <c r="J16" s="59" t="s">
        <v>1</v>
      </c>
      <c r="K16" s="59" t="s">
        <v>1</v>
      </c>
      <c r="L16" s="59" t="s">
        <v>1</v>
      </c>
    </row>
    <row r="17" spans="1:12" x14ac:dyDescent="0.25">
      <c r="A17" s="43">
        <v>20203</v>
      </c>
      <c r="B17" s="58">
        <v>78637</v>
      </c>
      <c r="C17" s="58">
        <v>264609</v>
      </c>
      <c r="D17" s="58">
        <v>268901</v>
      </c>
      <c r="E17" s="58">
        <v>269701</v>
      </c>
      <c r="F17" s="59" t="s">
        <v>1</v>
      </c>
      <c r="G17" s="59" t="s">
        <v>1</v>
      </c>
      <c r="H17" s="59" t="s">
        <v>1</v>
      </c>
      <c r="I17" s="59" t="s">
        <v>1</v>
      </c>
      <c r="J17" s="59" t="s">
        <v>1</v>
      </c>
      <c r="K17" s="59" t="s">
        <v>1</v>
      </c>
      <c r="L17" s="59" t="s">
        <v>1</v>
      </c>
    </row>
    <row r="18" spans="1:12" x14ac:dyDescent="0.25">
      <c r="A18" s="43">
        <v>20213</v>
      </c>
      <c r="B18" s="58">
        <v>52133</v>
      </c>
      <c r="C18" s="58">
        <v>271917</v>
      </c>
      <c r="D18" s="58">
        <v>277736</v>
      </c>
      <c r="E18" s="59" t="s">
        <v>1</v>
      </c>
      <c r="F18" s="59" t="s">
        <v>1</v>
      </c>
      <c r="G18" s="59" t="s">
        <v>1</v>
      </c>
      <c r="H18" s="59" t="s">
        <v>1</v>
      </c>
      <c r="I18" s="59" t="s">
        <v>1</v>
      </c>
      <c r="J18" s="59" t="s">
        <v>1</v>
      </c>
      <c r="K18" s="59" t="s">
        <v>1</v>
      </c>
      <c r="L18" s="59" t="s">
        <v>1</v>
      </c>
    </row>
    <row r="19" spans="1:12" x14ac:dyDescent="0.25">
      <c r="A19" s="43">
        <v>20223</v>
      </c>
      <c r="B19" s="58">
        <v>70851</v>
      </c>
      <c r="C19" s="58">
        <v>340586</v>
      </c>
      <c r="D19" s="59" t="s">
        <v>1</v>
      </c>
      <c r="E19" s="59" t="s">
        <v>1</v>
      </c>
      <c r="F19" s="59" t="s">
        <v>1</v>
      </c>
      <c r="G19" s="59" t="s">
        <v>1</v>
      </c>
      <c r="H19" s="59" t="s">
        <v>1</v>
      </c>
      <c r="I19" s="59" t="s">
        <v>1</v>
      </c>
      <c r="J19" s="59" t="s">
        <v>1</v>
      </c>
      <c r="K19" s="59" t="s">
        <v>1</v>
      </c>
      <c r="L19" s="59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24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87">
        <v>101910</v>
      </c>
      <c r="C23" s="42"/>
      <c r="D23" s="20" t="s">
        <v>29</v>
      </c>
      <c r="E23" s="21">
        <f>SUM(C14,D13,E12,F11,G10)-SUM(B14,C13,D12,E11,F10)+B15</f>
        <v>410231</v>
      </c>
      <c r="F23" s="21">
        <f>SUM(B26:B29)</f>
        <v>410304</v>
      </c>
    </row>
    <row r="24" spans="1:12" x14ac:dyDescent="0.25">
      <c r="A24" s="43">
        <v>20163</v>
      </c>
      <c r="B24" s="86">
        <v>106078</v>
      </c>
      <c r="C24" s="42"/>
      <c r="D24" s="20" t="s">
        <v>30</v>
      </c>
      <c r="E24" s="21">
        <f>SUM(C15,D14,E13,F12,G11,H10)-SUM(B15,C14,D13,E12,F11,G10)+B16</f>
        <v>372352</v>
      </c>
      <c r="F24" s="21">
        <f>SUM(B30:B33)</f>
        <v>372394</v>
      </c>
    </row>
    <row r="25" spans="1:12" x14ac:dyDescent="0.25">
      <c r="A25" s="43">
        <v>20164</v>
      </c>
      <c r="B25" s="86">
        <v>103594</v>
      </c>
      <c r="C25" s="42"/>
      <c r="D25" s="20" t="s">
        <v>31</v>
      </c>
      <c r="E25" s="21">
        <f>SUM(C16,D15,E14,F13,G12,H11,I10)-SUM(B16,C15,D14,E13,F12,G11,H10)+B17</f>
        <v>358101</v>
      </c>
      <c r="F25" s="21">
        <f>SUM(B34:B37)</f>
        <v>358115</v>
      </c>
    </row>
    <row r="26" spans="1:12" x14ac:dyDescent="0.25">
      <c r="A26" s="43">
        <v>20171</v>
      </c>
      <c r="B26" s="86">
        <v>103982</v>
      </c>
      <c r="C26" s="42"/>
      <c r="D26" s="20" t="s">
        <v>32</v>
      </c>
      <c r="E26" s="21">
        <f>SUM(C17,D16,E15,F14,G13,H12,I11,J10)-SUM(B17,C16,D15,E14,F13,G12,H11,I10)+B18</f>
        <v>245601</v>
      </c>
      <c r="F26" s="21">
        <f>SUM(B38:B41)</f>
        <v>245613</v>
      </c>
    </row>
    <row r="27" spans="1:12" x14ac:dyDescent="0.25">
      <c r="A27" s="43">
        <v>20172</v>
      </c>
      <c r="B27" s="86">
        <v>103663</v>
      </c>
      <c r="C27" s="42"/>
      <c r="D27" s="20" t="s">
        <v>33</v>
      </c>
      <c r="E27" s="21">
        <f>SUM(C18,D17,E16,F15,G14,H13,I12,J11,K10)-SUM(B18,C17,D16,E15,F14,G13,H12,I11,J10)+B19</f>
        <v>296839</v>
      </c>
      <c r="F27" s="21">
        <f>SUM(B42:B45)</f>
        <v>296848</v>
      </c>
    </row>
    <row r="28" spans="1:12" x14ac:dyDescent="0.25">
      <c r="A28" s="43">
        <v>20173</v>
      </c>
      <c r="B28" s="86">
        <v>102545</v>
      </c>
      <c r="C28" s="42"/>
      <c r="D28" s="20" t="s">
        <v>34</v>
      </c>
      <c r="E28" s="21">
        <f>SUM(C19,D18,E17,F16,G15,H14,I13,J12,K11,L10)-SUM(B19,C18,D17,E16,F15,G14,H13,I12,J11,K10)</f>
        <v>276830</v>
      </c>
      <c r="F28" s="21">
        <f>SUM(B46:B49)</f>
        <v>351420</v>
      </c>
    </row>
    <row r="29" spans="1:12" x14ac:dyDescent="0.25">
      <c r="A29" s="43">
        <v>20174</v>
      </c>
      <c r="B29" s="86">
        <v>100114</v>
      </c>
      <c r="C29" s="42"/>
      <c r="D29" s="42"/>
      <c r="E29" s="42"/>
    </row>
    <row r="30" spans="1:12" x14ac:dyDescent="0.25">
      <c r="A30" s="43">
        <v>20181</v>
      </c>
      <c r="B30" s="86">
        <v>93556</v>
      </c>
      <c r="C30" s="42"/>
      <c r="D30" s="42"/>
      <c r="E30" s="42"/>
    </row>
    <row r="31" spans="1:12" x14ac:dyDescent="0.25">
      <c r="A31" s="43">
        <v>20182</v>
      </c>
      <c r="B31" s="86">
        <v>92880</v>
      </c>
      <c r="C31" s="42"/>
      <c r="D31" s="42"/>
      <c r="E31" s="42"/>
    </row>
    <row r="32" spans="1:12" x14ac:dyDescent="0.25">
      <c r="A32" s="43">
        <v>20183</v>
      </c>
      <c r="B32" s="86">
        <v>92312</v>
      </c>
      <c r="C32" s="42"/>
      <c r="D32" s="42"/>
      <c r="E32" s="42"/>
    </row>
    <row r="33" spans="1:5" x14ac:dyDescent="0.25">
      <c r="A33" s="43">
        <v>20184</v>
      </c>
      <c r="B33" s="86">
        <v>93646</v>
      </c>
      <c r="C33" s="42"/>
      <c r="D33" s="42"/>
      <c r="E33" s="42"/>
    </row>
    <row r="34" spans="1:5" x14ac:dyDescent="0.25">
      <c r="A34" s="43">
        <v>20191</v>
      </c>
      <c r="B34" s="86">
        <v>87594</v>
      </c>
      <c r="C34" s="42"/>
      <c r="D34" s="42"/>
      <c r="E34" s="42"/>
    </row>
    <row r="35" spans="1:5" x14ac:dyDescent="0.25">
      <c r="A35" s="43">
        <v>20192</v>
      </c>
      <c r="B35" s="86">
        <v>87545</v>
      </c>
      <c r="C35" s="42"/>
      <c r="D35" s="42"/>
      <c r="E35" s="42"/>
    </row>
    <row r="36" spans="1:5" x14ac:dyDescent="0.25">
      <c r="A36" s="43">
        <v>20193</v>
      </c>
      <c r="B36" s="86">
        <v>92335</v>
      </c>
      <c r="C36" s="42"/>
      <c r="D36" s="42"/>
      <c r="E36" s="42"/>
    </row>
    <row r="37" spans="1:5" x14ac:dyDescent="0.25">
      <c r="A37" s="43">
        <v>20194</v>
      </c>
      <c r="B37" s="86">
        <v>90641</v>
      </c>
      <c r="C37" s="42"/>
      <c r="D37" s="42"/>
      <c r="E37" s="42"/>
    </row>
    <row r="38" spans="1:5" x14ac:dyDescent="0.25">
      <c r="A38" s="43">
        <v>20201</v>
      </c>
      <c r="B38" s="86">
        <v>78082</v>
      </c>
      <c r="C38" s="42"/>
      <c r="D38" s="42"/>
      <c r="E38" s="42"/>
    </row>
    <row r="39" spans="1:5" x14ac:dyDescent="0.25">
      <c r="A39" s="43">
        <v>20202</v>
      </c>
      <c r="B39" s="86">
        <v>47577</v>
      </c>
      <c r="C39" s="42"/>
      <c r="D39" s="42"/>
      <c r="E39" s="42"/>
    </row>
    <row r="40" spans="1:5" x14ac:dyDescent="0.25">
      <c r="A40" s="43">
        <v>20203</v>
      </c>
      <c r="B40" s="86">
        <v>59554</v>
      </c>
      <c r="C40" s="42"/>
      <c r="D40" s="42"/>
      <c r="E40" s="42"/>
    </row>
    <row r="41" spans="1:5" x14ac:dyDescent="0.25">
      <c r="A41" s="43">
        <v>20204</v>
      </c>
      <c r="B41" s="86">
        <v>60400</v>
      </c>
      <c r="C41" s="42"/>
      <c r="D41" s="42"/>
      <c r="E41" s="42"/>
    </row>
    <row r="42" spans="1:5" x14ac:dyDescent="0.25">
      <c r="A42" s="43">
        <v>20211</v>
      </c>
      <c r="B42" s="86">
        <v>59353</v>
      </c>
      <c r="C42" s="42"/>
      <c r="D42" s="42"/>
      <c r="E42" s="42"/>
    </row>
    <row r="43" spans="1:5" x14ac:dyDescent="0.25">
      <c r="A43" s="43">
        <v>20212</v>
      </c>
      <c r="B43" s="86">
        <v>72610</v>
      </c>
      <c r="C43" s="42"/>
      <c r="D43" s="42"/>
      <c r="E43" s="42"/>
    </row>
    <row r="44" spans="1:5" x14ac:dyDescent="0.25">
      <c r="A44" s="43">
        <v>20213</v>
      </c>
      <c r="B44" s="86">
        <v>80749</v>
      </c>
      <c r="C44" s="42"/>
      <c r="D44" s="42"/>
      <c r="E44" s="42"/>
    </row>
    <row r="45" spans="1:5" x14ac:dyDescent="0.25">
      <c r="A45" s="43">
        <v>20214</v>
      </c>
      <c r="B45" s="86">
        <v>84136</v>
      </c>
      <c r="C45" s="42"/>
      <c r="D45" s="42"/>
      <c r="E45" s="42"/>
    </row>
    <row r="46" spans="1:5" x14ac:dyDescent="0.25">
      <c r="A46" s="43">
        <v>20221</v>
      </c>
      <c r="B46" s="86">
        <v>84037</v>
      </c>
      <c r="C46" s="42"/>
      <c r="D46" s="42"/>
      <c r="E46" s="42"/>
    </row>
    <row r="47" spans="1:5" x14ac:dyDescent="0.25">
      <c r="A47" s="43">
        <v>20222</v>
      </c>
      <c r="B47" s="86">
        <v>85632</v>
      </c>
      <c r="C47" s="42"/>
      <c r="D47" s="42"/>
      <c r="E47" s="42"/>
    </row>
    <row r="48" spans="1:5" x14ac:dyDescent="0.25">
      <c r="A48" s="43">
        <v>20223</v>
      </c>
      <c r="B48" s="86">
        <v>90128</v>
      </c>
      <c r="C48" s="42"/>
      <c r="D48" s="42"/>
      <c r="E48" s="42"/>
    </row>
    <row r="49" spans="1:5" x14ac:dyDescent="0.25">
      <c r="A49" s="43">
        <v>20224</v>
      </c>
      <c r="B49" s="86">
        <v>91623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5E86-4945-4CA0-A4A6-DE053CE8A156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19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60">
        <v>79700</v>
      </c>
      <c r="C10" s="60">
        <v>400654</v>
      </c>
      <c r="D10" s="60">
        <v>404217</v>
      </c>
      <c r="E10" s="60">
        <v>404657</v>
      </c>
      <c r="F10" s="60">
        <v>404783</v>
      </c>
      <c r="G10" s="60">
        <v>404836</v>
      </c>
      <c r="H10" s="60">
        <v>404845</v>
      </c>
      <c r="I10" s="60">
        <v>404854</v>
      </c>
      <c r="J10" s="60">
        <v>404854</v>
      </c>
      <c r="K10" s="60">
        <v>404856</v>
      </c>
      <c r="L10" s="60">
        <v>404857</v>
      </c>
    </row>
    <row r="11" spans="1:12" x14ac:dyDescent="0.25">
      <c r="A11" s="43">
        <v>20143</v>
      </c>
      <c r="B11" s="60">
        <v>89557</v>
      </c>
      <c r="C11" s="60">
        <v>415554</v>
      </c>
      <c r="D11" s="60">
        <v>419056</v>
      </c>
      <c r="E11" s="60">
        <v>419488</v>
      </c>
      <c r="F11" s="60">
        <v>419613</v>
      </c>
      <c r="G11" s="60">
        <v>419654</v>
      </c>
      <c r="H11" s="60">
        <v>419662</v>
      </c>
      <c r="I11" s="60">
        <v>419665</v>
      </c>
      <c r="J11" s="60">
        <v>419670</v>
      </c>
      <c r="K11" s="60">
        <v>419670</v>
      </c>
      <c r="L11" s="61" t="s">
        <v>1</v>
      </c>
    </row>
    <row r="12" spans="1:12" x14ac:dyDescent="0.25">
      <c r="A12" s="43">
        <v>20153</v>
      </c>
      <c r="B12" s="60">
        <v>92622</v>
      </c>
      <c r="C12" s="60">
        <v>451049</v>
      </c>
      <c r="D12" s="60">
        <v>455241</v>
      </c>
      <c r="E12" s="60">
        <v>455645</v>
      </c>
      <c r="F12" s="60">
        <v>455737</v>
      </c>
      <c r="G12" s="60">
        <v>455774</v>
      </c>
      <c r="H12" s="60">
        <v>455778</v>
      </c>
      <c r="I12" s="60">
        <v>455786</v>
      </c>
      <c r="J12" s="60">
        <v>455788</v>
      </c>
      <c r="K12" s="61" t="s">
        <v>1</v>
      </c>
      <c r="L12" s="61" t="s">
        <v>1</v>
      </c>
    </row>
    <row r="13" spans="1:12" x14ac:dyDescent="0.25">
      <c r="A13" s="43">
        <v>20163</v>
      </c>
      <c r="B13" s="60">
        <v>98482</v>
      </c>
      <c r="C13" s="60">
        <v>479098</v>
      </c>
      <c r="D13" s="60">
        <v>483401</v>
      </c>
      <c r="E13" s="60">
        <v>483879</v>
      </c>
      <c r="F13" s="60">
        <v>484031</v>
      </c>
      <c r="G13" s="60">
        <v>484072</v>
      </c>
      <c r="H13" s="60">
        <v>484083</v>
      </c>
      <c r="I13" s="60">
        <v>484087</v>
      </c>
      <c r="J13" s="61" t="s">
        <v>1</v>
      </c>
      <c r="K13" s="61" t="s">
        <v>1</v>
      </c>
      <c r="L13" s="61" t="s">
        <v>1</v>
      </c>
    </row>
    <row r="14" spans="1:12" x14ac:dyDescent="0.25">
      <c r="A14" s="43">
        <v>20173</v>
      </c>
      <c r="B14" s="60">
        <v>104585</v>
      </c>
      <c r="C14" s="60">
        <v>495539</v>
      </c>
      <c r="D14" s="60">
        <v>499827</v>
      </c>
      <c r="E14" s="60">
        <v>500362</v>
      </c>
      <c r="F14" s="60">
        <v>500494</v>
      </c>
      <c r="G14" s="60">
        <v>500542</v>
      </c>
      <c r="H14" s="60">
        <v>500550</v>
      </c>
      <c r="I14" s="61" t="s">
        <v>1</v>
      </c>
      <c r="J14" s="61" t="s">
        <v>1</v>
      </c>
      <c r="K14" s="61" t="s">
        <v>1</v>
      </c>
      <c r="L14" s="61" t="s">
        <v>1</v>
      </c>
    </row>
    <row r="15" spans="1:12" x14ac:dyDescent="0.25">
      <c r="A15" s="43">
        <v>20183</v>
      </c>
      <c r="B15" s="60">
        <v>102992</v>
      </c>
      <c r="C15" s="60">
        <v>449085</v>
      </c>
      <c r="D15" s="60">
        <v>452706</v>
      </c>
      <c r="E15" s="60">
        <v>453162</v>
      </c>
      <c r="F15" s="60">
        <v>453322</v>
      </c>
      <c r="G15" s="60">
        <v>453366</v>
      </c>
      <c r="H15" s="61" t="s">
        <v>1</v>
      </c>
      <c r="I15" s="61" t="s">
        <v>1</v>
      </c>
      <c r="J15" s="61" t="s">
        <v>1</v>
      </c>
      <c r="K15" s="61" t="s">
        <v>1</v>
      </c>
      <c r="L15" s="61" t="s">
        <v>1</v>
      </c>
    </row>
    <row r="16" spans="1:12" x14ac:dyDescent="0.25">
      <c r="A16" s="43">
        <v>20193</v>
      </c>
      <c r="B16" s="60">
        <v>95499</v>
      </c>
      <c r="C16" s="60">
        <v>425724</v>
      </c>
      <c r="D16" s="60">
        <v>429303</v>
      </c>
      <c r="E16" s="60">
        <v>429755</v>
      </c>
      <c r="F16" s="60">
        <v>429906</v>
      </c>
      <c r="G16" s="61" t="s">
        <v>1</v>
      </c>
      <c r="H16" s="61" t="s">
        <v>1</v>
      </c>
      <c r="I16" s="61" t="s">
        <v>1</v>
      </c>
      <c r="J16" s="61" t="s">
        <v>1</v>
      </c>
      <c r="K16" s="61" t="s">
        <v>1</v>
      </c>
      <c r="L16" s="61" t="s">
        <v>1</v>
      </c>
    </row>
    <row r="17" spans="1:12" x14ac:dyDescent="0.25">
      <c r="A17" s="43">
        <v>20203</v>
      </c>
      <c r="B17" s="60">
        <v>92186</v>
      </c>
      <c r="C17" s="60">
        <v>350000</v>
      </c>
      <c r="D17" s="60">
        <v>352705</v>
      </c>
      <c r="E17" s="60">
        <v>353133</v>
      </c>
      <c r="F17" s="61" t="s">
        <v>1</v>
      </c>
      <c r="G17" s="61" t="s">
        <v>1</v>
      </c>
      <c r="H17" s="61" t="s">
        <v>1</v>
      </c>
      <c r="I17" s="61" t="s">
        <v>1</v>
      </c>
      <c r="J17" s="61" t="s">
        <v>1</v>
      </c>
      <c r="K17" s="61" t="s">
        <v>1</v>
      </c>
      <c r="L17" s="61" t="s">
        <v>1</v>
      </c>
    </row>
    <row r="18" spans="1:12" x14ac:dyDescent="0.25">
      <c r="A18" s="43">
        <v>20213</v>
      </c>
      <c r="B18" s="60">
        <v>75002</v>
      </c>
      <c r="C18" s="60">
        <v>357541</v>
      </c>
      <c r="D18" s="60">
        <v>361296</v>
      </c>
      <c r="E18" s="61" t="s">
        <v>1</v>
      </c>
      <c r="F18" s="61" t="s">
        <v>1</v>
      </c>
      <c r="G18" s="61" t="s">
        <v>1</v>
      </c>
      <c r="H18" s="61" t="s">
        <v>1</v>
      </c>
      <c r="I18" s="61" t="s">
        <v>1</v>
      </c>
      <c r="J18" s="61" t="s">
        <v>1</v>
      </c>
      <c r="K18" s="61" t="s">
        <v>1</v>
      </c>
      <c r="L18" s="61" t="s">
        <v>1</v>
      </c>
    </row>
    <row r="19" spans="1:12" x14ac:dyDescent="0.25">
      <c r="A19" s="43">
        <v>20223</v>
      </c>
      <c r="B19" s="60">
        <v>85912</v>
      </c>
      <c r="C19" s="60">
        <v>394328</v>
      </c>
      <c r="D19" s="61" t="s">
        <v>1</v>
      </c>
      <c r="E19" s="61" t="s">
        <v>1</v>
      </c>
      <c r="F19" s="61" t="s">
        <v>1</v>
      </c>
      <c r="G19" s="61" t="s">
        <v>1</v>
      </c>
      <c r="H19" s="61" t="s">
        <v>1</v>
      </c>
      <c r="I19" s="61" t="s">
        <v>1</v>
      </c>
      <c r="J19" s="61" t="s">
        <v>1</v>
      </c>
      <c r="K19" s="61" t="s">
        <v>1</v>
      </c>
      <c r="L19" s="61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24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89">
        <v>124794</v>
      </c>
      <c r="C23" s="42"/>
      <c r="D23" s="20" t="s">
        <v>29</v>
      </c>
      <c r="E23" s="21">
        <f>SUM(C14,D13,E12,F11,G10)-SUM(B14,C13,D12,E11,F10)+B15</f>
        <v>498831</v>
      </c>
      <c r="F23" s="21">
        <f>SUM(B26:B29)</f>
        <v>498866</v>
      </c>
    </row>
    <row r="24" spans="1:12" x14ac:dyDescent="0.25">
      <c r="A24" s="43">
        <v>20163</v>
      </c>
      <c r="B24" s="88">
        <v>125578</v>
      </c>
      <c r="C24" s="42"/>
      <c r="D24" s="20" t="s">
        <v>30</v>
      </c>
      <c r="E24" s="21">
        <f>SUM(C15,D14,E13,F12,G11,H10)-SUM(B15,C14,D13,E12,F11,G10)+B16</f>
        <v>446500</v>
      </c>
      <c r="F24" s="21">
        <f>SUM(B30:B33)</f>
        <v>446518</v>
      </c>
    </row>
    <row r="25" spans="1:12" x14ac:dyDescent="0.25">
      <c r="A25" s="43">
        <v>20164</v>
      </c>
      <c r="B25" s="88">
        <v>121518</v>
      </c>
      <c r="C25" s="42"/>
      <c r="D25" s="20" t="s">
        <v>31</v>
      </c>
      <c r="E25" s="21">
        <f>SUM(C16,D15,E14,F13,G12,H11,I10)-SUM(B16,C15,D14,E13,F12,G11,H10)+B17</f>
        <v>426773</v>
      </c>
      <c r="F25" s="21">
        <f>SUM(B34:B37)</f>
        <v>426781</v>
      </c>
    </row>
    <row r="26" spans="1:12" x14ac:dyDescent="0.25">
      <c r="A26" s="43">
        <v>20171</v>
      </c>
      <c r="B26" s="88">
        <v>128609</v>
      </c>
      <c r="C26" s="42"/>
      <c r="D26" s="20" t="s">
        <v>32</v>
      </c>
      <c r="E26" s="21">
        <f>SUM(C17,D16,E15,F14,G13,H12,I11,J10)-SUM(B17,C16,D15,E14,F13,G12,H11,I10)+B18</f>
        <v>337031</v>
      </c>
      <c r="F26" s="21">
        <f>SUM(B38:B41)</f>
        <v>337041</v>
      </c>
    </row>
    <row r="27" spans="1:12" x14ac:dyDescent="0.25">
      <c r="A27" s="43">
        <v>20172</v>
      </c>
      <c r="B27" s="88">
        <v>125080</v>
      </c>
      <c r="C27" s="42"/>
      <c r="D27" s="20" t="s">
        <v>33</v>
      </c>
      <c r="E27" s="21">
        <f>SUM(C18,D17,E16,F15,G14,H13,I12,J11,K10)-SUM(B18,C17,D16,E15,F14,G13,H12,I11,J10)+B19</f>
        <v>371842</v>
      </c>
      <c r="F27" s="21">
        <f>SUM(B42:B45)</f>
        <v>371845</v>
      </c>
    </row>
    <row r="28" spans="1:12" x14ac:dyDescent="0.25">
      <c r="A28" s="43">
        <v>20173</v>
      </c>
      <c r="B28" s="88">
        <v>126307</v>
      </c>
      <c r="C28" s="42"/>
      <c r="D28" s="20" t="s">
        <v>34</v>
      </c>
      <c r="E28" s="21">
        <f>SUM(C19,D18,E17,F16,G15,H14,I13,J12,K11,L10)-SUM(B19,C18,D17,E16,F15,G14,H13,I12,J11,K10)</f>
        <v>312809</v>
      </c>
      <c r="F28" s="21">
        <f>SUM(B46:B49)</f>
        <v>400657</v>
      </c>
    </row>
    <row r="29" spans="1:12" x14ac:dyDescent="0.25">
      <c r="A29" s="43">
        <v>20174</v>
      </c>
      <c r="B29" s="88">
        <v>118870</v>
      </c>
      <c r="C29" s="42"/>
      <c r="D29" s="42"/>
      <c r="E29" s="42"/>
    </row>
    <row r="30" spans="1:12" x14ac:dyDescent="0.25">
      <c r="A30" s="43">
        <v>20181</v>
      </c>
      <c r="B30" s="88">
        <v>112708</v>
      </c>
      <c r="C30" s="42"/>
      <c r="D30" s="42"/>
      <c r="E30" s="42"/>
    </row>
    <row r="31" spans="1:12" x14ac:dyDescent="0.25">
      <c r="A31" s="43">
        <v>20182</v>
      </c>
      <c r="B31" s="88">
        <v>110435</v>
      </c>
      <c r="C31" s="42"/>
      <c r="D31" s="42"/>
      <c r="E31" s="42"/>
    </row>
    <row r="32" spans="1:12" x14ac:dyDescent="0.25">
      <c r="A32" s="43">
        <v>20183</v>
      </c>
      <c r="B32" s="88">
        <v>111408</v>
      </c>
      <c r="C32" s="42"/>
      <c r="D32" s="42"/>
      <c r="E32" s="42"/>
    </row>
    <row r="33" spans="1:5" x14ac:dyDescent="0.25">
      <c r="A33" s="43">
        <v>20184</v>
      </c>
      <c r="B33" s="88">
        <v>111967</v>
      </c>
      <c r="C33" s="42"/>
      <c r="D33" s="42"/>
      <c r="E33" s="42"/>
    </row>
    <row r="34" spans="1:5" x14ac:dyDescent="0.25">
      <c r="A34" s="43">
        <v>20191</v>
      </c>
      <c r="B34" s="88">
        <v>108274</v>
      </c>
      <c r="C34" s="42"/>
      <c r="D34" s="42"/>
      <c r="E34" s="42"/>
    </row>
    <row r="35" spans="1:5" x14ac:dyDescent="0.25">
      <c r="A35" s="43">
        <v>20192</v>
      </c>
      <c r="B35" s="88">
        <v>104458</v>
      </c>
      <c r="C35" s="42"/>
      <c r="D35" s="42"/>
      <c r="E35" s="42"/>
    </row>
    <row r="36" spans="1:5" x14ac:dyDescent="0.25">
      <c r="A36" s="43">
        <v>20193</v>
      </c>
      <c r="B36" s="88">
        <v>107610</v>
      </c>
      <c r="C36" s="42"/>
      <c r="D36" s="42"/>
      <c r="E36" s="42"/>
    </row>
    <row r="37" spans="1:5" x14ac:dyDescent="0.25">
      <c r="A37" s="43">
        <v>20194</v>
      </c>
      <c r="B37" s="88">
        <v>106439</v>
      </c>
      <c r="C37" s="42"/>
      <c r="D37" s="42"/>
      <c r="E37" s="42"/>
    </row>
    <row r="38" spans="1:5" x14ac:dyDescent="0.25">
      <c r="A38" s="43">
        <v>20201</v>
      </c>
      <c r="B38" s="88">
        <v>95634</v>
      </c>
      <c r="C38" s="42"/>
      <c r="D38" s="42"/>
      <c r="E38" s="42"/>
    </row>
    <row r="39" spans="1:5" x14ac:dyDescent="0.25">
      <c r="A39" s="43">
        <v>20202</v>
      </c>
      <c r="B39" s="88">
        <v>71184</v>
      </c>
      <c r="C39" s="42"/>
      <c r="D39" s="42"/>
      <c r="E39" s="42"/>
    </row>
    <row r="40" spans="1:5" x14ac:dyDescent="0.25">
      <c r="A40" s="43">
        <v>20203</v>
      </c>
      <c r="B40" s="88">
        <v>84292</v>
      </c>
      <c r="C40" s="42"/>
      <c r="D40" s="42"/>
      <c r="E40" s="42"/>
    </row>
    <row r="41" spans="1:5" x14ac:dyDescent="0.25">
      <c r="A41" s="43">
        <v>20204</v>
      </c>
      <c r="B41" s="88">
        <v>85931</v>
      </c>
      <c r="C41" s="42"/>
      <c r="D41" s="42"/>
      <c r="E41" s="42"/>
    </row>
    <row r="42" spans="1:5" x14ac:dyDescent="0.25">
      <c r="A42" s="43">
        <v>20211</v>
      </c>
      <c r="B42" s="88">
        <v>82101</v>
      </c>
      <c r="C42" s="42"/>
      <c r="D42" s="42"/>
      <c r="E42" s="42"/>
    </row>
    <row r="43" spans="1:5" x14ac:dyDescent="0.25">
      <c r="A43" s="43">
        <v>20212</v>
      </c>
      <c r="B43" s="88">
        <v>90022</v>
      </c>
      <c r="C43" s="42"/>
      <c r="D43" s="42"/>
      <c r="E43" s="42"/>
    </row>
    <row r="44" spans="1:5" x14ac:dyDescent="0.25">
      <c r="A44" s="43">
        <v>20213</v>
      </c>
      <c r="B44" s="88">
        <v>97770</v>
      </c>
      <c r="C44" s="42"/>
      <c r="D44" s="42"/>
      <c r="E44" s="42"/>
    </row>
    <row r="45" spans="1:5" x14ac:dyDescent="0.25">
      <c r="A45" s="43">
        <v>20214</v>
      </c>
      <c r="B45" s="88">
        <v>101952</v>
      </c>
      <c r="C45" s="42"/>
      <c r="D45" s="42"/>
      <c r="E45" s="42"/>
    </row>
    <row r="46" spans="1:5" x14ac:dyDescent="0.25">
      <c r="A46" s="43">
        <v>20221</v>
      </c>
      <c r="B46" s="88">
        <v>97228</v>
      </c>
      <c r="C46" s="42"/>
      <c r="D46" s="42"/>
      <c r="E46" s="42"/>
    </row>
    <row r="47" spans="1:5" x14ac:dyDescent="0.25">
      <c r="A47" s="43">
        <v>20222</v>
      </c>
      <c r="B47" s="88">
        <v>94894</v>
      </c>
      <c r="C47" s="42"/>
      <c r="D47" s="42"/>
      <c r="E47" s="42"/>
    </row>
    <row r="48" spans="1:5" x14ac:dyDescent="0.25">
      <c r="A48" s="43">
        <v>20223</v>
      </c>
      <c r="B48" s="88">
        <v>103144</v>
      </c>
      <c r="C48" s="42"/>
      <c r="D48" s="42"/>
      <c r="E48" s="42"/>
    </row>
    <row r="49" spans="1:5" x14ac:dyDescent="0.25">
      <c r="A49" s="43">
        <v>20224</v>
      </c>
      <c r="B49" s="88">
        <v>105391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7D78-55AE-450B-988E-134E1065103C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20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62">
        <v>5</v>
      </c>
      <c r="C10" s="62">
        <v>32</v>
      </c>
      <c r="D10" s="62">
        <v>34</v>
      </c>
      <c r="E10" s="62">
        <v>34</v>
      </c>
      <c r="F10" s="62">
        <v>34</v>
      </c>
      <c r="G10" s="62">
        <v>33</v>
      </c>
      <c r="H10" s="62">
        <v>33</v>
      </c>
      <c r="I10" s="62">
        <v>33</v>
      </c>
      <c r="J10" s="62">
        <v>33</v>
      </c>
      <c r="K10" s="62">
        <v>33</v>
      </c>
      <c r="L10" s="62">
        <v>33</v>
      </c>
    </row>
    <row r="11" spans="1:12" x14ac:dyDescent="0.25">
      <c r="A11" s="43">
        <v>20143</v>
      </c>
      <c r="B11" s="62">
        <v>6</v>
      </c>
      <c r="C11" s="62">
        <v>45</v>
      </c>
      <c r="D11" s="62">
        <v>51</v>
      </c>
      <c r="E11" s="62">
        <v>52</v>
      </c>
      <c r="F11" s="62">
        <v>52</v>
      </c>
      <c r="G11" s="62">
        <v>52</v>
      </c>
      <c r="H11" s="62">
        <v>52</v>
      </c>
      <c r="I11" s="62">
        <v>52</v>
      </c>
      <c r="J11" s="62">
        <v>52</v>
      </c>
      <c r="K11" s="62">
        <v>52</v>
      </c>
      <c r="L11" s="63" t="s">
        <v>1</v>
      </c>
    </row>
    <row r="12" spans="1:12" x14ac:dyDescent="0.25">
      <c r="A12" s="43">
        <v>20153</v>
      </c>
      <c r="B12" s="62">
        <v>9</v>
      </c>
      <c r="C12" s="62">
        <v>59</v>
      </c>
      <c r="D12" s="62">
        <v>62</v>
      </c>
      <c r="E12" s="62">
        <v>63</v>
      </c>
      <c r="F12" s="62">
        <v>63</v>
      </c>
      <c r="G12" s="62">
        <v>63</v>
      </c>
      <c r="H12" s="62">
        <v>63</v>
      </c>
      <c r="I12" s="62">
        <v>63</v>
      </c>
      <c r="J12" s="62">
        <v>63</v>
      </c>
      <c r="K12" s="63" t="s">
        <v>1</v>
      </c>
      <c r="L12" s="63" t="s">
        <v>1</v>
      </c>
    </row>
    <row r="13" spans="1:12" x14ac:dyDescent="0.25">
      <c r="A13" s="43">
        <v>20163</v>
      </c>
      <c r="B13" s="62">
        <v>5</v>
      </c>
      <c r="C13" s="62">
        <v>32</v>
      </c>
      <c r="D13" s="62">
        <v>37</v>
      </c>
      <c r="E13" s="62">
        <v>37</v>
      </c>
      <c r="F13" s="62">
        <v>37</v>
      </c>
      <c r="G13" s="62">
        <v>37</v>
      </c>
      <c r="H13" s="62">
        <v>37</v>
      </c>
      <c r="I13" s="62">
        <v>37</v>
      </c>
      <c r="J13" s="63" t="s">
        <v>1</v>
      </c>
      <c r="K13" s="63" t="s">
        <v>1</v>
      </c>
      <c r="L13" s="63" t="s">
        <v>1</v>
      </c>
    </row>
    <row r="14" spans="1:12" x14ac:dyDescent="0.25">
      <c r="A14" s="43">
        <v>20173</v>
      </c>
      <c r="B14" s="62">
        <v>7</v>
      </c>
      <c r="C14" s="62">
        <v>45</v>
      </c>
      <c r="D14" s="62">
        <v>47</v>
      </c>
      <c r="E14" s="62">
        <v>48</v>
      </c>
      <c r="F14" s="62">
        <v>48</v>
      </c>
      <c r="G14" s="62">
        <v>48</v>
      </c>
      <c r="H14" s="62">
        <v>48</v>
      </c>
      <c r="I14" s="63" t="s">
        <v>1</v>
      </c>
      <c r="J14" s="63" t="s">
        <v>1</v>
      </c>
      <c r="K14" s="63" t="s">
        <v>1</v>
      </c>
      <c r="L14" s="63" t="s">
        <v>1</v>
      </c>
    </row>
    <row r="15" spans="1:12" x14ac:dyDescent="0.25">
      <c r="A15" s="43">
        <v>20183</v>
      </c>
      <c r="B15" s="62">
        <v>11</v>
      </c>
      <c r="C15" s="62">
        <v>47</v>
      </c>
      <c r="D15" s="62">
        <v>49</v>
      </c>
      <c r="E15" s="62">
        <v>51</v>
      </c>
      <c r="F15" s="62">
        <v>51</v>
      </c>
      <c r="G15" s="62">
        <v>51</v>
      </c>
      <c r="H15" s="63" t="s">
        <v>1</v>
      </c>
      <c r="I15" s="63" t="s">
        <v>1</v>
      </c>
      <c r="J15" s="63" t="s">
        <v>1</v>
      </c>
      <c r="K15" s="63" t="s">
        <v>1</v>
      </c>
      <c r="L15" s="63" t="s">
        <v>1</v>
      </c>
    </row>
    <row r="16" spans="1:12" x14ac:dyDescent="0.25">
      <c r="A16" s="43">
        <v>20193</v>
      </c>
      <c r="B16" s="62">
        <v>9</v>
      </c>
      <c r="C16" s="62">
        <v>52</v>
      </c>
      <c r="D16" s="62">
        <v>54</v>
      </c>
      <c r="E16" s="62">
        <v>55</v>
      </c>
      <c r="F16" s="62">
        <v>55</v>
      </c>
      <c r="G16" s="63" t="s">
        <v>1</v>
      </c>
      <c r="H16" s="63" t="s">
        <v>1</v>
      </c>
      <c r="I16" s="63" t="s">
        <v>1</v>
      </c>
      <c r="J16" s="63" t="s">
        <v>1</v>
      </c>
      <c r="K16" s="63" t="s">
        <v>1</v>
      </c>
      <c r="L16" s="63" t="s">
        <v>1</v>
      </c>
    </row>
    <row r="17" spans="1:12" x14ac:dyDescent="0.25">
      <c r="A17" s="43">
        <v>20203</v>
      </c>
      <c r="B17" s="62">
        <v>1</v>
      </c>
      <c r="C17" s="62">
        <v>27</v>
      </c>
      <c r="D17" s="62">
        <v>28</v>
      </c>
      <c r="E17" s="62">
        <v>28</v>
      </c>
      <c r="F17" s="63" t="s">
        <v>1</v>
      </c>
      <c r="G17" s="63" t="s">
        <v>1</v>
      </c>
      <c r="H17" s="63" t="s">
        <v>1</v>
      </c>
      <c r="I17" s="63" t="s">
        <v>1</v>
      </c>
      <c r="J17" s="63" t="s">
        <v>1</v>
      </c>
      <c r="K17" s="63" t="s">
        <v>1</v>
      </c>
      <c r="L17" s="63" t="s">
        <v>1</v>
      </c>
    </row>
    <row r="18" spans="1:12" x14ac:dyDescent="0.25">
      <c r="A18" s="43">
        <v>20213</v>
      </c>
      <c r="B18" s="62">
        <v>2</v>
      </c>
      <c r="C18" s="62">
        <v>24</v>
      </c>
      <c r="D18" s="62">
        <v>26</v>
      </c>
      <c r="E18" s="63" t="s">
        <v>1</v>
      </c>
      <c r="F18" s="63" t="s">
        <v>1</v>
      </c>
      <c r="G18" s="63" t="s">
        <v>1</v>
      </c>
      <c r="H18" s="63" t="s">
        <v>1</v>
      </c>
      <c r="I18" s="63" t="s">
        <v>1</v>
      </c>
      <c r="J18" s="63" t="s">
        <v>1</v>
      </c>
      <c r="K18" s="63" t="s">
        <v>1</v>
      </c>
      <c r="L18" s="63" t="s">
        <v>1</v>
      </c>
    </row>
    <row r="19" spans="1:12" x14ac:dyDescent="0.25">
      <c r="A19" s="43">
        <v>20223</v>
      </c>
      <c r="B19" s="62">
        <v>2</v>
      </c>
      <c r="C19" s="62">
        <v>31</v>
      </c>
      <c r="D19" s="63" t="s">
        <v>1</v>
      </c>
      <c r="E19" s="63" t="s">
        <v>1</v>
      </c>
      <c r="F19" s="63" t="s">
        <v>1</v>
      </c>
      <c r="G19" s="63" t="s">
        <v>1</v>
      </c>
      <c r="H19" s="63" t="s">
        <v>1</v>
      </c>
      <c r="I19" s="63" t="s">
        <v>1</v>
      </c>
      <c r="J19" s="63" t="s">
        <v>1</v>
      </c>
      <c r="K19" s="63" t="s">
        <v>1</v>
      </c>
      <c r="L19" s="63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24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91">
        <v>10</v>
      </c>
      <c r="C23" s="42"/>
      <c r="D23" s="20" t="s">
        <v>29</v>
      </c>
      <c r="E23" s="21">
        <f>SUM(C14,D13,E12,F11,G10)-SUM(B14,C13,D12,E11,F10)+B15</f>
        <v>54</v>
      </c>
      <c r="F23" s="21">
        <f>SUM(B26:B29)</f>
        <v>55</v>
      </c>
    </row>
    <row r="24" spans="1:12" x14ac:dyDescent="0.25">
      <c r="A24" s="43">
        <v>20163</v>
      </c>
      <c r="B24" s="90">
        <v>11</v>
      </c>
      <c r="C24" s="42"/>
      <c r="D24" s="20" t="s">
        <v>30</v>
      </c>
      <c r="E24" s="21">
        <f>SUM(C15,D14,E13,F12,G11,H10)-SUM(B15,C14,D13,E12,F11,G10)+B16</f>
        <v>47</v>
      </c>
      <c r="F24" s="21">
        <f>SUM(B30:B33)</f>
        <v>47</v>
      </c>
    </row>
    <row r="25" spans="1:12" x14ac:dyDescent="0.25">
      <c r="A25" s="43">
        <v>20164</v>
      </c>
      <c r="B25" s="90">
        <v>10</v>
      </c>
      <c r="C25" s="42"/>
      <c r="D25" s="20" t="s">
        <v>31</v>
      </c>
      <c r="E25" s="21">
        <f>SUM(C16,D15,E14,F13,G12,H11,I10)-SUM(B16,C15,D14,E13,F12,G11,H10)+B17</f>
        <v>47</v>
      </c>
      <c r="F25" s="21">
        <f>SUM(B34:B37)</f>
        <v>47</v>
      </c>
    </row>
    <row r="26" spans="1:12" x14ac:dyDescent="0.25">
      <c r="A26" s="43">
        <v>20171</v>
      </c>
      <c r="B26" s="90">
        <v>17</v>
      </c>
      <c r="C26" s="42"/>
      <c r="D26" s="20" t="s">
        <v>32</v>
      </c>
      <c r="E26" s="21">
        <f>SUM(C17,D16,E15,F14,G13,H12,I11,J10)-SUM(B17,C16,D15,E14,F13,G12,H11,I10)+B18</f>
        <v>32</v>
      </c>
      <c r="F26" s="21">
        <f>SUM(B38:B41)</f>
        <v>32</v>
      </c>
    </row>
    <row r="27" spans="1:12" x14ac:dyDescent="0.25">
      <c r="A27" s="43">
        <v>20172</v>
      </c>
      <c r="B27" s="90">
        <v>10</v>
      </c>
      <c r="C27" s="42"/>
      <c r="D27" s="20" t="s">
        <v>33</v>
      </c>
      <c r="E27" s="21">
        <f>SUM(C18,D17,E16,F15,G14,H13,I12,J11,K10)-SUM(B18,C17,D16,E15,F14,G13,H12,I11,J10)+B19</f>
        <v>26</v>
      </c>
      <c r="F27" s="21">
        <f>SUM(B42:B45)</f>
        <v>26</v>
      </c>
    </row>
    <row r="28" spans="1:12" x14ac:dyDescent="0.25">
      <c r="A28" s="43">
        <v>20173</v>
      </c>
      <c r="B28" s="90">
        <v>15</v>
      </c>
      <c r="C28" s="42"/>
      <c r="D28" s="20" t="s">
        <v>34</v>
      </c>
      <c r="E28" s="21">
        <f>SUM(C19,D18,E17,F16,G15,H14,I13,J12,K11,L10)-SUM(B19,C18,D17,E16,F15,G14,H13,I12,J11,K10)</f>
        <v>31</v>
      </c>
      <c r="F28" s="21">
        <f>SUM(B46:B49)</f>
        <v>38</v>
      </c>
    </row>
    <row r="29" spans="1:12" x14ac:dyDescent="0.25">
      <c r="A29" s="43">
        <v>20174</v>
      </c>
      <c r="B29" s="90">
        <v>13</v>
      </c>
      <c r="C29" s="42"/>
      <c r="D29" s="42"/>
      <c r="E29" s="42"/>
    </row>
    <row r="30" spans="1:12" x14ac:dyDescent="0.25">
      <c r="A30" s="43">
        <v>20181</v>
      </c>
      <c r="B30" s="90">
        <v>9</v>
      </c>
      <c r="C30" s="42"/>
      <c r="D30" s="42"/>
      <c r="E30" s="42"/>
    </row>
    <row r="31" spans="1:12" x14ac:dyDescent="0.25">
      <c r="A31" s="43">
        <v>20182</v>
      </c>
      <c r="B31" s="90">
        <v>10</v>
      </c>
      <c r="C31" s="42"/>
      <c r="D31" s="42"/>
      <c r="E31" s="42"/>
    </row>
    <row r="32" spans="1:12" x14ac:dyDescent="0.25">
      <c r="A32" s="43">
        <v>20183</v>
      </c>
      <c r="B32" s="90">
        <v>13</v>
      </c>
      <c r="C32" s="42"/>
      <c r="D32" s="42"/>
      <c r="E32" s="42"/>
    </row>
    <row r="33" spans="1:5" x14ac:dyDescent="0.25">
      <c r="A33" s="43">
        <v>20184</v>
      </c>
      <c r="B33" s="90">
        <v>15</v>
      </c>
      <c r="C33" s="42"/>
      <c r="D33" s="42"/>
      <c r="E33" s="42"/>
    </row>
    <row r="34" spans="1:5" x14ac:dyDescent="0.25">
      <c r="A34" s="43">
        <v>20191</v>
      </c>
      <c r="B34" s="90">
        <v>9</v>
      </c>
      <c r="C34" s="42"/>
      <c r="D34" s="42"/>
      <c r="E34" s="42"/>
    </row>
    <row r="35" spans="1:5" x14ac:dyDescent="0.25">
      <c r="A35" s="43">
        <v>20192</v>
      </c>
      <c r="B35" s="90">
        <v>13</v>
      </c>
      <c r="C35" s="42"/>
      <c r="D35" s="42"/>
      <c r="E35" s="42"/>
    </row>
    <row r="36" spans="1:5" x14ac:dyDescent="0.25">
      <c r="A36" s="43">
        <v>20193</v>
      </c>
      <c r="B36" s="90">
        <v>20</v>
      </c>
      <c r="C36" s="42"/>
      <c r="D36" s="42"/>
      <c r="E36" s="42"/>
    </row>
    <row r="37" spans="1:5" x14ac:dyDescent="0.25">
      <c r="A37" s="43">
        <v>20194</v>
      </c>
      <c r="B37" s="90">
        <v>5</v>
      </c>
      <c r="C37" s="42"/>
      <c r="D37" s="42"/>
      <c r="E37" s="42"/>
    </row>
    <row r="38" spans="1:5" x14ac:dyDescent="0.25">
      <c r="A38" s="43">
        <v>20201</v>
      </c>
      <c r="B38" s="90">
        <v>10</v>
      </c>
      <c r="C38" s="42"/>
      <c r="D38" s="42"/>
      <c r="E38" s="42"/>
    </row>
    <row r="39" spans="1:5" x14ac:dyDescent="0.25">
      <c r="A39" s="43">
        <v>20202</v>
      </c>
      <c r="B39" s="90">
        <v>6</v>
      </c>
      <c r="C39" s="42"/>
      <c r="D39" s="42"/>
      <c r="E39" s="42"/>
    </row>
    <row r="40" spans="1:5" x14ac:dyDescent="0.25">
      <c r="A40" s="43">
        <v>20203</v>
      </c>
      <c r="B40" s="90">
        <v>8</v>
      </c>
      <c r="C40" s="42"/>
      <c r="D40" s="42"/>
      <c r="E40" s="42"/>
    </row>
    <row r="41" spans="1:5" x14ac:dyDescent="0.25">
      <c r="A41" s="43">
        <v>20204</v>
      </c>
      <c r="B41" s="90">
        <v>8</v>
      </c>
      <c r="C41" s="42"/>
      <c r="D41" s="42"/>
      <c r="E41" s="42"/>
    </row>
    <row r="42" spans="1:5" x14ac:dyDescent="0.25">
      <c r="A42" s="43">
        <v>20211</v>
      </c>
      <c r="B42" s="90">
        <v>8</v>
      </c>
      <c r="C42" s="42"/>
      <c r="D42" s="42"/>
      <c r="E42" s="42"/>
    </row>
    <row r="43" spans="1:5" x14ac:dyDescent="0.25">
      <c r="A43" s="43">
        <v>20212</v>
      </c>
      <c r="B43" s="90">
        <v>4</v>
      </c>
      <c r="C43" s="42"/>
      <c r="D43" s="42"/>
      <c r="E43" s="42"/>
    </row>
    <row r="44" spans="1:5" x14ac:dyDescent="0.25">
      <c r="A44" s="43">
        <v>20213</v>
      </c>
      <c r="B44" s="90">
        <v>6</v>
      </c>
      <c r="C44" s="42"/>
      <c r="D44" s="42"/>
      <c r="E44" s="42"/>
    </row>
    <row r="45" spans="1:5" x14ac:dyDescent="0.25">
      <c r="A45" s="43">
        <v>20214</v>
      </c>
      <c r="B45" s="90">
        <v>8</v>
      </c>
      <c r="C45" s="42"/>
      <c r="D45" s="42"/>
      <c r="E45" s="42"/>
    </row>
    <row r="46" spans="1:5" x14ac:dyDescent="0.25">
      <c r="A46" s="43">
        <v>20221</v>
      </c>
      <c r="B46" s="90">
        <v>8</v>
      </c>
      <c r="C46" s="42"/>
      <c r="D46" s="42"/>
      <c r="E46" s="42"/>
    </row>
    <row r="47" spans="1:5" x14ac:dyDescent="0.25">
      <c r="A47" s="43">
        <v>20222</v>
      </c>
      <c r="B47" s="90">
        <v>8</v>
      </c>
      <c r="C47" s="42"/>
      <c r="D47" s="42"/>
      <c r="E47" s="42"/>
    </row>
    <row r="48" spans="1:5" x14ac:dyDescent="0.25">
      <c r="A48" s="43">
        <v>20223</v>
      </c>
      <c r="B48" s="90">
        <v>12</v>
      </c>
      <c r="C48" s="42"/>
      <c r="D48" s="42"/>
      <c r="E48" s="42"/>
    </row>
    <row r="49" spans="1:5" x14ac:dyDescent="0.25">
      <c r="A49" s="43">
        <v>20224</v>
      </c>
      <c r="B49" s="90">
        <v>10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C8E9-BBD6-4FA9-8823-370066D4B450}">
  <dimension ref="A1:L49"/>
  <sheetViews>
    <sheetView zoomScaleNormal="100" zoomScaleSheetLayoutView="90"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3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64">
        <v>17550</v>
      </c>
      <c r="C10" s="64">
        <v>132722</v>
      </c>
      <c r="D10" s="64">
        <v>147033</v>
      </c>
      <c r="E10" s="64">
        <v>151595</v>
      </c>
      <c r="F10" s="64">
        <v>152926</v>
      </c>
      <c r="G10" s="64">
        <v>153229</v>
      </c>
      <c r="H10" s="64">
        <v>153289</v>
      </c>
      <c r="I10" s="64">
        <v>153307</v>
      </c>
      <c r="J10" s="64">
        <v>153311</v>
      </c>
      <c r="K10" s="64">
        <v>153314</v>
      </c>
      <c r="L10" s="64">
        <v>153316</v>
      </c>
    </row>
    <row r="11" spans="1:12" x14ac:dyDescent="0.25">
      <c r="A11" s="43">
        <v>20143</v>
      </c>
      <c r="B11" s="64">
        <v>18204</v>
      </c>
      <c r="C11" s="64">
        <v>139085</v>
      </c>
      <c r="D11" s="64">
        <v>155646</v>
      </c>
      <c r="E11" s="64">
        <v>159840</v>
      </c>
      <c r="F11" s="64">
        <v>161037</v>
      </c>
      <c r="G11" s="64">
        <v>161366</v>
      </c>
      <c r="H11" s="64">
        <v>161434</v>
      </c>
      <c r="I11" s="64">
        <v>161449</v>
      </c>
      <c r="J11" s="64">
        <v>161460</v>
      </c>
      <c r="K11" s="64">
        <v>161465</v>
      </c>
      <c r="L11" s="65" t="s">
        <v>1</v>
      </c>
    </row>
    <row r="12" spans="1:12" x14ac:dyDescent="0.25">
      <c r="A12" s="43">
        <v>20153</v>
      </c>
      <c r="B12" s="64">
        <v>19466</v>
      </c>
      <c r="C12" s="64">
        <v>150557</v>
      </c>
      <c r="D12" s="64">
        <v>166453</v>
      </c>
      <c r="E12" s="64">
        <v>170247</v>
      </c>
      <c r="F12" s="64">
        <v>171332</v>
      </c>
      <c r="G12" s="64">
        <v>171739</v>
      </c>
      <c r="H12" s="64">
        <v>171818</v>
      </c>
      <c r="I12" s="64">
        <v>171852</v>
      </c>
      <c r="J12" s="64">
        <v>171874</v>
      </c>
      <c r="K12" s="65" t="s">
        <v>1</v>
      </c>
      <c r="L12" s="65" t="s">
        <v>1</v>
      </c>
    </row>
    <row r="13" spans="1:12" x14ac:dyDescent="0.25">
      <c r="A13" s="43">
        <v>20163</v>
      </c>
      <c r="B13" s="64">
        <v>19814</v>
      </c>
      <c r="C13" s="64">
        <v>158932</v>
      </c>
      <c r="D13" s="64">
        <v>175095</v>
      </c>
      <c r="E13" s="64">
        <v>179189</v>
      </c>
      <c r="F13" s="64">
        <v>180594</v>
      </c>
      <c r="G13" s="64">
        <v>180945</v>
      </c>
      <c r="H13" s="64">
        <v>181088</v>
      </c>
      <c r="I13" s="64">
        <v>181179</v>
      </c>
      <c r="J13" s="65" t="s">
        <v>1</v>
      </c>
      <c r="K13" s="65" t="s">
        <v>1</v>
      </c>
      <c r="L13" s="65" t="s">
        <v>1</v>
      </c>
    </row>
    <row r="14" spans="1:12" x14ac:dyDescent="0.25">
      <c r="A14" s="43">
        <v>20173</v>
      </c>
      <c r="B14" s="64">
        <v>20573</v>
      </c>
      <c r="C14" s="64">
        <v>156489</v>
      </c>
      <c r="D14" s="64">
        <v>172191</v>
      </c>
      <c r="E14" s="64">
        <v>176528</v>
      </c>
      <c r="F14" s="64">
        <v>177765</v>
      </c>
      <c r="G14" s="64">
        <v>178312</v>
      </c>
      <c r="H14" s="64">
        <v>178638</v>
      </c>
      <c r="I14" s="65" t="s">
        <v>1</v>
      </c>
      <c r="J14" s="65" t="s">
        <v>1</v>
      </c>
      <c r="K14" s="65" t="s">
        <v>1</v>
      </c>
      <c r="L14" s="65" t="s">
        <v>1</v>
      </c>
    </row>
    <row r="15" spans="1:12" x14ac:dyDescent="0.25">
      <c r="A15" s="43">
        <v>20183</v>
      </c>
      <c r="B15" s="64">
        <v>20382</v>
      </c>
      <c r="C15" s="64">
        <v>145073</v>
      </c>
      <c r="D15" s="64">
        <v>161397</v>
      </c>
      <c r="E15" s="64">
        <v>165387</v>
      </c>
      <c r="F15" s="64">
        <v>166783</v>
      </c>
      <c r="G15" s="64">
        <v>167521</v>
      </c>
      <c r="H15" s="65" t="s">
        <v>1</v>
      </c>
      <c r="I15" s="65" t="s">
        <v>1</v>
      </c>
      <c r="J15" s="65" t="s">
        <v>1</v>
      </c>
      <c r="K15" s="65" t="s">
        <v>1</v>
      </c>
      <c r="L15" s="65" t="s">
        <v>1</v>
      </c>
    </row>
    <row r="16" spans="1:12" x14ac:dyDescent="0.25">
      <c r="A16" s="43">
        <v>20193</v>
      </c>
      <c r="B16" s="64">
        <v>17577</v>
      </c>
      <c r="C16" s="64">
        <v>134359</v>
      </c>
      <c r="D16" s="64">
        <v>148587</v>
      </c>
      <c r="E16" s="64">
        <v>152647</v>
      </c>
      <c r="F16" s="64">
        <v>154339</v>
      </c>
      <c r="G16" s="65" t="s">
        <v>1</v>
      </c>
      <c r="H16" s="65" t="s">
        <v>1</v>
      </c>
      <c r="I16" s="65" t="s">
        <v>1</v>
      </c>
      <c r="J16" s="65" t="s">
        <v>1</v>
      </c>
      <c r="K16" s="65" t="s">
        <v>1</v>
      </c>
      <c r="L16" s="65" t="s">
        <v>1</v>
      </c>
    </row>
    <row r="17" spans="1:12" x14ac:dyDescent="0.25">
      <c r="A17" s="43">
        <v>20203</v>
      </c>
      <c r="B17" s="64">
        <v>17847</v>
      </c>
      <c r="C17" s="64">
        <v>96930</v>
      </c>
      <c r="D17" s="64">
        <v>105234</v>
      </c>
      <c r="E17" s="64">
        <v>108333</v>
      </c>
      <c r="F17" s="65" t="s">
        <v>1</v>
      </c>
      <c r="G17" s="65" t="s">
        <v>1</v>
      </c>
      <c r="H17" s="65" t="s">
        <v>1</v>
      </c>
      <c r="I17" s="65" t="s">
        <v>1</v>
      </c>
      <c r="J17" s="65" t="s">
        <v>1</v>
      </c>
      <c r="K17" s="65" t="s">
        <v>1</v>
      </c>
      <c r="L17" s="65" t="s">
        <v>1</v>
      </c>
    </row>
    <row r="18" spans="1:12" x14ac:dyDescent="0.25">
      <c r="A18" s="43">
        <v>20213</v>
      </c>
      <c r="B18" s="64">
        <v>10962</v>
      </c>
      <c r="C18" s="64">
        <v>86811</v>
      </c>
      <c r="D18" s="64">
        <v>98352</v>
      </c>
      <c r="E18" s="65" t="s">
        <v>1</v>
      </c>
      <c r="F18" s="65" t="s">
        <v>1</v>
      </c>
      <c r="G18" s="65" t="s">
        <v>1</v>
      </c>
      <c r="H18" s="65" t="s">
        <v>1</v>
      </c>
      <c r="I18" s="65" t="s">
        <v>1</v>
      </c>
      <c r="J18" s="65" t="s">
        <v>1</v>
      </c>
      <c r="K18" s="65" t="s">
        <v>1</v>
      </c>
      <c r="L18" s="65" t="s">
        <v>1</v>
      </c>
    </row>
    <row r="19" spans="1:12" x14ac:dyDescent="0.25">
      <c r="A19" s="43">
        <v>20223</v>
      </c>
      <c r="B19" s="64">
        <v>10286</v>
      </c>
      <c r="C19" s="64">
        <v>103007</v>
      </c>
      <c r="D19" s="65" t="s">
        <v>1</v>
      </c>
      <c r="E19" s="65" t="s">
        <v>1</v>
      </c>
      <c r="F19" s="65" t="s">
        <v>1</v>
      </c>
      <c r="G19" s="65" t="s">
        <v>1</v>
      </c>
      <c r="H19" s="65" t="s">
        <v>1</v>
      </c>
      <c r="I19" s="65" t="s">
        <v>1</v>
      </c>
      <c r="J19" s="65" t="s">
        <v>1</v>
      </c>
      <c r="K19" s="65" t="s">
        <v>1</v>
      </c>
      <c r="L19" s="65"/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27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93">
        <v>44610</v>
      </c>
      <c r="C23" s="42"/>
      <c r="D23" s="20" t="s">
        <v>29</v>
      </c>
      <c r="E23" s="21">
        <f>SUM(C14,D13,E12,F11,G10)-SUM(B14,C13,D12,E11,F10)+B15</f>
        <v>177755</v>
      </c>
      <c r="F23" s="21">
        <f>SUM(B26:B29)</f>
        <v>179415</v>
      </c>
    </row>
    <row r="24" spans="1:12" x14ac:dyDescent="0.25">
      <c r="A24" s="43">
        <v>20163</v>
      </c>
      <c r="B24" s="92">
        <v>45034</v>
      </c>
      <c r="C24" s="42"/>
      <c r="D24" s="20" t="s">
        <v>30</v>
      </c>
      <c r="E24" s="21">
        <f>SUM(C15,D14,E13,F12,G11,H10)-SUM(B15,C14,D13,E12,F11,G10)+B16</f>
        <v>163538</v>
      </c>
      <c r="F24" s="21">
        <f>SUM(B30:B33)</f>
        <v>163986</v>
      </c>
    </row>
    <row r="25" spans="1:12" x14ac:dyDescent="0.25">
      <c r="A25" s="43">
        <v>20164</v>
      </c>
      <c r="B25" s="92">
        <v>45151</v>
      </c>
      <c r="C25" s="42"/>
      <c r="D25" s="20" t="s">
        <v>31</v>
      </c>
      <c r="E25" s="21">
        <f>SUM(C16,D15,E14,F13,G12,H11,I10)-SUM(B16,C15,D14,E13,F12,G11,H10)+B17</f>
        <v>157188</v>
      </c>
      <c r="F25" s="21">
        <f>SUM(B34:B37)</f>
        <v>154879</v>
      </c>
    </row>
    <row r="26" spans="1:12" x14ac:dyDescent="0.25">
      <c r="A26" s="43">
        <v>20171</v>
      </c>
      <c r="B26" s="92">
        <v>47464</v>
      </c>
      <c r="C26" s="42"/>
      <c r="D26" s="20" t="s">
        <v>32</v>
      </c>
      <c r="E26" s="21">
        <f>SUM(C17,D16,E15,F14,G13,H12,I11,J10)-SUM(B17,C16,D15,E14,F13,G12,H11,I10)+B18</f>
        <v>109949</v>
      </c>
      <c r="F26" s="21">
        <f>SUM(B38:B41)</f>
        <v>113562</v>
      </c>
    </row>
    <row r="27" spans="1:12" x14ac:dyDescent="0.25">
      <c r="A27" s="43">
        <v>20172</v>
      </c>
      <c r="B27" s="92">
        <v>44883</v>
      </c>
      <c r="C27" s="42"/>
      <c r="D27" s="20" t="s">
        <v>33</v>
      </c>
      <c r="E27" s="21">
        <f>SUM(C18,D17,E16,F15,G14,H13,I12,J11,K10)-SUM(B18,C17,D16,E15,F14,G13,H12,I11,J10)+B19</f>
        <v>100633</v>
      </c>
      <c r="F27" s="21">
        <f>SUM(B42:B45)</f>
        <v>99260</v>
      </c>
    </row>
    <row r="28" spans="1:12" x14ac:dyDescent="0.25">
      <c r="A28" s="43">
        <v>20173</v>
      </c>
      <c r="B28" s="92">
        <v>43828</v>
      </c>
      <c r="C28" s="42"/>
      <c r="D28" s="20" t="s">
        <v>34</v>
      </c>
      <c r="E28" s="21">
        <f>SUM(C19,D18,E17,F16,G15,H14,I13,J12,K11,L10)-SUM(B19,C18,D17,E16,F15,G14,H13,I12,J11,K10)</f>
        <v>110237</v>
      </c>
      <c r="F28" s="21">
        <f>SUM(B46:B49)</f>
        <v>121040</v>
      </c>
    </row>
    <row r="29" spans="1:12" x14ac:dyDescent="0.25">
      <c r="A29" s="43">
        <v>20174</v>
      </c>
      <c r="B29" s="92">
        <v>43240</v>
      </c>
      <c r="C29" s="42"/>
      <c r="D29" s="42"/>
      <c r="E29" s="42"/>
    </row>
    <row r="30" spans="1:12" x14ac:dyDescent="0.25">
      <c r="A30" s="43">
        <v>20181</v>
      </c>
      <c r="B30" s="92">
        <v>43614</v>
      </c>
      <c r="C30" s="42"/>
      <c r="D30" s="42"/>
      <c r="E30" s="42"/>
    </row>
    <row r="31" spans="1:12" x14ac:dyDescent="0.25">
      <c r="A31" s="43">
        <v>20182</v>
      </c>
      <c r="B31" s="92">
        <v>40658</v>
      </c>
      <c r="C31" s="42"/>
      <c r="D31" s="42"/>
      <c r="E31" s="42"/>
    </row>
    <row r="32" spans="1:12" x14ac:dyDescent="0.25">
      <c r="A32" s="43">
        <v>20183</v>
      </c>
      <c r="B32" s="92">
        <v>39393</v>
      </c>
      <c r="C32" s="42"/>
      <c r="D32" s="42"/>
      <c r="E32" s="42"/>
    </row>
    <row r="33" spans="1:5" x14ac:dyDescent="0.25">
      <c r="A33" s="43">
        <v>20184</v>
      </c>
      <c r="B33" s="92">
        <v>40321</v>
      </c>
      <c r="C33" s="42"/>
      <c r="D33" s="42"/>
      <c r="E33" s="42"/>
    </row>
    <row r="34" spans="1:5" x14ac:dyDescent="0.25">
      <c r="A34" s="43">
        <v>20191</v>
      </c>
      <c r="B34" s="92">
        <v>38524</v>
      </c>
      <c r="C34" s="42"/>
      <c r="D34" s="42"/>
      <c r="E34" s="42"/>
    </row>
    <row r="35" spans="1:5" x14ac:dyDescent="0.25">
      <c r="A35" s="43">
        <v>20192</v>
      </c>
      <c r="B35" s="92">
        <v>37362</v>
      </c>
      <c r="C35" s="42"/>
      <c r="D35" s="42"/>
      <c r="E35" s="42"/>
    </row>
    <row r="36" spans="1:5" x14ac:dyDescent="0.25">
      <c r="A36" s="43">
        <v>20193</v>
      </c>
      <c r="B36" s="92">
        <v>40237</v>
      </c>
      <c r="C36" s="42"/>
      <c r="D36" s="42"/>
      <c r="E36" s="42"/>
    </row>
    <row r="37" spans="1:5" x14ac:dyDescent="0.25">
      <c r="A37" s="43">
        <v>20194</v>
      </c>
      <c r="B37" s="92">
        <v>38756</v>
      </c>
      <c r="C37" s="42"/>
      <c r="D37" s="42"/>
      <c r="E37" s="42"/>
    </row>
    <row r="38" spans="1:5" x14ac:dyDescent="0.25">
      <c r="A38" s="43">
        <v>20201</v>
      </c>
      <c r="B38" s="92">
        <v>37550</v>
      </c>
      <c r="C38" s="42"/>
      <c r="D38" s="42"/>
      <c r="E38" s="42"/>
    </row>
    <row r="39" spans="1:5" x14ac:dyDescent="0.25">
      <c r="A39" s="43">
        <v>20202</v>
      </c>
      <c r="B39" s="92">
        <v>29181</v>
      </c>
      <c r="C39" s="42"/>
      <c r="D39" s="42"/>
      <c r="E39" s="42"/>
    </row>
    <row r="40" spans="1:5" x14ac:dyDescent="0.25">
      <c r="A40" s="43">
        <v>20203</v>
      </c>
      <c r="B40" s="92">
        <v>23790</v>
      </c>
      <c r="C40" s="42"/>
      <c r="D40" s="42"/>
      <c r="E40" s="42"/>
    </row>
    <row r="41" spans="1:5" x14ac:dyDescent="0.25">
      <c r="A41" s="43">
        <v>20204</v>
      </c>
      <c r="B41" s="92">
        <v>23041</v>
      </c>
      <c r="C41" s="42"/>
      <c r="D41" s="42"/>
      <c r="E41" s="42"/>
    </row>
    <row r="42" spans="1:5" x14ac:dyDescent="0.25">
      <c r="A42" s="43">
        <v>20211</v>
      </c>
      <c r="B42" s="92">
        <v>22461</v>
      </c>
      <c r="C42" s="42"/>
      <c r="D42" s="42"/>
      <c r="E42" s="42"/>
    </row>
    <row r="43" spans="1:5" x14ac:dyDescent="0.25">
      <c r="A43" s="43">
        <v>20212</v>
      </c>
      <c r="B43" s="92">
        <v>24109</v>
      </c>
      <c r="C43" s="42"/>
      <c r="D43" s="42"/>
      <c r="E43" s="42"/>
    </row>
    <row r="44" spans="1:5" x14ac:dyDescent="0.25">
      <c r="A44" s="43">
        <v>20213</v>
      </c>
      <c r="B44" s="92">
        <v>26836</v>
      </c>
      <c r="C44" s="42"/>
      <c r="D44" s="42"/>
      <c r="E44" s="42"/>
    </row>
    <row r="45" spans="1:5" x14ac:dyDescent="0.25">
      <c r="A45" s="43">
        <v>20214</v>
      </c>
      <c r="B45" s="92">
        <v>25854</v>
      </c>
      <c r="C45" s="42"/>
      <c r="D45" s="42"/>
      <c r="E45" s="42"/>
    </row>
    <row r="46" spans="1:5" x14ac:dyDescent="0.25">
      <c r="A46" s="43">
        <v>20221</v>
      </c>
      <c r="B46" s="92">
        <v>29501</v>
      </c>
      <c r="C46" s="42"/>
      <c r="D46" s="42"/>
      <c r="E46" s="42"/>
    </row>
    <row r="47" spans="1:5" x14ac:dyDescent="0.25">
      <c r="A47" s="43">
        <v>20222</v>
      </c>
      <c r="B47" s="92">
        <v>30713</v>
      </c>
      <c r="C47" s="42"/>
      <c r="D47" s="42"/>
      <c r="E47" s="42"/>
    </row>
    <row r="48" spans="1:5" x14ac:dyDescent="0.25">
      <c r="A48" s="43">
        <v>20223</v>
      </c>
      <c r="B48" s="92">
        <v>30876</v>
      </c>
      <c r="C48" s="42"/>
      <c r="D48" s="42"/>
      <c r="E48" s="42"/>
    </row>
    <row r="49" spans="1:5" x14ac:dyDescent="0.25">
      <c r="A49" s="43">
        <v>20224</v>
      </c>
      <c r="B49" s="92">
        <v>29950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1A5F-5D4C-4F2F-A5CF-2567B392D13F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22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66">
        <v>1214</v>
      </c>
      <c r="C10" s="66">
        <v>13757</v>
      </c>
      <c r="D10" s="66">
        <v>15917</v>
      </c>
      <c r="E10" s="66">
        <v>16215</v>
      </c>
      <c r="F10" s="66">
        <v>16257</v>
      </c>
      <c r="G10" s="66">
        <v>16272</v>
      </c>
      <c r="H10" s="66">
        <v>16273</v>
      </c>
      <c r="I10" s="66">
        <v>16273</v>
      </c>
      <c r="J10" s="66">
        <v>16277</v>
      </c>
      <c r="K10" s="66">
        <v>16277</v>
      </c>
      <c r="L10" s="66">
        <v>16277</v>
      </c>
    </row>
    <row r="11" spans="1:12" x14ac:dyDescent="0.25">
      <c r="A11" s="43">
        <v>20143</v>
      </c>
      <c r="B11" s="66">
        <v>1340</v>
      </c>
      <c r="C11" s="66">
        <v>13864</v>
      </c>
      <c r="D11" s="66">
        <v>16088</v>
      </c>
      <c r="E11" s="66">
        <v>16389</v>
      </c>
      <c r="F11" s="66">
        <v>16442</v>
      </c>
      <c r="G11" s="66">
        <v>16458</v>
      </c>
      <c r="H11" s="66">
        <v>16463</v>
      </c>
      <c r="I11" s="66">
        <v>16466</v>
      </c>
      <c r="J11" s="66">
        <v>16467</v>
      </c>
      <c r="K11" s="66">
        <v>16467</v>
      </c>
      <c r="L11" s="67" t="s">
        <v>1</v>
      </c>
    </row>
    <row r="12" spans="1:12" x14ac:dyDescent="0.25">
      <c r="A12" s="43">
        <v>20153</v>
      </c>
      <c r="B12" s="66">
        <v>1178</v>
      </c>
      <c r="C12" s="66">
        <v>13604</v>
      </c>
      <c r="D12" s="66">
        <v>15960</v>
      </c>
      <c r="E12" s="66">
        <v>16305</v>
      </c>
      <c r="F12" s="66">
        <v>16382</v>
      </c>
      <c r="G12" s="66">
        <v>16406</v>
      </c>
      <c r="H12" s="66">
        <v>16412</v>
      </c>
      <c r="I12" s="66">
        <v>16413</v>
      </c>
      <c r="J12" s="66">
        <v>16414</v>
      </c>
      <c r="K12" s="67" t="s">
        <v>1</v>
      </c>
      <c r="L12" s="67" t="s">
        <v>1</v>
      </c>
    </row>
    <row r="13" spans="1:12" x14ac:dyDescent="0.25">
      <c r="A13" s="43">
        <v>20163</v>
      </c>
      <c r="B13" s="66">
        <v>1150</v>
      </c>
      <c r="C13" s="66">
        <v>13625</v>
      </c>
      <c r="D13" s="66">
        <v>16222</v>
      </c>
      <c r="E13" s="66">
        <v>16636</v>
      </c>
      <c r="F13" s="66">
        <v>16695</v>
      </c>
      <c r="G13" s="66">
        <v>16716</v>
      </c>
      <c r="H13" s="66">
        <v>16726</v>
      </c>
      <c r="I13" s="66">
        <v>16728</v>
      </c>
      <c r="J13" s="67" t="s">
        <v>1</v>
      </c>
      <c r="K13" s="67" t="s">
        <v>1</v>
      </c>
      <c r="L13" s="67" t="s">
        <v>1</v>
      </c>
    </row>
    <row r="14" spans="1:12" x14ac:dyDescent="0.25">
      <c r="A14" s="43">
        <v>20173</v>
      </c>
      <c r="B14" s="66">
        <v>1292</v>
      </c>
      <c r="C14" s="66">
        <v>13470</v>
      </c>
      <c r="D14" s="66">
        <v>16129</v>
      </c>
      <c r="E14" s="66">
        <v>16520</v>
      </c>
      <c r="F14" s="66">
        <v>16582</v>
      </c>
      <c r="G14" s="66">
        <v>16601</v>
      </c>
      <c r="H14" s="66">
        <v>16607</v>
      </c>
      <c r="I14" s="67" t="s">
        <v>1</v>
      </c>
      <c r="J14" s="67" t="s">
        <v>1</v>
      </c>
      <c r="K14" s="67" t="s">
        <v>1</v>
      </c>
      <c r="L14" s="67" t="s">
        <v>1</v>
      </c>
    </row>
    <row r="15" spans="1:12" x14ac:dyDescent="0.25">
      <c r="A15" s="43">
        <v>20183</v>
      </c>
      <c r="B15" s="66">
        <v>1158</v>
      </c>
      <c r="C15" s="66">
        <v>12859</v>
      </c>
      <c r="D15" s="66">
        <v>15377</v>
      </c>
      <c r="E15" s="66">
        <v>15729</v>
      </c>
      <c r="F15" s="66">
        <v>15801</v>
      </c>
      <c r="G15" s="66">
        <v>15832</v>
      </c>
      <c r="H15" s="67" t="s">
        <v>1</v>
      </c>
      <c r="I15" s="67" t="s">
        <v>1</v>
      </c>
      <c r="J15" s="67" t="s">
        <v>1</v>
      </c>
      <c r="K15" s="67" t="s">
        <v>1</v>
      </c>
      <c r="L15" s="67" t="s">
        <v>1</v>
      </c>
    </row>
    <row r="16" spans="1:12" x14ac:dyDescent="0.25">
      <c r="A16" s="43">
        <v>20193</v>
      </c>
      <c r="B16" s="66">
        <v>1089</v>
      </c>
      <c r="C16" s="66">
        <v>11914</v>
      </c>
      <c r="D16" s="66">
        <v>14296</v>
      </c>
      <c r="E16" s="66">
        <v>14706</v>
      </c>
      <c r="F16" s="66">
        <v>14779</v>
      </c>
      <c r="G16" s="67" t="s">
        <v>1</v>
      </c>
      <c r="H16" s="67" t="s">
        <v>1</v>
      </c>
      <c r="I16" s="67" t="s">
        <v>1</v>
      </c>
      <c r="J16" s="67" t="s">
        <v>1</v>
      </c>
      <c r="K16" s="67" t="s">
        <v>1</v>
      </c>
      <c r="L16" s="67" t="s">
        <v>1</v>
      </c>
    </row>
    <row r="17" spans="1:12" x14ac:dyDescent="0.25">
      <c r="A17" s="43">
        <v>20203</v>
      </c>
      <c r="B17" s="66">
        <v>1017</v>
      </c>
      <c r="C17" s="66">
        <v>8436</v>
      </c>
      <c r="D17" s="66">
        <v>10033</v>
      </c>
      <c r="E17" s="66">
        <v>10346</v>
      </c>
      <c r="F17" s="67" t="s">
        <v>1</v>
      </c>
      <c r="G17" s="67" t="s">
        <v>1</v>
      </c>
      <c r="H17" s="67" t="s">
        <v>1</v>
      </c>
      <c r="I17" s="67" t="s">
        <v>1</v>
      </c>
      <c r="J17" s="67" t="s">
        <v>1</v>
      </c>
      <c r="K17" s="67" t="s">
        <v>1</v>
      </c>
      <c r="L17" s="67" t="s">
        <v>1</v>
      </c>
    </row>
    <row r="18" spans="1:12" x14ac:dyDescent="0.25">
      <c r="A18" s="43">
        <v>20213</v>
      </c>
      <c r="B18" s="66">
        <v>720</v>
      </c>
      <c r="C18" s="66">
        <v>7852</v>
      </c>
      <c r="D18" s="66">
        <v>9990</v>
      </c>
      <c r="E18" s="67" t="s">
        <v>1</v>
      </c>
      <c r="F18" s="67" t="s">
        <v>1</v>
      </c>
      <c r="G18" s="67" t="s">
        <v>1</v>
      </c>
      <c r="H18" s="67" t="s">
        <v>1</v>
      </c>
      <c r="I18" s="67" t="s">
        <v>1</v>
      </c>
      <c r="J18" s="67" t="s">
        <v>1</v>
      </c>
      <c r="K18" s="67" t="s">
        <v>1</v>
      </c>
      <c r="L18" s="67" t="s">
        <v>1</v>
      </c>
    </row>
    <row r="19" spans="1:12" x14ac:dyDescent="0.25">
      <c r="A19" s="43">
        <v>20223</v>
      </c>
      <c r="B19" s="66">
        <v>711</v>
      </c>
      <c r="C19" s="66">
        <v>9064</v>
      </c>
      <c r="D19" s="67" t="s">
        <v>1</v>
      </c>
      <c r="E19" s="67" t="s">
        <v>1</v>
      </c>
      <c r="F19" s="67" t="s">
        <v>1</v>
      </c>
      <c r="G19" s="67" t="s">
        <v>1</v>
      </c>
      <c r="H19" s="67" t="s">
        <v>1</v>
      </c>
      <c r="I19" s="67" t="s">
        <v>1</v>
      </c>
      <c r="J19" s="67" t="s">
        <v>1</v>
      </c>
      <c r="K19" s="67" t="s">
        <v>1</v>
      </c>
      <c r="L19" s="67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27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95">
        <v>4858</v>
      </c>
      <c r="C23" s="42"/>
      <c r="D23" s="20" t="s">
        <v>29</v>
      </c>
      <c r="E23" s="21">
        <f>SUM(C14,D13,E12,F11,G10)-SUM(B14,C13,D12,E11,F10)+B15</f>
        <v>16346</v>
      </c>
      <c r="F23" s="21">
        <f>SUM(B26:B29)</f>
        <v>16609</v>
      </c>
    </row>
    <row r="24" spans="1:12" x14ac:dyDescent="0.25">
      <c r="A24" s="43">
        <v>20163</v>
      </c>
      <c r="B24" s="94">
        <v>4274</v>
      </c>
      <c r="C24" s="42"/>
      <c r="D24" s="20" t="s">
        <v>30</v>
      </c>
      <c r="E24" s="21">
        <f>SUM(C15,D14,E13,F12,G11,H10)-SUM(B15,C14,D13,E12,F11,G10)+B16</f>
        <v>15957</v>
      </c>
      <c r="F24" s="21">
        <f>SUM(B30:B33)</f>
        <v>16117</v>
      </c>
    </row>
    <row r="25" spans="1:12" x14ac:dyDescent="0.25">
      <c r="A25" s="43">
        <v>20164</v>
      </c>
      <c r="B25" s="94">
        <v>4155</v>
      </c>
      <c r="C25" s="42"/>
      <c r="D25" s="20" t="s">
        <v>31</v>
      </c>
      <c r="E25" s="21">
        <f>SUM(C16,D15,E14,F13,G12,H11,I10)-SUM(B16,C15,D14,E13,F12,G11,H10)+B17</f>
        <v>14839</v>
      </c>
      <c r="F25" s="21">
        <f>SUM(B34:B37)</f>
        <v>15902</v>
      </c>
    </row>
    <row r="26" spans="1:12" x14ac:dyDescent="0.25">
      <c r="A26" s="43">
        <v>20171</v>
      </c>
      <c r="B26" s="94">
        <v>4458</v>
      </c>
      <c r="C26" s="42"/>
      <c r="D26" s="20" t="s">
        <v>32</v>
      </c>
      <c r="E26" s="21">
        <f>SUM(C17,D16,E15,F14,G13,H12,I11,J10)-SUM(B17,C16,D15,E14,F13,G12,H11,I10)+B18</f>
        <v>10969</v>
      </c>
      <c r="F26" s="21">
        <f>SUM(B38:B41)</f>
        <v>11754</v>
      </c>
    </row>
    <row r="27" spans="1:12" x14ac:dyDescent="0.25">
      <c r="A27" s="43">
        <v>20172</v>
      </c>
      <c r="B27" s="94">
        <v>4129</v>
      </c>
      <c r="C27" s="42"/>
      <c r="D27" s="20" t="s">
        <v>33</v>
      </c>
      <c r="E27" s="21">
        <f>SUM(C18,D17,E16,F15,G14,H13,I12,J11,K10)-SUM(B18,C17,D16,E15,F14,G13,H12,I11,J10)+B19</f>
        <v>9953</v>
      </c>
      <c r="F27" s="21">
        <f>SUM(B42:B45)</f>
        <v>10010</v>
      </c>
    </row>
    <row r="28" spans="1:12" x14ac:dyDescent="0.25">
      <c r="A28" s="43">
        <v>20173</v>
      </c>
      <c r="B28" s="94">
        <v>4070</v>
      </c>
      <c r="C28" s="42"/>
      <c r="D28" s="20" t="s">
        <v>34</v>
      </c>
      <c r="E28" s="21">
        <f>SUM(C19,D18,E17,F16,G15,H14,I13,J12,K11,L10)-SUM(B19,C18,D17,E16,F15,G14,H13,I12,J11,K10)</f>
        <v>10917</v>
      </c>
      <c r="F28" s="21">
        <f>SUM(B46:B49)</f>
        <v>11686</v>
      </c>
    </row>
    <row r="29" spans="1:12" x14ac:dyDescent="0.25">
      <c r="A29" s="43">
        <v>20174</v>
      </c>
      <c r="B29" s="94">
        <v>3952</v>
      </c>
      <c r="C29" s="42"/>
      <c r="D29" s="42"/>
      <c r="E29" s="42"/>
    </row>
    <row r="30" spans="1:12" x14ac:dyDescent="0.25">
      <c r="A30" s="43">
        <v>20181</v>
      </c>
      <c r="B30" s="94">
        <v>4175</v>
      </c>
      <c r="C30" s="42"/>
      <c r="D30" s="42"/>
      <c r="E30" s="42"/>
    </row>
    <row r="31" spans="1:12" x14ac:dyDescent="0.25">
      <c r="A31" s="43">
        <v>20182</v>
      </c>
      <c r="B31" s="94">
        <v>4302</v>
      </c>
      <c r="C31" s="42"/>
      <c r="D31" s="42"/>
      <c r="E31" s="42"/>
    </row>
    <row r="32" spans="1:12" x14ac:dyDescent="0.25">
      <c r="A32" s="43">
        <v>20183</v>
      </c>
      <c r="B32" s="94">
        <v>3843</v>
      </c>
      <c r="C32" s="42"/>
      <c r="D32" s="42"/>
      <c r="E32" s="42"/>
    </row>
    <row r="33" spans="1:5" x14ac:dyDescent="0.25">
      <c r="A33" s="43">
        <v>20184</v>
      </c>
      <c r="B33" s="94">
        <v>3797</v>
      </c>
      <c r="C33" s="42"/>
      <c r="D33" s="42"/>
      <c r="E33" s="42"/>
    </row>
    <row r="34" spans="1:5" x14ac:dyDescent="0.25">
      <c r="A34" s="43">
        <v>20191</v>
      </c>
      <c r="B34" s="94">
        <v>4020</v>
      </c>
      <c r="C34" s="42"/>
      <c r="D34" s="42"/>
      <c r="E34" s="42"/>
    </row>
    <row r="35" spans="1:5" x14ac:dyDescent="0.25">
      <c r="A35" s="43">
        <v>20192</v>
      </c>
      <c r="B35" s="94">
        <v>4222</v>
      </c>
      <c r="C35" s="42"/>
      <c r="D35" s="42"/>
      <c r="E35" s="42"/>
    </row>
    <row r="36" spans="1:5" x14ac:dyDescent="0.25">
      <c r="A36" s="43">
        <v>20193</v>
      </c>
      <c r="B36" s="94">
        <v>3739</v>
      </c>
      <c r="C36" s="42"/>
      <c r="D36" s="42"/>
      <c r="E36" s="42"/>
    </row>
    <row r="37" spans="1:5" x14ac:dyDescent="0.25">
      <c r="A37" s="43">
        <v>20194</v>
      </c>
      <c r="B37" s="94">
        <v>3921</v>
      </c>
      <c r="C37" s="42"/>
      <c r="D37" s="42"/>
      <c r="E37" s="42"/>
    </row>
    <row r="38" spans="1:5" x14ac:dyDescent="0.25">
      <c r="A38" s="43">
        <v>20201</v>
      </c>
      <c r="B38" s="94">
        <v>3222</v>
      </c>
      <c r="C38" s="42"/>
      <c r="D38" s="42"/>
      <c r="E38" s="42"/>
    </row>
    <row r="39" spans="1:5" x14ac:dyDescent="0.25">
      <c r="A39" s="43">
        <v>20202</v>
      </c>
      <c r="B39" s="94">
        <v>3653</v>
      </c>
      <c r="C39" s="42"/>
      <c r="D39" s="42"/>
      <c r="E39" s="42"/>
    </row>
    <row r="40" spans="1:5" x14ac:dyDescent="0.25">
      <c r="A40" s="43">
        <v>20203</v>
      </c>
      <c r="B40" s="94">
        <v>2402</v>
      </c>
      <c r="C40" s="42"/>
      <c r="D40" s="42"/>
      <c r="E40" s="42"/>
    </row>
    <row r="41" spans="1:5" x14ac:dyDescent="0.25">
      <c r="A41" s="43">
        <v>20204</v>
      </c>
      <c r="B41" s="94">
        <v>2477</v>
      </c>
      <c r="C41" s="42"/>
      <c r="D41" s="42"/>
      <c r="E41" s="42"/>
    </row>
    <row r="42" spans="1:5" x14ac:dyDescent="0.25">
      <c r="A42" s="43">
        <v>20211</v>
      </c>
      <c r="B42" s="94">
        <v>2274</v>
      </c>
      <c r="C42" s="42"/>
      <c r="D42" s="42"/>
      <c r="E42" s="42"/>
    </row>
    <row r="43" spans="1:5" x14ac:dyDescent="0.25">
      <c r="A43" s="43">
        <v>20212</v>
      </c>
      <c r="B43" s="94">
        <v>2473</v>
      </c>
      <c r="C43" s="42"/>
      <c r="D43" s="42"/>
      <c r="E43" s="42"/>
    </row>
    <row r="44" spans="1:5" x14ac:dyDescent="0.25">
      <c r="A44" s="43">
        <v>20213</v>
      </c>
      <c r="B44" s="94">
        <v>2504</v>
      </c>
      <c r="C44" s="42"/>
      <c r="D44" s="42"/>
      <c r="E44" s="42"/>
    </row>
    <row r="45" spans="1:5" x14ac:dyDescent="0.25">
      <c r="A45" s="43">
        <v>20214</v>
      </c>
      <c r="B45" s="94">
        <v>2759</v>
      </c>
      <c r="C45" s="42"/>
      <c r="D45" s="42"/>
      <c r="E45" s="42"/>
    </row>
    <row r="46" spans="1:5" x14ac:dyDescent="0.25">
      <c r="A46" s="43">
        <v>20221</v>
      </c>
      <c r="B46" s="94">
        <v>2746</v>
      </c>
      <c r="C46" s="42"/>
      <c r="D46" s="42"/>
      <c r="E46" s="42"/>
    </row>
    <row r="47" spans="1:5" x14ac:dyDescent="0.25">
      <c r="A47" s="43">
        <v>20222</v>
      </c>
      <c r="B47" s="94">
        <v>2959</v>
      </c>
      <c r="C47" s="42"/>
      <c r="D47" s="42"/>
      <c r="E47" s="42"/>
    </row>
    <row r="48" spans="1:5" x14ac:dyDescent="0.25">
      <c r="A48" s="43">
        <v>20223</v>
      </c>
      <c r="B48" s="94">
        <v>3018</v>
      </c>
      <c r="C48" s="42"/>
      <c r="D48" s="42"/>
      <c r="E48" s="42"/>
    </row>
    <row r="49" spans="1:5" x14ac:dyDescent="0.25">
      <c r="A49" s="43">
        <v>20224</v>
      </c>
      <c r="B49" s="94">
        <v>2963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2350-70E3-426D-BEE5-D04F08EE661D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16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68">
        <v>1302</v>
      </c>
      <c r="C10" s="68">
        <v>14487</v>
      </c>
      <c r="D10" s="68">
        <v>17545</v>
      </c>
      <c r="E10" s="68">
        <v>18552</v>
      </c>
      <c r="F10" s="68">
        <v>18826</v>
      </c>
      <c r="G10" s="68">
        <v>18919</v>
      </c>
      <c r="H10" s="68">
        <v>18957</v>
      </c>
      <c r="I10" s="68">
        <v>18981</v>
      </c>
      <c r="J10" s="68">
        <v>18989</v>
      </c>
      <c r="K10" s="68">
        <v>18996</v>
      </c>
      <c r="L10" s="68">
        <v>18999</v>
      </c>
    </row>
    <row r="11" spans="1:12" x14ac:dyDescent="0.25">
      <c r="A11" s="43">
        <v>20143</v>
      </c>
      <c r="B11" s="68">
        <v>1406</v>
      </c>
      <c r="C11" s="68">
        <v>14724</v>
      </c>
      <c r="D11" s="68">
        <v>18430</v>
      </c>
      <c r="E11" s="68">
        <v>19587</v>
      </c>
      <c r="F11" s="68">
        <v>19867</v>
      </c>
      <c r="G11" s="68">
        <v>19971</v>
      </c>
      <c r="H11" s="68">
        <v>20009</v>
      </c>
      <c r="I11" s="68">
        <v>20022</v>
      </c>
      <c r="J11" s="68">
        <v>20030</v>
      </c>
      <c r="K11" s="68">
        <v>20037</v>
      </c>
      <c r="L11" s="69" t="s">
        <v>1</v>
      </c>
    </row>
    <row r="12" spans="1:12" x14ac:dyDescent="0.25">
      <c r="A12" s="43">
        <v>20153</v>
      </c>
      <c r="B12" s="68">
        <v>1104</v>
      </c>
      <c r="C12" s="68">
        <v>16338</v>
      </c>
      <c r="D12" s="68">
        <v>20939</v>
      </c>
      <c r="E12" s="68">
        <v>22124</v>
      </c>
      <c r="F12" s="68">
        <v>22424</v>
      </c>
      <c r="G12" s="68">
        <v>22569</v>
      </c>
      <c r="H12" s="68">
        <v>22611</v>
      </c>
      <c r="I12" s="68">
        <v>22631</v>
      </c>
      <c r="J12" s="68">
        <v>22636</v>
      </c>
      <c r="K12" s="69" t="s">
        <v>1</v>
      </c>
      <c r="L12" s="69" t="s">
        <v>1</v>
      </c>
    </row>
    <row r="13" spans="1:12" x14ac:dyDescent="0.25">
      <c r="A13" s="43">
        <v>20163</v>
      </c>
      <c r="B13" s="68">
        <v>1354</v>
      </c>
      <c r="C13" s="68">
        <v>19041</v>
      </c>
      <c r="D13" s="68">
        <v>24296</v>
      </c>
      <c r="E13" s="68">
        <v>25531</v>
      </c>
      <c r="F13" s="68">
        <v>25889</v>
      </c>
      <c r="G13" s="68">
        <v>26019</v>
      </c>
      <c r="H13" s="68">
        <v>26072</v>
      </c>
      <c r="I13" s="68">
        <v>26100</v>
      </c>
      <c r="J13" s="69" t="s">
        <v>1</v>
      </c>
      <c r="K13" s="69" t="s">
        <v>1</v>
      </c>
      <c r="L13" s="69" t="s">
        <v>1</v>
      </c>
    </row>
    <row r="14" spans="1:12" x14ac:dyDescent="0.25">
      <c r="A14" s="43">
        <v>20173</v>
      </c>
      <c r="B14" s="68">
        <v>1589</v>
      </c>
      <c r="C14" s="68">
        <v>20262</v>
      </c>
      <c r="D14" s="68">
        <v>26031</v>
      </c>
      <c r="E14" s="68">
        <v>27354</v>
      </c>
      <c r="F14" s="68">
        <v>27667</v>
      </c>
      <c r="G14" s="68">
        <v>27797</v>
      </c>
      <c r="H14" s="68">
        <v>27856</v>
      </c>
      <c r="I14" s="69" t="s">
        <v>1</v>
      </c>
      <c r="J14" s="69" t="s">
        <v>1</v>
      </c>
      <c r="K14" s="69" t="s">
        <v>1</v>
      </c>
      <c r="L14" s="69" t="s">
        <v>1</v>
      </c>
    </row>
    <row r="15" spans="1:12" x14ac:dyDescent="0.25">
      <c r="A15" s="43">
        <v>20183</v>
      </c>
      <c r="B15" s="68">
        <v>1707</v>
      </c>
      <c r="C15" s="68">
        <v>20686</v>
      </c>
      <c r="D15" s="68">
        <v>25616</v>
      </c>
      <c r="E15" s="68">
        <v>26796</v>
      </c>
      <c r="F15" s="68">
        <v>27128</v>
      </c>
      <c r="G15" s="68">
        <v>27264</v>
      </c>
      <c r="H15" s="69" t="s">
        <v>1</v>
      </c>
      <c r="I15" s="69" t="s">
        <v>1</v>
      </c>
      <c r="J15" s="69" t="s">
        <v>1</v>
      </c>
      <c r="K15" s="69" t="s">
        <v>1</v>
      </c>
      <c r="L15" s="69" t="s">
        <v>1</v>
      </c>
    </row>
    <row r="16" spans="1:12" x14ac:dyDescent="0.25">
      <c r="A16" s="43">
        <v>20193</v>
      </c>
      <c r="B16" s="68">
        <v>1606</v>
      </c>
      <c r="C16" s="68">
        <v>17364</v>
      </c>
      <c r="D16" s="68">
        <v>22134</v>
      </c>
      <c r="E16" s="68">
        <v>23554</v>
      </c>
      <c r="F16" s="68">
        <v>23912</v>
      </c>
      <c r="G16" s="69" t="s">
        <v>1</v>
      </c>
      <c r="H16" s="69" t="s">
        <v>1</v>
      </c>
      <c r="I16" s="69" t="s">
        <v>1</v>
      </c>
      <c r="J16" s="69" t="s">
        <v>1</v>
      </c>
      <c r="K16" s="69" t="s">
        <v>1</v>
      </c>
      <c r="L16" s="69" t="s">
        <v>1</v>
      </c>
    </row>
    <row r="17" spans="1:12" x14ac:dyDescent="0.25">
      <c r="A17" s="43">
        <v>20203</v>
      </c>
      <c r="B17" s="68">
        <v>1406</v>
      </c>
      <c r="C17" s="68">
        <v>13799</v>
      </c>
      <c r="D17" s="68">
        <v>17955</v>
      </c>
      <c r="E17" s="68">
        <v>19052</v>
      </c>
      <c r="F17" s="69" t="s">
        <v>1</v>
      </c>
      <c r="G17" s="69" t="s">
        <v>1</v>
      </c>
      <c r="H17" s="69" t="s">
        <v>1</v>
      </c>
      <c r="I17" s="69" t="s">
        <v>1</v>
      </c>
      <c r="J17" s="69" t="s">
        <v>1</v>
      </c>
      <c r="K17" s="69" t="s">
        <v>1</v>
      </c>
      <c r="L17" s="69" t="s">
        <v>1</v>
      </c>
    </row>
    <row r="18" spans="1:12" x14ac:dyDescent="0.25">
      <c r="A18" s="43">
        <v>20213</v>
      </c>
      <c r="B18" s="68">
        <v>1273</v>
      </c>
      <c r="C18" s="68">
        <v>14126</v>
      </c>
      <c r="D18" s="68">
        <v>19361</v>
      </c>
      <c r="E18" s="69" t="s">
        <v>1</v>
      </c>
      <c r="F18" s="69" t="s">
        <v>1</v>
      </c>
      <c r="G18" s="69" t="s">
        <v>1</v>
      </c>
      <c r="H18" s="69" t="s">
        <v>1</v>
      </c>
      <c r="I18" s="69" t="s">
        <v>1</v>
      </c>
      <c r="J18" s="69" t="s">
        <v>1</v>
      </c>
      <c r="K18" s="69" t="s">
        <v>1</v>
      </c>
      <c r="L18" s="69" t="s">
        <v>1</v>
      </c>
    </row>
    <row r="19" spans="1:12" x14ac:dyDescent="0.25">
      <c r="A19" s="43">
        <v>20223</v>
      </c>
      <c r="B19" s="68">
        <v>804</v>
      </c>
      <c r="C19" s="68">
        <v>13523</v>
      </c>
      <c r="D19" s="69" t="s">
        <v>1</v>
      </c>
      <c r="E19" s="69" t="s">
        <v>1</v>
      </c>
      <c r="F19" s="69" t="s">
        <v>1</v>
      </c>
      <c r="G19" s="69" t="s">
        <v>1</v>
      </c>
      <c r="H19" s="69" t="s">
        <v>1</v>
      </c>
      <c r="I19" s="69" t="s">
        <v>1</v>
      </c>
      <c r="J19" s="69" t="s">
        <v>1</v>
      </c>
      <c r="K19" s="69" t="s">
        <v>1</v>
      </c>
      <c r="L19" s="69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27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97">
        <v>6183</v>
      </c>
      <c r="C23" s="42"/>
      <c r="D23" s="20" t="s">
        <v>29</v>
      </c>
      <c r="E23" s="21">
        <f>SUM(C14,D13,E12,F11,G10)-SUM(B14,C13,D12,E11,F10)+B15</f>
        <v>27193</v>
      </c>
      <c r="F23" s="21">
        <f>SUM(B26:B29)</f>
        <v>27367</v>
      </c>
    </row>
    <row r="24" spans="1:12" x14ac:dyDescent="0.25">
      <c r="A24" s="43">
        <v>20163</v>
      </c>
      <c r="B24" s="96">
        <v>6373</v>
      </c>
      <c r="C24" s="42"/>
      <c r="D24" s="20" t="s">
        <v>30</v>
      </c>
      <c r="E24" s="21">
        <f>SUM(C15,D14,E13,F12,G11,H10)-SUM(B15,C14,D13,E12,F11,G10)+B16</f>
        <v>28031</v>
      </c>
      <c r="F24" s="21">
        <f>SUM(B30:B33)</f>
        <v>28007</v>
      </c>
    </row>
    <row r="25" spans="1:12" x14ac:dyDescent="0.25">
      <c r="A25" s="43">
        <v>20164</v>
      </c>
      <c r="B25" s="96">
        <v>6528</v>
      </c>
      <c r="C25" s="42"/>
      <c r="D25" s="20" t="s">
        <v>31</v>
      </c>
      <c r="E25" s="21">
        <f>SUM(C16,D15,E14,F13,G12,H11,I10)-SUM(B16,C15,D14,E13,F12,G11,H10)+B17</f>
        <v>23982</v>
      </c>
      <c r="F25" s="21">
        <f>SUM(B34:B37)</f>
        <v>23897</v>
      </c>
    </row>
    <row r="26" spans="1:12" x14ac:dyDescent="0.25">
      <c r="A26" s="43">
        <v>20171</v>
      </c>
      <c r="B26" s="96">
        <v>7006</v>
      </c>
      <c r="C26" s="42"/>
      <c r="D26" s="20" t="s">
        <v>32</v>
      </c>
      <c r="E26" s="21">
        <f>SUM(C17,D16,E15,F14,G13,H12,I11,J10)-SUM(B17,C16,D15,E14,F13,G12,H11,I10)+B18</f>
        <v>20122</v>
      </c>
      <c r="F26" s="21">
        <f>SUM(B38:B41)</f>
        <v>19987</v>
      </c>
    </row>
    <row r="27" spans="1:12" x14ac:dyDescent="0.25">
      <c r="A27" s="43">
        <v>20172</v>
      </c>
      <c r="B27" s="96">
        <v>6780</v>
      </c>
      <c r="C27" s="42"/>
      <c r="D27" s="20" t="s">
        <v>33</v>
      </c>
      <c r="E27" s="21">
        <f>SUM(C18,D17,E16,F15,G14,H13,I12,J11,K10)-SUM(B18,C17,D16,E15,F14,G13,H12,I11,J10)+B19</f>
        <v>19783</v>
      </c>
      <c r="F27" s="21">
        <f>SUM(B42:B45)</f>
        <v>19730</v>
      </c>
    </row>
    <row r="28" spans="1:12" x14ac:dyDescent="0.25">
      <c r="A28" s="43">
        <v>20173</v>
      </c>
      <c r="B28" s="96">
        <v>6852</v>
      </c>
      <c r="C28" s="42"/>
      <c r="D28" s="20" t="s">
        <v>34</v>
      </c>
      <c r="E28" s="21">
        <f>SUM(C19,D18,E17,F16,G15,H14,I13,J12,K11,L10)-SUM(B19,C18,D17,E16,F15,G14,H13,I12,J11,K10)</f>
        <v>19647</v>
      </c>
      <c r="F28" s="21">
        <f>SUM(B46:B49)</f>
        <v>20428</v>
      </c>
    </row>
    <row r="29" spans="1:12" x14ac:dyDescent="0.25">
      <c r="A29" s="43">
        <v>20174</v>
      </c>
      <c r="B29" s="96">
        <v>6729</v>
      </c>
      <c r="C29" s="42"/>
      <c r="D29" s="42"/>
      <c r="E29" s="42"/>
    </row>
    <row r="30" spans="1:12" x14ac:dyDescent="0.25">
      <c r="A30" s="43">
        <v>20181</v>
      </c>
      <c r="B30" s="96">
        <v>7023</v>
      </c>
      <c r="C30" s="42"/>
      <c r="D30" s="42"/>
      <c r="E30" s="42"/>
    </row>
    <row r="31" spans="1:12" x14ac:dyDescent="0.25">
      <c r="A31" s="43">
        <v>20182</v>
      </c>
      <c r="B31" s="96">
        <v>7695</v>
      </c>
      <c r="C31" s="42"/>
      <c r="D31" s="42"/>
      <c r="E31" s="42"/>
    </row>
    <row r="32" spans="1:12" x14ac:dyDescent="0.25">
      <c r="A32" s="43">
        <v>20183</v>
      </c>
      <c r="B32" s="96">
        <v>6693</v>
      </c>
      <c r="C32" s="42"/>
      <c r="D32" s="42"/>
      <c r="E32" s="42"/>
    </row>
    <row r="33" spans="1:5" x14ac:dyDescent="0.25">
      <c r="A33" s="43">
        <v>20184</v>
      </c>
      <c r="B33" s="96">
        <v>6596</v>
      </c>
      <c r="C33" s="42"/>
      <c r="D33" s="42"/>
      <c r="E33" s="42"/>
    </row>
    <row r="34" spans="1:5" x14ac:dyDescent="0.25">
      <c r="A34" s="43">
        <v>20191</v>
      </c>
      <c r="B34" s="96">
        <v>6254</v>
      </c>
      <c r="C34" s="42"/>
      <c r="D34" s="42"/>
      <c r="E34" s="42"/>
    </row>
    <row r="35" spans="1:5" x14ac:dyDescent="0.25">
      <c r="A35" s="43">
        <v>20192</v>
      </c>
      <c r="B35" s="96">
        <v>5843</v>
      </c>
      <c r="C35" s="42"/>
      <c r="D35" s="42"/>
      <c r="E35" s="42"/>
    </row>
    <row r="36" spans="1:5" x14ac:dyDescent="0.25">
      <c r="A36" s="43">
        <v>20193</v>
      </c>
      <c r="B36" s="96">
        <v>5939</v>
      </c>
      <c r="C36" s="42"/>
      <c r="D36" s="42"/>
      <c r="E36" s="42"/>
    </row>
    <row r="37" spans="1:5" x14ac:dyDescent="0.25">
      <c r="A37" s="43">
        <v>20194</v>
      </c>
      <c r="B37" s="96">
        <v>5861</v>
      </c>
      <c r="C37" s="42"/>
      <c r="D37" s="42"/>
      <c r="E37" s="42"/>
    </row>
    <row r="38" spans="1:5" x14ac:dyDescent="0.25">
      <c r="A38" s="43">
        <v>20201</v>
      </c>
      <c r="B38" s="96">
        <v>5610</v>
      </c>
      <c r="C38" s="42"/>
      <c r="D38" s="42"/>
      <c r="E38" s="42"/>
    </row>
    <row r="39" spans="1:5" x14ac:dyDescent="0.25">
      <c r="A39" s="43">
        <v>20202</v>
      </c>
      <c r="B39" s="96">
        <v>4714</v>
      </c>
      <c r="C39" s="42"/>
      <c r="D39" s="42"/>
      <c r="E39" s="42"/>
    </row>
    <row r="40" spans="1:5" x14ac:dyDescent="0.25">
      <c r="A40" s="43">
        <v>20203</v>
      </c>
      <c r="B40" s="96">
        <v>4793</v>
      </c>
      <c r="C40" s="42"/>
      <c r="D40" s="42"/>
      <c r="E40" s="42"/>
    </row>
    <row r="41" spans="1:5" x14ac:dyDescent="0.25">
      <c r="A41" s="43">
        <v>20204</v>
      </c>
      <c r="B41" s="96">
        <v>4870</v>
      </c>
      <c r="C41" s="42"/>
      <c r="D41" s="42"/>
      <c r="E41" s="42"/>
    </row>
    <row r="42" spans="1:5" x14ac:dyDescent="0.25">
      <c r="A42" s="43">
        <v>20211</v>
      </c>
      <c r="B42" s="96">
        <v>4964</v>
      </c>
      <c r="C42" s="42"/>
      <c r="D42" s="42"/>
      <c r="E42" s="42"/>
    </row>
    <row r="43" spans="1:5" x14ac:dyDescent="0.25">
      <c r="A43" s="43">
        <v>20212</v>
      </c>
      <c r="B43" s="96">
        <v>4825</v>
      </c>
      <c r="C43" s="42"/>
      <c r="D43" s="42"/>
      <c r="E43" s="42"/>
    </row>
    <row r="44" spans="1:5" x14ac:dyDescent="0.25">
      <c r="A44" s="43">
        <v>20213</v>
      </c>
      <c r="B44" s="96">
        <v>5031</v>
      </c>
      <c r="C44" s="42"/>
      <c r="D44" s="42"/>
      <c r="E44" s="42"/>
    </row>
    <row r="45" spans="1:5" x14ac:dyDescent="0.25">
      <c r="A45" s="43">
        <v>20214</v>
      </c>
      <c r="B45" s="96">
        <v>4910</v>
      </c>
      <c r="C45" s="42"/>
      <c r="D45" s="42"/>
      <c r="E45" s="42"/>
    </row>
    <row r="46" spans="1:5" x14ac:dyDescent="0.25">
      <c r="A46" s="43">
        <v>20221</v>
      </c>
      <c r="B46" s="96">
        <v>5174</v>
      </c>
      <c r="C46" s="42"/>
      <c r="D46" s="42"/>
      <c r="E46" s="42"/>
    </row>
    <row r="47" spans="1:5" x14ac:dyDescent="0.25">
      <c r="A47" s="43">
        <v>20222</v>
      </c>
      <c r="B47" s="96">
        <v>5042</v>
      </c>
      <c r="C47" s="42"/>
      <c r="D47" s="42"/>
      <c r="E47" s="42"/>
    </row>
    <row r="48" spans="1:5" x14ac:dyDescent="0.25">
      <c r="A48" s="43">
        <v>20223</v>
      </c>
      <c r="B48" s="96">
        <v>5234</v>
      </c>
      <c r="C48" s="42"/>
      <c r="D48" s="42"/>
      <c r="E48" s="42"/>
    </row>
    <row r="49" spans="1:5" x14ac:dyDescent="0.25">
      <c r="A49" s="43">
        <v>20224</v>
      </c>
      <c r="B49" s="96">
        <v>4978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C109-B1EA-4ADA-828F-FD46FCF8634B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17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70">
        <v>13987</v>
      </c>
      <c r="C10" s="70">
        <v>87628</v>
      </c>
      <c r="D10" s="70">
        <v>89676</v>
      </c>
      <c r="E10" s="70">
        <v>89916</v>
      </c>
      <c r="F10" s="70">
        <v>89990</v>
      </c>
      <c r="G10" s="70">
        <v>90019</v>
      </c>
      <c r="H10" s="70">
        <v>90025</v>
      </c>
      <c r="I10" s="70">
        <v>90028</v>
      </c>
      <c r="J10" s="70">
        <v>90028</v>
      </c>
      <c r="K10" s="70">
        <v>90029</v>
      </c>
      <c r="L10" s="70">
        <v>90032</v>
      </c>
    </row>
    <row r="11" spans="1:12" x14ac:dyDescent="0.25">
      <c r="A11" s="43">
        <v>20143</v>
      </c>
      <c r="B11" s="70">
        <v>14282</v>
      </c>
      <c r="C11" s="70">
        <v>84491</v>
      </c>
      <c r="D11" s="70">
        <v>86477</v>
      </c>
      <c r="E11" s="70">
        <v>86708</v>
      </c>
      <c r="F11" s="70">
        <v>86788</v>
      </c>
      <c r="G11" s="70">
        <v>86811</v>
      </c>
      <c r="H11" s="70">
        <v>86824</v>
      </c>
      <c r="I11" s="70">
        <v>86831</v>
      </c>
      <c r="J11" s="70">
        <v>86836</v>
      </c>
      <c r="K11" s="70">
        <v>86837</v>
      </c>
      <c r="L11" s="71" t="s">
        <v>1</v>
      </c>
    </row>
    <row r="12" spans="1:12" x14ac:dyDescent="0.25">
      <c r="A12" s="43">
        <v>20153</v>
      </c>
      <c r="B12" s="70">
        <v>13684</v>
      </c>
      <c r="C12" s="70">
        <v>88013</v>
      </c>
      <c r="D12" s="70">
        <v>89953</v>
      </c>
      <c r="E12" s="70">
        <v>90213</v>
      </c>
      <c r="F12" s="70">
        <v>90303</v>
      </c>
      <c r="G12" s="70">
        <v>90331</v>
      </c>
      <c r="H12" s="70">
        <v>90345</v>
      </c>
      <c r="I12" s="70">
        <v>90348</v>
      </c>
      <c r="J12" s="70">
        <v>90350</v>
      </c>
      <c r="K12" s="71" t="s">
        <v>1</v>
      </c>
      <c r="L12" s="71" t="s">
        <v>1</v>
      </c>
    </row>
    <row r="13" spans="1:12" x14ac:dyDescent="0.25">
      <c r="A13" s="43">
        <v>20163</v>
      </c>
      <c r="B13" s="70">
        <v>14470</v>
      </c>
      <c r="C13" s="70">
        <v>93002</v>
      </c>
      <c r="D13" s="70">
        <v>95138</v>
      </c>
      <c r="E13" s="70">
        <v>95395</v>
      </c>
      <c r="F13" s="70">
        <v>95471</v>
      </c>
      <c r="G13" s="70">
        <v>95500</v>
      </c>
      <c r="H13" s="70">
        <v>95520</v>
      </c>
      <c r="I13" s="70">
        <v>95526</v>
      </c>
      <c r="J13" s="71" t="s">
        <v>1</v>
      </c>
      <c r="K13" s="71" t="s">
        <v>1</v>
      </c>
      <c r="L13" s="71" t="s">
        <v>1</v>
      </c>
    </row>
    <row r="14" spans="1:12" x14ac:dyDescent="0.25">
      <c r="A14" s="43">
        <v>20173</v>
      </c>
      <c r="B14" s="70">
        <v>14734</v>
      </c>
      <c r="C14" s="70">
        <v>103089</v>
      </c>
      <c r="D14" s="70">
        <v>105376</v>
      </c>
      <c r="E14" s="70">
        <v>105632</v>
      </c>
      <c r="F14" s="70">
        <v>105713</v>
      </c>
      <c r="G14" s="70">
        <v>105755</v>
      </c>
      <c r="H14" s="70">
        <v>105764</v>
      </c>
      <c r="I14" s="71" t="s">
        <v>1</v>
      </c>
      <c r="J14" s="71" t="s">
        <v>1</v>
      </c>
      <c r="K14" s="71" t="s">
        <v>1</v>
      </c>
      <c r="L14" s="71" t="s">
        <v>1</v>
      </c>
    </row>
    <row r="15" spans="1:12" x14ac:dyDescent="0.25">
      <c r="A15" s="43">
        <v>20183</v>
      </c>
      <c r="B15" s="70">
        <v>16054</v>
      </c>
      <c r="C15" s="70">
        <v>95999</v>
      </c>
      <c r="D15" s="70">
        <v>98253</v>
      </c>
      <c r="E15" s="70">
        <v>98528</v>
      </c>
      <c r="F15" s="70">
        <v>98632</v>
      </c>
      <c r="G15" s="70">
        <v>98655</v>
      </c>
      <c r="H15" s="71" t="s">
        <v>1</v>
      </c>
      <c r="I15" s="71" t="s">
        <v>1</v>
      </c>
      <c r="J15" s="71" t="s">
        <v>1</v>
      </c>
      <c r="K15" s="71" t="s">
        <v>1</v>
      </c>
      <c r="L15" s="71" t="s">
        <v>1</v>
      </c>
    </row>
    <row r="16" spans="1:12" x14ac:dyDescent="0.25">
      <c r="A16" s="43">
        <v>20193</v>
      </c>
      <c r="B16" s="70">
        <v>15307</v>
      </c>
      <c r="C16" s="70">
        <v>100564</v>
      </c>
      <c r="D16" s="70">
        <v>103213</v>
      </c>
      <c r="E16" s="70">
        <v>103579</v>
      </c>
      <c r="F16" s="70">
        <v>103681</v>
      </c>
      <c r="G16" s="71" t="s">
        <v>1</v>
      </c>
      <c r="H16" s="71" t="s">
        <v>1</v>
      </c>
      <c r="I16" s="71" t="s">
        <v>1</v>
      </c>
      <c r="J16" s="71" t="s">
        <v>1</v>
      </c>
      <c r="K16" s="71" t="s">
        <v>1</v>
      </c>
      <c r="L16" s="71" t="s">
        <v>1</v>
      </c>
    </row>
    <row r="17" spans="1:12" x14ac:dyDescent="0.25">
      <c r="A17" s="43">
        <v>20203</v>
      </c>
      <c r="B17" s="70">
        <v>16638</v>
      </c>
      <c r="C17" s="70">
        <v>97066</v>
      </c>
      <c r="D17" s="70">
        <v>99540</v>
      </c>
      <c r="E17" s="70">
        <v>99877</v>
      </c>
      <c r="F17" s="71" t="s">
        <v>1</v>
      </c>
      <c r="G17" s="71" t="s">
        <v>1</v>
      </c>
      <c r="H17" s="71" t="s">
        <v>1</v>
      </c>
      <c r="I17" s="71" t="s">
        <v>1</v>
      </c>
      <c r="J17" s="71" t="s">
        <v>1</v>
      </c>
      <c r="K17" s="71" t="s">
        <v>1</v>
      </c>
      <c r="L17" s="71" t="s">
        <v>1</v>
      </c>
    </row>
    <row r="18" spans="1:12" x14ac:dyDescent="0.25">
      <c r="A18" s="43">
        <v>20213</v>
      </c>
      <c r="B18" s="70">
        <v>17133</v>
      </c>
      <c r="C18" s="70">
        <v>112501</v>
      </c>
      <c r="D18" s="70">
        <v>115839</v>
      </c>
      <c r="E18" s="71" t="s">
        <v>1</v>
      </c>
      <c r="F18" s="71" t="s">
        <v>1</v>
      </c>
      <c r="G18" s="71" t="s">
        <v>1</v>
      </c>
      <c r="H18" s="71" t="s">
        <v>1</v>
      </c>
      <c r="I18" s="71" t="s">
        <v>1</v>
      </c>
      <c r="J18" s="71" t="s">
        <v>1</v>
      </c>
      <c r="K18" s="71" t="s">
        <v>1</v>
      </c>
      <c r="L18" s="71" t="s">
        <v>1</v>
      </c>
    </row>
    <row r="19" spans="1:12" x14ac:dyDescent="0.25">
      <c r="A19" s="43">
        <v>20223</v>
      </c>
      <c r="B19" s="70">
        <v>18492</v>
      </c>
      <c r="C19" s="70">
        <v>130583</v>
      </c>
      <c r="D19" s="71" t="s">
        <v>1</v>
      </c>
      <c r="E19" s="71" t="s">
        <v>1</v>
      </c>
      <c r="F19" s="71" t="s">
        <v>1</v>
      </c>
      <c r="G19" s="71" t="s">
        <v>1</v>
      </c>
      <c r="H19" s="71" t="s">
        <v>1</v>
      </c>
      <c r="I19" s="71" t="s">
        <v>1</v>
      </c>
      <c r="J19" s="71" t="s">
        <v>1</v>
      </c>
      <c r="K19" s="71" t="s">
        <v>1</v>
      </c>
      <c r="L19" s="71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27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99">
        <v>24410</v>
      </c>
      <c r="C23" s="42"/>
      <c r="D23" s="20" t="s">
        <v>29</v>
      </c>
      <c r="E23" s="21">
        <f>SUM(C14,D13,E12,F11,G10)-SUM(B14,C13,D12,E11,F10)+B15</f>
        <v>106914</v>
      </c>
      <c r="F23" s="21">
        <f>SUM(B26:B29)</f>
        <v>107579</v>
      </c>
    </row>
    <row r="24" spans="1:12" x14ac:dyDescent="0.25">
      <c r="A24" s="43">
        <v>20163</v>
      </c>
      <c r="B24" s="98">
        <v>25508</v>
      </c>
      <c r="C24" s="42"/>
      <c r="D24" s="20" t="s">
        <v>30</v>
      </c>
      <c r="E24" s="21">
        <f>SUM(C15,D14,E13,F12,G11,H10)-SUM(B15,C14,D13,E12,F11,G10)+B16</f>
        <v>97915</v>
      </c>
      <c r="F24" s="21">
        <f>SUM(B30:B33)</f>
        <v>98094</v>
      </c>
    </row>
    <row r="25" spans="1:12" x14ac:dyDescent="0.25">
      <c r="A25" s="43">
        <v>20164</v>
      </c>
      <c r="B25" s="98">
        <v>22051</v>
      </c>
      <c r="C25" s="42"/>
      <c r="D25" s="20" t="s">
        <v>31</v>
      </c>
      <c r="E25" s="21">
        <f>SUM(C16,D15,E14,F13,G12,H11,I10)-SUM(B16,C15,D14,E13,F12,G11,H10)+B17</f>
        <v>104525</v>
      </c>
      <c r="F25" s="21">
        <f>SUM(B34:B37)</f>
        <v>104610</v>
      </c>
    </row>
    <row r="26" spans="1:12" x14ac:dyDescent="0.25">
      <c r="A26" s="43">
        <v>20171</v>
      </c>
      <c r="B26" s="98">
        <v>26754</v>
      </c>
      <c r="C26" s="42"/>
      <c r="D26" s="20" t="s">
        <v>32</v>
      </c>
      <c r="E26" s="21">
        <f>SUM(C17,D16,E15,F14,G13,H12,I11,J10)-SUM(B17,C16,D15,E14,F13,G12,H11,I10)+B18</f>
        <v>100616</v>
      </c>
      <c r="F26" s="21">
        <f>SUM(B38:B41)</f>
        <v>100518</v>
      </c>
    </row>
    <row r="27" spans="1:12" x14ac:dyDescent="0.25">
      <c r="A27" s="43">
        <v>20172</v>
      </c>
      <c r="B27" s="98">
        <v>28040</v>
      </c>
      <c r="C27" s="42"/>
      <c r="D27" s="20" t="s">
        <v>33</v>
      </c>
      <c r="E27" s="21">
        <f>SUM(C18,D17,E16,F15,G14,H13,I12,J11,K10)-SUM(B18,C17,D16,E15,F14,G13,H12,I11,J10)+B19</f>
        <v>116875</v>
      </c>
      <c r="F27" s="21">
        <f>SUM(B42:B45)</f>
        <v>116193</v>
      </c>
    </row>
    <row r="28" spans="1:12" x14ac:dyDescent="0.25">
      <c r="A28" s="43">
        <v>20173</v>
      </c>
      <c r="B28" s="98">
        <v>28249</v>
      </c>
      <c r="C28" s="42"/>
      <c r="D28" s="20" t="s">
        <v>34</v>
      </c>
      <c r="E28" s="21">
        <f>SUM(C19,D18,E17,F16,G15,H14,I13,J12,K11,L10)-SUM(B19,C18,D17,E16,F15,G14,H13,I12,J11,K10)</f>
        <v>115912</v>
      </c>
      <c r="F28" s="21">
        <f>SUM(B46:B49)</f>
        <v>136738</v>
      </c>
    </row>
    <row r="29" spans="1:12" x14ac:dyDescent="0.25">
      <c r="A29" s="43">
        <v>20174</v>
      </c>
      <c r="B29" s="98">
        <v>24536</v>
      </c>
      <c r="C29" s="42"/>
      <c r="D29" s="42"/>
      <c r="E29" s="42"/>
    </row>
    <row r="30" spans="1:12" x14ac:dyDescent="0.25">
      <c r="A30" s="43">
        <v>20181</v>
      </c>
      <c r="B30" s="98">
        <v>23698</v>
      </c>
      <c r="C30" s="42"/>
      <c r="D30" s="42"/>
      <c r="E30" s="42"/>
    </row>
    <row r="31" spans="1:12" x14ac:dyDescent="0.25">
      <c r="A31" s="43">
        <v>20182</v>
      </c>
      <c r="B31" s="98">
        <v>24906</v>
      </c>
      <c r="C31" s="42"/>
      <c r="D31" s="42"/>
      <c r="E31" s="42"/>
    </row>
    <row r="32" spans="1:12" x14ac:dyDescent="0.25">
      <c r="A32" s="43">
        <v>20183</v>
      </c>
      <c r="B32" s="98">
        <v>25815</v>
      </c>
      <c r="C32" s="42"/>
      <c r="D32" s="42"/>
      <c r="E32" s="42"/>
    </row>
    <row r="33" spans="1:5" x14ac:dyDescent="0.25">
      <c r="A33" s="43">
        <v>20184</v>
      </c>
      <c r="B33" s="98">
        <v>23675</v>
      </c>
      <c r="C33" s="42"/>
      <c r="D33" s="42"/>
      <c r="E33" s="42"/>
    </row>
    <row r="34" spans="1:5" x14ac:dyDescent="0.25">
      <c r="A34" s="43">
        <v>20191</v>
      </c>
      <c r="B34" s="98">
        <v>24356</v>
      </c>
      <c r="C34" s="42"/>
      <c r="D34" s="42"/>
      <c r="E34" s="42"/>
    </row>
    <row r="35" spans="1:5" x14ac:dyDescent="0.25">
      <c r="A35" s="43">
        <v>20192</v>
      </c>
      <c r="B35" s="98">
        <v>25809</v>
      </c>
      <c r="C35" s="42"/>
      <c r="D35" s="42"/>
      <c r="E35" s="42"/>
    </row>
    <row r="36" spans="1:5" x14ac:dyDescent="0.25">
      <c r="A36" s="43">
        <v>20193</v>
      </c>
      <c r="B36" s="98">
        <v>28862</v>
      </c>
      <c r="C36" s="42"/>
      <c r="D36" s="42"/>
      <c r="E36" s="42"/>
    </row>
    <row r="37" spans="1:5" x14ac:dyDescent="0.25">
      <c r="A37" s="43">
        <v>20194</v>
      </c>
      <c r="B37" s="98">
        <v>25583</v>
      </c>
      <c r="C37" s="42"/>
      <c r="D37" s="42"/>
      <c r="E37" s="42"/>
    </row>
    <row r="38" spans="1:5" x14ac:dyDescent="0.25">
      <c r="A38" s="43">
        <v>20201</v>
      </c>
      <c r="B38" s="98">
        <v>25744</v>
      </c>
      <c r="C38" s="42"/>
      <c r="D38" s="42"/>
      <c r="E38" s="42"/>
    </row>
    <row r="39" spans="1:5" x14ac:dyDescent="0.25">
      <c r="A39" s="43">
        <v>20202</v>
      </c>
      <c r="B39" s="98">
        <v>21033</v>
      </c>
      <c r="C39" s="42"/>
      <c r="D39" s="42"/>
      <c r="E39" s="42"/>
    </row>
    <row r="40" spans="1:5" x14ac:dyDescent="0.25">
      <c r="A40" s="43">
        <v>20203</v>
      </c>
      <c r="B40" s="98">
        <v>27905</v>
      </c>
      <c r="C40" s="42"/>
      <c r="D40" s="42"/>
      <c r="E40" s="42"/>
    </row>
    <row r="41" spans="1:5" x14ac:dyDescent="0.25">
      <c r="A41" s="43">
        <v>20204</v>
      </c>
      <c r="B41" s="98">
        <v>25836</v>
      </c>
      <c r="C41" s="42"/>
      <c r="D41" s="42"/>
      <c r="E41" s="42"/>
    </row>
    <row r="42" spans="1:5" x14ac:dyDescent="0.25">
      <c r="A42" s="43">
        <v>20211</v>
      </c>
      <c r="B42" s="98">
        <v>26010</v>
      </c>
      <c r="C42" s="42"/>
      <c r="D42" s="42"/>
      <c r="E42" s="42"/>
    </row>
    <row r="43" spans="1:5" x14ac:dyDescent="0.25">
      <c r="A43" s="43">
        <v>20212</v>
      </c>
      <c r="B43" s="98">
        <v>29259</v>
      </c>
      <c r="C43" s="42"/>
      <c r="D43" s="42"/>
      <c r="E43" s="42"/>
    </row>
    <row r="44" spans="1:5" x14ac:dyDescent="0.25">
      <c r="A44" s="43">
        <v>20213</v>
      </c>
      <c r="B44" s="98">
        <v>31025</v>
      </c>
      <c r="C44" s="42"/>
      <c r="D44" s="42"/>
      <c r="E44" s="42"/>
    </row>
    <row r="45" spans="1:5" x14ac:dyDescent="0.25">
      <c r="A45" s="43">
        <v>20214</v>
      </c>
      <c r="B45" s="98">
        <v>29899</v>
      </c>
      <c r="C45" s="42"/>
      <c r="D45" s="42"/>
      <c r="E45" s="42"/>
    </row>
    <row r="46" spans="1:5" x14ac:dyDescent="0.25">
      <c r="A46" s="43">
        <v>20221</v>
      </c>
      <c r="B46" s="98">
        <v>33119</v>
      </c>
      <c r="C46" s="42"/>
      <c r="D46" s="42"/>
      <c r="E46" s="42"/>
    </row>
    <row r="47" spans="1:5" x14ac:dyDescent="0.25">
      <c r="A47" s="43">
        <v>20222</v>
      </c>
      <c r="B47" s="98">
        <v>33739</v>
      </c>
      <c r="C47" s="42"/>
      <c r="D47" s="42"/>
      <c r="E47" s="42"/>
    </row>
    <row r="48" spans="1:5" x14ac:dyDescent="0.25">
      <c r="A48" s="43">
        <v>20223</v>
      </c>
      <c r="B48" s="98">
        <v>35911</v>
      </c>
      <c r="C48" s="42"/>
      <c r="D48" s="42"/>
      <c r="E48" s="42"/>
    </row>
    <row r="49" spans="1:5" x14ac:dyDescent="0.25">
      <c r="A49" s="43">
        <v>20224</v>
      </c>
      <c r="B49" s="98">
        <v>33969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513A-8FC8-4815-ACE0-A93141EA5011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18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72">
        <v>32435</v>
      </c>
      <c r="C10" s="72">
        <v>185596</v>
      </c>
      <c r="D10" s="72">
        <v>189468</v>
      </c>
      <c r="E10" s="72">
        <v>190038</v>
      </c>
      <c r="F10" s="72">
        <v>190219</v>
      </c>
      <c r="G10" s="72">
        <v>190280</v>
      </c>
      <c r="H10" s="72">
        <v>190296</v>
      </c>
      <c r="I10" s="72">
        <v>190307</v>
      </c>
      <c r="J10" s="72">
        <v>190311</v>
      </c>
      <c r="K10" s="72">
        <v>190311</v>
      </c>
      <c r="L10" s="72">
        <v>190313</v>
      </c>
    </row>
    <row r="11" spans="1:12" x14ac:dyDescent="0.25">
      <c r="A11" s="43">
        <v>20143</v>
      </c>
      <c r="B11" s="72">
        <v>34010</v>
      </c>
      <c r="C11" s="72">
        <v>195791</v>
      </c>
      <c r="D11" s="72">
        <v>199656</v>
      </c>
      <c r="E11" s="72">
        <v>200216</v>
      </c>
      <c r="F11" s="72">
        <v>200370</v>
      </c>
      <c r="G11" s="72">
        <v>200434</v>
      </c>
      <c r="H11" s="72">
        <v>200451</v>
      </c>
      <c r="I11" s="72">
        <v>200457</v>
      </c>
      <c r="J11" s="72">
        <v>200460</v>
      </c>
      <c r="K11" s="72">
        <v>200460</v>
      </c>
      <c r="L11" s="73" t="s">
        <v>1</v>
      </c>
    </row>
    <row r="12" spans="1:12" x14ac:dyDescent="0.25">
      <c r="A12" s="43">
        <v>20153</v>
      </c>
      <c r="B12" s="72">
        <v>35535</v>
      </c>
      <c r="C12" s="72">
        <v>208878</v>
      </c>
      <c r="D12" s="72">
        <v>213088</v>
      </c>
      <c r="E12" s="72">
        <v>213694</v>
      </c>
      <c r="F12" s="72">
        <v>213858</v>
      </c>
      <c r="G12" s="72">
        <v>213917</v>
      </c>
      <c r="H12" s="72">
        <v>213934</v>
      </c>
      <c r="I12" s="72">
        <v>213943</v>
      </c>
      <c r="J12" s="72">
        <v>213947</v>
      </c>
      <c r="K12" s="73" t="s">
        <v>1</v>
      </c>
      <c r="L12" s="73" t="s">
        <v>1</v>
      </c>
    </row>
    <row r="13" spans="1:12" x14ac:dyDescent="0.25">
      <c r="A13" s="43">
        <v>20163</v>
      </c>
      <c r="B13" s="72">
        <v>37217</v>
      </c>
      <c r="C13" s="72">
        <v>222524</v>
      </c>
      <c r="D13" s="72">
        <v>227100</v>
      </c>
      <c r="E13" s="72">
        <v>227747</v>
      </c>
      <c r="F13" s="72">
        <v>227956</v>
      </c>
      <c r="G13" s="72">
        <v>228026</v>
      </c>
      <c r="H13" s="72">
        <v>228059</v>
      </c>
      <c r="I13" s="72">
        <v>228068</v>
      </c>
      <c r="J13" s="73" t="s">
        <v>1</v>
      </c>
      <c r="K13" s="73" t="s">
        <v>1</v>
      </c>
      <c r="L13" s="73" t="s">
        <v>1</v>
      </c>
    </row>
    <row r="14" spans="1:12" x14ac:dyDescent="0.25">
      <c r="A14" s="43">
        <v>20173</v>
      </c>
      <c r="B14" s="72">
        <v>38477</v>
      </c>
      <c r="C14" s="72">
        <v>225594</v>
      </c>
      <c r="D14" s="72">
        <v>230207</v>
      </c>
      <c r="E14" s="72">
        <v>230921</v>
      </c>
      <c r="F14" s="72">
        <v>231176</v>
      </c>
      <c r="G14" s="72">
        <v>231275</v>
      </c>
      <c r="H14" s="72">
        <v>231292</v>
      </c>
      <c r="I14" s="73" t="s">
        <v>1</v>
      </c>
      <c r="J14" s="73" t="s">
        <v>1</v>
      </c>
      <c r="K14" s="73" t="s">
        <v>1</v>
      </c>
      <c r="L14" s="73" t="s">
        <v>1</v>
      </c>
    </row>
    <row r="15" spans="1:12" x14ac:dyDescent="0.25">
      <c r="A15" s="43">
        <v>20183</v>
      </c>
      <c r="B15" s="72">
        <v>39773</v>
      </c>
      <c r="C15" s="72">
        <v>214968</v>
      </c>
      <c r="D15" s="72">
        <v>219240</v>
      </c>
      <c r="E15" s="72">
        <v>220022</v>
      </c>
      <c r="F15" s="72">
        <v>220331</v>
      </c>
      <c r="G15" s="72">
        <v>220393</v>
      </c>
      <c r="H15" s="73" t="s">
        <v>1</v>
      </c>
      <c r="I15" s="73" t="s">
        <v>1</v>
      </c>
      <c r="J15" s="73" t="s">
        <v>1</v>
      </c>
      <c r="K15" s="73" t="s">
        <v>1</v>
      </c>
      <c r="L15" s="73" t="s">
        <v>1</v>
      </c>
    </row>
    <row r="16" spans="1:12" x14ac:dyDescent="0.25">
      <c r="A16" s="43">
        <v>20193</v>
      </c>
      <c r="B16" s="72">
        <v>37259</v>
      </c>
      <c r="C16" s="72">
        <v>206206</v>
      </c>
      <c r="D16" s="72">
        <v>210423</v>
      </c>
      <c r="E16" s="72">
        <v>211190</v>
      </c>
      <c r="F16" s="72">
        <v>211399</v>
      </c>
      <c r="G16" s="73" t="s">
        <v>1</v>
      </c>
      <c r="H16" s="73" t="s">
        <v>1</v>
      </c>
      <c r="I16" s="73" t="s">
        <v>1</v>
      </c>
      <c r="J16" s="73" t="s">
        <v>1</v>
      </c>
      <c r="K16" s="73" t="s">
        <v>1</v>
      </c>
      <c r="L16" s="73" t="s">
        <v>1</v>
      </c>
    </row>
    <row r="17" spans="1:12" x14ac:dyDescent="0.25">
      <c r="A17" s="43">
        <v>20203</v>
      </c>
      <c r="B17" s="72">
        <v>36636</v>
      </c>
      <c r="C17" s="72">
        <v>158377</v>
      </c>
      <c r="D17" s="72">
        <v>161612</v>
      </c>
      <c r="E17" s="72">
        <v>162164</v>
      </c>
      <c r="F17" s="73" t="s">
        <v>1</v>
      </c>
      <c r="G17" s="73" t="s">
        <v>1</v>
      </c>
      <c r="H17" s="73" t="s">
        <v>1</v>
      </c>
      <c r="I17" s="73" t="s">
        <v>1</v>
      </c>
      <c r="J17" s="73" t="s">
        <v>1</v>
      </c>
      <c r="K17" s="73" t="s">
        <v>1</v>
      </c>
      <c r="L17" s="73" t="s">
        <v>1</v>
      </c>
    </row>
    <row r="18" spans="1:12" x14ac:dyDescent="0.25">
      <c r="A18" s="43">
        <v>20213</v>
      </c>
      <c r="B18" s="72">
        <v>26753</v>
      </c>
      <c r="C18" s="72">
        <v>164800</v>
      </c>
      <c r="D18" s="72">
        <v>169308</v>
      </c>
      <c r="E18" s="73" t="s">
        <v>1</v>
      </c>
      <c r="F18" s="73" t="s">
        <v>1</v>
      </c>
      <c r="G18" s="73" t="s">
        <v>1</v>
      </c>
      <c r="H18" s="73" t="s">
        <v>1</v>
      </c>
      <c r="I18" s="73" t="s">
        <v>1</v>
      </c>
      <c r="J18" s="73" t="s">
        <v>1</v>
      </c>
      <c r="K18" s="73" t="s">
        <v>1</v>
      </c>
      <c r="L18" s="73" t="s">
        <v>1</v>
      </c>
    </row>
    <row r="19" spans="1:12" x14ac:dyDescent="0.25">
      <c r="A19" s="43">
        <v>20223</v>
      </c>
      <c r="B19" s="72">
        <v>29083</v>
      </c>
      <c r="C19" s="72">
        <v>192536</v>
      </c>
      <c r="D19" s="73" t="s">
        <v>1</v>
      </c>
      <c r="E19" s="73" t="s">
        <v>1</v>
      </c>
      <c r="F19" s="73" t="s">
        <v>1</v>
      </c>
      <c r="G19" s="73" t="s">
        <v>1</v>
      </c>
      <c r="H19" s="73" t="s">
        <v>1</v>
      </c>
      <c r="I19" s="73" t="s">
        <v>1</v>
      </c>
      <c r="J19" s="73" t="s">
        <v>1</v>
      </c>
      <c r="K19" s="73" t="s">
        <v>1</v>
      </c>
      <c r="L19" s="73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27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101">
        <v>56054</v>
      </c>
      <c r="C23" s="42"/>
      <c r="D23" s="20" t="s">
        <v>29</v>
      </c>
      <c r="E23" s="21">
        <f>SUM(C14,D13,E12,F11,G10)-SUM(B14,C13,D12,E11,F10)+B15</f>
        <v>232287</v>
      </c>
      <c r="F23" s="21">
        <f>SUM(B26:B29)</f>
        <v>235053</v>
      </c>
    </row>
    <row r="24" spans="1:12" x14ac:dyDescent="0.25">
      <c r="A24" s="43">
        <v>20163</v>
      </c>
      <c r="B24" s="100">
        <v>57205</v>
      </c>
      <c r="C24" s="42"/>
      <c r="D24" s="20" t="s">
        <v>30</v>
      </c>
      <c r="E24" s="21">
        <f>SUM(C15,D14,E13,F12,G11,H10)-SUM(B15,C14,D13,E12,F11,G10)+B16</f>
        <v>217958</v>
      </c>
      <c r="F24" s="21">
        <f>SUM(B30:B33)</f>
        <v>218717</v>
      </c>
    </row>
    <row r="25" spans="1:12" x14ac:dyDescent="0.25">
      <c r="A25" s="43">
        <v>20164</v>
      </c>
      <c r="B25" s="100">
        <v>57069</v>
      </c>
      <c r="C25" s="42"/>
      <c r="D25" s="20" t="s">
        <v>31</v>
      </c>
      <c r="E25" s="21">
        <f>SUM(C16,D15,E14,F13,G12,H11,I10)-SUM(B16,C15,D14,E13,F12,G11,H10)+B17</f>
        <v>210865</v>
      </c>
      <c r="F25" s="21">
        <f>SUM(B34:B37)</f>
        <v>211805</v>
      </c>
    </row>
    <row r="26" spans="1:12" x14ac:dyDescent="0.25">
      <c r="A26" s="43">
        <v>20171</v>
      </c>
      <c r="B26" s="100">
        <v>60330</v>
      </c>
      <c r="C26" s="42"/>
      <c r="D26" s="20" t="s">
        <v>32</v>
      </c>
      <c r="E26" s="21">
        <f>SUM(C17,D16,E15,F14,G13,H12,I11,J10)-SUM(B17,C16,D15,E14,F13,G12,H11,I10)+B18</f>
        <v>153845</v>
      </c>
      <c r="F26" s="21">
        <f>SUM(B38:B41)</f>
        <v>154577</v>
      </c>
    </row>
    <row r="27" spans="1:12" x14ac:dyDescent="0.25">
      <c r="A27" s="43">
        <v>20172</v>
      </c>
      <c r="B27" s="100">
        <v>58701</v>
      </c>
      <c r="C27" s="42"/>
      <c r="D27" s="20" t="s">
        <v>33</v>
      </c>
      <c r="E27" s="21">
        <f>SUM(C18,D17,E16,F15,G14,H13,I12,J11,K10)-SUM(B18,C17,D16,E15,F14,G13,H12,I11,J10)+B19</f>
        <v>171585</v>
      </c>
      <c r="F27" s="21">
        <f>SUM(B42:B45)</f>
        <v>169521</v>
      </c>
    </row>
    <row r="28" spans="1:12" x14ac:dyDescent="0.25">
      <c r="A28" s="43">
        <v>20173</v>
      </c>
      <c r="B28" s="100">
        <v>57964</v>
      </c>
      <c r="C28" s="42"/>
      <c r="D28" s="20" t="s">
        <v>34</v>
      </c>
      <c r="E28" s="21">
        <f>SUM(C19,D18,E17,F16,G15,H14,I13,J12,K11,L10)-SUM(B19,C18,D17,E16,F15,G14,H13,I12,J11,K10)</f>
        <v>168816</v>
      </c>
      <c r="F28" s="21">
        <f>SUM(B46:B49)</f>
        <v>198528</v>
      </c>
    </row>
    <row r="29" spans="1:12" x14ac:dyDescent="0.25">
      <c r="A29" s="43">
        <v>20174</v>
      </c>
      <c r="B29" s="100">
        <v>58058</v>
      </c>
      <c r="C29" s="42"/>
      <c r="D29" s="42"/>
      <c r="E29" s="42"/>
    </row>
    <row r="30" spans="1:12" x14ac:dyDescent="0.25">
      <c r="A30" s="43">
        <v>20181</v>
      </c>
      <c r="B30" s="100">
        <v>57281</v>
      </c>
      <c r="C30" s="42"/>
      <c r="D30" s="42"/>
      <c r="E30" s="42"/>
    </row>
    <row r="31" spans="1:12" x14ac:dyDescent="0.25">
      <c r="A31" s="43">
        <v>20182</v>
      </c>
      <c r="B31" s="100">
        <v>54558</v>
      </c>
      <c r="C31" s="42"/>
      <c r="D31" s="42"/>
      <c r="E31" s="42"/>
    </row>
    <row r="32" spans="1:12" x14ac:dyDescent="0.25">
      <c r="A32" s="43">
        <v>20183</v>
      </c>
      <c r="B32" s="100">
        <v>53097</v>
      </c>
      <c r="C32" s="42"/>
      <c r="D32" s="42"/>
      <c r="E32" s="42"/>
    </row>
    <row r="33" spans="1:5" x14ac:dyDescent="0.25">
      <c r="A33" s="43">
        <v>20184</v>
      </c>
      <c r="B33" s="100">
        <v>53781</v>
      </c>
      <c r="C33" s="42"/>
      <c r="D33" s="42"/>
      <c r="E33" s="42"/>
    </row>
    <row r="34" spans="1:5" x14ac:dyDescent="0.25">
      <c r="A34" s="43">
        <v>20191</v>
      </c>
      <c r="B34" s="100">
        <v>53414</v>
      </c>
      <c r="C34" s="42"/>
      <c r="D34" s="42"/>
      <c r="E34" s="42"/>
    </row>
    <row r="35" spans="1:5" x14ac:dyDescent="0.25">
      <c r="A35" s="43">
        <v>20192</v>
      </c>
      <c r="B35" s="100">
        <v>52901</v>
      </c>
      <c r="C35" s="42"/>
      <c r="D35" s="42"/>
      <c r="E35" s="42"/>
    </row>
    <row r="36" spans="1:5" x14ac:dyDescent="0.25">
      <c r="A36" s="43">
        <v>20193</v>
      </c>
      <c r="B36" s="100">
        <v>53567</v>
      </c>
      <c r="C36" s="42"/>
      <c r="D36" s="42"/>
      <c r="E36" s="42"/>
    </row>
    <row r="37" spans="1:5" x14ac:dyDescent="0.25">
      <c r="A37" s="43">
        <v>20194</v>
      </c>
      <c r="B37" s="100">
        <v>51923</v>
      </c>
      <c r="C37" s="42"/>
      <c r="D37" s="42"/>
      <c r="E37" s="42"/>
    </row>
    <row r="38" spans="1:5" x14ac:dyDescent="0.25">
      <c r="A38" s="43">
        <v>20201</v>
      </c>
      <c r="B38" s="100">
        <v>50335</v>
      </c>
      <c r="C38" s="42"/>
      <c r="D38" s="42"/>
      <c r="E38" s="42"/>
    </row>
    <row r="39" spans="1:5" x14ac:dyDescent="0.25">
      <c r="A39" s="43">
        <v>20202</v>
      </c>
      <c r="B39" s="100">
        <v>30066</v>
      </c>
      <c r="C39" s="42"/>
      <c r="D39" s="42"/>
      <c r="E39" s="42"/>
    </row>
    <row r="40" spans="1:5" x14ac:dyDescent="0.25">
      <c r="A40" s="43">
        <v>20203</v>
      </c>
      <c r="B40" s="100">
        <v>36741</v>
      </c>
      <c r="C40" s="42"/>
      <c r="D40" s="42"/>
      <c r="E40" s="42"/>
    </row>
    <row r="41" spans="1:5" x14ac:dyDescent="0.25">
      <c r="A41" s="43">
        <v>20204</v>
      </c>
      <c r="B41" s="100">
        <v>37435</v>
      </c>
      <c r="C41" s="42"/>
      <c r="D41" s="42"/>
      <c r="E41" s="42"/>
    </row>
    <row r="42" spans="1:5" x14ac:dyDescent="0.25">
      <c r="A42" s="43">
        <v>20211</v>
      </c>
      <c r="B42" s="100">
        <v>37040</v>
      </c>
      <c r="C42" s="42"/>
      <c r="D42" s="42"/>
      <c r="E42" s="42"/>
    </row>
    <row r="43" spans="1:5" x14ac:dyDescent="0.25">
      <c r="A43" s="43">
        <v>20212</v>
      </c>
      <c r="B43" s="100">
        <v>41422</v>
      </c>
      <c r="C43" s="42"/>
      <c r="D43" s="42"/>
      <c r="E43" s="42"/>
    </row>
    <row r="44" spans="1:5" x14ac:dyDescent="0.25">
      <c r="A44" s="43">
        <v>20213</v>
      </c>
      <c r="B44" s="100">
        <v>45984</v>
      </c>
      <c r="C44" s="42"/>
      <c r="D44" s="42"/>
      <c r="E44" s="42"/>
    </row>
    <row r="45" spans="1:5" x14ac:dyDescent="0.25">
      <c r="A45" s="43">
        <v>20214</v>
      </c>
      <c r="B45" s="100">
        <v>45075</v>
      </c>
      <c r="C45" s="42"/>
      <c r="D45" s="42"/>
      <c r="E45" s="42"/>
    </row>
    <row r="46" spans="1:5" x14ac:dyDescent="0.25">
      <c r="A46" s="43">
        <v>20221</v>
      </c>
      <c r="B46" s="100">
        <v>49014</v>
      </c>
      <c r="C46" s="42"/>
      <c r="D46" s="42"/>
      <c r="E46" s="42"/>
    </row>
    <row r="47" spans="1:5" x14ac:dyDescent="0.25">
      <c r="A47" s="43">
        <v>20222</v>
      </c>
      <c r="B47" s="100">
        <v>49674</v>
      </c>
      <c r="C47" s="42"/>
      <c r="D47" s="42"/>
      <c r="E47" s="42"/>
    </row>
    <row r="48" spans="1:5" x14ac:dyDescent="0.25">
      <c r="A48" s="43">
        <v>20223</v>
      </c>
      <c r="B48" s="100">
        <v>49756</v>
      </c>
      <c r="C48" s="42"/>
      <c r="D48" s="42"/>
      <c r="E48" s="42"/>
    </row>
    <row r="49" spans="1:5" x14ac:dyDescent="0.25">
      <c r="A49" s="43">
        <v>20224</v>
      </c>
      <c r="B49" s="100">
        <v>50084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27F0-A890-412D-B34E-E42A9C582814}">
  <dimension ref="A1:L49"/>
  <sheetViews>
    <sheetView zoomScaleNormal="100" workbookViewId="0"/>
  </sheetViews>
  <sheetFormatPr defaultRowHeight="15" x14ac:dyDescent="0.25"/>
  <cols>
    <col min="2" max="3" width="11.85546875" bestFit="1" customWidth="1"/>
    <col min="4" max="4" width="12.5703125" customWidth="1"/>
    <col min="5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14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/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11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20133</v>
      </c>
      <c r="B10" s="14">
        <v>2744888.2</v>
      </c>
      <c r="C10" s="14">
        <v>51054148.469999999</v>
      </c>
      <c r="D10" s="14">
        <v>62800547.530000001</v>
      </c>
      <c r="E10" s="14">
        <v>63162486.519999996</v>
      </c>
      <c r="F10" s="14">
        <v>62959643.240000002</v>
      </c>
      <c r="G10" s="14">
        <v>63140416.229999997</v>
      </c>
      <c r="H10" s="14">
        <v>63112173.419999994</v>
      </c>
      <c r="I10" s="14">
        <v>63114925.109999992</v>
      </c>
      <c r="J10" s="14">
        <v>63141093.179999992</v>
      </c>
      <c r="K10" s="14">
        <v>63136270.449999996</v>
      </c>
      <c r="L10" s="14">
        <v>63134270.549999997</v>
      </c>
    </row>
    <row r="11" spans="1:12" x14ac:dyDescent="0.25">
      <c r="A11" s="13">
        <v>20143</v>
      </c>
      <c r="B11" s="14">
        <v>2737220.9699999997</v>
      </c>
      <c r="C11" s="14">
        <v>49588483.400000006</v>
      </c>
      <c r="D11" s="14">
        <v>60749094.979999997</v>
      </c>
      <c r="E11" s="14">
        <v>61680231.709999993</v>
      </c>
      <c r="F11" s="14">
        <v>62084634.080000006</v>
      </c>
      <c r="G11" s="14">
        <v>62274659.630000003</v>
      </c>
      <c r="H11" s="14">
        <v>62320003.500000007</v>
      </c>
      <c r="I11" s="14">
        <v>62409833.540000014</v>
      </c>
      <c r="J11" s="14">
        <v>62499096.06000001</v>
      </c>
      <c r="K11" s="14">
        <v>62493698.56000001</v>
      </c>
      <c r="L11" s="15" t="s">
        <v>1</v>
      </c>
    </row>
    <row r="12" spans="1:12" x14ac:dyDescent="0.25">
      <c r="A12" s="13">
        <v>20153</v>
      </c>
      <c r="B12" s="14">
        <v>2268400.19</v>
      </c>
      <c r="C12" s="14">
        <v>48511714.850000001</v>
      </c>
      <c r="D12" s="14">
        <v>60819658.370000012</v>
      </c>
      <c r="E12" s="14">
        <v>62263398.680000007</v>
      </c>
      <c r="F12" s="14">
        <v>62821543.220000006</v>
      </c>
      <c r="G12" s="14">
        <v>62921852.030000009</v>
      </c>
      <c r="H12" s="14">
        <v>62917725.980000012</v>
      </c>
      <c r="I12" s="14">
        <v>62954793.850000009</v>
      </c>
      <c r="J12" s="14">
        <v>62956819.720000006</v>
      </c>
      <c r="K12" s="15" t="s">
        <v>1</v>
      </c>
      <c r="L12" s="15" t="s">
        <v>1</v>
      </c>
    </row>
    <row r="13" spans="1:12" x14ac:dyDescent="0.25">
      <c r="A13" s="13">
        <v>20163</v>
      </c>
      <c r="B13" s="14">
        <v>2486545.6799999997</v>
      </c>
      <c r="C13" s="14">
        <v>48623013.410000004</v>
      </c>
      <c r="D13" s="14">
        <v>62712786.560000002</v>
      </c>
      <c r="E13" s="14">
        <v>64191115.219999991</v>
      </c>
      <c r="F13" s="14">
        <v>64510426.509999998</v>
      </c>
      <c r="G13" s="14">
        <v>64567180.699999988</v>
      </c>
      <c r="H13" s="14">
        <v>64674664.079999983</v>
      </c>
      <c r="I13" s="14">
        <v>64715680.679999977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20173</v>
      </c>
      <c r="B14" s="14">
        <v>3144184.7</v>
      </c>
      <c r="C14" s="14">
        <v>51871622.219999991</v>
      </c>
      <c r="D14" s="14">
        <v>67350643.049999982</v>
      </c>
      <c r="E14" s="14">
        <v>69989715.539999992</v>
      </c>
      <c r="F14" s="14">
        <v>70375138.379999995</v>
      </c>
      <c r="G14" s="14">
        <v>70503112.969999984</v>
      </c>
      <c r="H14" s="14">
        <v>70522465.079999983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20183</v>
      </c>
      <c r="B15" s="14">
        <v>2390176.0300000003</v>
      </c>
      <c r="C15" s="14">
        <v>49817896.249999993</v>
      </c>
      <c r="D15" s="14">
        <v>67378497.579999998</v>
      </c>
      <c r="E15" s="14">
        <v>70247788.779999986</v>
      </c>
      <c r="F15" s="14">
        <v>70908673.969999954</v>
      </c>
      <c r="G15" s="14">
        <v>71072760.229999959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20193</v>
      </c>
      <c r="B16" s="14">
        <v>2583009.1800000002</v>
      </c>
      <c r="C16" s="14">
        <v>48720673.920000002</v>
      </c>
      <c r="D16" s="14">
        <v>66197066.789999999</v>
      </c>
      <c r="E16" s="14">
        <v>69696407.37999998</v>
      </c>
      <c r="F16" s="14">
        <v>70570567.789999992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20203</v>
      </c>
      <c r="B17" s="14">
        <v>2757732.85</v>
      </c>
      <c r="C17" s="14">
        <v>35925727.769999996</v>
      </c>
      <c r="D17" s="14">
        <v>48690753.180000007</v>
      </c>
      <c r="E17" s="14">
        <v>51510988.500000007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20213</v>
      </c>
      <c r="B18" s="14">
        <v>1892909.0299999998</v>
      </c>
      <c r="C18" s="14">
        <v>32403807.069999997</v>
      </c>
      <c r="D18" s="14">
        <v>48683776.82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20223</v>
      </c>
      <c r="B19" s="14">
        <v>1826212.8699999999</v>
      </c>
      <c r="C19" s="14">
        <v>40199683.57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27">
        <v>20162</v>
      </c>
      <c r="B23" s="33">
        <v>15609776.279999999</v>
      </c>
      <c r="D23" s="20" t="s">
        <v>29</v>
      </c>
      <c r="E23" s="21">
        <f>SUM(C14,D13,E12,F11,G10)-SUM(B14,C13,D12,E11,F10)+B15</f>
        <v>67236302.370000035</v>
      </c>
      <c r="F23" s="21">
        <f>SUM(B26:B29)</f>
        <v>67301574.599999994</v>
      </c>
    </row>
    <row r="24" spans="1:12" x14ac:dyDescent="0.25">
      <c r="A24" s="27">
        <v>20163</v>
      </c>
      <c r="B24" s="32">
        <v>15242259.15</v>
      </c>
      <c r="D24" s="20" t="s">
        <v>30</v>
      </c>
      <c r="E24" s="21">
        <f>SUM(C15,D14,E13,F12,G11,H10)-SUM(B15,C14,D13,E12,F11,G10)+B16</f>
        <v>67688006.170000017</v>
      </c>
      <c r="F24" s="21">
        <f>SUM(B30:B33)</f>
        <v>67664026.25999999</v>
      </c>
    </row>
    <row r="25" spans="1:12" x14ac:dyDescent="0.25">
      <c r="A25" s="27">
        <v>20164</v>
      </c>
      <c r="B25" s="32">
        <v>15871331.279999999</v>
      </c>
      <c r="D25" s="20" t="s">
        <v>31</v>
      </c>
      <c r="E25" s="21">
        <f>SUM(C16,D15,E14,F13,G12,H11,I10)-SUM(B16,C15,D14,E13,F12,G11,H10)+B17</f>
        <v>69562787.070000023</v>
      </c>
      <c r="F25" s="21">
        <f>SUM(B34:B37)</f>
        <v>69537050.579999998</v>
      </c>
    </row>
    <row r="26" spans="1:12" x14ac:dyDescent="0.25">
      <c r="A26" s="27">
        <v>20171</v>
      </c>
      <c r="B26" s="32">
        <v>17059664.559999999</v>
      </c>
      <c r="D26" s="20" t="s">
        <v>32</v>
      </c>
      <c r="E26" s="21">
        <f>SUM(C17,D16,E15,F14,G13,H12,I11,J10)-SUM(B17,C16,D15,E14,F13,G12,H11,I10)+B18</f>
        <v>55960637.109999985</v>
      </c>
      <c r="F26" s="21">
        <f>SUM(B38:B41)</f>
        <v>55933056.590000004</v>
      </c>
    </row>
    <row r="27" spans="1:12" x14ac:dyDescent="0.25">
      <c r="A27" s="27">
        <v>20172</v>
      </c>
      <c r="B27" s="32">
        <v>17515421.390000001</v>
      </c>
      <c r="D27" s="20" t="s">
        <v>33</v>
      </c>
      <c r="E27" s="21">
        <f>SUM(C18,D17,E16,F15,G14,H13,I12,J11,K10)-SUM(B18,C17,D16,E15,F14,G13,H12,I11,J10)+B19</f>
        <v>49619327.729999952</v>
      </c>
      <c r="F27" s="21">
        <f>SUM(B42:B45)</f>
        <v>49618200.549999997</v>
      </c>
    </row>
    <row r="28" spans="1:12" x14ac:dyDescent="0.25">
      <c r="A28" s="27">
        <v>20173</v>
      </c>
      <c r="B28" s="32">
        <v>16660279.26</v>
      </c>
      <c r="D28" s="20" t="s">
        <v>34</v>
      </c>
      <c r="E28" s="21">
        <f>SUM(C19,D18,E17,F16,G15,H14,I13,J12,K11,L10)-SUM(B19,C18,D17,E16,F15,G14,H13,I12,J11,K10)</f>
        <v>58566919.620000005</v>
      </c>
      <c r="F28" s="21">
        <f>SUM(B46:B49)</f>
        <v>60708587.330000006</v>
      </c>
    </row>
    <row r="29" spans="1:12" x14ac:dyDescent="0.25">
      <c r="A29" s="27">
        <v>20174</v>
      </c>
      <c r="B29" s="32">
        <v>16066209.390000001</v>
      </c>
    </row>
    <row r="30" spans="1:12" x14ac:dyDescent="0.25">
      <c r="A30" s="27">
        <v>20181</v>
      </c>
      <c r="B30" s="32">
        <v>17613939.350000001</v>
      </c>
    </row>
    <row r="31" spans="1:12" x14ac:dyDescent="0.25">
      <c r="A31" s="27">
        <v>20182</v>
      </c>
      <c r="B31" s="32">
        <v>16068003.859999999</v>
      </c>
    </row>
    <row r="32" spans="1:12" x14ac:dyDescent="0.25">
      <c r="A32" s="27">
        <v>20183</v>
      </c>
      <c r="B32" s="32">
        <v>16705276.4</v>
      </c>
    </row>
    <row r="33" spans="1:2" x14ac:dyDescent="0.25">
      <c r="A33" s="27">
        <v>20184</v>
      </c>
      <c r="B33" s="32">
        <v>17276806.649999999</v>
      </c>
    </row>
    <row r="34" spans="1:2" x14ac:dyDescent="0.25">
      <c r="A34" s="27">
        <v>20191</v>
      </c>
      <c r="B34" s="32">
        <v>16458758.529999999</v>
      </c>
    </row>
    <row r="35" spans="1:2" x14ac:dyDescent="0.25">
      <c r="A35" s="27">
        <v>20192</v>
      </c>
      <c r="B35" s="32">
        <v>18162290.09</v>
      </c>
    </row>
    <row r="36" spans="1:2" x14ac:dyDescent="0.25">
      <c r="A36" s="27">
        <v>20193</v>
      </c>
      <c r="B36" s="32">
        <v>17771300.399999999</v>
      </c>
    </row>
    <row r="37" spans="1:2" x14ac:dyDescent="0.25">
      <c r="A37" s="27">
        <v>20194</v>
      </c>
      <c r="B37" s="32">
        <v>17144701.559999999</v>
      </c>
    </row>
    <row r="38" spans="1:2" x14ac:dyDescent="0.25">
      <c r="A38" s="27">
        <v>20201</v>
      </c>
      <c r="B38" s="32">
        <v>17054646.32</v>
      </c>
    </row>
    <row r="39" spans="1:2" x14ac:dyDescent="0.25">
      <c r="A39" s="27">
        <v>20202</v>
      </c>
      <c r="B39" s="32">
        <v>13758712.09</v>
      </c>
    </row>
    <row r="40" spans="1:2" x14ac:dyDescent="0.25">
      <c r="A40" s="27">
        <v>20203</v>
      </c>
      <c r="B40" s="32">
        <v>11988837.939999999</v>
      </c>
    </row>
    <row r="41" spans="1:2" x14ac:dyDescent="0.25">
      <c r="A41" s="27">
        <v>20204</v>
      </c>
      <c r="B41" s="32">
        <v>13130860.24</v>
      </c>
    </row>
    <row r="42" spans="1:2" x14ac:dyDescent="0.25">
      <c r="A42" s="27">
        <v>20211</v>
      </c>
      <c r="B42" s="32">
        <v>11263145.83</v>
      </c>
    </row>
    <row r="43" spans="1:2" x14ac:dyDescent="0.25">
      <c r="A43" s="27">
        <v>20212</v>
      </c>
      <c r="B43" s="32">
        <v>12698816.369999999</v>
      </c>
    </row>
    <row r="44" spans="1:2" x14ac:dyDescent="0.25">
      <c r="A44" s="27">
        <v>20213</v>
      </c>
      <c r="B44" s="32">
        <v>12124250.41</v>
      </c>
    </row>
    <row r="45" spans="1:2" x14ac:dyDescent="0.25">
      <c r="A45" s="27">
        <v>20214</v>
      </c>
      <c r="B45" s="32">
        <v>13531987.939999999</v>
      </c>
    </row>
    <row r="46" spans="1:2" x14ac:dyDescent="0.25">
      <c r="A46" s="27">
        <v>20221</v>
      </c>
      <c r="B46" s="32">
        <v>14108606.52</v>
      </c>
    </row>
    <row r="47" spans="1:2" x14ac:dyDescent="0.25">
      <c r="A47" s="27">
        <v>20222</v>
      </c>
      <c r="B47" s="32">
        <v>15188819.470000001</v>
      </c>
    </row>
    <row r="48" spans="1:2" x14ac:dyDescent="0.25">
      <c r="A48" s="27">
        <v>20223</v>
      </c>
      <c r="B48" s="32">
        <v>16420110.029999999</v>
      </c>
    </row>
    <row r="49" spans="1:2" x14ac:dyDescent="0.25">
      <c r="A49" s="27">
        <v>20224</v>
      </c>
      <c r="B49" s="32">
        <v>14991051.310000001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C78E-202B-4ABF-B55A-776D1EBDA373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19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74">
        <v>46058</v>
      </c>
      <c r="C10" s="74">
        <v>274235</v>
      </c>
      <c r="D10" s="74">
        <v>276632</v>
      </c>
      <c r="E10" s="74">
        <v>276834</v>
      </c>
      <c r="F10" s="74">
        <v>276900</v>
      </c>
      <c r="G10" s="74">
        <v>276929</v>
      </c>
      <c r="H10" s="74">
        <v>276932</v>
      </c>
      <c r="I10" s="74">
        <v>276935</v>
      </c>
      <c r="J10" s="74">
        <v>276935</v>
      </c>
      <c r="K10" s="74">
        <v>276937</v>
      </c>
      <c r="L10" s="74">
        <v>276937</v>
      </c>
    </row>
    <row r="11" spans="1:12" x14ac:dyDescent="0.25">
      <c r="A11" s="43">
        <v>20143</v>
      </c>
      <c r="B11" s="74">
        <v>55498</v>
      </c>
      <c r="C11" s="74">
        <v>295808</v>
      </c>
      <c r="D11" s="74">
        <v>298055</v>
      </c>
      <c r="E11" s="74">
        <v>298300</v>
      </c>
      <c r="F11" s="74">
        <v>298380</v>
      </c>
      <c r="G11" s="74">
        <v>298401</v>
      </c>
      <c r="H11" s="74">
        <v>298404</v>
      </c>
      <c r="I11" s="74">
        <v>298404</v>
      </c>
      <c r="J11" s="74">
        <v>298405</v>
      </c>
      <c r="K11" s="74">
        <v>298406</v>
      </c>
      <c r="L11" s="75" t="s">
        <v>1</v>
      </c>
    </row>
    <row r="12" spans="1:12" x14ac:dyDescent="0.25">
      <c r="A12" s="43">
        <v>20153</v>
      </c>
      <c r="B12" s="74">
        <v>61997</v>
      </c>
      <c r="C12" s="74">
        <v>326305</v>
      </c>
      <c r="D12" s="74">
        <v>329215</v>
      </c>
      <c r="E12" s="74">
        <v>329445</v>
      </c>
      <c r="F12" s="74">
        <v>329505</v>
      </c>
      <c r="G12" s="74">
        <v>329522</v>
      </c>
      <c r="H12" s="74">
        <v>329523</v>
      </c>
      <c r="I12" s="74">
        <v>329526</v>
      </c>
      <c r="J12" s="74">
        <v>329527</v>
      </c>
      <c r="K12" s="75" t="s">
        <v>1</v>
      </c>
      <c r="L12" s="75" t="s">
        <v>1</v>
      </c>
    </row>
    <row r="13" spans="1:12" x14ac:dyDescent="0.25">
      <c r="A13" s="43">
        <v>20163</v>
      </c>
      <c r="B13" s="74">
        <v>64125</v>
      </c>
      <c r="C13" s="74">
        <v>347955</v>
      </c>
      <c r="D13" s="74">
        <v>351028</v>
      </c>
      <c r="E13" s="74">
        <v>351307</v>
      </c>
      <c r="F13" s="74">
        <v>351385</v>
      </c>
      <c r="G13" s="74">
        <v>351404</v>
      </c>
      <c r="H13" s="74">
        <v>351411</v>
      </c>
      <c r="I13" s="74">
        <v>351413</v>
      </c>
      <c r="J13" s="75" t="s">
        <v>1</v>
      </c>
      <c r="K13" s="75" t="s">
        <v>1</v>
      </c>
      <c r="L13" s="75" t="s">
        <v>1</v>
      </c>
    </row>
    <row r="14" spans="1:12" x14ac:dyDescent="0.25">
      <c r="A14" s="43">
        <v>20173</v>
      </c>
      <c r="B14" s="74">
        <v>69438</v>
      </c>
      <c r="C14" s="74">
        <v>374553</v>
      </c>
      <c r="D14" s="74">
        <v>377647</v>
      </c>
      <c r="E14" s="74">
        <v>377979</v>
      </c>
      <c r="F14" s="74">
        <v>378040</v>
      </c>
      <c r="G14" s="74">
        <v>378068</v>
      </c>
      <c r="H14" s="74">
        <v>378074</v>
      </c>
      <c r="I14" s="75" t="s">
        <v>1</v>
      </c>
      <c r="J14" s="75" t="s">
        <v>1</v>
      </c>
      <c r="K14" s="75" t="s">
        <v>1</v>
      </c>
      <c r="L14" s="75" t="s">
        <v>1</v>
      </c>
    </row>
    <row r="15" spans="1:12" x14ac:dyDescent="0.25">
      <c r="A15" s="43">
        <v>20183</v>
      </c>
      <c r="B15" s="74">
        <v>74687</v>
      </c>
      <c r="C15" s="74">
        <v>351902</v>
      </c>
      <c r="D15" s="74">
        <v>354526</v>
      </c>
      <c r="E15" s="74">
        <v>354811</v>
      </c>
      <c r="F15" s="74">
        <v>354906</v>
      </c>
      <c r="G15" s="74">
        <v>354932</v>
      </c>
      <c r="H15" s="75" t="s">
        <v>1</v>
      </c>
      <c r="I15" s="75" t="s">
        <v>1</v>
      </c>
      <c r="J15" s="75" t="s">
        <v>1</v>
      </c>
      <c r="K15" s="75" t="s">
        <v>1</v>
      </c>
      <c r="L15" s="75" t="s">
        <v>1</v>
      </c>
    </row>
    <row r="16" spans="1:12" x14ac:dyDescent="0.25">
      <c r="A16" s="43">
        <v>20193</v>
      </c>
      <c r="B16" s="74">
        <v>69363</v>
      </c>
      <c r="C16" s="74">
        <v>337597</v>
      </c>
      <c r="D16" s="74">
        <v>340132</v>
      </c>
      <c r="E16" s="74">
        <v>340394</v>
      </c>
      <c r="F16" s="74">
        <v>340474</v>
      </c>
      <c r="G16" s="75" t="s">
        <v>1</v>
      </c>
      <c r="H16" s="75" t="s">
        <v>1</v>
      </c>
      <c r="I16" s="75" t="s">
        <v>1</v>
      </c>
      <c r="J16" s="75" t="s">
        <v>1</v>
      </c>
      <c r="K16" s="75" t="s">
        <v>1</v>
      </c>
      <c r="L16" s="75" t="s">
        <v>1</v>
      </c>
    </row>
    <row r="17" spans="1:12" x14ac:dyDescent="0.25">
      <c r="A17" s="43">
        <v>20203</v>
      </c>
      <c r="B17" s="74">
        <v>67793</v>
      </c>
      <c r="C17" s="74">
        <v>279965</v>
      </c>
      <c r="D17" s="74">
        <v>281896</v>
      </c>
      <c r="E17" s="74">
        <v>282133</v>
      </c>
      <c r="F17" s="75" t="s">
        <v>1</v>
      </c>
      <c r="G17" s="75" t="s">
        <v>1</v>
      </c>
      <c r="H17" s="75" t="s">
        <v>1</v>
      </c>
      <c r="I17" s="75" t="s">
        <v>1</v>
      </c>
      <c r="J17" s="75" t="s">
        <v>1</v>
      </c>
      <c r="K17" s="75" t="s">
        <v>1</v>
      </c>
      <c r="L17" s="75" t="s">
        <v>1</v>
      </c>
    </row>
    <row r="18" spans="1:12" x14ac:dyDescent="0.25">
      <c r="A18" s="43">
        <v>20213</v>
      </c>
      <c r="B18" s="74">
        <v>55505</v>
      </c>
      <c r="C18" s="74">
        <v>276441</v>
      </c>
      <c r="D18" s="74">
        <v>279333</v>
      </c>
      <c r="E18" s="75" t="s">
        <v>1</v>
      </c>
      <c r="F18" s="75" t="s">
        <v>1</v>
      </c>
      <c r="G18" s="75" t="s">
        <v>1</v>
      </c>
      <c r="H18" s="75" t="s">
        <v>1</v>
      </c>
      <c r="I18" s="75" t="s">
        <v>1</v>
      </c>
      <c r="J18" s="75" t="s">
        <v>1</v>
      </c>
      <c r="K18" s="75" t="s">
        <v>1</v>
      </c>
      <c r="L18" s="75" t="s">
        <v>1</v>
      </c>
    </row>
    <row r="19" spans="1:12" x14ac:dyDescent="0.25">
      <c r="A19" s="43">
        <v>20223</v>
      </c>
      <c r="B19" s="74">
        <v>58105</v>
      </c>
      <c r="C19" s="74">
        <v>293474</v>
      </c>
      <c r="D19" s="75" t="s">
        <v>1</v>
      </c>
      <c r="E19" s="75" t="s">
        <v>1</v>
      </c>
      <c r="F19" s="75" t="s">
        <v>1</v>
      </c>
      <c r="G19" s="75" t="s">
        <v>1</v>
      </c>
      <c r="H19" s="75" t="s">
        <v>1</v>
      </c>
      <c r="I19" s="75" t="s">
        <v>1</v>
      </c>
      <c r="J19" s="75" t="s">
        <v>1</v>
      </c>
      <c r="K19" s="75" t="s">
        <v>1</v>
      </c>
      <c r="L19" s="75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27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103">
        <v>91287</v>
      </c>
      <c r="C23" s="42"/>
      <c r="D23" s="20" t="s">
        <v>29</v>
      </c>
      <c r="E23" s="21">
        <f>SUM(C14,D13,E12,F11,G10)-SUM(B14,C13,D12,E11,F10)+B15</f>
        <v>383214</v>
      </c>
      <c r="F23" s="21">
        <f>SUM(B26:B29)</f>
        <v>383547</v>
      </c>
    </row>
    <row r="24" spans="1:12" x14ac:dyDescent="0.25">
      <c r="A24" s="43">
        <v>20163</v>
      </c>
      <c r="B24" s="102">
        <v>89459</v>
      </c>
      <c r="C24" s="42"/>
      <c r="D24" s="20" t="s">
        <v>30</v>
      </c>
      <c r="E24" s="21">
        <f>SUM(C15,D14,E13,F12,G11,H10)-SUM(B15,C14,D13,E12,F11,G10)+B16</f>
        <v>350035</v>
      </c>
      <c r="F24" s="21">
        <f>SUM(B30:B33)</f>
        <v>350085</v>
      </c>
    </row>
    <row r="25" spans="1:12" x14ac:dyDescent="0.25">
      <c r="A25" s="43">
        <v>20164</v>
      </c>
      <c r="B25" s="102">
        <v>90499</v>
      </c>
      <c r="C25" s="42"/>
      <c r="D25" s="20" t="s">
        <v>31</v>
      </c>
      <c r="E25" s="21">
        <f>SUM(C16,D15,E14,F13,G12,H11,I10)-SUM(B16,C15,D14,E13,F12,G11,H10)+B17</f>
        <v>339084</v>
      </c>
      <c r="F25" s="21">
        <f>SUM(B34:B37)</f>
        <v>338525</v>
      </c>
    </row>
    <row r="26" spans="1:12" x14ac:dyDescent="0.25">
      <c r="A26" s="43">
        <v>20171</v>
      </c>
      <c r="B26" s="102">
        <v>97517</v>
      </c>
      <c r="C26" s="42"/>
      <c r="D26" s="20" t="s">
        <v>32</v>
      </c>
      <c r="E26" s="21">
        <f>SUM(C17,D16,E15,F14,G13,H12,I11,J10)-SUM(B17,C16,D15,E14,F13,G12,H11,I10)+B18</f>
        <v>270578</v>
      </c>
      <c r="F26" s="21">
        <f>SUM(B38:B41)</f>
        <v>270683</v>
      </c>
    </row>
    <row r="27" spans="1:12" x14ac:dyDescent="0.25">
      <c r="A27" s="43">
        <v>20172</v>
      </c>
      <c r="B27" s="102">
        <v>95361</v>
      </c>
      <c r="C27" s="42"/>
      <c r="D27" s="20" t="s">
        <v>33</v>
      </c>
      <c r="E27" s="21">
        <f>SUM(C18,D17,E16,F15,G14,H13,I12,J11,K10)-SUM(B18,C17,D16,E15,F14,G13,H12,I11,J10)+B19</f>
        <v>281370</v>
      </c>
      <c r="F27" s="21">
        <f>SUM(B42:B45)</f>
        <v>281167</v>
      </c>
    </row>
    <row r="28" spans="1:12" x14ac:dyDescent="0.25">
      <c r="A28" s="43">
        <v>20173</v>
      </c>
      <c r="B28" s="102">
        <v>96835</v>
      </c>
      <c r="C28" s="42"/>
      <c r="D28" s="20" t="s">
        <v>34</v>
      </c>
      <c r="E28" s="21">
        <f>SUM(C19,D18,E17,F16,G15,H14,I13,J12,K11,L10)-SUM(B19,C18,D17,E16,F15,G14,H13,I12,J11,K10)</f>
        <v>238614</v>
      </c>
      <c r="F28" s="21">
        <f>SUM(B46:B49)</f>
        <v>297866</v>
      </c>
    </row>
    <row r="29" spans="1:12" x14ac:dyDescent="0.25">
      <c r="A29" s="43">
        <v>20174</v>
      </c>
      <c r="B29" s="102">
        <v>93834</v>
      </c>
      <c r="C29" s="42"/>
      <c r="D29" s="42"/>
      <c r="E29" s="42"/>
    </row>
    <row r="30" spans="1:12" x14ac:dyDescent="0.25">
      <c r="A30" s="43">
        <v>20181</v>
      </c>
      <c r="B30" s="102">
        <v>88198</v>
      </c>
      <c r="C30" s="42"/>
      <c r="D30" s="42"/>
      <c r="E30" s="42"/>
    </row>
    <row r="31" spans="1:12" x14ac:dyDescent="0.25">
      <c r="A31" s="43">
        <v>20182</v>
      </c>
      <c r="B31" s="102">
        <v>86965</v>
      </c>
      <c r="C31" s="42"/>
      <c r="D31" s="42"/>
      <c r="E31" s="42"/>
    </row>
    <row r="32" spans="1:12" x14ac:dyDescent="0.25">
      <c r="A32" s="43">
        <v>20183</v>
      </c>
      <c r="B32" s="102">
        <v>86180</v>
      </c>
      <c r="C32" s="42"/>
      <c r="D32" s="42"/>
      <c r="E32" s="42"/>
    </row>
    <row r="33" spans="1:5" x14ac:dyDescent="0.25">
      <c r="A33" s="43">
        <v>20184</v>
      </c>
      <c r="B33" s="102">
        <v>88742</v>
      </c>
      <c r="C33" s="42"/>
      <c r="D33" s="42"/>
      <c r="E33" s="42"/>
    </row>
    <row r="34" spans="1:5" x14ac:dyDescent="0.25">
      <c r="A34" s="43">
        <v>20191</v>
      </c>
      <c r="B34" s="102">
        <v>86324</v>
      </c>
      <c r="C34" s="42"/>
      <c r="D34" s="42"/>
      <c r="E34" s="42"/>
    </row>
    <row r="35" spans="1:5" x14ac:dyDescent="0.25">
      <c r="A35" s="43">
        <v>20192</v>
      </c>
      <c r="B35" s="102">
        <v>82373</v>
      </c>
      <c r="C35" s="42"/>
      <c r="D35" s="42"/>
      <c r="E35" s="42"/>
    </row>
    <row r="36" spans="1:5" x14ac:dyDescent="0.25">
      <c r="A36" s="43">
        <v>20193</v>
      </c>
      <c r="B36" s="102">
        <v>85011</v>
      </c>
      <c r="C36" s="42"/>
      <c r="D36" s="42"/>
      <c r="E36" s="42"/>
    </row>
    <row r="37" spans="1:5" x14ac:dyDescent="0.25">
      <c r="A37" s="43">
        <v>20194</v>
      </c>
      <c r="B37" s="102">
        <v>84817</v>
      </c>
      <c r="C37" s="42"/>
      <c r="D37" s="42"/>
      <c r="E37" s="42"/>
    </row>
    <row r="38" spans="1:5" x14ac:dyDescent="0.25">
      <c r="A38" s="43">
        <v>20201</v>
      </c>
      <c r="B38" s="102">
        <v>78005</v>
      </c>
      <c r="C38" s="42"/>
      <c r="D38" s="42"/>
      <c r="E38" s="42"/>
    </row>
    <row r="39" spans="1:5" x14ac:dyDescent="0.25">
      <c r="A39" s="43">
        <v>20202</v>
      </c>
      <c r="B39" s="102">
        <v>57147</v>
      </c>
      <c r="C39" s="42"/>
      <c r="D39" s="42"/>
      <c r="E39" s="42"/>
    </row>
    <row r="40" spans="1:5" x14ac:dyDescent="0.25">
      <c r="A40" s="43">
        <v>20203</v>
      </c>
      <c r="B40" s="102">
        <v>67024</v>
      </c>
      <c r="C40" s="42"/>
      <c r="D40" s="42"/>
      <c r="E40" s="42"/>
    </row>
    <row r="41" spans="1:5" x14ac:dyDescent="0.25">
      <c r="A41" s="43">
        <v>20204</v>
      </c>
      <c r="B41" s="102">
        <v>68507</v>
      </c>
      <c r="C41" s="42"/>
      <c r="D41" s="42"/>
      <c r="E41" s="42"/>
    </row>
    <row r="42" spans="1:5" x14ac:dyDescent="0.25">
      <c r="A42" s="43">
        <v>20211</v>
      </c>
      <c r="B42" s="102">
        <v>64216</v>
      </c>
      <c r="C42" s="42"/>
      <c r="D42" s="42"/>
      <c r="E42" s="42"/>
    </row>
    <row r="43" spans="1:5" x14ac:dyDescent="0.25">
      <c r="A43" s="43">
        <v>20212</v>
      </c>
      <c r="B43" s="102">
        <v>67758</v>
      </c>
      <c r="C43" s="42"/>
      <c r="D43" s="42"/>
      <c r="E43" s="42"/>
    </row>
    <row r="44" spans="1:5" x14ac:dyDescent="0.25">
      <c r="A44" s="43">
        <v>20213</v>
      </c>
      <c r="B44" s="102">
        <v>72514</v>
      </c>
      <c r="C44" s="42"/>
      <c r="D44" s="42"/>
      <c r="E44" s="42"/>
    </row>
    <row r="45" spans="1:5" x14ac:dyDescent="0.25">
      <c r="A45" s="43">
        <v>20214</v>
      </c>
      <c r="B45" s="102">
        <v>76679</v>
      </c>
      <c r="C45" s="42"/>
      <c r="D45" s="42"/>
      <c r="E45" s="42"/>
    </row>
    <row r="46" spans="1:5" x14ac:dyDescent="0.25">
      <c r="A46" s="43">
        <v>20221</v>
      </c>
      <c r="B46" s="102">
        <v>71922</v>
      </c>
      <c r="C46" s="42"/>
      <c r="D46" s="42"/>
      <c r="E46" s="42"/>
    </row>
    <row r="47" spans="1:5" x14ac:dyDescent="0.25">
      <c r="A47" s="43">
        <v>20222</v>
      </c>
      <c r="B47" s="102">
        <v>70716</v>
      </c>
      <c r="C47" s="42"/>
      <c r="D47" s="42"/>
      <c r="E47" s="42"/>
    </row>
    <row r="48" spans="1:5" x14ac:dyDescent="0.25">
      <c r="A48" s="43">
        <v>20223</v>
      </c>
      <c r="B48" s="102">
        <v>74588</v>
      </c>
      <c r="C48" s="42"/>
      <c r="D48" s="42"/>
      <c r="E48" s="42"/>
    </row>
    <row r="49" spans="1:5" x14ac:dyDescent="0.25">
      <c r="A49" s="43">
        <v>20224</v>
      </c>
      <c r="B49" s="102">
        <v>80640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83A2-D93C-400B-A5B6-FA9282894ED8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20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76">
        <v>3</v>
      </c>
      <c r="C10" s="76">
        <v>21</v>
      </c>
      <c r="D10" s="76">
        <v>22</v>
      </c>
      <c r="E10" s="76">
        <v>22</v>
      </c>
      <c r="F10" s="76">
        <v>22</v>
      </c>
      <c r="G10" s="76">
        <v>22</v>
      </c>
      <c r="H10" s="76">
        <v>22</v>
      </c>
      <c r="I10" s="76">
        <v>22</v>
      </c>
      <c r="J10" s="76">
        <v>22</v>
      </c>
      <c r="K10" s="76">
        <v>22</v>
      </c>
      <c r="L10" s="76">
        <v>22</v>
      </c>
    </row>
    <row r="11" spans="1:12" x14ac:dyDescent="0.25">
      <c r="A11" s="43">
        <v>20143</v>
      </c>
      <c r="B11" s="76">
        <v>2</v>
      </c>
      <c r="C11" s="76">
        <v>30</v>
      </c>
      <c r="D11" s="76">
        <v>33</v>
      </c>
      <c r="E11" s="76">
        <v>33</v>
      </c>
      <c r="F11" s="76">
        <v>35</v>
      </c>
      <c r="G11" s="76">
        <v>35</v>
      </c>
      <c r="H11" s="76">
        <v>35</v>
      </c>
      <c r="I11" s="76">
        <v>35</v>
      </c>
      <c r="J11" s="76">
        <v>35</v>
      </c>
      <c r="K11" s="76">
        <v>35</v>
      </c>
      <c r="L11" s="77" t="s">
        <v>1</v>
      </c>
    </row>
    <row r="12" spans="1:12" x14ac:dyDescent="0.25">
      <c r="A12" s="43">
        <v>20153</v>
      </c>
      <c r="B12" s="76">
        <v>4</v>
      </c>
      <c r="C12" s="76">
        <v>40</v>
      </c>
      <c r="D12" s="76">
        <v>45</v>
      </c>
      <c r="E12" s="76">
        <v>45</v>
      </c>
      <c r="F12" s="76">
        <v>45</v>
      </c>
      <c r="G12" s="76">
        <v>45</v>
      </c>
      <c r="H12" s="76">
        <v>45</v>
      </c>
      <c r="I12" s="76">
        <v>45</v>
      </c>
      <c r="J12" s="76">
        <v>45</v>
      </c>
      <c r="K12" s="77" t="s">
        <v>1</v>
      </c>
      <c r="L12" s="77" t="s">
        <v>1</v>
      </c>
    </row>
    <row r="13" spans="1:12" x14ac:dyDescent="0.25">
      <c r="A13" s="43">
        <v>20163</v>
      </c>
      <c r="B13" s="76">
        <v>2</v>
      </c>
      <c r="C13" s="76">
        <v>20</v>
      </c>
      <c r="D13" s="76">
        <v>25</v>
      </c>
      <c r="E13" s="76">
        <v>26</v>
      </c>
      <c r="F13" s="76">
        <v>26</v>
      </c>
      <c r="G13" s="76">
        <v>26</v>
      </c>
      <c r="H13" s="76">
        <v>26</v>
      </c>
      <c r="I13" s="76">
        <v>26</v>
      </c>
      <c r="J13" s="77" t="s">
        <v>1</v>
      </c>
      <c r="K13" s="77" t="s">
        <v>1</v>
      </c>
      <c r="L13" s="77" t="s">
        <v>1</v>
      </c>
    </row>
    <row r="14" spans="1:12" x14ac:dyDescent="0.25">
      <c r="A14" s="43">
        <v>20173</v>
      </c>
      <c r="B14" s="76">
        <v>3</v>
      </c>
      <c r="C14" s="76">
        <v>28</v>
      </c>
      <c r="D14" s="76">
        <v>30</v>
      </c>
      <c r="E14" s="76">
        <v>31</v>
      </c>
      <c r="F14" s="76">
        <v>31</v>
      </c>
      <c r="G14" s="76">
        <v>31</v>
      </c>
      <c r="H14" s="76">
        <v>31</v>
      </c>
      <c r="I14" s="77" t="s">
        <v>1</v>
      </c>
      <c r="J14" s="77" t="s">
        <v>1</v>
      </c>
      <c r="K14" s="77" t="s">
        <v>1</v>
      </c>
      <c r="L14" s="77" t="s">
        <v>1</v>
      </c>
    </row>
    <row r="15" spans="1:12" x14ac:dyDescent="0.25">
      <c r="A15" s="43">
        <v>20183</v>
      </c>
      <c r="B15" s="76">
        <v>6</v>
      </c>
      <c r="C15" s="76">
        <v>31</v>
      </c>
      <c r="D15" s="76">
        <v>36</v>
      </c>
      <c r="E15" s="76">
        <v>37</v>
      </c>
      <c r="F15" s="76">
        <v>38</v>
      </c>
      <c r="G15" s="76">
        <v>38</v>
      </c>
      <c r="H15" s="77" t="s">
        <v>1</v>
      </c>
      <c r="I15" s="77" t="s">
        <v>1</v>
      </c>
      <c r="J15" s="77" t="s">
        <v>1</v>
      </c>
      <c r="K15" s="77" t="s">
        <v>1</v>
      </c>
      <c r="L15" s="77" t="s">
        <v>1</v>
      </c>
    </row>
    <row r="16" spans="1:12" x14ac:dyDescent="0.25">
      <c r="A16" s="43">
        <v>20193</v>
      </c>
      <c r="B16" s="76">
        <v>4</v>
      </c>
      <c r="C16" s="76">
        <v>35</v>
      </c>
      <c r="D16" s="76">
        <v>38</v>
      </c>
      <c r="E16" s="76">
        <v>39</v>
      </c>
      <c r="F16" s="76">
        <v>39</v>
      </c>
      <c r="G16" s="77" t="s">
        <v>1</v>
      </c>
      <c r="H16" s="77" t="s">
        <v>1</v>
      </c>
      <c r="I16" s="77" t="s">
        <v>1</v>
      </c>
      <c r="J16" s="77" t="s">
        <v>1</v>
      </c>
      <c r="K16" s="77" t="s">
        <v>1</v>
      </c>
      <c r="L16" s="77" t="s">
        <v>1</v>
      </c>
    </row>
    <row r="17" spans="1:12" x14ac:dyDescent="0.25">
      <c r="A17" s="43">
        <v>20203</v>
      </c>
      <c r="B17" s="76">
        <v>1</v>
      </c>
      <c r="C17" s="76">
        <v>15</v>
      </c>
      <c r="D17" s="76">
        <v>17</v>
      </c>
      <c r="E17" s="76">
        <v>17</v>
      </c>
      <c r="F17" s="77" t="s">
        <v>1</v>
      </c>
      <c r="G17" s="77" t="s">
        <v>1</v>
      </c>
      <c r="H17" s="77" t="s">
        <v>1</v>
      </c>
      <c r="I17" s="77" t="s">
        <v>1</v>
      </c>
      <c r="J17" s="77" t="s">
        <v>1</v>
      </c>
      <c r="K17" s="77" t="s">
        <v>1</v>
      </c>
      <c r="L17" s="77" t="s">
        <v>1</v>
      </c>
    </row>
    <row r="18" spans="1:12" x14ac:dyDescent="0.25">
      <c r="A18" s="43">
        <v>20213</v>
      </c>
      <c r="B18" s="76">
        <v>0</v>
      </c>
      <c r="C18" s="76">
        <v>15</v>
      </c>
      <c r="D18" s="76">
        <v>16</v>
      </c>
      <c r="E18" s="77" t="s">
        <v>1</v>
      </c>
      <c r="F18" s="77" t="s">
        <v>1</v>
      </c>
      <c r="G18" s="77" t="s">
        <v>1</v>
      </c>
      <c r="H18" s="77" t="s">
        <v>1</v>
      </c>
      <c r="I18" s="77" t="s">
        <v>1</v>
      </c>
      <c r="J18" s="77" t="s">
        <v>1</v>
      </c>
      <c r="K18" s="77" t="s">
        <v>1</v>
      </c>
      <c r="L18" s="77" t="s">
        <v>1</v>
      </c>
    </row>
    <row r="19" spans="1:12" x14ac:dyDescent="0.25">
      <c r="A19" s="43">
        <v>20223</v>
      </c>
      <c r="B19" s="76">
        <v>1</v>
      </c>
      <c r="C19" s="76">
        <v>25</v>
      </c>
      <c r="D19" s="77" t="s">
        <v>1</v>
      </c>
      <c r="E19" s="77" t="s">
        <v>1</v>
      </c>
      <c r="F19" s="77" t="s">
        <v>1</v>
      </c>
      <c r="G19" s="77" t="s">
        <v>1</v>
      </c>
      <c r="H19" s="77" t="s">
        <v>1</v>
      </c>
      <c r="I19" s="77" t="s">
        <v>1</v>
      </c>
      <c r="J19" s="77" t="s">
        <v>1</v>
      </c>
      <c r="K19" s="77" t="s">
        <v>1</v>
      </c>
      <c r="L19" s="77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27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105">
        <v>9</v>
      </c>
      <c r="C23" s="42"/>
      <c r="D23" s="20" t="s">
        <v>29</v>
      </c>
      <c r="E23" s="21">
        <f>SUM(C14,D13,E12,F11,G10)-SUM(B14,C13,D12,E11,F10)+B15</f>
        <v>38</v>
      </c>
      <c r="F23" s="21">
        <f>SUM(B26:B29)</f>
        <v>31</v>
      </c>
    </row>
    <row r="24" spans="1:12" x14ac:dyDescent="0.25">
      <c r="A24" s="43">
        <v>20163</v>
      </c>
      <c r="B24" s="104">
        <v>8</v>
      </c>
      <c r="C24" s="42"/>
      <c r="D24" s="20" t="s">
        <v>30</v>
      </c>
      <c r="E24" s="21">
        <f>SUM(C15,D14,E13,F12,G11,H10)-SUM(B15,C14,D13,E12,F11,G10)+B16</f>
        <v>32</v>
      </c>
      <c r="F24" s="21">
        <f>SUM(B30:B33)</f>
        <v>38</v>
      </c>
    </row>
    <row r="25" spans="1:12" x14ac:dyDescent="0.25">
      <c r="A25" s="43">
        <v>20164</v>
      </c>
      <c r="B25" s="104">
        <v>6</v>
      </c>
      <c r="C25" s="42"/>
      <c r="D25" s="20" t="s">
        <v>31</v>
      </c>
      <c r="E25" s="21">
        <f>SUM(C16,D15,E14,F13,G12,H11,I10)-SUM(B16,C15,D14,E13,F12,G11,H10)+B17</f>
        <v>38</v>
      </c>
      <c r="F25" s="21">
        <f>SUM(B34:B37)</f>
        <v>37</v>
      </c>
    </row>
    <row r="26" spans="1:12" x14ac:dyDescent="0.25">
      <c r="A26" s="43">
        <v>20171</v>
      </c>
      <c r="B26" s="104">
        <v>11</v>
      </c>
      <c r="C26" s="42"/>
      <c r="D26" s="20" t="s">
        <v>32</v>
      </c>
      <c r="E26" s="21">
        <f>SUM(C17,D16,E15,F14,G13,H12,I11,J10)-SUM(B17,C16,D15,E14,F13,G12,H11,I10)+B18</f>
        <v>18</v>
      </c>
      <c r="F26" s="21">
        <f>SUM(B38:B41)</f>
        <v>20</v>
      </c>
    </row>
    <row r="27" spans="1:12" x14ac:dyDescent="0.25">
      <c r="A27" s="43">
        <v>20172</v>
      </c>
      <c r="B27" s="104">
        <v>7</v>
      </c>
      <c r="C27" s="42"/>
      <c r="D27" s="20" t="s">
        <v>33</v>
      </c>
      <c r="E27" s="21">
        <f>SUM(C18,D17,E16,F15,G14,H13,I12,J11,K10)-SUM(B18,C17,D16,E15,F14,G13,H12,I11,J10)+B19</f>
        <v>20</v>
      </c>
      <c r="F27" s="21">
        <f>SUM(B42:B45)</f>
        <v>18</v>
      </c>
    </row>
    <row r="28" spans="1:12" x14ac:dyDescent="0.25">
      <c r="A28" s="43">
        <v>20173</v>
      </c>
      <c r="B28" s="104">
        <v>8</v>
      </c>
      <c r="C28" s="42"/>
      <c r="D28" s="20" t="s">
        <v>34</v>
      </c>
      <c r="E28" s="21">
        <f>SUM(C19,D18,E17,F16,G15,H14,I13,J12,K11,L10)-SUM(B19,C18,D17,E16,F15,G14,H13,I12,J11,K10)</f>
        <v>25</v>
      </c>
      <c r="F28" s="21">
        <f>SUM(B46:B49)</f>
        <v>23</v>
      </c>
    </row>
    <row r="29" spans="1:12" x14ac:dyDescent="0.25">
      <c r="A29" s="43">
        <v>20174</v>
      </c>
      <c r="B29" s="104">
        <v>5</v>
      </c>
      <c r="C29" s="42"/>
      <c r="D29" s="42"/>
      <c r="E29" s="42"/>
    </row>
    <row r="30" spans="1:12" x14ac:dyDescent="0.25">
      <c r="A30" s="43">
        <v>20181</v>
      </c>
      <c r="B30" s="104">
        <v>13</v>
      </c>
      <c r="C30" s="42"/>
      <c r="D30" s="42"/>
      <c r="E30" s="42"/>
    </row>
    <row r="31" spans="1:12" x14ac:dyDescent="0.25">
      <c r="A31" s="43">
        <v>20182</v>
      </c>
      <c r="B31" s="104">
        <v>6</v>
      </c>
      <c r="C31" s="42"/>
      <c r="D31" s="42"/>
      <c r="E31" s="42"/>
    </row>
    <row r="32" spans="1:12" x14ac:dyDescent="0.25">
      <c r="A32" s="43">
        <v>20183</v>
      </c>
      <c r="B32" s="104">
        <v>7</v>
      </c>
      <c r="C32" s="42"/>
      <c r="D32" s="42"/>
      <c r="E32" s="42"/>
    </row>
    <row r="33" spans="1:5" x14ac:dyDescent="0.25">
      <c r="A33" s="43">
        <v>20184</v>
      </c>
      <c r="B33" s="104">
        <v>12</v>
      </c>
      <c r="C33" s="42"/>
      <c r="D33" s="42"/>
      <c r="E33" s="42"/>
    </row>
    <row r="34" spans="1:5" x14ac:dyDescent="0.25">
      <c r="A34" s="43">
        <v>20191</v>
      </c>
      <c r="B34" s="104">
        <v>4</v>
      </c>
      <c r="C34" s="42"/>
      <c r="D34" s="42"/>
      <c r="E34" s="42"/>
    </row>
    <row r="35" spans="1:5" x14ac:dyDescent="0.25">
      <c r="A35" s="43">
        <v>20192</v>
      </c>
      <c r="B35" s="104">
        <v>13</v>
      </c>
      <c r="C35" s="42"/>
      <c r="D35" s="42"/>
      <c r="E35" s="42"/>
    </row>
    <row r="36" spans="1:5" x14ac:dyDescent="0.25">
      <c r="A36" s="43">
        <v>20193</v>
      </c>
      <c r="B36" s="104">
        <v>9</v>
      </c>
      <c r="C36" s="42"/>
      <c r="D36" s="42"/>
      <c r="E36" s="42"/>
    </row>
    <row r="37" spans="1:5" x14ac:dyDescent="0.25">
      <c r="A37" s="43">
        <v>20194</v>
      </c>
      <c r="B37" s="104">
        <v>11</v>
      </c>
      <c r="C37" s="42"/>
      <c r="D37" s="42"/>
      <c r="E37" s="42"/>
    </row>
    <row r="38" spans="1:5" x14ac:dyDescent="0.25">
      <c r="A38" s="43">
        <v>20201</v>
      </c>
      <c r="B38" s="104">
        <v>6</v>
      </c>
      <c r="C38" s="42"/>
      <c r="D38" s="42"/>
      <c r="E38" s="42"/>
    </row>
    <row r="39" spans="1:5" x14ac:dyDescent="0.25">
      <c r="A39" s="43">
        <v>20202</v>
      </c>
      <c r="B39" s="104">
        <v>3</v>
      </c>
      <c r="C39" s="42"/>
      <c r="D39" s="42"/>
      <c r="E39" s="42"/>
    </row>
    <row r="40" spans="1:5" x14ac:dyDescent="0.25">
      <c r="A40" s="43">
        <v>20203</v>
      </c>
      <c r="B40" s="104">
        <v>7</v>
      </c>
      <c r="C40" s="42"/>
      <c r="D40" s="42"/>
      <c r="E40" s="42"/>
    </row>
    <row r="41" spans="1:5" x14ac:dyDescent="0.25">
      <c r="A41" s="43">
        <v>20204</v>
      </c>
      <c r="B41" s="104">
        <v>4</v>
      </c>
      <c r="C41" s="42"/>
      <c r="D41" s="42"/>
      <c r="E41" s="42"/>
    </row>
    <row r="42" spans="1:5" x14ac:dyDescent="0.25">
      <c r="A42" s="43">
        <v>20211</v>
      </c>
      <c r="B42" s="104">
        <v>5</v>
      </c>
      <c r="C42" s="42"/>
      <c r="D42" s="42"/>
      <c r="E42" s="42"/>
    </row>
    <row r="43" spans="1:5" x14ac:dyDescent="0.25">
      <c r="A43" s="43">
        <v>20212</v>
      </c>
      <c r="B43" s="104">
        <v>5</v>
      </c>
      <c r="C43" s="42"/>
      <c r="D43" s="42"/>
      <c r="E43" s="42"/>
    </row>
    <row r="44" spans="1:5" x14ac:dyDescent="0.25">
      <c r="A44" s="43">
        <v>20213</v>
      </c>
      <c r="B44" s="104">
        <v>3</v>
      </c>
      <c r="C44" s="42"/>
      <c r="D44" s="42"/>
      <c r="E44" s="42"/>
    </row>
    <row r="45" spans="1:5" x14ac:dyDescent="0.25">
      <c r="A45" s="43">
        <v>20214</v>
      </c>
      <c r="B45" s="104">
        <v>5</v>
      </c>
      <c r="C45" s="42"/>
      <c r="D45" s="42"/>
      <c r="E45" s="42"/>
    </row>
    <row r="46" spans="1:5" x14ac:dyDescent="0.25">
      <c r="A46" s="43">
        <v>20221</v>
      </c>
      <c r="B46" s="104">
        <v>1</v>
      </c>
      <c r="C46" s="42"/>
      <c r="D46" s="42"/>
      <c r="E46" s="42"/>
    </row>
    <row r="47" spans="1:5" x14ac:dyDescent="0.25">
      <c r="A47" s="43">
        <v>20222</v>
      </c>
      <c r="B47" s="104">
        <v>8</v>
      </c>
      <c r="C47" s="42"/>
      <c r="D47" s="42"/>
      <c r="E47" s="42"/>
    </row>
    <row r="48" spans="1:5" x14ac:dyDescent="0.25">
      <c r="A48" s="43">
        <v>20223</v>
      </c>
      <c r="B48" s="104">
        <v>7</v>
      </c>
      <c r="C48" s="42"/>
      <c r="D48" s="42"/>
      <c r="E48" s="42"/>
    </row>
    <row r="49" spans="1:5" x14ac:dyDescent="0.25">
      <c r="A49" s="43">
        <v>20224</v>
      </c>
      <c r="B49" s="104">
        <v>7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1E35-70EC-497F-A508-C385FFF6B295}">
  <dimension ref="A1:L49"/>
  <sheetViews>
    <sheetView zoomScaleNormal="100" zoomScaleSheetLayoutView="100" workbookViewId="0"/>
  </sheetViews>
  <sheetFormatPr defaultRowHeight="15" x14ac:dyDescent="0.25"/>
  <cols>
    <col min="2" max="3" width="11.85546875" bestFit="1" customWidth="1"/>
    <col min="4" max="4" width="12.5703125" customWidth="1"/>
    <col min="5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15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16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11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20133</v>
      </c>
      <c r="B10" s="14">
        <v>1197785.21</v>
      </c>
      <c r="C10" s="14">
        <v>37554085.25</v>
      </c>
      <c r="D10" s="14">
        <v>79891409.26000002</v>
      </c>
      <c r="E10" s="14">
        <v>104077240.17000003</v>
      </c>
      <c r="F10" s="14">
        <v>115413499.86000004</v>
      </c>
      <c r="G10" s="14">
        <v>119639208.02000004</v>
      </c>
      <c r="H10" s="14">
        <v>123406850.73000006</v>
      </c>
      <c r="I10" s="14">
        <v>125111336.57000005</v>
      </c>
      <c r="J10" s="14">
        <v>125722545.27000007</v>
      </c>
      <c r="K10" s="14">
        <v>125991101.24000008</v>
      </c>
      <c r="L10" s="14">
        <v>126373328.64000006</v>
      </c>
    </row>
    <row r="11" spans="1:12" x14ac:dyDescent="0.25">
      <c r="A11" s="13">
        <v>20143</v>
      </c>
      <c r="B11" s="14">
        <v>1388588.9</v>
      </c>
      <c r="C11" s="14">
        <v>40195099.140000001</v>
      </c>
      <c r="D11" s="14">
        <v>91643375.560000002</v>
      </c>
      <c r="E11" s="14">
        <v>122332439.41000001</v>
      </c>
      <c r="F11" s="14">
        <v>133518528.73</v>
      </c>
      <c r="G11" s="14">
        <v>140133353.82000002</v>
      </c>
      <c r="H11" s="14">
        <v>143367927.27000001</v>
      </c>
      <c r="I11" s="14">
        <v>144360665.15000001</v>
      </c>
      <c r="J11" s="14">
        <v>145210504.59000006</v>
      </c>
      <c r="K11" s="14">
        <v>145730786.77000013</v>
      </c>
      <c r="L11" s="15" t="s">
        <v>1</v>
      </c>
    </row>
    <row r="12" spans="1:12" x14ac:dyDescent="0.25">
      <c r="A12" s="13">
        <v>20153</v>
      </c>
      <c r="B12" s="14">
        <v>1081831.7799999998</v>
      </c>
      <c r="C12" s="14">
        <v>47369964.639999993</v>
      </c>
      <c r="D12" s="14">
        <v>107854329.37999998</v>
      </c>
      <c r="E12" s="14">
        <v>141528033.68999997</v>
      </c>
      <c r="F12" s="14">
        <v>154598977.64999995</v>
      </c>
      <c r="G12" s="14">
        <v>161688840.68999991</v>
      </c>
      <c r="H12" s="14">
        <v>165077115.2299999</v>
      </c>
      <c r="I12" s="14">
        <v>166915358.47999987</v>
      </c>
      <c r="J12" s="14">
        <v>167699295.36999989</v>
      </c>
      <c r="K12" s="15" t="s">
        <v>1</v>
      </c>
      <c r="L12" s="15" t="s">
        <v>1</v>
      </c>
    </row>
    <row r="13" spans="1:12" x14ac:dyDescent="0.25">
      <c r="A13" s="13">
        <v>20163</v>
      </c>
      <c r="B13" s="14">
        <v>1449092.68</v>
      </c>
      <c r="C13" s="14">
        <v>57471350.920000002</v>
      </c>
      <c r="D13" s="14">
        <v>123574135.55000003</v>
      </c>
      <c r="E13" s="14">
        <v>156139695.88000003</v>
      </c>
      <c r="F13" s="14">
        <v>167433954.43000001</v>
      </c>
      <c r="G13" s="14">
        <v>173543871.48999998</v>
      </c>
      <c r="H13" s="14">
        <v>177414729.64000002</v>
      </c>
      <c r="I13" s="14">
        <v>179906765.97000006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20173</v>
      </c>
      <c r="B14" s="14">
        <v>1933011.37</v>
      </c>
      <c r="C14" s="14">
        <v>65540185.959999993</v>
      </c>
      <c r="D14" s="14">
        <v>140198573.25999999</v>
      </c>
      <c r="E14" s="14">
        <v>175608024.88999996</v>
      </c>
      <c r="F14" s="14">
        <v>189834207.35999995</v>
      </c>
      <c r="G14" s="14">
        <v>197221802.31999996</v>
      </c>
      <c r="H14" s="14">
        <v>202386109.48999995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20183</v>
      </c>
      <c r="B15" s="14">
        <v>1844460.41</v>
      </c>
      <c r="C15" s="14">
        <v>67193584.909999996</v>
      </c>
      <c r="D15" s="14">
        <v>140946753.97999999</v>
      </c>
      <c r="E15" s="14">
        <v>173916531.66</v>
      </c>
      <c r="F15" s="14">
        <v>189502419.93000001</v>
      </c>
      <c r="G15" s="14">
        <v>198862810.66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20193</v>
      </c>
      <c r="B16" s="14">
        <v>1568934.34</v>
      </c>
      <c r="C16" s="14">
        <v>62354203.860000007</v>
      </c>
      <c r="D16" s="14">
        <v>128457374.28000002</v>
      </c>
      <c r="E16" s="14">
        <v>165619470.82000005</v>
      </c>
      <c r="F16" s="14">
        <v>186049564.78000006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20203</v>
      </c>
      <c r="B17" s="14">
        <v>1736665.65</v>
      </c>
      <c r="C17" s="14">
        <v>50087049.399999999</v>
      </c>
      <c r="D17" s="14">
        <v>117307899.61</v>
      </c>
      <c r="E17" s="14">
        <v>154636325.06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20213</v>
      </c>
      <c r="B18" s="14">
        <v>1651471.78</v>
      </c>
      <c r="C18" s="14">
        <v>59320101.970000006</v>
      </c>
      <c r="D18" s="14">
        <v>144904753.58000004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20223</v>
      </c>
      <c r="B19" s="14">
        <v>1377689.71</v>
      </c>
      <c r="C19" s="14">
        <v>73053291.929999992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27">
        <v>20162</v>
      </c>
      <c r="B23" s="35">
        <v>42838510.960000001</v>
      </c>
      <c r="D23" s="20" t="s">
        <v>29</v>
      </c>
      <c r="E23" s="21">
        <f>SUM(C14,D13,E12,F11,G10)-SUM(B14,C13,D12,E11,F10)+B15</f>
        <v>180639921.41999999</v>
      </c>
      <c r="F23" s="21">
        <f>SUM(B26:B29)</f>
        <v>186055447.38999999</v>
      </c>
    </row>
    <row r="24" spans="1:12" x14ac:dyDescent="0.25">
      <c r="A24" s="27">
        <v>20163</v>
      </c>
      <c r="B24" s="34">
        <v>44257545.770000003</v>
      </c>
      <c r="D24" s="20" t="s">
        <v>30</v>
      </c>
      <c r="E24" s="21">
        <f>SUM(C15,D14,E13,F12,G11,H10)-SUM(B15,C14,D13,E12,F11,G10)+B16</f>
        <v>197595418.22999987</v>
      </c>
      <c r="F24" s="21">
        <f>SUM(B30:B33)</f>
        <v>199604527.88999999</v>
      </c>
    </row>
    <row r="25" spans="1:12" x14ac:dyDescent="0.25">
      <c r="A25" s="27">
        <v>20164</v>
      </c>
      <c r="B25" s="34">
        <v>41855242.170000002</v>
      </c>
      <c r="D25" s="20" t="s">
        <v>31</v>
      </c>
      <c r="E25" s="21">
        <f>SUM(C16,D15,E14,F13,G12,H11,I10)-SUM(B16,C15,D14,E13,F12,G11,H10)+B17</f>
        <v>195007736.74999991</v>
      </c>
      <c r="F25" s="21">
        <f>SUM(B34:B37)</f>
        <v>195513827.50999999</v>
      </c>
    </row>
    <row r="26" spans="1:12" x14ac:dyDescent="0.25">
      <c r="A26" s="27">
        <v>20171</v>
      </c>
      <c r="B26" s="34">
        <v>43792892.25</v>
      </c>
      <c r="D26" s="20" t="s">
        <v>32</v>
      </c>
      <c r="E26" s="21">
        <f>SUM(C17,D16,E15,F14,G13,H12,I11,J10)-SUM(B17,C16,D15,E14,F13,G12,H11,I10)+B18</f>
        <v>174403124.28</v>
      </c>
      <c r="F26" s="21">
        <f>SUM(B38:B41)</f>
        <v>174722933.75999999</v>
      </c>
    </row>
    <row r="27" spans="1:12" x14ac:dyDescent="0.25">
      <c r="A27" s="27">
        <v>20172</v>
      </c>
      <c r="B27" s="34">
        <v>48965928.490000002</v>
      </c>
      <c r="D27" s="20" t="s">
        <v>33</v>
      </c>
      <c r="E27" s="21">
        <f>SUM(C18,D17,E16,F15,G14,H13,I12,J11,K10)-SUM(B18,C17,D16,E15,F14,G13,H12,I11,J10)+B19</f>
        <v>193230246.69000027</v>
      </c>
      <c r="F27" s="21">
        <f>SUM(B42:B45)</f>
        <v>193500581.69</v>
      </c>
    </row>
    <row r="28" spans="1:12" x14ac:dyDescent="0.25">
      <c r="A28" s="27">
        <v>20173</v>
      </c>
      <c r="B28" s="34">
        <v>44215963.229999997</v>
      </c>
      <c r="D28" s="20" t="s">
        <v>34</v>
      </c>
      <c r="E28" s="21">
        <f>SUM(C19,D18,E17,F16,G15,H14,I13,J12,K11,L10)-SUM(B19,C18,D17,E16,F15,G14,H13,I12,J11,K10)</f>
        <v>233721953.9400003</v>
      </c>
      <c r="F28" s="21">
        <f>SUM(B46:B49)</f>
        <v>235097912.5</v>
      </c>
    </row>
    <row r="29" spans="1:12" x14ac:dyDescent="0.25">
      <c r="A29" s="27">
        <v>20174</v>
      </c>
      <c r="B29" s="34">
        <v>49080663.420000002</v>
      </c>
    </row>
    <row r="30" spans="1:12" x14ac:dyDescent="0.25">
      <c r="A30" s="27">
        <v>20181</v>
      </c>
      <c r="B30" s="34">
        <v>48264763.329999998</v>
      </c>
    </row>
    <row r="31" spans="1:12" x14ac:dyDescent="0.25">
      <c r="A31" s="27">
        <v>20182</v>
      </c>
      <c r="B31" s="34">
        <v>51554583.649999999</v>
      </c>
    </row>
    <row r="32" spans="1:12" x14ac:dyDescent="0.25">
      <c r="A32" s="27">
        <v>20183</v>
      </c>
      <c r="B32" s="34">
        <v>51229693.909999996</v>
      </c>
    </row>
    <row r="33" spans="1:2" x14ac:dyDescent="0.25">
      <c r="A33" s="27">
        <v>20184</v>
      </c>
      <c r="B33" s="34">
        <v>48555487</v>
      </c>
    </row>
    <row r="34" spans="1:2" x14ac:dyDescent="0.25">
      <c r="A34" s="27">
        <v>20191</v>
      </c>
      <c r="B34" s="34">
        <v>47438629.539999999</v>
      </c>
    </row>
    <row r="35" spans="1:2" x14ac:dyDescent="0.25">
      <c r="A35" s="27">
        <v>20192</v>
      </c>
      <c r="B35" s="34">
        <v>50626718.859999999</v>
      </c>
    </row>
    <row r="36" spans="1:2" x14ac:dyDescent="0.25">
      <c r="A36" s="27">
        <v>20193</v>
      </c>
      <c r="B36" s="34">
        <v>47645499.409999996</v>
      </c>
    </row>
    <row r="37" spans="1:2" x14ac:dyDescent="0.25">
      <c r="A37" s="27">
        <v>20194</v>
      </c>
      <c r="B37" s="34">
        <v>49802979.700000003</v>
      </c>
    </row>
    <row r="38" spans="1:2" x14ac:dyDescent="0.25">
      <c r="A38" s="27">
        <v>20201</v>
      </c>
      <c r="B38" s="34">
        <v>43419296.479999997</v>
      </c>
    </row>
    <row r="39" spans="1:2" x14ac:dyDescent="0.25">
      <c r="A39" s="27">
        <v>20202</v>
      </c>
      <c r="B39" s="34">
        <v>44542948.350000001</v>
      </c>
    </row>
    <row r="40" spans="1:2" x14ac:dyDescent="0.25">
      <c r="A40" s="27">
        <v>20203</v>
      </c>
      <c r="B40" s="34">
        <v>40350221.460000001</v>
      </c>
    </row>
    <row r="41" spans="1:2" x14ac:dyDescent="0.25">
      <c r="A41" s="27">
        <v>20204</v>
      </c>
      <c r="B41" s="34">
        <v>46410467.469999999</v>
      </c>
    </row>
    <row r="42" spans="1:2" x14ac:dyDescent="0.25">
      <c r="A42" s="27">
        <v>20211</v>
      </c>
      <c r="B42" s="34">
        <v>45995245.68</v>
      </c>
    </row>
    <row r="43" spans="1:2" x14ac:dyDescent="0.25">
      <c r="A43" s="27">
        <v>20212</v>
      </c>
      <c r="B43" s="34">
        <v>48987511.829999998</v>
      </c>
    </row>
    <row r="44" spans="1:2" x14ac:dyDescent="0.25">
      <c r="A44" s="27">
        <v>20213</v>
      </c>
      <c r="B44" s="34">
        <v>45776979.969999999</v>
      </c>
    </row>
    <row r="45" spans="1:2" x14ac:dyDescent="0.25">
      <c r="A45" s="27">
        <v>20214</v>
      </c>
      <c r="B45" s="34">
        <v>52740844.210000001</v>
      </c>
    </row>
    <row r="46" spans="1:2" x14ac:dyDescent="0.25">
      <c r="A46" s="27">
        <v>20221</v>
      </c>
      <c r="B46" s="34">
        <v>56660761.75</v>
      </c>
    </row>
    <row r="47" spans="1:2" x14ac:dyDescent="0.25">
      <c r="A47" s="27">
        <v>20222</v>
      </c>
      <c r="B47" s="34">
        <v>58189284.299999997</v>
      </c>
    </row>
    <row r="48" spans="1:2" x14ac:dyDescent="0.25">
      <c r="A48" s="27">
        <v>20223</v>
      </c>
      <c r="B48" s="34">
        <v>61139559.960000001</v>
      </c>
    </row>
    <row r="49" spans="1:2" x14ac:dyDescent="0.25">
      <c r="A49" s="27">
        <v>20224</v>
      </c>
      <c r="B49" s="34">
        <v>59108306.490000002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894D-432C-421D-AA4B-0EAD70AC099B}">
  <dimension ref="A1:L49"/>
  <sheetViews>
    <sheetView zoomScaleNormal="100" zoomScaleSheetLayoutView="100" workbookViewId="0"/>
  </sheetViews>
  <sheetFormatPr defaultRowHeight="15" x14ac:dyDescent="0.25"/>
  <cols>
    <col min="2" max="3" width="11.85546875" bestFit="1" customWidth="1"/>
    <col min="4" max="4" width="12.5703125" customWidth="1"/>
    <col min="5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15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17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11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20133</v>
      </c>
      <c r="B10" s="14">
        <v>28011331.780000001</v>
      </c>
      <c r="C10" s="14">
        <v>170728770.86000001</v>
      </c>
      <c r="D10" s="14">
        <v>172862164.75</v>
      </c>
      <c r="E10" s="14">
        <v>172978808.73999998</v>
      </c>
      <c r="F10" s="14">
        <v>173009193.26000002</v>
      </c>
      <c r="G10" s="14">
        <v>173105212.94000003</v>
      </c>
      <c r="H10" s="14">
        <v>173122809.70000005</v>
      </c>
      <c r="I10" s="14">
        <v>173141578.57000002</v>
      </c>
      <c r="J10" s="14">
        <v>173146835.25000003</v>
      </c>
      <c r="K10" s="14">
        <v>173142534.83000001</v>
      </c>
      <c r="L10" s="14">
        <v>173144135.10000005</v>
      </c>
    </row>
    <row r="11" spans="1:12" x14ac:dyDescent="0.25">
      <c r="A11" s="13">
        <v>20143</v>
      </c>
      <c r="B11" s="14">
        <v>29123584.530000001</v>
      </c>
      <c r="C11" s="14">
        <v>176931822.78999999</v>
      </c>
      <c r="D11" s="14">
        <v>178904476.44000003</v>
      </c>
      <c r="E11" s="14">
        <v>178810143.62</v>
      </c>
      <c r="F11" s="14">
        <v>178899529.94999999</v>
      </c>
      <c r="G11" s="14">
        <v>178833734.18999994</v>
      </c>
      <c r="H11" s="14">
        <v>178900694.87999997</v>
      </c>
      <c r="I11" s="14">
        <v>178928001.65999997</v>
      </c>
      <c r="J11" s="14">
        <v>178921238.92999995</v>
      </c>
      <c r="K11" s="14">
        <v>178919060.06999993</v>
      </c>
      <c r="L11" s="15" t="s">
        <v>1</v>
      </c>
    </row>
    <row r="12" spans="1:12" x14ac:dyDescent="0.25">
      <c r="A12" s="13">
        <v>20153</v>
      </c>
      <c r="B12" s="14">
        <v>28190384.439999998</v>
      </c>
      <c r="C12" s="14">
        <v>189907741.97000003</v>
      </c>
      <c r="D12" s="14">
        <v>192958453.49999997</v>
      </c>
      <c r="E12" s="14">
        <v>193256573.21999997</v>
      </c>
      <c r="F12" s="14">
        <v>193286755.56999996</v>
      </c>
      <c r="G12" s="14">
        <v>193331485.00999999</v>
      </c>
      <c r="H12" s="14">
        <v>193351863.29999995</v>
      </c>
      <c r="I12" s="14">
        <v>193363792.32999995</v>
      </c>
      <c r="J12" s="14">
        <v>193372315.54999995</v>
      </c>
      <c r="K12" s="15" t="s">
        <v>1</v>
      </c>
      <c r="L12" s="15" t="s">
        <v>1</v>
      </c>
    </row>
    <row r="13" spans="1:12" x14ac:dyDescent="0.25">
      <c r="A13" s="13">
        <v>20163</v>
      </c>
      <c r="B13" s="14">
        <v>31238220.379999999</v>
      </c>
      <c r="C13" s="14">
        <v>203628418.36000001</v>
      </c>
      <c r="D13" s="14">
        <v>207149054.61000004</v>
      </c>
      <c r="E13" s="14">
        <v>207378982.81</v>
      </c>
      <c r="F13" s="14">
        <v>207360331.64000002</v>
      </c>
      <c r="G13" s="14">
        <v>207304137.31000003</v>
      </c>
      <c r="H13" s="14">
        <v>207351620.16000006</v>
      </c>
      <c r="I13" s="14">
        <v>207363118.98000005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20173</v>
      </c>
      <c r="B14" s="14">
        <v>31912760.560000002</v>
      </c>
      <c r="C14" s="14">
        <v>220650317.11000001</v>
      </c>
      <c r="D14" s="14">
        <v>224443619.40000001</v>
      </c>
      <c r="E14" s="14">
        <v>224983137.06999996</v>
      </c>
      <c r="F14" s="14">
        <v>225201522.58999997</v>
      </c>
      <c r="G14" s="14">
        <v>225336749.64999992</v>
      </c>
      <c r="H14" s="14">
        <v>225355651.83999991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20183</v>
      </c>
      <c r="B15" s="14">
        <v>35819137.049999997</v>
      </c>
      <c r="C15" s="14">
        <v>214304648.19</v>
      </c>
      <c r="D15" s="14">
        <v>217900885.59</v>
      </c>
      <c r="E15" s="14">
        <v>217872977.93000004</v>
      </c>
      <c r="F15" s="14">
        <v>217860879.17000002</v>
      </c>
      <c r="G15" s="14">
        <v>217842983.05000001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20193</v>
      </c>
      <c r="B16" s="14">
        <v>38835385.609999999</v>
      </c>
      <c r="C16" s="14">
        <v>230943892.67000002</v>
      </c>
      <c r="D16" s="14">
        <v>233473512.52000004</v>
      </c>
      <c r="E16" s="14">
        <v>232699437.54999998</v>
      </c>
      <c r="F16" s="14">
        <v>232858080.77000001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20203</v>
      </c>
      <c r="B17" s="14">
        <v>40178720.18</v>
      </c>
      <c r="C17" s="14">
        <v>227729226.29999995</v>
      </c>
      <c r="D17" s="14">
        <v>231387391.80999991</v>
      </c>
      <c r="E17" s="14">
        <v>232743441.53999987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20213</v>
      </c>
      <c r="B18" s="14">
        <v>42157499.069999993</v>
      </c>
      <c r="C18" s="14">
        <v>275664993.35999995</v>
      </c>
      <c r="D18" s="14">
        <v>283412114.32999998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20223</v>
      </c>
      <c r="B19" s="14">
        <v>47317624.920000002</v>
      </c>
      <c r="C19" s="14">
        <v>366889454.32999998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27">
        <v>20162</v>
      </c>
      <c r="B23" s="37">
        <v>50476502.170000002</v>
      </c>
      <c r="D23" s="20" t="s">
        <v>29</v>
      </c>
      <c r="E23" s="21">
        <f>SUM(C14,D13,E12,F11,G10)-SUM(B14,C13,D12,E11,F10)+B15</f>
        <v>228560855.58000022</v>
      </c>
      <c r="F23" s="21">
        <f>SUM(B26:B29)</f>
        <v>228593046.28000003</v>
      </c>
    </row>
    <row r="24" spans="1:12" x14ac:dyDescent="0.25">
      <c r="A24" s="27">
        <v>20163</v>
      </c>
      <c r="B24" s="36">
        <v>52979830.049999997</v>
      </c>
      <c r="D24" s="20" t="s">
        <v>30</v>
      </c>
      <c r="E24" s="21">
        <f>SUM(C15,D14,E13,F12,G11,H10)-SUM(B15,C14,D13,E12,F11,G10)+B16</f>
        <v>221326110.59000003</v>
      </c>
      <c r="F24" s="21">
        <f>SUM(B30:B33)</f>
        <v>221348289.81</v>
      </c>
    </row>
    <row r="25" spans="1:12" x14ac:dyDescent="0.25">
      <c r="A25" s="27">
        <v>20164</v>
      </c>
      <c r="B25" s="36">
        <v>50819840.549999997</v>
      </c>
      <c r="D25" s="20" t="s">
        <v>31</v>
      </c>
      <c r="E25" s="21">
        <f>SUM(C16,D15,E14,F13,G12,H11,I10)-SUM(B16,C15,D14,E13,F12,G11,H10)+B17</f>
        <v>236534790.14000005</v>
      </c>
      <c r="F25" s="21">
        <f>SUM(B34:B37)</f>
        <v>236529795.15000001</v>
      </c>
    </row>
    <row r="26" spans="1:12" x14ac:dyDescent="0.25">
      <c r="A26" s="27">
        <v>20171</v>
      </c>
      <c r="B26" s="36">
        <v>61910064.170000002</v>
      </c>
      <c r="D26" s="20" t="s">
        <v>32</v>
      </c>
      <c r="E26" s="21">
        <f>SUM(C17,D16,E15,F14,G13,H12,I11,J10)-SUM(B17,C16,D15,E14,F13,G12,H11,I10)+B18</f>
        <v>232424850.31999999</v>
      </c>
      <c r="F26" s="21">
        <f>SUM(B38:B41)</f>
        <v>232425981.06</v>
      </c>
    </row>
    <row r="27" spans="1:12" x14ac:dyDescent="0.25">
      <c r="A27" s="27">
        <v>20172</v>
      </c>
      <c r="B27" s="36">
        <v>55397018.200000003</v>
      </c>
      <c r="D27" s="20" t="s">
        <v>33</v>
      </c>
      <c r="E27" s="21">
        <f>SUM(C18,D17,E16,F15,G14,H13,I12,J11,K10)-SUM(B18,C17,D16,E15,F14,G13,H12,I11,J10)+B19</f>
        <v>283880686.77999967</v>
      </c>
      <c r="F27" s="21">
        <f>SUM(B42:B45)</f>
        <v>283885532.52000004</v>
      </c>
    </row>
    <row r="28" spans="1:12" x14ac:dyDescent="0.25">
      <c r="A28" s="27">
        <v>20173</v>
      </c>
      <c r="B28" s="36">
        <v>55848780.670000002</v>
      </c>
      <c r="D28" s="20" t="s">
        <v>34</v>
      </c>
      <c r="E28" s="21">
        <f>SUM(C19,D18,E17,F16,G15,H14,I13,J12,K11,L10)-SUM(B19,C18,D17,E16,F15,G14,H13,I12,J11,K10)</f>
        <v>328854092.8499999</v>
      </c>
      <c r="F28" s="21">
        <f>SUM(B46:B49)</f>
        <v>387168828.87</v>
      </c>
    </row>
    <row r="29" spans="1:12" x14ac:dyDescent="0.25">
      <c r="A29" s="27">
        <v>20174</v>
      </c>
      <c r="B29" s="36">
        <v>55437183.240000002</v>
      </c>
    </row>
    <row r="30" spans="1:12" x14ac:dyDescent="0.25">
      <c r="A30" s="27">
        <v>20181</v>
      </c>
      <c r="B30" s="36">
        <v>55099466.770000003</v>
      </c>
    </row>
    <row r="31" spans="1:12" x14ac:dyDescent="0.25">
      <c r="A31" s="27">
        <v>20182</v>
      </c>
      <c r="B31" s="36">
        <v>52167830.119999997</v>
      </c>
    </row>
    <row r="32" spans="1:12" x14ac:dyDescent="0.25">
      <c r="A32" s="27">
        <v>20183</v>
      </c>
      <c r="B32" s="36">
        <v>55735765.259999998</v>
      </c>
    </row>
    <row r="33" spans="1:2" x14ac:dyDescent="0.25">
      <c r="A33" s="27">
        <v>20184</v>
      </c>
      <c r="B33" s="36">
        <v>58345227.659999996</v>
      </c>
    </row>
    <row r="34" spans="1:2" x14ac:dyDescent="0.25">
      <c r="A34" s="27">
        <v>20191</v>
      </c>
      <c r="B34" s="36">
        <v>62640013.43</v>
      </c>
    </row>
    <row r="35" spans="1:2" x14ac:dyDescent="0.25">
      <c r="A35" s="27">
        <v>20192</v>
      </c>
      <c r="B35" s="36">
        <v>56371865.039999999</v>
      </c>
    </row>
    <row r="36" spans="1:2" x14ac:dyDescent="0.25">
      <c r="A36" s="27">
        <v>20193</v>
      </c>
      <c r="B36" s="36">
        <v>59461335.140000001</v>
      </c>
    </row>
    <row r="37" spans="1:2" x14ac:dyDescent="0.25">
      <c r="A37" s="27">
        <v>20194</v>
      </c>
      <c r="B37" s="36">
        <v>58056581.539999999</v>
      </c>
    </row>
    <row r="38" spans="1:2" x14ac:dyDescent="0.25">
      <c r="A38" s="27">
        <v>20201</v>
      </c>
      <c r="B38" s="36">
        <v>55618497.740000002</v>
      </c>
    </row>
    <row r="39" spans="1:2" x14ac:dyDescent="0.25">
      <c r="A39" s="27">
        <v>20202</v>
      </c>
      <c r="B39" s="36">
        <v>48596290.450000003</v>
      </c>
    </row>
    <row r="40" spans="1:2" x14ac:dyDescent="0.25">
      <c r="A40" s="27">
        <v>20203</v>
      </c>
      <c r="B40" s="36">
        <v>61853754.810000002</v>
      </c>
    </row>
    <row r="41" spans="1:2" x14ac:dyDescent="0.25">
      <c r="A41" s="27">
        <v>20204</v>
      </c>
      <c r="B41" s="36">
        <v>66357438.060000002</v>
      </c>
    </row>
    <row r="42" spans="1:2" x14ac:dyDescent="0.25">
      <c r="A42" s="27">
        <v>20211</v>
      </c>
      <c r="B42" s="36">
        <v>66686268.5</v>
      </c>
    </row>
    <row r="43" spans="1:2" x14ac:dyDescent="0.25">
      <c r="A43" s="27">
        <v>20212</v>
      </c>
      <c r="B43" s="36">
        <v>64239076.700000003</v>
      </c>
    </row>
    <row r="44" spans="1:2" x14ac:dyDescent="0.25">
      <c r="A44" s="27">
        <v>20213</v>
      </c>
      <c r="B44" s="36">
        <v>75123186.340000004</v>
      </c>
    </row>
    <row r="45" spans="1:2" x14ac:dyDescent="0.25">
      <c r="A45" s="27">
        <v>20214</v>
      </c>
      <c r="B45" s="36">
        <v>77837000.980000004</v>
      </c>
    </row>
    <row r="46" spans="1:2" x14ac:dyDescent="0.25">
      <c r="A46" s="27">
        <v>20221</v>
      </c>
      <c r="B46" s="36">
        <v>95981225.650000006</v>
      </c>
    </row>
    <row r="47" spans="1:2" x14ac:dyDescent="0.25">
      <c r="A47" s="27">
        <v>20222</v>
      </c>
      <c r="B47" s="36">
        <v>90613265.120000005</v>
      </c>
    </row>
    <row r="48" spans="1:2" x14ac:dyDescent="0.25">
      <c r="A48" s="27">
        <v>20223</v>
      </c>
      <c r="B48" s="36">
        <v>99388048.409999996</v>
      </c>
    </row>
    <row r="49" spans="1:2" x14ac:dyDescent="0.25">
      <c r="A49" s="27">
        <v>20224</v>
      </c>
      <c r="B49" s="36">
        <v>101186289.69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B140-1A74-43FE-BCF2-5F340713E0EF}">
  <dimension ref="A1:L49"/>
  <sheetViews>
    <sheetView zoomScaleNormal="100" zoomScaleSheetLayoutView="100"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15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18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11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20133</v>
      </c>
      <c r="B10" s="14">
        <v>138439181.69</v>
      </c>
      <c r="C10" s="14">
        <v>627117202.0999999</v>
      </c>
      <c r="D10" s="14">
        <v>586785805.04999983</v>
      </c>
      <c r="E10" s="14">
        <v>577820752.92999971</v>
      </c>
      <c r="F10" s="14">
        <v>575951468.70999968</v>
      </c>
      <c r="G10" s="14">
        <v>575399439.27999961</v>
      </c>
      <c r="H10" s="14">
        <v>575120854.94999957</v>
      </c>
      <c r="I10" s="14">
        <v>574946131.50999951</v>
      </c>
      <c r="J10" s="14">
        <v>574782505.23999953</v>
      </c>
      <c r="K10" s="14">
        <v>574664389.09999943</v>
      </c>
      <c r="L10" s="14">
        <v>574570138.09999979</v>
      </c>
    </row>
    <row r="11" spans="1:12" x14ac:dyDescent="0.25">
      <c r="A11" s="13">
        <v>20143</v>
      </c>
      <c r="B11" s="14">
        <v>147897741.15000001</v>
      </c>
      <c r="C11" s="14">
        <v>701733014.0200001</v>
      </c>
      <c r="D11" s="14">
        <v>646101991.56000018</v>
      </c>
      <c r="E11" s="14">
        <v>639823647.81000018</v>
      </c>
      <c r="F11" s="14">
        <v>638001398.7900002</v>
      </c>
      <c r="G11" s="14">
        <v>637591108.68000019</v>
      </c>
      <c r="H11" s="14">
        <v>637450492.57000005</v>
      </c>
      <c r="I11" s="14">
        <v>637386492.88000011</v>
      </c>
      <c r="J11" s="14">
        <v>637308747.16000009</v>
      </c>
      <c r="K11" s="14">
        <v>637271209.29999995</v>
      </c>
      <c r="L11" s="15" t="s">
        <v>1</v>
      </c>
    </row>
    <row r="12" spans="1:12" x14ac:dyDescent="0.25">
      <c r="A12" s="13">
        <v>20153</v>
      </c>
      <c r="B12" s="14">
        <v>155098193.24000001</v>
      </c>
      <c r="C12" s="14">
        <v>791650724.98000014</v>
      </c>
      <c r="D12" s="14">
        <v>738865153.59000027</v>
      </c>
      <c r="E12" s="14">
        <v>732757715.27000034</v>
      </c>
      <c r="F12" s="14">
        <v>730878267.32000053</v>
      </c>
      <c r="G12" s="14">
        <v>730447632.90000069</v>
      </c>
      <c r="H12" s="14">
        <v>730313562.5600009</v>
      </c>
      <c r="I12" s="14">
        <v>730249488.0400008</v>
      </c>
      <c r="J12" s="14">
        <v>730191621.26000082</v>
      </c>
      <c r="K12" s="15" t="s">
        <v>1</v>
      </c>
      <c r="L12" s="15" t="s">
        <v>1</v>
      </c>
    </row>
    <row r="13" spans="1:12" x14ac:dyDescent="0.25">
      <c r="A13" s="13">
        <v>20163</v>
      </c>
      <c r="B13" s="14">
        <v>166872982.37</v>
      </c>
      <c r="C13" s="14">
        <v>879782258.88999987</v>
      </c>
      <c r="D13" s="14">
        <v>821477456.27999985</v>
      </c>
      <c r="E13" s="14">
        <v>814746517.95999968</v>
      </c>
      <c r="F13" s="14">
        <v>812639296.26999986</v>
      </c>
      <c r="G13" s="14">
        <v>811934086.18999982</v>
      </c>
      <c r="H13" s="14">
        <v>811764957.29999995</v>
      </c>
      <c r="I13" s="14">
        <v>811646320.79999983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20173</v>
      </c>
      <c r="B14" s="14">
        <v>183325735.92000002</v>
      </c>
      <c r="C14" s="14">
        <v>909067618.68999994</v>
      </c>
      <c r="D14" s="14">
        <v>859230503.31000006</v>
      </c>
      <c r="E14" s="14">
        <v>853037852.95000017</v>
      </c>
      <c r="F14" s="14">
        <v>851213108.6400001</v>
      </c>
      <c r="G14" s="14">
        <v>850478470.67999983</v>
      </c>
      <c r="H14" s="14">
        <v>850217262.41000009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20183</v>
      </c>
      <c r="B15" s="14">
        <v>199654250.45999998</v>
      </c>
      <c r="C15" s="14">
        <v>884059488.73000002</v>
      </c>
      <c r="D15" s="14">
        <v>843177274.68000007</v>
      </c>
      <c r="E15" s="14">
        <v>837491326.88000023</v>
      </c>
      <c r="F15" s="14">
        <v>835162464.09000015</v>
      </c>
      <c r="G15" s="14">
        <v>834478362.96000004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20193</v>
      </c>
      <c r="B16" s="14">
        <v>198034121.63</v>
      </c>
      <c r="C16" s="14">
        <v>911647086.61000001</v>
      </c>
      <c r="D16" s="14">
        <v>868201170.98000014</v>
      </c>
      <c r="E16" s="14">
        <v>862964589.08000004</v>
      </c>
      <c r="F16" s="14">
        <v>860264412.27999997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20203</v>
      </c>
      <c r="B17" s="14">
        <v>205173098.53999999</v>
      </c>
      <c r="C17" s="14">
        <v>727819820.40999997</v>
      </c>
      <c r="D17" s="14">
        <v>712459811.25</v>
      </c>
      <c r="E17" s="14">
        <v>709747449.12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20213</v>
      </c>
      <c r="B18" s="14">
        <v>151960061.56999999</v>
      </c>
      <c r="C18" s="14">
        <v>859504471.56999993</v>
      </c>
      <c r="D18" s="14">
        <v>828496433.21999979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20223</v>
      </c>
      <c r="B19" s="14">
        <v>194220800.53999999</v>
      </c>
      <c r="C19" s="14">
        <v>1205821294.0100002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27">
        <v>20162</v>
      </c>
      <c r="B23" s="39">
        <v>199953600.21000001</v>
      </c>
      <c r="D23" s="20" t="s">
        <v>29</v>
      </c>
      <c r="E23" s="21">
        <f>SUM(C14,D13,E12,F11,G10)-SUM(B14,C13,D12,E11,F10)+B15</f>
        <v>858609613.85000086</v>
      </c>
      <c r="F23" s="21">
        <f>SUM(B26:B29)</f>
        <v>857767037.72000003</v>
      </c>
    </row>
    <row r="24" spans="1:12" x14ac:dyDescent="0.25">
      <c r="A24" s="27">
        <v>20163</v>
      </c>
      <c r="B24" s="38">
        <v>205086399.25</v>
      </c>
      <c r="D24" s="20" t="s">
        <v>30</v>
      </c>
      <c r="E24" s="21">
        <f>SUM(C15,D14,E13,F12,G11,H10)-SUM(B15,C14,D13,E12,F11,G10)+B16</f>
        <v>823302983.80999935</v>
      </c>
      <c r="F24" s="21">
        <f>SUM(B30:B33)</f>
        <v>822748587.09000003</v>
      </c>
    </row>
    <row r="25" spans="1:12" x14ac:dyDescent="0.25">
      <c r="A25" s="27">
        <v>20164</v>
      </c>
      <c r="B25" s="38">
        <v>213321082.52000001</v>
      </c>
      <c r="D25" s="20" t="s">
        <v>31</v>
      </c>
      <c r="E25" s="21">
        <f>SUM(C16,D15,E14,F13,G12,H11,I10)-SUM(B16,C15,D14,E13,F12,G11,H10)+B17</f>
        <v>868858003.44999981</v>
      </c>
      <c r="F25" s="21">
        <f>SUM(B34:B37)</f>
        <v>868286111.18000007</v>
      </c>
    </row>
    <row r="26" spans="1:12" x14ac:dyDescent="0.25">
      <c r="A26" s="27">
        <v>20171</v>
      </c>
      <c r="B26" s="38">
        <v>232296083.97999999</v>
      </c>
      <c r="D26" s="20" t="s">
        <v>32</v>
      </c>
      <c r="E26" s="21">
        <f>SUM(C17,D16,E15,F14,G13,H12,I11,J10)-SUM(B17,C16,D15,E14,F13,G12,H11,I10)+B18</f>
        <v>622583269.32000184</v>
      </c>
      <c r="F26" s="21">
        <f>SUM(B38:B41)</f>
        <v>622187365.32999992</v>
      </c>
    </row>
    <row r="27" spans="1:12" x14ac:dyDescent="0.25">
      <c r="A27" s="27">
        <v>20172</v>
      </c>
      <c r="B27" s="38">
        <v>199342234.16</v>
      </c>
      <c r="D27" s="20" t="s">
        <v>33</v>
      </c>
      <c r="E27" s="21">
        <f>SUM(C18,D17,E16,F15,G14,H13,I12,J11,K10)-SUM(B18,C17,D16,E15,F14,G13,H12,I11,J10)+B19</f>
        <v>877676053.45999908</v>
      </c>
      <c r="F27" s="21">
        <f>SUM(B42:B45)</f>
        <v>877362819.10000002</v>
      </c>
    </row>
    <row r="28" spans="1:12" x14ac:dyDescent="0.25">
      <c r="A28" s="27">
        <v>20173</v>
      </c>
      <c r="B28" s="38">
        <v>203235761.88999999</v>
      </c>
      <c r="D28" s="20" t="s">
        <v>34</v>
      </c>
      <c r="E28" s="21">
        <f>SUM(C19,D18,E17,F16,G15,H14,I13,J12,K11,L10)-SUM(B19,C18,D17,E16,F15,G14,H13,I12,J11,K10)</f>
        <v>973926314.65000057</v>
      </c>
      <c r="F28" s="21">
        <f>SUM(B46:B49)</f>
        <v>1197936352.4099998</v>
      </c>
    </row>
    <row r="29" spans="1:12" x14ac:dyDescent="0.25">
      <c r="A29" s="27">
        <v>20174</v>
      </c>
      <c r="B29" s="38">
        <v>222892957.69</v>
      </c>
    </row>
    <row r="30" spans="1:12" x14ac:dyDescent="0.25">
      <c r="A30" s="27">
        <v>20181</v>
      </c>
      <c r="B30" s="38">
        <v>211188227.66</v>
      </c>
    </row>
    <row r="31" spans="1:12" x14ac:dyDescent="0.25">
      <c r="A31" s="27">
        <v>20182</v>
      </c>
      <c r="B31" s="38">
        <v>199510063.81</v>
      </c>
    </row>
    <row r="32" spans="1:12" x14ac:dyDescent="0.25">
      <c r="A32" s="27">
        <v>20183</v>
      </c>
      <c r="B32" s="38">
        <v>197398929.84999999</v>
      </c>
    </row>
    <row r="33" spans="1:2" x14ac:dyDescent="0.25">
      <c r="A33" s="27">
        <v>20184</v>
      </c>
      <c r="B33" s="38">
        <v>214651365.77000001</v>
      </c>
    </row>
    <row r="34" spans="1:2" x14ac:dyDescent="0.25">
      <c r="A34" s="27">
        <v>20191</v>
      </c>
      <c r="B34" s="38">
        <v>232868820.09</v>
      </c>
    </row>
    <row r="35" spans="1:2" x14ac:dyDescent="0.25">
      <c r="A35" s="27">
        <v>20192</v>
      </c>
      <c r="B35" s="38">
        <v>202840301.12</v>
      </c>
    </row>
    <row r="36" spans="1:2" x14ac:dyDescent="0.25">
      <c r="A36" s="27">
        <v>20193</v>
      </c>
      <c r="B36" s="38">
        <v>207793006.28</v>
      </c>
    </row>
    <row r="37" spans="1:2" x14ac:dyDescent="0.25">
      <c r="A37" s="27">
        <v>20194</v>
      </c>
      <c r="B37" s="38">
        <v>224783983.69</v>
      </c>
    </row>
    <row r="38" spans="1:2" x14ac:dyDescent="0.25">
      <c r="A38" s="27">
        <v>20201</v>
      </c>
      <c r="B38" s="38">
        <v>211061453.75</v>
      </c>
    </row>
    <row r="39" spans="1:2" x14ac:dyDescent="0.25">
      <c r="A39" s="27">
        <v>20202</v>
      </c>
      <c r="B39" s="38">
        <v>87495299.780000001</v>
      </c>
    </row>
    <row r="40" spans="1:2" x14ac:dyDescent="0.25">
      <c r="A40" s="27">
        <v>20203</v>
      </c>
      <c r="B40" s="38">
        <v>147995359.06999999</v>
      </c>
    </row>
    <row r="41" spans="1:2" x14ac:dyDescent="0.25">
      <c r="A41" s="27">
        <v>20204</v>
      </c>
      <c r="B41" s="38">
        <v>175635252.72999999</v>
      </c>
    </row>
    <row r="42" spans="1:2" x14ac:dyDescent="0.25">
      <c r="A42" s="27">
        <v>20211</v>
      </c>
      <c r="B42" s="38">
        <v>184477741.88999999</v>
      </c>
    </row>
    <row r="43" spans="1:2" x14ac:dyDescent="0.25">
      <c r="A43" s="27">
        <v>20212</v>
      </c>
      <c r="B43" s="38">
        <v>193976007.84999999</v>
      </c>
    </row>
    <row r="44" spans="1:2" x14ac:dyDescent="0.25">
      <c r="A44" s="27">
        <v>20213</v>
      </c>
      <c r="B44" s="38">
        <v>247007129.78</v>
      </c>
    </row>
    <row r="45" spans="1:2" x14ac:dyDescent="0.25">
      <c r="A45" s="27">
        <v>20214</v>
      </c>
      <c r="B45" s="38">
        <v>251901939.58000001</v>
      </c>
    </row>
    <row r="46" spans="1:2" x14ac:dyDescent="0.25">
      <c r="A46" s="27">
        <v>20221</v>
      </c>
      <c r="B46" s="38">
        <v>307157927.42000002</v>
      </c>
    </row>
    <row r="47" spans="1:2" x14ac:dyDescent="0.25">
      <c r="A47" s="27">
        <v>20222</v>
      </c>
      <c r="B47" s="38">
        <v>283806172.85000002</v>
      </c>
    </row>
    <row r="48" spans="1:2" x14ac:dyDescent="0.25">
      <c r="A48" s="27">
        <v>20223</v>
      </c>
      <c r="B48" s="38">
        <v>290641052.31999999</v>
      </c>
    </row>
    <row r="49" spans="1:2" x14ac:dyDescent="0.25">
      <c r="A49" s="27">
        <v>20224</v>
      </c>
      <c r="B49" s="38">
        <v>316331199.81999999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9C64-3FC6-4676-9924-2BDE0798B005}">
  <dimension ref="A1:L49"/>
  <sheetViews>
    <sheetView zoomScaleNormal="100" zoomScaleSheetLayoutView="80"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15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19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11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20133</v>
      </c>
      <c r="B10" s="14">
        <v>6584352.4100000001</v>
      </c>
      <c r="C10" s="14">
        <v>39420256.739999995</v>
      </c>
      <c r="D10" s="14">
        <v>38306631.11999999</v>
      </c>
      <c r="E10" s="14">
        <v>38080184.859999977</v>
      </c>
      <c r="F10" s="14">
        <v>38051408.729999974</v>
      </c>
      <c r="G10" s="14">
        <v>38042316.429999985</v>
      </c>
      <c r="H10" s="14">
        <v>38034028.719999991</v>
      </c>
      <c r="I10" s="14">
        <v>38030480.699999981</v>
      </c>
      <c r="J10" s="14">
        <v>38029463.86999999</v>
      </c>
      <c r="K10" s="14">
        <v>38027362.719999984</v>
      </c>
      <c r="L10" s="14">
        <v>38025515.699999988</v>
      </c>
    </row>
    <row r="11" spans="1:12" x14ac:dyDescent="0.25">
      <c r="A11" s="13">
        <v>20143</v>
      </c>
      <c r="B11" s="14">
        <v>7584458.9800000004</v>
      </c>
      <c r="C11" s="14">
        <v>42531940.960000001</v>
      </c>
      <c r="D11" s="14">
        <v>41133295.500000007</v>
      </c>
      <c r="E11" s="14">
        <v>41013986.640000001</v>
      </c>
      <c r="F11" s="14">
        <v>41012644.640000008</v>
      </c>
      <c r="G11" s="14">
        <v>41014197.500000007</v>
      </c>
      <c r="H11" s="14">
        <v>41013524.369999997</v>
      </c>
      <c r="I11" s="14">
        <v>41012818.149999991</v>
      </c>
      <c r="J11" s="14">
        <v>41012683.059999987</v>
      </c>
      <c r="K11" s="14">
        <v>41013183.059999987</v>
      </c>
      <c r="L11" s="15" t="s">
        <v>1</v>
      </c>
    </row>
    <row r="12" spans="1:12" x14ac:dyDescent="0.25">
      <c r="A12" s="13">
        <v>20153</v>
      </c>
      <c r="B12" s="14">
        <v>7907677.5899999999</v>
      </c>
      <c r="C12" s="14">
        <v>45552970.459999993</v>
      </c>
      <c r="D12" s="14">
        <v>44610710.36999999</v>
      </c>
      <c r="E12" s="14">
        <v>44541979.999999978</v>
      </c>
      <c r="F12" s="14">
        <v>44532286.069999978</v>
      </c>
      <c r="G12" s="14">
        <v>44531470.00999999</v>
      </c>
      <c r="H12" s="14">
        <v>44531757.089999996</v>
      </c>
      <c r="I12" s="14">
        <v>44531169.350000001</v>
      </c>
      <c r="J12" s="14">
        <v>44532088.349999994</v>
      </c>
      <c r="K12" s="15" t="s">
        <v>1</v>
      </c>
      <c r="L12" s="15" t="s">
        <v>1</v>
      </c>
    </row>
    <row r="13" spans="1:12" x14ac:dyDescent="0.25">
      <c r="A13" s="13">
        <v>20163</v>
      </c>
      <c r="B13" s="14">
        <v>8420715.4600000009</v>
      </c>
      <c r="C13" s="14">
        <v>50478805.349999994</v>
      </c>
      <c r="D13" s="14">
        <v>49517039.859999985</v>
      </c>
      <c r="E13" s="14">
        <v>49443325.789999992</v>
      </c>
      <c r="F13" s="14">
        <v>49437466.409999989</v>
      </c>
      <c r="G13" s="14">
        <v>49437345.399999991</v>
      </c>
      <c r="H13" s="14">
        <v>49437572.00999999</v>
      </c>
      <c r="I13" s="14">
        <v>49438063.099999987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20173</v>
      </c>
      <c r="B14" s="14">
        <v>8794042.5599999987</v>
      </c>
      <c r="C14" s="14">
        <v>54890902.699999996</v>
      </c>
      <c r="D14" s="14">
        <v>53916221.889999986</v>
      </c>
      <c r="E14" s="14">
        <v>53884980.399999991</v>
      </c>
      <c r="F14" s="14">
        <v>53892332.949999988</v>
      </c>
      <c r="G14" s="14">
        <v>53900044.519999988</v>
      </c>
      <c r="H14" s="14">
        <v>53900132.629999988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20183</v>
      </c>
      <c r="B15" s="14">
        <v>9703825.7599999998</v>
      </c>
      <c r="C15" s="14">
        <v>51659085.829999991</v>
      </c>
      <c r="D15" s="14">
        <v>51129881.909999989</v>
      </c>
      <c r="E15" s="14">
        <v>51116418.129999988</v>
      </c>
      <c r="F15" s="14">
        <v>51135228.039999999</v>
      </c>
      <c r="G15" s="14">
        <v>51141404.509999998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20193</v>
      </c>
      <c r="B16" s="14">
        <v>9389560.870000001</v>
      </c>
      <c r="C16" s="14">
        <v>54290414.5</v>
      </c>
      <c r="D16" s="14">
        <v>53487933.369999997</v>
      </c>
      <c r="E16" s="14">
        <v>53506494.270000003</v>
      </c>
      <c r="F16" s="14">
        <v>53522845.580000006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20203</v>
      </c>
      <c r="B17" s="14">
        <v>10272514.149999999</v>
      </c>
      <c r="C17" s="14">
        <v>45276018.739999995</v>
      </c>
      <c r="D17" s="14">
        <v>45324089.57</v>
      </c>
      <c r="E17" s="14">
        <v>45385592.899999991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20213</v>
      </c>
      <c r="B18" s="14">
        <v>8115525.8799999999</v>
      </c>
      <c r="C18" s="14">
        <v>52375693.479999997</v>
      </c>
      <c r="D18" s="14">
        <v>52105594.580000006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20223</v>
      </c>
      <c r="B19" s="14">
        <v>10238276.49</v>
      </c>
      <c r="C19" s="14">
        <v>68956319.980000004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27">
        <v>20162</v>
      </c>
      <c r="B23" s="41">
        <v>12311161.75</v>
      </c>
      <c r="D23" s="20" t="s">
        <v>29</v>
      </c>
      <c r="E23" s="21">
        <f>SUM(C14,D13,E12,F11,G10)-SUM(B14,C13,D12,E11,F10)+B15</f>
        <v>54759755.739999957</v>
      </c>
      <c r="F23" s="21">
        <f>SUM(B26:B29)</f>
        <v>54736439.010000005</v>
      </c>
    </row>
    <row r="24" spans="1:12" x14ac:dyDescent="0.25">
      <c r="A24" s="27">
        <v>20163</v>
      </c>
      <c r="B24" s="40">
        <v>12264834.18</v>
      </c>
      <c r="D24" s="20" t="s">
        <v>30</v>
      </c>
      <c r="E24" s="21">
        <f>SUM(C15,D14,E13,F12,G11,H10)-SUM(B15,C14,D13,E12,F11,G10)+B16</f>
        <v>50279997.279999942</v>
      </c>
      <c r="F24" s="21">
        <f>SUM(B30:B33)</f>
        <v>50263176.789999999</v>
      </c>
    </row>
    <row r="25" spans="1:12" x14ac:dyDescent="0.25">
      <c r="A25" s="27">
        <v>20164</v>
      </c>
      <c r="B25" s="40">
        <v>12741825.949999999</v>
      </c>
      <c r="D25" s="20" t="s">
        <v>31</v>
      </c>
      <c r="E25" s="21">
        <f>SUM(C16,D15,E14,F13,G12,H11,I10)-SUM(B16,C15,D14,E13,F12,G11,H10)+B17</f>
        <v>54602025.780000053</v>
      </c>
      <c r="F25" s="21">
        <f>SUM(B34:B37)</f>
        <v>54585728.049999997</v>
      </c>
    </row>
    <row r="26" spans="1:12" x14ac:dyDescent="0.25">
      <c r="A26" s="27">
        <v>20171</v>
      </c>
      <c r="B26" s="40">
        <v>14683998.300000001</v>
      </c>
      <c r="D26" s="20" t="s">
        <v>32</v>
      </c>
      <c r="E26" s="21">
        <f>SUM(C17,D16,E15,F14,G13,H12,I11,J10)-SUM(B17,C16,D15,E14,F13,G12,H11,I10)+B18</f>
        <v>42308881.130000003</v>
      </c>
      <c r="F26" s="21">
        <f>SUM(B38:B41)</f>
        <v>42301033.210000001</v>
      </c>
    </row>
    <row r="27" spans="1:12" x14ac:dyDescent="0.25">
      <c r="A27" s="27">
        <v>20172</v>
      </c>
      <c r="B27" s="40">
        <v>13329786.970000001</v>
      </c>
      <c r="D27" s="20" t="s">
        <v>33</v>
      </c>
      <c r="E27" s="21">
        <f>SUM(C18,D17,E16,F15,G14,H13,I12,J11,K10)-SUM(B18,C17,D16,E15,F14,G13,H12,I11,J10)+B19</f>
        <v>54588999.930000059</v>
      </c>
      <c r="F27" s="21">
        <f>SUM(B42:B45)</f>
        <v>54576518.170000002</v>
      </c>
    </row>
    <row r="28" spans="1:12" x14ac:dyDescent="0.25">
      <c r="A28" s="27">
        <v>20173</v>
      </c>
      <c r="B28" s="40">
        <v>13315737.539999999</v>
      </c>
      <c r="D28" s="20" t="s">
        <v>34</v>
      </c>
      <c r="E28" s="21">
        <f>SUM(C19,D18,E17,F16,G15,H14,I13,J12,K11,L10)-SUM(B19,C18,D17,E16,F15,G14,H13,I12,J11,K10)</f>
        <v>58532126.879999995</v>
      </c>
      <c r="F28" s="21">
        <f>SUM(B46:B49)</f>
        <v>71138707.870000005</v>
      </c>
    </row>
    <row r="29" spans="1:12" x14ac:dyDescent="0.25">
      <c r="A29" s="27">
        <v>20174</v>
      </c>
      <c r="B29" s="40">
        <v>13406916.199999999</v>
      </c>
    </row>
    <row r="30" spans="1:12" x14ac:dyDescent="0.25">
      <c r="A30" s="27">
        <v>20181</v>
      </c>
      <c r="B30" s="40">
        <v>12854997.57</v>
      </c>
    </row>
    <row r="31" spans="1:12" x14ac:dyDescent="0.25">
      <c r="A31" s="27">
        <v>20182</v>
      </c>
      <c r="B31" s="40">
        <v>12053269.68</v>
      </c>
    </row>
    <row r="32" spans="1:12" x14ac:dyDescent="0.25">
      <c r="A32" s="27">
        <v>20183</v>
      </c>
      <c r="B32" s="40">
        <v>12317587.25</v>
      </c>
    </row>
    <row r="33" spans="1:2" x14ac:dyDescent="0.25">
      <c r="A33" s="27">
        <v>20184</v>
      </c>
      <c r="B33" s="40">
        <v>13037322.289999999</v>
      </c>
    </row>
    <row r="34" spans="1:2" x14ac:dyDescent="0.25">
      <c r="A34" s="27">
        <v>20191</v>
      </c>
      <c r="B34" s="40">
        <v>13797471.380000001</v>
      </c>
    </row>
    <row r="35" spans="1:2" x14ac:dyDescent="0.25">
      <c r="A35" s="27">
        <v>20192</v>
      </c>
      <c r="B35" s="40">
        <v>13127399.380000001</v>
      </c>
    </row>
    <row r="36" spans="1:2" x14ac:dyDescent="0.25">
      <c r="A36" s="27">
        <v>20193</v>
      </c>
      <c r="B36" s="40">
        <v>13671685.630000001</v>
      </c>
    </row>
    <row r="37" spans="1:2" x14ac:dyDescent="0.25">
      <c r="A37" s="27">
        <v>20194</v>
      </c>
      <c r="B37" s="40">
        <v>13989171.66</v>
      </c>
    </row>
    <row r="38" spans="1:2" x14ac:dyDescent="0.25">
      <c r="A38" s="27">
        <v>20201</v>
      </c>
      <c r="B38" s="40">
        <v>13304532.51</v>
      </c>
    </row>
    <row r="39" spans="1:2" x14ac:dyDescent="0.25">
      <c r="A39" s="27">
        <v>20202</v>
      </c>
      <c r="B39" s="40">
        <v>7398717.6799999997</v>
      </c>
    </row>
    <row r="40" spans="1:2" x14ac:dyDescent="0.25">
      <c r="A40" s="27">
        <v>20203</v>
      </c>
      <c r="B40" s="40">
        <v>10419975.029999999</v>
      </c>
    </row>
    <row r="41" spans="1:2" x14ac:dyDescent="0.25">
      <c r="A41" s="27">
        <v>20204</v>
      </c>
      <c r="B41" s="40">
        <v>11177807.99</v>
      </c>
    </row>
    <row r="42" spans="1:2" x14ac:dyDescent="0.25">
      <c r="A42" s="27">
        <v>20211</v>
      </c>
      <c r="B42" s="40">
        <v>11383833.09</v>
      </c>
    </row>
    <row r="43" spans="1:2" x14ac:dyDescent="0.25">
      <c r="A43" s="27">
        <v>20212</v>
      </c>
      <c r="B43" s="40">
        <v>12617956.939999999</v>
      </c>
    </row>
    <row r="44" spans="1:2" x14ac:dyDescent="0.25">
      <c r="A44" s="27">
        <v>20213</v>
      </c>
      <c r="B44" s="40">
        <v>14638878.65</v>
      </c>
    </row>
    <row r="45" spans="1:2" x14ac:dyDescent="0.25">
      <c r="A45" s="27">
        <v>20214</v>
      </c>
      <c r="B45" s="40">
        <v>15935849.49</v>
      </c>
    </row>
    <row r="46" spans="1:2" x14ac:dyDescent="0.25">
      <c r="A46" s="27">
        <v>20221</v>
      </c>
      <c r="B46" s="40">
        <v>17008420.120000001</v>
      </c>
    </row>
    <row r="47" spans="1:2" x14ac:dyDescent="0.25">
      <c r="A47" s="27">
        <v>20222</v>
      </c>
      <c r="B47" s="40">
        <v>16496262.6</v>
      </c>
    </row>
    <row r="48" spans="1:2" x14ac:dyDescent="0.25">
      <c r="A48" s="27">
        <v>20223</v>
      </c>
      <c r="B48" s="40">
        <v>17725977.359999999</v>
      </c>
    </row>
    <row r="49" spans="1:2" x14ac:dyDescent="0.25">
      <c r="A49" s="27">
        <v>20224</v>
      </c>
      <c r="B49" s="40">
        <v>19908047.789999999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5369-3096-46B4-BB9D-3192BBEAFBAA}">
  <dimension ref="A1:L49"/>
  <sheetViews>
    <sheetView zoomScaleNormal="100" zoomScaleSheetLayoutView="100"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15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20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11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10" t="s">
        <v>4</v>
      </c>
      <c r="B9" s="11">
        <v>3</v>
      </c>
      <c r="C9" s="12" t="s">
        <v>5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20133</v>
      </c>
      <c r="B10" s="14">
        <v>30000</v>
      </c>
      <c r="C10" s="14">
        <v>190692.95</v>
      </c>
      <c r="D10" s="14">
        <v>260000</v>
      </c>
      <c r="E10" s="14">
        <v>260000</v>
      </c>
      <c r="F10" s="14">
        <v>260000</v>
      </c>
      <c r="G10" s="14">
        <v>258250</v>
      </c>
      <c r="H10" s="14">
        <v>258250</v>
      </c>
      <c r="I10" s="14">
        <v>258250</v>
      </c>
      <c r="J10" s="14">
        <v>258250</v>
      </c>
      <c r="K10" s="14">
        <v>258250</v>
      </c>
      <c r="L10" s="14">
        <v>258250</v>
      </c>
    </row>
    <row r="11" spans="1:12" x14ac:dyDescent="0.25">
      <c r="A11" s="13">
        <v>20143</v>
      </c>
      <c r="B11" s="14">
        <v>30000</v>
      </c>
      <c r="C11" s="14">
        <v>316251.32</v>
      </c>
      <c r="D11" s="14">
        <v>344101.32</v>
      </c>
      <c r="E11" s="14">
        <v>344101.32</v>
      </c>
      <c r="F11" s="14">
        <v>366601.32</v>
      </c>
      <c r="G11" s="14">
        <v>366601.32</v>
      </c>
      <c r="H11" s="14">
        <v>366601.32</v>
      </c>
      <c r="I11" s="14">
        <v>366601.32</v>
      </c>
      <c r="J11" s="14">
        <v>366601.32</v>
      </c>
      <c r="K11" s="14">
        <v>366601.32</v>
      </c>
      <c r="L11" s="15" t="s">
        <v>1</v>
      </c>
    </row>
    <row r="12" spans="1:12" x14ac:dyDescent="0.25">
      <c r="A12" s="13">
        <v>20153</v>
      </c>
      <c r="B12" s="14">
        <v>52000</v>
      </c>
      <c r="C12" s="14">
        <v>448957.58999999997</v>
      </c>
      <c r="D12" s="14">
        <v>501471.43</v>
      </c>
      <c r="E12" s="14">
        <v>501471.43</v>
      </c>
      <c r="F12" s="14">
        <v>501471.43</v>
      </c>
      <c r="G12" s="14">
        <v>501471.43</v>
      </c>
      <c r="H12" s="14">
        <v>501471.43</v>
      </c>
      <c r="I12" s="14">
        <v>501471.43</v>
      </c>
      <c r="J12" s="14">
        <v>501471.43</v>
      </c>
      <c r="K12" s="15" t="s">
        <v>1</v>
      </c>
      <c r="L12" s="15" t="s">
        <v>1</v>
      </c>
    </row>
    <row r="13" spans="1:12" x14ac:dyDescent="0.25">
      <c r="A13" s="13">
        <v>20163</v>
      </c>
      <c r="B13" s="14">
        <v>5850</v>
      </c>
      <c r="C13" s="14">
        <v>204700</v>
      </c>
      <c r="D13" s="14">
        <v>239100</v>
      </c>
      <c r="E13" s="14">
        <v>259100</v>
      </c>
      <c r="F13" s="14">
        <v>267100</v>
      </c>
      <c r="G13" s="14">
        <v>275600</v>
      </c>
      <c r="H13" s="14">
        <v>275600</v>
      </c>
      <c r="I13" s="14">
        <v>275600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20173</v>
      </c>
      <c r="B14" s="14">
        <v>41850</v>
      </c>
      <c r="C14" s="14">
        <v>328700</v>
      </c>
      <c r="D14" s="14">
        <v>378950</v>
      </c>
      <c r="E14" s="14">
        <v>379934.12</v>
      </c>
      <c r="F14" s="14">
        <v>379934.12</v>
      </c>
      <c r="G14" s="14">
        <v>379934.12</v>
      </c>
      <c r="H14" s="14">
        <v>379934.12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20183</v>
      </c>
      <c r="B15" s="14">
        <v>35500</v>
      </c>
      <c r="C15" s="14">
        <v>387773.42</v>
      </c>
      <c r="D15" s="14">
        <v>509921.42</v>
      </c>
      <c r="E15" s="14">
        <v>524921.41999999993</v>
      </c>
      <c r="F15" s="14">
        <v>531671.41999999993</v>
      </c>
      <c r="G15" s="14">
        <v>531671.41999999993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20193</v>
      </c>
      <c r="B16" s="14">
        <v>50000</v>
      </c>
      <c r="C16" s="14">
        <v>405850</v>
      </c>
      <c r="D16" s="14">
        <v>459150</v>
      </c>
      <c r="E16" s="14">
        <v>474150</v>
      </c>
      <c r="F16" s="14">
        <v>474150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20203</v>
      </c>
      <c r="B17" s="14">
        <v>10000</v>
      </c>
      <c r="C17" s="14">
        <v>142350</v>
      </c>
      <c r="D17" s="14">
        <v>167350</v>
      </c>
      <c r="E17" s="14">
        <v>167350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20213</v>
      </c>
      <c r="B18" s="14">
        <v>0</v>
      </c>
      <c r="C18" s="14">
        <v>157325</v>
      </c>
      <c r="D18" s="14">
        <v>202050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20223</v>
      </c>
      <c r="B19" s="14">
        <v>1000</v>
      </c>
      <c r="C19" s="14">
        <v>279900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18" t="s">
        <v>12</v>
      </c>
      <c r="D22" s="19" t="s">
        <v>7</v>
      </c>
      <c r="E22" s="19" t="s">
        <v>8</v>
      </c>
      <c r="F22" s="19" t="s">
        <v>9</v>
      </c>
    </row>
    <row r="23" spans="1:12" x14ac:dyDescent="0.25">
      <c r="A23" s="27">
        <v>20162</v>
      </c>
      <c r="B23" s="47">
        <v>62100</v>
      </c>
      <c r="D23" s="20" t="s">
        <v>29</v>
      </c>
      <c r="E23" s="21">
        <f>SUM(C14,D13,E12,F11,G10)-SUM(B14,C13,D12,E11,F10)+B15</f>
        <v>377500</v>
      </c>
      <c r="F23" s="21">
        <f>SUM(B26:B29)</f>
        <v>377500</v>
      </c>
    </row>
    <row r="24" spans="1:12" x14ac:dyDescent="0.25">
      <c r="A24" s="27">
        <v>20163</v>
      </c>
      <c r="B24" s="44">
        <v>62563.839999999997</v>
      </c>
      <c r="D24" s="20" t="s">
        <v>30</v>
      </c>
      <c r="E24" s="21">
        <f>SUM(C15,D14,E13,F12,G11,H10)-SUM(B15,C14,D13,E12,F11,G10)+B16</f>
        <v>472523.41999999993</v>
      </c>
      <c r="F24" s="21">
        <f>SUM(B30:B33)</f>
        <v>472523.42</v>
      </c>
    </row>
    <row r="25" spans="1:12" x14ac:dyDescent="0.25">
      <c r="A25" s="27">
        <v>20164</v>
      </c>
      <c r="B25" s="44">
        <v>76350</v>
      </c>
      <c r="D25" s="20" t="s">
        <v>31</v>
      </c>
      <c r="E25" s="21">
        <f>SUM(C16,D15,E14,F13,G12,H11,I10)-SUM(B16,C15,D14,E13,F12,G11,H10)+B17</f>
        <v>496982.12000000011</v>
      </c>
      <c r="F25" s="21">
        <f>SUM(B34:B37)</f>
        <v>496982.12</v>
      </c>
    </row>
    <row r="26" spans="1:12" x14ac:dyDescent="0.25">
      <c r="A26" s="27">
        <v>20171</v>
      </c>
      <c r="B26" s="44">
        <v>103850</v>
      </c>
      <c r="D26" s="20" t="s">
        <v>32</v>
      </c>
      <c r="E26" s="21">
        <f>SUM(C17,D16,E15,F14,G13,H12,I11,J10)-SUM(B17,C16,D15,E14,F13,G12,H11,I10)+B18</f>
        <v>209150</v>
      </c>
      <c r="F26" s="21">
        <f>SUM(B38:B41)</f>
        <v>209150</v>
      </c>
    </row>
    <row r="27" spans="1:12" x14ac:dyDescent="0.25">
      <c r="A27" s="27">
        <v>20172</v>
      </c>
      <c r="B27" s="44">
        <v>94300</v>
      </c>
      <c r="D27" s="20" t="s">
        <v>33</v>
      </c>
      <c r="E27" s="21">
        <f>SUM(C18,D17,E16,F15,G14,H13,I12,J11,K10)-SUM(B18,C17,D16,E15,F14,G13,H12,I11,J10)+B19</f>
        <v>205075</v>
      </c>
      <c r="F27" s="21">
        <f>SUM(B42:B45)</f>
        <v>205075</v>
      </c>
    </row>
    <row r="28" spans="1:12" x14ac:dyDescent="0.25">
      <c r="A28" s="27">
        <v>20173</v>
      </c>
      <c r="B28" s="44">
        <v>90600</v>
      </c>
      <c r="D28" s="20" t="s">
        <v>34</v>
      </c>
      <c r="E28" s="21">
        <f>SUM(C19,D18,E17,F16,G15,H14,I13,J12,K11,L10)-SUM(B19,C18,D17,E16,F15,G14,H13,I12,J11,K10)</f>
        <v>323625</v>
      </c>
      <c r="F28" s="21">
        <f>SUM(B46:B49)</f>
        <v>353625</v>
      </c>
    </row>
    <row r="29" spans="1:12" x14ac:dyDescent="0.25">
      <c r="A29" s="27">
        <v>20174</v>
      </c>
      <c r="B29" s="44">
        <v>88750</v>
      </c>
    </row>
    <row r="30" spans="1:12" x14ac:dyDescent="0.25">
      <c r="A30" s="27">
        <v>20181</v>
      </c>
      <c r="B30" s="44">
        <v>143250</v>
      </c>
    </row>
    <row r="31" spans="1:12" x14ac:dyDescent="0.25">
      <c r="A31" s="27">
        <v>20182</v>
      </c>
      <c r="B31" s="44">
        <v>79750</v>
      </c>
    </row>
    <row r="32" spans="1:12" x14ac:dyDescent="0.25">
      <c r="A32" s="27">
        <v>20183</v>
      </c>
      <c r="B32" s="44">
        <v>101023.42</v>
      </c>
    </row>
    <row r="33" spans="1:2" x14ac:dyDescent="0.25">
      <c r="A33" s="27">
        <v>20184</v>
      </c>
      <c r="B33" s="44">
        <v>148500</v>
      </c>
    </row>
    <row r="34" spans="1:2" x14ac:dyDescent="0.25">
      <c r="A34" s="27">
        <v>20191</v>
      </c>
      <c r="B34" s="44">
        <v>129850</v>
      </c>
    </row>
    <row r="35" spans="1:2" x14ac:dyDescent="0.25">
      <c r="A35" s="27">
        <v>20192</v>
      </c>
      <c r="B35" s="44">
        <v>84998</v>
      </c>
    </row>
    <row r="36" spans="1:2" x14ac:dyDescent="0.25">
      <c r="A36" s="27">
        <v>20193</v>
      </c>
      <c r="B36" s="44">
        <v>179350</v>
      </c>
    </row>
    <row r="37" spans="1:2" x14ac:dyDescent="0.25">
      <c r="A37" s="27">
        <v>20194</v>
      </c>
      <c r="B37" s="44">
        <v>102784.12</v>
      </c>
    </row>
    <row r="38" spans="1:2" x14ac:dyDescent="0.25">
      <c r="A38" s="27">
        <v>20201</v>
      </c>
      <c r="B38" s="44">
        <v>58950</v>
      </c>
    </row>
    <row r="39" spans="1:2" x14ac:dyDescent="0.25">
      <c r="A39" s="27">
        <v>20202</v>
      </c>
      <c r="B39" s="44">
        <v>56450</v>
      </c>
    </row>
    <row r="40" spans="1:2" x14ac:dyDescent="0.25">
      <c r="A40" s="27">
        <v>20203</v>
      </c>
      <c r="B40" s="44">
        <v>72350</v>
      </c>
    </row>
    <row r="41" spans="1:2" x14ac:dyDescent="0.25">
      <c r="A41" s="27">
        <v>20204</v>
      </c>
      <c r="B41" s="44">
        <v>21400</v>
      </c>
    </row>
    <row r="42" spans="1:2" x14ac:dyDescent="0.25">
      <c r="A42" s="27">
        <v>20211</v>
      </c>
      <c r="B42" s="44">
        <v>50500</v>
      </c>
    </row>
    <row r="43" spans="1:2" x14ac:dyDescent="0.25">
      <c r="A43" s="27">
        <v>20212</v>
      </c>
      <c r="B43" s="44">
        <v>76800</v>
      </c>
    </row>
    <row r="44" spans="1:2" x14ac:dyDescent="0.25">
      <c r="A44" s="27">
        <v>20213</v>
      </c>
      <c r="B44" s="44">
        <v>26275</v>
      </c>
    </row>
    <row r="45" spans="1:2" x14ac:dyDescent="0.25">
      <c r="A45" s="27">
        <v>20214</v>
      </c>
      <c r="B45" s="44">
        <v>51500</v>
      </c>
    </row>
    <row r="46" spans="1:2" x14ac:dyDescent="0.25">
      <c r="A46" s="27">
        <v>20221</v>
      </c>
      <c r="B46" s="44">
        <v>41750</v>
      </c>
    </row>
    <row r="47" spans="1:2" x14ac:dyDescent="0.25">
      <c r="A47" s="27">
        <v>20222</v>
      </c>
      <c r="B47" s="44">
        <v>104250</v>
      </c>
    </row>
    <row r="48" spans="1:2" x14ac:dyDescent="0.25">
      <c r="A48" s="27">
        <v>20223</v>
      </c>
      <c r="B48" s="44">
        <v>111225</v>
      </c>
    </row>
    <row r="49" spans="1:2" x14ac:dyDescent="0.25">
      <c r="A49" s="27">
        <v>20224</v>
      </c>
      <c r="B49" s="44">
        <v>96400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349E-C98E-40F4-B7B2-DD2155C9A10A}">
  <dimension ref="A1:L49"/>
  <sheetViews>
    <sheetView zoomScaleNormal="100" zoomScaleSheetLayoutView="80"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3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50">
        <v>49113</v>
      </c>
      <c r="C10" s="50">
        <v>246267</v>
      </c>
      <c r="D10" s="50">
        <v>254514</v>
      </c>
      <c r="E10" s="50">
        <v>256403</v>
      </c>
      <c r="F10" s="50">
        <v>256715</v>
      </c>
      <c r="G10" s="50">
        <v>256763</v>
      </c>
      <c r="H10" s="50">
        <v>256778</v>
      </c>
      <c r="I10" s="50">
        <v>256786</v>
      </c>
      <c r="J10" s="50">
        <v>256790</v>
      </c>
      <c r="K10" s="50">
        <v>256794</v>
      </c>
      <c r="L10" s="50">
        <v>256795</v>
      </c>
    </row>
    <row r="11" spans="1:12" x14ac:dyDescent="0.25">
      <c r="A11" s="43">
        <v>20143</v>
      </c>
      <c r="B11" s="50">
        <v>50413</v>
      </c>
      <c r="C11" s="50">
        <v>260265</v>
      </c>
      <c r="D11" s="50">
        <v>269228</v>
      </c>
      <c r="E11" s="50">
        <v>271326</v>
      </c>
      <c r="F11" s="50">
        <v>271695</v>
      </c>
      <c r="G11" s="50">
        <v>271769</v>
      </c>
      <c r="H11" s="50">
        <v>271787</v>
      </c>
      <c r="I11" s="50">
        <v>271797</v>
      </c>
      <c r="J11" s="50">
        <v>271798</v>
      </c>
      <c r="K11" s="50">
        <v>271800</v>
      </c>
      <c r="L11" s="51" t="s">
        <v>1</v>
      </c>
    </row>
    <row r="12" spans="1:12" x14ac:dyDescent="0.25">
      <c r="A12" s="43">
        <v>20153</v>
      </c>
      <c r="B12" s="50">
        <v>54153</v>
      </c>
      <c r="C12" s="50">
        <v>281228</v>
      </c>
      <c r="D12" s="50">
        <v>290534</v>
      </c>
      <c r="E12" s="50">
        <v>292627</v>
      </c>
      <c r="F12" s="50">
        <v>292994</v>
      </c>
      <c r="G12" s="50">
        <v>293093</v>
      </c>
      <c r="H12" s="50">
        <v>293113</v>
      </c>
      <c r="I12" s="50">
        <v>293119</v>
      </c>
      <c r="J12" s="50">
        <v>293131</v>
      </c>
      <c r="K12" s="51" t="s">
        <v>1</v>
      </c>
      <c r="L12" s="51" t="s">
        <v>1</v>
      </c>
    </row>
    <row r="13" spans="1:12" x14ac:dyDescent="0.25">
      <c r="A13" s="43">
        <v>20163</v>
      </c>
      <c r="B13" s="50">
        <v>58469</v>
      </c>
      <c r="C13" s="50">
        <v>298877</v>
      </c>
      <c r="D13" s="50">
        <v>308615</v>
      </c>
      <c r="E13" s="50">
        <v>310873</v>
      </c>
      <c r="F13" s="50">
        <v>311280</v>
      </c>
      <c r="G13" s="50">
        <v>311357</v>
      </c>
      <c r="H13" s="50">
        <v>311380</v>
      </c>
      <c r="I13" s="50">
        <v>311402</v>
      </c>
      <c r="J13" s="51" t="s">
        <v>1</v>
      </c>
      <c r="K13" s="51" t="s">
        <v>1</v>
      </c>
      <c r="L13" s="51" t="s">
        <v>1</v>
      </c>
    </row>
    <row r="14" spans="1:12" x14ac:dyDescent="0.25">
      <c r="A14" s="43">
        <v>20173</v>
      </c>
      <c r="B14" s="50">
        <v>57701</v>
      </c>
      <c r="C14" s="50">
        <v>291872</v>
      </c>
      <c r="D14" s="50">
        <v>302422</v>
      </c>
      <c r="E14" s="50">
        <v>304968</v>
      </c>
      <c r="F14" s="50">
        <v>305384</v>
      </c>
      <c r="G14" s="50">
        <v>305467</v>
      </c>
      <c r="H14" s="50">
        <v>305505</v>
      </c>
      <c r="I14" s="51" t="s">
        <v>1</v>
      </c>
      <c r="J14" s="51" t="s">
        <v>1</v>
      </c>
      <c r="K14" s="51" t="s">
        <v>1</v>
      </c>
      <c r="L14" s="51" t="s">
        <v>1</v>
      </c>
    </row>
    <row r="15" spans="1:12" x14ac:dyDescent="0.25">
      <c r="A15" s="43">
        <v>20183</v>
      </c>
      <c r="B15" s="50">
        <v>57939</v>
      </c>
      <c r="C15" s="50">
        <v>303827</v>
      </c>
      <c r="D15" s="50">
        <v>316633</v>
      </c>
      <c r="E15" s="50">
        <v>318986</v>
      </c>
      <c r="F15" s="50">
        <v>319396</v>
      </c>
      <c r="G15" s="50">
        <v>319512</v>
      </c>
      <c r="H15" s="51" t="s">
        <v>1</v>
      </c>
      <c r="I15" s="51" t="s">
        <v>1</v>
      </c>
      <c r="J15" s="51" t="s">
        <v>1</v>
      </c>
      <c r="K15" s="51" t="s">
        <v>1</v>
      </c>
      <c r="L15" s="51" t="s">
        <v>1</v>
      </c>
    </row>
    <row r="16" spans="1:12" x14ac:dyDescent="0.25">
      <c r="A16" s="43">
        <v>20193</v>
      </c>
      <c r="B16" s="50">
        <v>60169</v>
      </c>
      <c r="C16" s="50">
        <v>312612</v>
      </c>
      <c r="D16" s="50">
        <v>323374</v>
      </c>
      <c r="E16" s="50">
        <v>325712</v>
      </c>
      <c r="F16" s="50">
        <v>326191</v>
      </c>
      <c r="G16" s="51" t="s">
        <v>1</v>
      </c>
      <c r="H16" s="51" t="s">
        <v>1</v>
      </c>
      <c r="I16" s="51" t="s">
        <v>1</v>
      </c>
      <c r="J16" s="51" t="s">
        <v>1</v>
      </c>
      <c r="K16" s="51" t="s">
        <v>1</v>
      </c>
      <c r="L16" s="51" t="s">
        <v>1</v>
      </c>
    </row>
    <row r="17" spans="1:12" x14ac:dyDescent="0.25">
      <c r="A17" s="43">
        <v>20203</v>
      </c>
      <c r="B17" s="50">
        <v>63757</v>
      </c>
      <c r="C17" s="50">
        <v>230773</v>
      </c>
      <c r="D17" s="50">
        <v>236715</v>
      </c>
      <c r="E17" s="50">
        <v>238279</v>
      </c>
      <c r="F17" s="51" t="s">
        <v>1</v>
      </c>
      <c r="G17" s="51" t="s">
        <v>1</v>
      </c>
      <c r="H17" s="51" t="s">
        <v>1</v>
      </c>
      <c r="I17" s="51" t="s">
        <v>1</v>
      </c>
      <c r="J17" s="51" t="s">
        <v>1</v>
      </c>
      <c r="K17" s="51" t="s">
        <v>1</v>
      </c>
      <c r="L17" s="51" t="s">
        <v>1</v>
      </c>
    </row>
    <row r="18" spans="1:12" x14ac:dyDescent="0.25">
      <c r="A18" s="43">
        <v>20213</v>
      </c>
      <c r="B18" s="50">
        <v>40326</v>
      </c>
      <c r="C18" s="50">
        <v>224810</v>
      </c>
      <c r="D18" s="50">
        <v>234188</v>
      </c>
      <c r="E18" s="51" t="s">
        <v>1</v>
      </c>
      <c r="F18" s="51" t="s">
        <v>1</v>
      </c>
      <c r="G18" s="51" t="s">
        <v>1</v>
      </c>
      <c r="H18" s="51" t="s">
        <v>1</v>
      </c>
      <c r="I18" s="51" t="s">
        <v>1</v>
      </c>
      <c r="J18" s="51" t="s">
        <v>1</v>
      </c>
      <c r="K18" s="51" t="s">
        <v>1</v>
      </c>
      <c r="L18" s="51" t="s">
        <v>1</v>
      </c>
    </row>
    <row r="19" spans="1:12" x14ac:dyDescent="0.25">
      <c r="A19" s="43">
        <v>20223</v>
      </c>
      <c r="B19" s="50">
        <v>48549</v>
      </c>
      <c r="C19" s="50">
        <v>259115</v>
      </c>
      <c r="D19" s="51" t="s">
        <v>1</v>
      </c>
      <c r="E19" s="51" t="s">
        <v>1</v>
      </c>
      <c r="F19" s="51" t="s">
        <v>1</v>
      </c>
      <c r="G19" s="51" t="s">
        <v>1</v>
      </c>
      <c r="H19" s="51" t="s">
        <v>1</v>
      </c>
      <c r="I19" s="51" t="s">
        <v>1</v>
      </c>
      <c r="J19" s="51" t="s">
        <v>1</v>
      </c>
      <c r="K19" s="51" t="s">
        <v>1</v>
      </c>
      <c r="L19" s="51"/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24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79">
        <v>76321</v>
      </c>
      <c r="C23" s="42"/>
      <c r="D23" s="20" t="s">
        <v>29</v>
      </c>
      <c r="E23" s="21">
        <f>SUM(C14,D13,E12,F11,G10)-SUM(B14,C13,D12,E11,F10)+B15</f>
        <v>304358</v>
      </c>
      <c r="F23" s="21">
        <f>SUM(B26:B29)</f>
        <v>304398</v>
      </c>
    </row>
    <row r="24" spans="1:12" x14ac:dyDescent="0.25">
      <c r="A24" s="43">
        <v>20163</v>
      </c>
      <c r="B24" s="78">
        <v>78108</v>
      </c>
      <c r="C24" s="42"/>
      <c r="D24" s="20" t="s">
        <v>30</v>
      </c>
      <c r="E24" s="21">
        <f>SUM(C15,D14,E13,F12,G11,H10)-SUM(B15,C14,D13,E12,F11,G10)+B16</f>
        <v>319321</v>
      </c>
      <c r="F24" s="21">
        <f>SUM(B30:B33)</f>
        <v>319351</v>
      </c>
    </row>
    <row r="25" spans="1:12" x14ac:dyDescent="0.25">
      <c r="A25" s="43">
        <v>20164</v>
      </c>
      <c r="B25" s="78">
        <v>77239</v>
      </c>
      <c r="C25" s="42"/>
      <c r="D25" s="20" t="s">
        <v>31</v>
      </c>
      <c r="E25" s="21">
        <f>SUM(C16,D15,E14,F13,G12,H11,I10)-SUM(B16,C15,D14,E13,F12,G11,H10)+B17</f>
        <v>332084</v>
      </c>
      <c r="F25" s="21">
        <f>SUM(B34:B37)</f>
        <v>332103</v>
      </c>
    </row>
    <row r="26" spans="1:12" x14ac:dyDescent="0.25">
      <c r="A26" s="43">
        <v>20171</v>
      </c>
      <c r="B26" s="78">
        <v>75794</v>
      </c>
      <c r="C26" s="42"/>
      <c r="D26" s="20" t="s">
        <v>32</v>
      </c>
      <c r="E26" s="21">
        <f>SUM(C17,D16,E15,F14,G13,H12,I11,J10)-SUM(B17,C16,D15,E14,F13,G12,H11,I10)+B18</f>
        <v>220984</v>
      </c>
      <c r="F26" s="21">
        <f>SUM(B38:B41)</f>
        <v>220993</v>
      </c>
    </row>
    <row r="27" spans="1:12" x14ac:dyDescent="0.25">
      <c r="A27" s="43">
        <v>20172</v>
      </c>
      <c r="B27" s="78">
        <v>75308</v>
      </c>
      <c r="C27" s="42"/>
      <c r="D27" s="20" t="s">
        <v>33</v>
      </c>
      <c r="E27" s="21">
        <f>SUM(C18,D17,E16,F15,G14,H13,I12,J11,K10)-SUM(B18,C17,D16,E15,F14,G13,H12,I11,J10)+B19</f>
        <v>241840</v>
      </c>
      <c r="F27" s="21">
        <f>SUM(B42:B45)</f>
        <v>241850</v>
      </c>
    </row>
    <row r="28" spans="1:12" x14ac:dyDescent="0.25">
      <c r="A28" s="43">
        <v>20173</v>
      </c>
      <c r="B28" s="78">
        <v>75966</v>
      </c>
      <c r="C28" s="42"/>
      <c r="D28" s="20" t="s">
        <v>34</v>
      </c>
      <c r="E28" s="21">
        <f>SUM(C19,D18,E17,F16,G15,H14,I13,J12,K11,L10)-SUM(B19,C18,D17,E16,F15,G14,H13,I12,J11,K10)</f>
        <v>222178</v>
      </c>
      <c r="F28" s="21">
        <f>SUM(B46:B49)</f>
        <v>271054</v>
      </c>
    </row>
    <row r="29" spans="1:12" x14ac:dyDescent="0.25">
      <c r="A29" s="43">
        <v>20174</v>
      </c>
      <c r="B29" s="78">
        <v>77330</v>
      </c>
      <c r="C29" s="42"/>
      <c r="D29" s="42"/>
      <c r="E29" s="42"/>
    </row>
    <row r="30" spans="1:12" x14ac:dyDescent="0.25">
      <c r="A30" s="43">
        <v>20181</v>
      </c>
      <c r="B30" s="78">
        <v>77022</v>
      </c>
      <c r="C30" s="42"/>
      <c r="D30" s="42"/>
      <c r="E30" s="42"/>
    </row>
    <row r="31" spans="1:12" x14ac:dyDescent="0.25">
      <c r="A31" s="43">
        <v>20182</v>
      </c>
      <c r="B31" s="78">
        <v>80597</v>
      </c>
      <c r="C31" s="42"/>
      <c r="D31" s="42"/>
      <c r="E31" s="42"/>
    </row>
    <row r="32" spans="1:12" x14ac:dyDescent="0.25">
      <c r="A32" s="43">
        <v>20183</v>
      </c>
      <c r="B32" s="78">
        <v>78739</v>
      </c>
      <c r="C32" s="42"/>
      <c r="D32" s="42"/>
      <c r="E32" s="42"/>
    </row>
    <row r="33" spans="1:5" x14ac:dyDescent="0.25">
      <c r="A33" s="43">
        <v>20184</v>
      </c>
      <c r="B33" s="78">
        <v>82993</v>
      </c>
      <c r="C33" s="42"/>
      <c r="D33" s="42"/>
      <c r="E33" s="42"/>
    </row>
    <row r="34" spans="1:5" x14ac:dyDescent="0.25">
      <c r="A34" s="43">
        <v>20191</v>
      </c>
      <c r="B34" s="78">
        <v>80917</v>
      </c>
      <c r="C34" s="42"/>
      <c r="D34" s="42"/>
      <c r="E34" s="42"/>
    </row>
    <row r="35" spans="1:5" x14ac:dyDescent="0.25">
      <c r="A35" s="43">
        <v>20192</v>
      </c>
      <c r="B35" s="78">
        <v>80430</v>
      </c>
      <c r="C35" s="42"/>
      <c r="D35" s="42"/>
      <c r="E35" s="42"/>
    </row>
    <row r="36" spans="1:5" x14ac:dyDescent="0.25">
      <c r="A36" s="43">
        <v>20193</v>
      </c>
      <c r="B36" s="78">
        <v>85804</v>
      </c>
      <c r="C36" s="42"/>
      <c r="D36" s="42"/>
      <c r="E36" s="42"/>
    </row>
    <row r="37" spans="1:5" x14ac:dyDescent="0.25">
      <c r="A37" s="43">
        <v>20194</v>
      </c>
      <c r="B37" s="78">
        <v>84952</v>
      </c>
      <c r="C37" s="42"/>
      <c r="D37" s="42"/>
      <c r="E37" s="42"/>
    </row>
    <row r="38" spans="1:5" x14ac:dyDescent="0.25">
      <c r="A38" s="43">
        <v>20201</v>
      </c>
      <c r="B38" s="78">
        <v>74146</v>
      </c>
      <c r="C38" s="42"/>
      <c r="D38" s="42"/>
      <c r="E38" s="42"/>
    </row>
    <row r="39" spans="1:5" x14ac:dyDescent="0.25">
      <c r="A39" s="43">
        <v>20202</v>
      </c>
      <c r="B39" s="78">
        <v>44339</v>
      </c>
      <c r="C39" s="42"/>
      <c r="D39" s="42"/>
      <c r="E39" s="42"/>
    </row>
    <row r="40" spans="1:5" x14ac:dyDescent="0.25">
      <c r="A40" s="43">
        <v>20203</v>
      </c>
      <c r="B40" s="78">
        <v>50614</v>
      </c>
      <c r="C40" s="42"/>
      <c r="D40" s="42"/>
      <c r="E40" s="42"/>
    </row>
    <row r="41" spans="1:5" x14ac:dyDescent="0.25">
      <c r="A41" s="43">
        <v>20204</v>
      </c>
      <c r="B41" s="78">
        <v>51894</v>
      </c>
      <c r="C41" s="42"/>
      <c r="D41" s="42"/>
      <c r="E41" s="42"/>
    </row>
    <row r="42" spans="1:5" x14ac:dyDescent="0.25">
      <c r="A42" s="43">
        <v>20211</v>
      </c>
      <c r="B42" s="78">
        <v>51566</v>
      </c>
      <c r="C42" s="42"/>
      <c r="D42" s="42"/>
      <c r="E42" s="42"/>
    </row>
    <row r="43" spans="1:5" x14ac:dyDescent="0.25">
      <c r="A43" s="43">
        <v>20212</v>
      </c>
      <c r="B43" s="78">
        <v>60635</v>
      </c>
      <c r="C43" s="42"/>
      <c r="D43" s="42"/>
      <c r="E43" s="42"/>
    </row>
    <row r="44" spans="1:5" x14ac:dyDescent="0.25">
      <c r="A44" s="43">
        <v>20213</v>
      </c>
      <c r="B44" s="78">
        <v>63661</v>
      </c>
      <c r="C44" s="42"/>
      <c r="D44" s="42"/>
      <c r="E44" s="42"/>
    </row>
    <row r="45" spans="1:5" x14ac:dyDescent="0.25">
      <c r="A45" s="43">
        <v>20214</v>
      </c>
      <c r="B45" s="78">
        <v>65988</v>
      </c>
      <c r="C45" s="42"/>
      <c r="D45" s="42"/>
      <c r="E45" s="42"/>
    </row>
    <row r="46" spans="1:5" x14ac:dyDescent="0.25">
      <c r="A46" s="43">
        <v>20221</v>
      </c>
      <c r="B46" s="78">
        <v>66379</v>
      </c>
      <c r="C46" s="42"/>
      <c r="D46" s="42"/>
      <c r="E46" s="42"/>
    </row>
    <row r="47" spans="1:5" x14ac:dyDescent="0.25">
      <c r="A47" s="43">
        <v>20222</v>
      </c>
      <c r="B47" s="78">
        <v>66509</v>
      </c>
      <c r="C47" s="42"/>
      <c r="D47" s="42"/>
      <c r="E47" s="42"/>
    </row>
    <row r="48" spans="1:5" x14ac:dyDescent="0.25">
      <c r="A48" s="43">
        <v>20223</v>
      </c>
      <c r="B48" s="78">
        <v>68987</v>
      </c>
      <c r="C48" s="42"/>
      <c r="D48" s="42"/>
      <c r="E48" s="42"/>
    </row>
    <row r="49" spans="1:5" x14ac:dyDescent="0.25">
      <c r="A49" s="43">
        <v>20224</v>
      </c>
      <c r="B49" s="78">
        <v>69179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9F20-0214-48FF-A4E6-E43AEFF3C08B}">
  <dimension ref="A1:L49"/>
  <sheetViews>
    <sheetView workbookViewId="0"/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107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2" ht="21" x14ac:dyDescent="0.35">
      <c r="A3" s="1" t="s">
        <v>10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07" t="s">
        <v>21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ht="21" x14ac:dyDescent="0.25">
      <c r="A5" s="23" t="s">
        <v>22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25"/>
      <c r="B7" s="106" t="s">
        <v>23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x14ac:dyDescent="0.25">
      <c r="A8" s="24"/>
      <c r="B8" s="106" t="s">
        <v>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2" ht="75" x14ac:dyDescent="0.25">
      <c r="A9" s="48" t="s">
        <v>4</v>
      </c>
      <c r="B9" s="49">
        <v>3</v>
      </c>
      <c r="C9" s="46" t="s">
        <v>5</v>
      </c>
      <c r="D9" s="46">
        <v>27</v>
      </c>
      <c r="E9" s="46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43">
        <v>20133</v>
      </c>
      <c r="B10" s="52">
        <v>7888</v>
      </c>
      <c r="C10" s="52">
        <v>40418</v>
      </c>
      <c r="D10" s="52">
        <v>42702</v>
      </c>
      <c r="E10" s="52">
        <v>43129</v>
      </c>
      <c r="F10" s="52">
        <v>43206</v>
      </c>
      <c r="G10" s="52">
        <v>43235</v>
      </c>
      <c r="H10" s="52">
        <v>43240</v>
      </c>
      <c r="I10" s="52">
        <v>43244</v>
      </c>
      <c r="J10" s="52">
        <v>43250</v>
      </c>
      <c r="K10" s="52">
        <v>43251</v>
      </c>
      <c r="L10" s="52">
        <v>43251</v>
      </c>
    </row>
    <row r="11" spans="1:12" x14ac:dyDescent="0.25">
      <c r="A11" s="43">
        <v>20143</v>
      </c>
      <c r="B11" s="52">
        <v>8420</v>
      </c>
      <c r="C11" s="52">
        <v>39541</v>
      </c>
      <c r="D11" s="52">
        <v>42053</v>
      </c>
      <c r="E11" s="52">
        <v>42466</v>
      </c>
      <c r="F11" s="52">
        <v>42547</v>
      </c>
      <c r="G11" s="52">
        <v>42572</v>
      </c>
      <c r="H11" s="52">
        <v>42581</v>
      </c>
      <c r="I11" s="52">
        <v>42584</v>
      </c>
      <c r="J11" s="52">
        <v>42586</v>
      </c>
      <c r="K11" s="52">
        <v>42591</v>
      </c>
      <c r="L11" s="53" t="s">
        <v>1</v>
      </c>
    </row>
    <row r="12" spans="1:12" x14ac:dyDescent="0.25">
      <c r="A12" s="43">
        <v>20153</v>
      </c>
      <c r="B12" s="52">
        <v>8737</v>
      </c>
      <c r="C12" s="52">
        <v>41883</v>
      </c>
      <c r="D12" s="52">
        <v>44582</v>
      </c>
      <c r="E12" s="52">
        <v>45025</v>
      </c>
      <c r="F12" s="52">
        <v>45134</v>
      </c>
      <c r="G12" s="52">
        <v>45166</v>
      </c>
      <c r="H12" s="52">
        <v>45177</v>
      </c>
      <c r="I12" s="52">
        <v>45180</v>
      </c>
      <c r="J12" s="52">
        <v>45182</v>
      </c>
      <c r="K12" s="53" t="s">
        <v>1</v>
      </c>
      <c r="L12" s="53" t="s">
        <v>1</v>
      </c>
    </row>
    <row r="13" spans="1:12" x14ac:dyDescent="0.25">
      <c r="A13" s="43">
        <v>20163</v>
      </c>
      <c r="B13" s="52">
        <v>8526</v>
      </c>
      <c r="C13" s="52">
        <v>41092</v>
      </c>
      <c r="D13" s="52">
        <v>44058</v>
      </c>
      <c r="E13" s="52">
        <v>44606</v>
      </c>
      <c r="F13" s="52">
        <v>44697</v>
      </c>
      <c r="G13" s="52">
        <v>44730</v>
      </c>
      <c r="H13" s="52">
        <v>44746</v>
      </c>
      <c r="I13" s="52">
        <v>44749</v>
      </c>
      <c r="J13" s="53" t="s">
        <v>1</v>
      </c>
      <c r="K13" s="53" t="s">
        <v>1</v>
      </c>
      <c r="L13" s="53" t="s">
        <v>1</v>
      </c>
    </row>
    <row r="14" spans="1:12" x14ac:dyDescent="0.25">
      <c r="A14" s="43">
        <v>20173</v>
      </c>
      <c r="B14" s="52">
        <v>8445</v>
      </c>
      <c r="C14" s="52">
        <v>38922</v>
      </c>
      <c r="D14" s="52">
        <v>41984</v>
      </c>
      <c r="E14" s="52">
        <v>42497</v>
      </c>
      <c r="F14" s="52">
        <v>42598</v>
      </c>
      <c r="G14" s="52">
        <v>42633</v>
      </c>
      <c r="H14" s="52">
        <v>42647</v>
      </c>
      <c r="I14" s="53" t="s">
        <v>1</v>
      </c>
      <c r="J14" s="53" t="s">
        <v>1</v>
      </c>
      <c r="K14" s="53" t="s">
        <v>1</v>
      </c>
      <c r="L14" s="53" t="s">
        <v>1</v>
      </c>
    </row>
    <row r="15" spans="1:12" x14ac:dyDescent="0.25">
      <c r="A15" s="43">
        <v>20183</v>
      </c>
      <c r="B15" s="52">
        <v>7585</v>
      </c>
      <c r="C15" s="52">
        <v>35796</v>
      </c>
      <c r="D15" s="52">
        <v>38616</v>
      </c>
      <c r="E15" s="52">
        <v>39093</v>
      </c>
      <c r="F15" s="52">
        <v>39192</v>
      </c>
      <c r="G15" s="52">
        <v>39237</v>
      </c>
      <c r="H15" s="53" t="s">
        <v>1</v>
      </c>
      <c r="I15" s="53" t="s">
        <v>1</v>
      </c>
      <c r="J15" s="53" t="s">
        <v>1</v>
      </c>
      <c r="K15" s="53" t="s">
        <v>1</v>
      </c>
      <c r="L15" s="53" t="s">
        <v>1</v>
      </c>
    </row>
    <row r="16" spans="1:12" x14ac:dyDescent="0.25">
      <c r="A16" s="43">
        <v>20193</v>
      </c>
      <c r="B16" s="52">
        <v>6870</v>
      </c>
      <c r="C16" s="52">
        <v>33045</v>
      </c>
      <c r="D16" s="52">
        <v>35929</v>
      </c>
      <c r="E16" s="52">
        <v>36452</v>
      </c>
      <c r="F16" s="52">
        <v>36564</v>
      </c>
      <c r="G16" s="53" t="s">
        <v>1</v>
      </c>
      <c r="H16" s="53" t="s">
        <v>1</v>
      </c>
      <c r="I16" s="53" t="s">
        <v>1</v>
      </c>
      <c r="J16" s="53" t="s">
        <v>1</v>
      </c>
      <c r="K16" s="53" t="s">
        <v>1</v>
      </c>
      <c r="L16" s="53" t="s">
        <v>1</v>
      </c>
    </row>
    <row r="17" spans="1:12" x14ac:dyDescent="0.25">
      <c r="A17" s="43">
        <v>20203</v>
      </c>
      <c r="B17" s="52">
        <v>6580</v>
      </c>
      <c r="C17" s="52">
        <v>24154</v>
      </c>
      <c r="D17" s="52">
        <v>26029</v>
      </c>
      <c r="E17" s="52">
        <v>26421</v>
      </c>
      <c r="F17" s="53" t="s">
        <v>1</v>
      </c>
      <c r="G17" s="53" t="s">
        <v>1</v>
      </c>
      <c r="H17" s="53" t="s">
        <v>1</v>
      </c>
      <c r="I17" s="53" t="s">
        <v>1</v>
      </c>
      <c r="J17" s="53" t="s">
        <v>1</v>
      </c>
      <c r="K17" s="53" t="s">
        <v>1</v>
      </c>
      <c r="L17" s="53" t="s">
        <v>1</v>
      </c>
    </row>
    <row r="18" spans="1:12" x14ac:dyDescent="0.25">
      <c r="A18" s="43">
        <v>20213</v>
      </c>
      <c r="B18" s="52">
        <v>4495</v>
      </c>
      <c r="C18" s="52">
        <v>26290</v>
      </c>
      <c r="D18" s="52">
        <v>28770</v>
      </c>
      <c r="E18" s="53" t="s">
        <v>1</v>
      </c>
      <c r="F18" s="53" t="s">
        <v>1</v>
      </c>
      <c r="G18" s="53" t="s">
        <v>1</v>
      </c>
      <c r="H18" s="53" t="s">
        <v>1</v>
      </c>
      <c r="I18" s="53" t="s">
        <v>1</v>
      </c>
      <c r="J18" s="53" t="s">
        <v>1</v>
      </c>
      <c r="K18" s="53" t="s">
        <v>1</v>
      </c>
      <c r="L18" s="53" t="s">
        <v>1</v>
      </c>
    </row>
    <row r="19" spans="1:12" x14ac:dyDescent="0.25">
      <c r="A19" s="43">
        <v>20223</v>
      </c>
      <c r="B19" s="52">
        <v>6217</v>
      </c>
      <c r="C19" s="52">
        <v>30228</v>
      </c>
      <c r="D19" s="53" t="s">
        <v>1</v>
      </c>
      <c r="E19" s="53" t="s">
        <v>1</v>
      </c>
      <c r="F19" s="53" t="s">
        <v>1</v>
      </c>
      <c r="G19" s="53" t="s">
        <v>1</v>
      </c>
      <c r="H19" s="53" t="s">
        <v>1</v>
      </c>
      <c r="I19" s="53" t="s">
        <v>1</v>
      </c>
      <c r="J19" s="53" t="s">
        <v>1</v>
      </c>
      <c r="K19" s="53" t="s">
        <v>1</v>
      </c>
      <c r="L19" s="53" t="s">
        <v>1</v>
      </c>
    </row>
    <row r="20" spans="1:12" x14ac:dyDescent="0.25">
      <c r="A20" s="43"/>
      <c r="B20" s="17"/>
      <c r="C20" s="17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45"/>
      <c r="B21" s="45"/>
      <c r="C21" s="45"/>
      <c r="D21" s="45"/>
      <c r="E21" s="4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8" t="s">
        <v>6</v>
      </c>
      <c r="B22" s="26" t="s">
        <v>24</v>
      </c>
      <c r="C22" s="42"/>
      <c r="D22" s="19" t="s">
        <v>7</v>
      </c>
      <c r="E22" s="19" t="s">
        <v>8</v>
      </c>
      <c r="F22" s="19" t="s">
        <v>9</v>
      </c>
    </row>
    <row r="23" spans="1:12" x14ac:dyDescent="0.25">
      <c r="A23" s="43">
        <v>20162</v>
      </c>
      <c r="B23" s="81">
        <v>11103</v>
      </c>
      <c r="C23" s="42"/>
      <c r="D23" s="20" t="s">
        <v>29</v>
      </c>
      <c r="E23" s="21">
        <f>SUM(C14,D13,E12,F11,G10)-SUM(B14,C13,D12,E11,F10)+B15</f>
        <v>41581</v>
      </c>
      <c r="F23" s="21">
        <f>SUM(B26:B29)</f>
        <v>41605</v>
      </c>
    </row>
    <row r="24" spans="1:12" x14ac:dyDescent="0.25">
      <c r="A24" s="43">
        <v>20163</v>
      </c>
      <c r="B24" s="80">
        <v>10886</v>
      </c>
      <c r="C24" s="42"/>
      <c r="D24" s="20" t="s">
        <v>30</v>
      </c>
      <c r="E24" s="21">
        <f>SUM(C15,D14,E13,F12,G11,H10)-SUM(B15,C14,D13,E12,F11,G10)+B16</f>
        <v>38830</v>
      </c>
      <c r="F24" s="21">
        <f>SUM(B30:B33)</f>
        <v>38843</v>
      </c>
    </row>
    <row r="25" spans="1:12" x14ac:dyDescent="0.25">
      <c r="A25" s="43">
        <v>20164</v>
      </c>
      <c r="B25" s="80">
        <v>11098</v>
      </c>
      <c r="C25" s="42"/>
      <c r="D25" s="20" t="s">
        <v>31</v>
      </c>
      <c r="E25" s="21">
        <f>SUM(C16,D15,E14,F13,G12,H11,I10)-SUM(B16,C15,D14,E13,F12,G11,H10)+B17</f>
        <v>36224</v>
      </c>
      <c r="F25" s="21">
        <f>SUM(B34:B37)</f>
        <v>36233</v>
      </c>
    </row>
    <row r="26" spans="1:12" x14ac:dyDescent="0.25">
      <c r="A26" s="43">
        <v>20171</v>
      </c>
      <c r="B26" s="80">
        <v>10712</v>
      </c>
      <c r="C26" s="42"/>
      <c r="D26" s="20" t="s">
        <v>32</v>
      </c>
      <c r="E26" s="21">
        <f>SUM(C17,D16,E15,F14,G13,H12,I11,J10)-SUM(B17,C16,D15,E14,F13,G12,H11,I10)+B18</f>
        <v>25584</v>
      </c>
      <c r="F26" s="21">
        <f>SUM(B38:B41)</f>
        <v>25588</v>
      </c>
    </row>
    <row r="27" spans="1:12" x14ac:dyDescent="0.25">
      <c r="A27" s="43">
        <v>20172</v>
      </c>
      <c r="B27" s="80">
        <v>10365</v>
      </c>
      <c r="C27" s="42"/>
      <c r="D27" s="20" t="s">
        <v>33</v>
      </c>
      <c r="E27" s="21">
        <f>SUM(C18,D17,E16,F15,G14,H13,I12,J11,K10)-SUM(B18,C17,D16,E15,F14,G13,H12,I11,J10)+B19</f>
        <v>30566</v>
      </c>
      <c r="F27" s="21">
        <f>SUM(B42:B45)</f>
        <v>30578</v>
      </c>
    </row>
    <row r="28" spans="1:12" x14ac:dyDescent="0.25">
      <c r="A28" s="43">
        <v>20173</v>
      </c>
      <c r="B28" s="80">
        <v>10075</v>
      </c>
      <c r="C28" s="42"/>
      <c r="D28" s="20" t="s">
        <v>34</v>
      </c>
      <c r="E28" s="21">
        <f>SUM(C19,D18,E17,F16,G15,H14,I13,J12,K11,L10)-SUM(B19,C18,D17,E16,F15,G14,H13,I12,J11,K10)</f>
        <v>27064</v>
      </c>
      <c r="F28" s="21">
        <f>SUM(B46:B49)</f>
        <v>33611</v>
      </c>
    </row>
    <row r="29" spans="1:12" x14ac:dyDescent="0.25">
      <c r="A29" s="43">
        <v>20174</v>
      </c>
      <c r="B29" s="80">
        <v>10453</v>
      </c>
      <c r="C29" s="42"/>
      <c r="D29" s="42"/>
      <c r="E29" s="42"/>
    </row>
    <row r="30" spans="1:12" x14ac:dyDescent="0.25">
      <c r="A30" s="43">
        <v>20181</v>
      </c>
      <c r="B30" s="80">
        <v>9838</v>
      </c>
      <c r="C30" s="42"/>
      <c r="D30" s="42"/>
      <c r="E30" s="42"/>
    </row>
    <row r="31" spans="1:12" x14ac:dyDescent="0.25">
      <c r="A31" s="43">
        <v>20182</v>
      </c>
      <c r="B31" s="80">
        <v>9821</v>
      </c>
      <c r="C31" s="42"/>
      <c r="D31" s="42"/>
      <c r="E31" s="42"/>
    </row>
    <row r="32" spans="1:12" x14ac:dyDescent="0.25">
      <c r="A32" s="43">
        <v>20183</v>
      </c>
      <c r="B32" s="80">
        <v>9507</v>
      </c>
      <c r="C32" s="42"/>
      <c r="D32" s="42"/>
      <c r="E32" s="42"/>
    </row>
    <row r="33" spans="1:5" x14ac:dyDescent="0.25">
      <c r="A33" s="43">
        <v>20184</v>
      </c>
      <c r="B33" s="80">
        <v>9677</v>
      </c>
      <c r="C33" s="42"/>
      <c r="D33" s="42"/>
      <c r="E33" s="42"/>
    </row>
    <row r="34" spans="1:5" x14ac:dyDescent="0.25">
      <c r="A34" s="43">
        <v>20191</v>
      </c>
      <c r="B34" s="80">
        <v>9051</v>
      </c>
      <c r="C34" s="42"/>
      <c r="D34" s="42"/>
      <c r="E34" s="42"/>
    </row>
    <row r="35" spans="1:5" x14ac:dyDescent="0.25">
      <c r="A35" s="43">
        <v>20192</v>
      </c>
      <c r="B35" s="80">
        <v>9000</v>
      </c>
      <c r="C35" s="42"/>
      <c r="D35" s="42"/>
      <c r="E35" s="42"/>
    </row>
    <row r="36" spans="1:5" x14ac:dyDescent="0.25">
      <c r="A36" s="43">
        <v>20193</v>
      </c>
      <c r="B36" s="80">
        <v>9015</v>
      </c>
      <c r="C36" s="42"/>
      <c r="D36" s="42"/>
      <c r="E36" s="42"/>
    </row>
    <row r="37" spans="1:5" x14ac:dyDescent="0.25">
      <c r="A37" s="43">
        <v>20194</v>
      </c>
      <c r="B37" s="80">
        <v>9167</v>
      </c>
      <c r="C37" s="42"/>
      <c r="D37" s="42"/>
      <c r="E37" s="42"/>
    </row>
    <row r="38" spans="1:5" x14ac:dyDescent="0.25">
      <c r="A38" s="43">
        <v>20201</v>
      </c>
      <c r="B38" s="80">
        <v>7996</v>
      </c>
      <c r="C38" s="42"/>
      <c r="D38" s="42"/>
      <c r="E38" s="42"/>
    </row>
    <row r="39" spans="1:5" x14ac:dyDescent="0.25">
      <c r="A39" s="43">
        <v>20202</v>
      </c>
      <c r="B39" s="80">
        <v>5155</v>
      </c>
      <c r="C39" s="42"/>
      <c r="D39" s="42"/>
      <c r="E39" s="42"/>
    </row>
    <row r="40" spans="1:5" x14ac:dyDescent="0.25">
      <c r="A40" s="43">
        <v>20203</v>
      </c>
      <c r="B40" s="80">
        <v>5936</v>
      </c>
      <c r="C40" s="42"/>
      <c r="D40" s="42"/>
      <c r="E40" s="42"/>
    </row>
    <row r="41" spans="1:5" x14ac:dyDescent="0.25">
      <c r="A41" s="43">
        <v>20204</v>
      </c>
      <c r="B41" s="80">
        <v>6501</v>
      </c>
      <c r="C41" s="42"/>
      <c r="D41" s="42"/>
      <c r="E41" s="42"/>
    </row>
    <row r="42" spans="1:5" x14ac:dyDescent="0.25">
      <c r="A42" s="43">
        <v>20211</v>
      </c>
      <c r="B42" s="80">
        <v>6352</v>
      </c>
      <c r="C42" s="42"/>
      <c r="D42" s="42"/>
      <c r="E42" s="42"/>
    </row>
    <row r="43" spans="1:5" x14ac:dyDescent="0.25">
      <c r="A43" s="43">
        <v>20212</v>
      </c>
      <c r="B43" s="80">
        <v>7733</v>
      </c>
      <c r="C43" s="42"/>
      <c r="D43" s="42"/>
      <c r="E43" s="42"/>
    </row>
    <row r="44" spans="1:5" x14ac:dyDescent="0.25">
      <c r="A44" s="43">
        <v>20213</v>
      </c>
      <c r="B44" s="80">
        <v>8031</v>
      </c>
      <c r="C44" s="42"/>
      <c r="D44" s="42"/>
      <c r="E44" s="42"/>
    </row>
    <row r="45" spans="1:5" x14ac:dyDescent="0.25">
      <c r="A45" s="43">
        <v>20214</v>
      </c>
      <c r="B45" s="80">
        <v>8462</v>
      </c>
      <c r="C45" s="42"/>
      <c r="D45" s="42"/>
      <c r="E45" s="42"/>
    </row>
    <row r="46" spans="1:5" x14ac:dyDescent="0.25">
      <c r="A46" s="43">
        <v>20221</v>
      </c>
      <c r="B46" s="80">
        <v>7805</v>
      </c>
      <c r="C46" s="42"/>
      <c r="D46" s="42"/>
      <c r="E46" s="42"/>
    </row>
    <row r="47" spans="1:5" x14ac:dyDescent="0.25">
      <c r="A47" s="43">
        <v>20222</v>
      </c>
      <c r="B47" s="80">
        <v>8128</v>
      </c>
      <c r="C47" s="42"/>
      <c r="D47" s="42"/>
      <c r="E47" s="42"/>
    </row>
    <row r="48" spans="1:5" x14ac:dyDescent="0.25">
      <c r="A48" s="43">
        <v>20223</v>
      </c>
      <c r="B48" s="80">
        <v>8682</v>
      </c>
      <c r="C48" s="42"/>
      <c r="D48" s="42"/>
      <c r="E48" s="42"/>
    </row>
    <row r="49" spans="1:5" x14ac:dyDescent="0.25">
      <c r="A49" s="43">
        <v>20224</v>
      </c>
      <c r="B49" s="80">
        <v>8996</v>
      </c>
      <c r="C49" s="42"/>
      <c r="D49" s="42"/>
      <c r="E49" s="42"/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Pd BIPD</vt:lpstr>
      <vt:lpstr>Pd MPC</vt:lpstr>
      <vt:lpstr>Pd UM</vt:lpstr>
      <vt:lpstr>Pd COMP</vt:lpstr>
      <vt:lpstr>Pd COLL</vt:lpstr>
      <vt:lpstr>Pd Misc. Damage</vt:lpstr>
      <vt:lpstr>Pd Misc. Liab</vt:lpstr>
      <vt:lpstr>Rept Ct BIPD</vt:lpstr>
      <vt:lpstr>Rept Ct MPC</vt:lpstr>
      <vt:lpstr>Rept Ct UM</vt:lpstr>
      <vt:lpstr>Rept Ct COMP</vt:lpstr>
      <vt:lpstr>Rept Ct COLL</vt:lpstr>
      <vt:lpstr>Rept Ct Misc. Damage</vt:lpstr>
      <vt:lpstr>Rept Ct Misc. Liab</vt:lpstr>
      <vt:lpstr>Closed Ct BIPD</vt:lpstr>
      <vt:lpstr>Closed Ct MPC</vt:lpstr>
      <vt:lpstr>Closed Ct UM</vt:lpstr>
      <vt:lpstr>Closed Ct COMP</vt:lpstr>
      <vt:lpstr>Closed Ct COLL</vt:lpstr>
      <vt:lpstr>Closed Ct Misc. Damage</vt:lpstr>
      <vt:lpstr>Closed Ct Misc. Liab</vt:lpstr>
      <vt:lpstr>'Pd BIPD'!Print_Area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Bunner</dc:creator>
  <cp:lastModifiedBy>Jennifer Walker</cp:lastModifiedBy>
  <cp:lastPrinted>2023-09-05T16:59:07Z</cp:lastPrinted>
  <dcterms:created xsi:type="dcterms:W3CDTF">2023-01-10T18:42:23Z</dcterms:created>
  <dcterms:modified xsi:type="dcterms:W3CDTF">2023-09-05T17:05:04Z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2023-01-10T18:42:23Z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0e0375c4-5474-4d37-ac58-a2a82764de19</vt:lpwstr>
  </property>
  <property fmtid="{D5CDD505-2E9C-101B-9397-08002B2CF9AE}" pid="8" name="MSIP_Label_261ecbe3-7ba9-4124-b9d7-ffd820687beb_ContentBits">
    <vt:lpwstr>0</vt:lpwstr>
  </property>
</Properties>
</file>