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3\10-2-2023 Rate Filing\Filing\Objections\9-21 Objection\"/>
    </mc:Choice>
  </mc:AlternateContent>
  <xr:revisionPtr revIDLastSave="0" documentId="13_ncr:1_{24883258-B0F8-4599-9CEA-42620E39FB5B}" xr6:coauthVersionLast="47" xr6:coauthVersionMax="47" xr10:uidLastSave="{00000000-0000-0000-0000-000000000000}"/>
  <bookViews>
    <workbookView xWindow="-28920" yWindow="120" windowWidth="29040" windowHeight="15840" xr2:uid="{3637EDBC-0ABA-45E1-8BB6-6B695C087400}"/>
  </bookViews>
  <sheets>
    <sheet name="Exhibit 14" sheetId="19" r:id="rId1"/>
  </sheets>
  <externalReferences>
    <externalReference r:id="rId2"/>
    <externalReference r:id="rId3"/>
    <externalReference r:id="rId4"/>
  </externalReferences>
  <definedNames>
    <definedName name="CMPNY_1">[1]Setup!$E$28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_date">[2]Inputs!$B$14</definedName>
    <definedName name="trend_period_years">[3]Inputs!$C$15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9" l="1"/>
  <c r="J15" i="19" l="1"/>
  <c r="J16" i="19"/>
  <c r="J17" i="19"/>
  <c r="J18" i="19"/>
  <c r="J19" i="19"/>
  <c r="J21" i="19"/>
  <c r="J24" i="19"/>
  <c r="J25" i="19"/>
  <c r="J26" i="19"/>
  <c r="J14" i="19"/>
  <c r="N28" i="19"/>
  <c r="L28" i="19"/>
</calcChain>
</file>

<file path=xl/sharedStrings.xml><?xml version="1.0" encoding="utf-8"?>
<sst xmlns="http://schemas.openxmlformats.org/spreadsheetml/2006/main" count="53" uniqueCount="42">
  <si>
    <t>California Private Passenger Auto</t>
  </si>
  <si>
    <t>State Farm Mutual Automobile Insurance Company</t>
  </si>
  <si>
    <t>BIPD Liability</t>
  </si>
  <si>
    <t>Medical Payments</t>
  </si>
  <si>
    <t>Comprehensive</t>
  </si>
  <si>
    <t>Collision</t>
  </si>
  <si>
    <t>Miscellaneous Damage</t>
  </si>
  <si>
    <t>Miscellaneous Liability</t>
  </si>
  <si>
    <t>Premium</t>
  </si>
  <si>
    <t>Coverage</t>
  </si>
  <si>
    <t>Total</t>
  </si>
  <si>
    <t>(1)</t>
  </si>
  <si>
    <t>(2)</t>
  </si>
  <si>
    <t>(3)</t>
  </si>
  <si>
    <t>(4)</t>
  </si>
  <si>
    <t>(5)</t>
  </si>
  <si>
    <t>(6)</t>
  </si>
  <si>
    <t>(7)</t>
  </si>
  <si>
    <t>(8)</t>
  </si>
  <si>
    <t>Rate Distribution</t>
  </si>
  <si>
    <t>Summary of Statewide Income Effect by Coverage</t>
  </si>
  <si>
    <t>Private Passenger Auto</t>
  </si>
  <si>
    <t>Proposed</t>
  </si>
  <si>
    <t>Present</t>
  </si>
  <si>
    <t>Indicated</t>
  </si>
  <si>
    <t>Base Rate</t>
  </si>
  <si>
    <t>Change</t>
  </si>
  <si>
    <t>%</t>
  </si>
  <si>
    <t>Uninsured Motorist - BI</t>
  </si>
  <si>
    <t>Uninsured Motorist - PD</t>
  </si>
  <si>
    <t xml:space="preserve">    Emergency Road Service</t>
  </si>
  <si>
    <t xml:space="preserve">    Rental</t>
  </si>
  <si>
    <t xml:space="preserve">    Death &amp; Disability ($5,000)</t>
  </si>
  <si>
    <t xml:space="preserve">    Death &amp; Disability ($10,000)</t>
  </si>
  <si>
    <t xml:space="preserve">    Loss of Earnings</t>
  </si>
  <si>
    <t>All Coverages</t>
  </si>
  <si>
    <t>(2)  From the Rate Template.</t>
  </si>
  <si>
    <t>(4)  Present base rates effective 6/12/2023.</t>
  </si>
  <si>
    <t>(6) and (7)  Premiums calculated by rating each policy as of December 30, 2022 using the current and proposed rates</t>
  </si>
  <si>
    <t>* Includes effects from the coverage change</t>
  </si>
  <si>
    <t>Change in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</si>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</sst>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%"/>
    <numFmt numFmtId="170" formatCode="#,##0.0"/>
    <numFmt numFmtId="171" formatCode="&quot;$&quot;#,##0.00"/>
    <numFmt numFmtId="172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indexed="12"/>
      <name val="Times New Roman"/>
      <family val="1"/>
    </font>
    <font>
      <sz val="11"/>
      <color rgb="FF0000FF"/>
      <name val="Times New Roman"/>
      <family val="1"/>
    </font>
    <font>
      <sz val="11"/>
      <color indexed="12"/>
      <name val="Calibri"/>
      <family val="2"/>
      <scheme val="minor"/>
    </font>
    <font>
      <u/>
      <sz val="11"/>
      <name val="Calibri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9">
    <xf numFmtId="0" fontId="0" fillId="0" borderId="0"/>
    <xf numFmtId="0" fontId="1" fillId="0" borderId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10" fillId="2" borderId="0" applyNumberFormat="0" applyBorder="0" applyAlignment="0" applyProtection="0"/>
    <xf numFmtId="14" fontId="14" fillId="4" borderId="1" applyFont="0"/>
    <xf numFmtId="0" fontId="15" fillId="0" borderId="0">
      <alignment horizontal="right"/>
    </xf>
    <xf numFmtId="0" fontId="10" fillId="3" borderId="0" applyNumberFormat="0" applyBorder="0" applyAlignment="0" applyProtection="0"/>
    <xf numFmtId="9" fontId="6" fillId="0" borderId="0" applyFont="0" applyFill="0" applyBorder="0" applyAlignment="0" applyProtection="0"/>
    <xf numFmtId="0" fontId="16" fillId="0" borderId="0"/>
    <xf numFmtId="0" fontId="9" fillId="0" borderId="0"/>
  </cellStyleXfs>
  <cellXfs count="49">
    <xf numFmtId="0" fontId="0" fillId="0" borderId="0" xfId="0"/>
    <xf numFmtId="0" fontId="3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left"/>
    </xf>
    <xf numFmtId="0" fontId="2" fillId="0" borderId="0" xfId="10" applyFont="1" applyAlignment="1">
      <alignment horizontal="centerContinuous"/>
    </xf>
    <xf numFmtId="0" fontId="11" fillId="0" borderId="0" xfId="10" applyFont="1" applyAlignment="1">
      <alignment horizontal="centerContinuous"/>
    </xf>
    <xf numFmtId="0" fontId="11" fillId="0" borderId="0" xfId="10" applyFont="1"/>
    <xf numFmtId="0" fontId="6" fillId="0" borderId="0" xfId="10" quotePrefix="1"/>
    <xf numFmtId="0" fontId="6" fillId="0" borderId="0" xfId="10"/>
    <xf numFmtId="0" fontId="11" fillId="0" borderId="0" xfId="10" quotePrefix="1" applyFont="1" applyAlignment="1">
      <alignment horizontal="center"/>
    </xf>
    <xf numFmtId="1" fontId="6" fillId="0" borderId="0" xfId="10" quotePrefix="1" applyNumberFormat="1" applyAlignment="1">
      <alignment horizontal="center"/>
    </xf>
    <xf numFmtId="1" fontId="6" fillId="0" borderId="0" xfId="10" quotePrefix="1" applyNumberFormat="1" applyAlignment="1">
      <alignment horizontal="centerContinuous"/>
    </xf>
    <xf numFmtId="0" fontId="6" fillId="0" borderId="0" xfId="10" quotePrefix="1" applyAlignment="1">
      <alignment horizontal="centerContinuous"/>
    </xf>
    <xf numFmtId="0" fontId="6" fillId="0" borderId="0" xfId="10" applyAlignment="1">
      <alignment horizontal="centerContinuous"/>
    </xf>
    <xf numFmtId="0" fontId="9" fillId="0" borderId="0" xfId="10" applyFont="1"/>
    <xf numFmtId="0" fontId="6" fillId="0" borderId="0" xfId="10" quotePrefix="1" applyAlignment="1">
      <alignment horizontal="center"/>
    </xf>
    <xf numFmtId="1" fontId="6" fillId="0" borderId="0" xfId="10" applyNumberFormat="1" applyAlignment="1">
      <alignment horizontal="centerContinuous"/>
    </xf>
    <xf numFmtId="0" fontId="7" fillId="0" borderId="0" xfId="10" applyFont="1" applyAlignment="1">
      <alignment horizontal="center"/>
    </xf>
    <xf numFmtId="1" fontId="7" fillId="0" borderId="0" xfId="10" applyNumberFormat="1" applyFont="1" applyAlignment="1">
      <alignment horizontal="centerContinuous"/>
    </xf>
    <xf numFmtId="0" fontId="7" fillId="0" borderId="0" xfId="10" applyFont="1" applyAlignment="1">
      <alignment horizontal="centerContinuous"/>
    </xf>
    <xf numFmtId="171" fontId="6" fillId="0" borderId="0" xfId="11" applyNumberFormat="1" applyFont="1"/>
    <xf numFmtId="170" fontId="6" fillId="0" borderId="0" xfId="10" applyNumberFormat="1"/>
    <xf numFmtId="171" fontId="6" fillId="0" borderId="0" xfId="11" applyNumberFormat="1" applyFont="1" applyFill="1"/>
    <xf numFmtId="4" fontId="6" fillId="0" borderId="0" xfId="10" applyNumberFormat="1"/>
    <xf numFmtId="165" fontId="6" fillId="0" borderId="0" xfId="2" applyNumberFormat="1" applyFont="1"/>
    <xf numFmtId="4" fontId="12" fillId="0" borderId="0" xfId="10" applyNumberFormat="1" applyFont="1"/>
    <xf numFmtId="0" fontId="13" fillId="0" borderId="0" xfId="10" applyFont="1"/>
    <xf numFmtId="4" fontId="13" fillId="0" borderId="0" xfId="10" applyNumberFormat="1" applyFont="1"/>
    <xf numFmtId="4" fontId="11" fillId="0" borderId="0" xfId="10" applyNumberFormat="1" applyFont="1"/>
    <xf numFmtId="43" fontId="6" fillId="0" borderId="0" xfId="10" applyNumberFormat="1"/>
    <xf numFmtId="2" fontId="6" fillId="0" borderId="0" xfId="10" applyNumberFormat="1"/>
    <xf numFmtId="164" fontId="6" fillId="0" borderId="0" xfId="10" quotePrefix="1" applyNumberFormat="1" applyAlignment="1">
      <alignment horizontal="right"/>
    </xf>
    <xf numFmtId="164" fontId="6" fillId="0" borderId="0" xfId="10" applyNumberFormat="1"/>
    <xf numFmtId="0" fontId="6" fillId="0" borderId="0" xfId="10" quotePrefix="1" applyAlignment="1">
      <alignment horizontal="left"/>
    </xf>
    <xf numFmtId="0" fontId="9" fillId="0" borderId="0" xfId="10" applyFont="1" applyAlignment="1">
      <alignment vertical="top" textRotation="180" wrapText="1"/>
    </xf>
    <xf numFmtId="44" fontId="5" fillId="0" borderId="0" xfId="9" applyFont="1" applyAlignment="1"/>
    <xf numFmtId="172" fontId="5" fillId="0" borderId="0" xfId="9" applyNumberFormat="1" applyFont="1" applyAlignment="1"/>
    <xf numFmtId="172" fontId="5" fillId="0" borderId="0" xfId="9" applyNumberFormat="1" applyFont="1" applyAlignment="1">
      <alignment horizontal="left"/>
    </xf>
    <xf numFmtId="172" fontId="6" fillId="0" borderId="0" xfId="10" applyNumberFormat="1" applyFont="1"/>
    <xf numFmtId="172" fontId="6" fillId="0" borderId="0" xfId="10" applyNumberFormat="1" applyFont="1" applyAlignment="1">
      <alignment horizontal="left"/>
    </xf>
    <xf numFmtId="172" fontId="6" fillId="0" borderId="0" xfId="10" applyNumberFormat="1"/>
    <xf numFmtId="4" fontId="6" fillId="0" borderId="0" xfId="10" applyNumberFormat="1" applyAlignment="1">
      <alignment horizontal="right"/>
    </xf>
    <xf numFmtId="0" fontId="6" fillId="0" borderId="0" xfId="10" quotePrefix="1" applyFill="1" applyAlignment="1">
      <alignment horizontal="left"/>
    </xf>
    <xf numFmtId="0" fontId="6" fillId="0" borderId="0" xfId="10" quotePrefix="1" applyFont="1"/>
    <xf numFmtId="0" fontId="6" fillId="0" borderId="0" xfId="10" applyAlignment="1">
      <alignment horizontal="center"/>
    </xf>
    <xf numFmtId="0" fontId="7" fillId="0" borderId="0" xfId="10" applyFont="1" applyAlignment="1">
      <alignment horizontal="center"/>
    </xf>
    <xf numFmtId="0" fontId="6" fillId="0" borderId="0" xfId="10" quotePrefix="1" applyAlignment="1">
      <alignment horizontal="center"/>
    </xf>
    <xf numFmtId="0" fontId="6" fillId="0" borderId="0" xfId="10" applyAlignment="1"/>
  </cellXfs>
  <cellStyles count="19">
    <cellStyle name="60% - Accent2 2" xfId="12" xr:uid="{3709DF22-6BC0-49ED-AC75-9D769DFE9A34}"/>
    <cellStyle name="60% - Accent3 2" xfId="15" xr:uid="{9E2CCEBE-3214-4CAB-8E2F-6392F2A5118C}"/>
    <cellStyle name="Comma 2 2" xfId="3" xr:uid="{D22EA1EF-F054-4F86-83E3-B6E10BAAFF3D}"/>
    <cellStyle name="Comma 6" xfId="7" xr:uid="{4B7F0860-6F3D-402A-926D-90962175BDE8}"/>
    <cellStyle name="Currency" xfId="9" builtinId="4"/>
    <cellStyle name="Currency 2" xfId="11" xr:uid="{78370657-9453-468A-89A7-6192CA51DB43}"/>
    <cellStyle name="Normal" xfId="0" builtinId="0"/>
    <cellStyle name="Normal 12" xfId="4" xr:uid="{5BB99610-F569-4328-99D9-2CF8DB6A3C67}"/>
    <cellStyle name="Normal 17" xfId="8" xr:uid="{C802D9F3-4A88-4CBC-A9EC-430858658838}"/>
    <cellStyle name="Normal 2" xfId="10" xr:uid="{D0C61AC0-5D54-4902-B18E-8BAB584E1D9B}"/>
    <cellStyle name="Normal 2 2" xfId="1" xr:uid="{4B278EE9-5F3C-4A4B-8850-1794CDDD3D91}"/>
    <cellStyle name="Normal 2 3" xfId="18" xr:uid="{57360CFB-4C71-490C-B689-A7A62E77C45E}"/>
    <cellStyle name="Normal 3" xfId="17" xr:uid="{15F40908-E3E3-4842-B003-E12B19485639}"/>
    <cellStyle name="Normal 9" xfId="5" xr:uid="{44CC2EEE-FCD4-4278-B892-C2E556FE62EE}"/>
    <cellStyle name="Percent" xfId="2" builtinId="5"/>
    <cellStyle name="Percent 2" xfId="16" xr:uid="{0A68ADE6-648D-48D7-BA9F-5AED4F470768}"/>
    <cellStyle name="Percent 5" xfId="6" xr:uid="{F30BD8DD-9492-4900-BE8E-0D4B5E41E23A}"/>
    <cellStyle name="Style 1" xfId="13" xr:uid="{C8E896E7-6FE9-42A0-98BC-2E995ADD2629}"/>
    <cellStyle name="Style 2" xfId="14" xr:uid="{1C9E7971-64D5-43DA-B134-FCC8F45D0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AUTO\STATE%20FILES\California\REVISIONS\2023\4-1-2023%20Rate%20Filing\SOC\CA%20SOC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%20Updater%202022-4Q%20BIPD%20Split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AUTO\STATE%20FILES\California\CDI%20Indications\2022\2022%204Q\Template%20Updater%202022-4Q%20BIPD%20Spl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QR1"/>
      <sheetName val="QR2"/>
      <sheetName val="ROC Exh"/>
      <sheetName val="Terr"/>
      <sheetName val="Base_STAR"/>
      <sheetName val="MCY ROC"/>
      <sheetName val="Drvr_Detl-YL"/>
      <sheetName val="REC ROC"/>
      <sheetName val="MCY_Class"/>
      <sheetName val="Drvr_Detl-YL (Proposal)"/>
      <sheetName val="FINAL SOC"/>
      <sheetName val="SOC"/>
      <sheetName val="CDI SOC"/>
      <sheetName val="Max-Min Change"/>
      <sheetName val="BRO"/>
      <sheetName val="ROC"/>
      <sheetName val="BRE"/>
      <sheetName val="SQL"/>
      <sheetName val="Data"/>
    </sheetNames>
    <sheetDataSet>
      <sheetData sheetId="0">
        <row r="28">
          <cell r="E28" t="str">
            <v>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Rate History"/>
      <sheetName val="Inputs"/>
      <sheetName val="MiscL Complement"/>
      <sheetName val="PremiumTrend - 5"/>
      <sheetName val="PremExpo SQL"/>
      <sheetName val="LossDev - 7"/>
      <sheetName val="LossDev SQL"/>
      <sheetName val="LossDev Data"/>
      <sheetName val="LossDev Pd Claims"/>
      <sheetName val="Loss Trends - 8"/>
      <sheetName val="Loss Trend SQL"/>
      <sheetName val="2nd Sev SQL"/>
      <sheetName val="Selections Dashboard"/>
      <sheetName val="Sheet4"/>
      <sheetName val="BIPD Implied Data"/>
      <sheetName val="8A Adjustment"/>
      <sheetName val="Ind. Calc."/>
      <sheetName val="CDI Rate Template"/>
      <sheetName val="Exhibit 1"/>
      <sheetName val="Exhibit 2"/>
      <sheetName val="Exhibit 3"/>
      <sheetName val="Exhibit 4"/>
      <sheetName val="Exhibit 6"/>
      <sheetName val="Supp Exh 8"/>
      <sheetName val="Exhibit 9"/>
      <sheetName val="Exhibit 9- p2"/>
      <sheetName val="Exhibit 10"/>
      <sheetName val="Exhibit 11"/>
      <sheetName val="Exhibit 13 - 1A"/>
      <sheetName val="Exhibit 13 Supplemental"/>
      <sheetName val="Exhibit 13 Support pt1"/>
      <sheetName val="Exhibit 13 Support pt2"/>
      <sheetName val="Exhibit 13 2A"/>
      <sheetName val="Exhibit 15"/>
      <sheetName val="Exhibit 16"/>
      <sheetName val="Exhibit 17"/>
      <sheetName val="Exhibit 20"/>
      <sheetName val="App 4"/>
      <sheetName val="App 5"/>
      <sheetName val="App 6"/>
      <sheetName val="App 7"/>
      <sheetName val="RTF Info"/>
      <sheetName val="Output for Graphs"/>
    </sheetNames>
    <sheetDataSet>
      <sheetData sheetId="0"/>
      <sheetData sheetId="1"/>
      <sheetData sheetId="2">
        <row r="14">
          <cell r="B14">
            <v>45475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"/>
      <sheetName val="Rate History"/>
      <sheetName val="Inputs"/>
      <sheetName val="MiscL Complement"/>
      <sheetName val="PremiumTrend - 5"/>
      <sheetName val="PremExpo SQL"/>
      <sheetName val="LossDev - 7"/>
      <sheetName val="LossDev SQL"/>
      <sheetName val="LossDev Data"/>
      <sheetName val="LossDev Pd Claims"/>
      <sheetName val="Loss Trends - 8"/>
      <sheetName val="Loss Trend SQL"/>
      <sheetName val="2nd Sev SQL"/>
      <sheetName val="Selections Dashboard"/>
      <sheetName val="Sheet4"/>
      <sheetName val="BIPD Implied Data"/>
      <sheetName val="8A Adjustment"/>
      <sheetName val="Ind. Calc."/>
      <sheetName val="CDI Rate Template"/>
      <sheetName val="Exhibit 1"/>
      <sheetName val="Exhibit 2"/>
      <sheetName val="Exhibit 3"/>
      <sheetName val="Exhibit 4"/>
      <sheetName val="Exhibit 6"/>
      <sheetName val="Supp Exh 8"/>
      <sheetName val="Exhibit 9"/>
      <sheetName val="Exhibit 9- p2"/>
      <sheetName val="Exhibit 10"/>
      <sheetName val="Exhibit 11"/>
      <sheetName val="Exhibit 13 - 1A"/>
      <sheetName val="Exhibit 13 Supplemental"/>
      <sheetName val="Exhibit 13 Support pt1"/>
      <sheetName val="Exhibit 13 Support pt2"/>
      <sheetName val="Exhibit 13 2A"/>
      <sheetName val="Exhibit 15"/>
      <sheetName val="Exhibit 16"/>
      <sheetName val="Exhibit 17"/>
      <sheetName val="Exhibit 20"/>
      <sheetName val="App 4"/>
      <sheetName val="App 5"/>
      <sheetName val="App 6"/>
      <sheetName val="App 7"/>
      <sheetName val="RTF Info"/>
      <sheetName val="Output for Graphs"/>
    </sheetNames>
    <sheetDataSet>
      <sheetData sheetId="0"/>
      <sheetData sheetId="1"/>
      <sheetData sheetId="2">
        <row r="15">
          <cell r="C15">
            <v>2.258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450F-D092-4BE4-96F4-2A94E9AB158B}">
  <dimension ref="A1:Y42"/>
  <sheetViews>
    <sheetView tabSelected="1" workbookViewId="0">
      <selection activeCell="P26" sqref="P26"/>
    </sheetView>
  </sheetViews>
  <sheetFormatPr defaultColWidth="9.140625" defaultRowHeight="15" x14ac:dyDescent="0.25"/>
  <cols>
    <col min="1" max="1" width="26.5703125" style="7" customWidth="1"/>
    <col min="2" max="2" width="18.28515625" style="7" customWidth="1"/>
    <col min="3" max="3" width="3" style="7" customWidth="1"/>
    <col min="4" max="4" width="18.28515625" style="7" customWidth="1"/>
    <col min="5" max="5" width="3" style="7" customWidth="1"/>
    <col min="6" max="6" width="18.28515625" style="7" customWidth="1"/>
    <col min="7" max="7" width="3" style="7" customWidth="1"/>
    <col min="8" max="8" width="18.28515625" style="7" customWidth="1"/>
    <col min="9" max="9" width="2.85546875" style="7" customWidth="1"/>
    <col min="10" max="10" width="18.28515625" style="7" customWidth="1"/>
    <col min="11" max="11" width="3" style="7" customWidth="1"/>
    <col min="12" max="12" width="18.28515625" style="7" customWidth="1"/>
    <col min="13" max="13" width="3" style="7" customWidth="1"/>
    <col min="14" max="14" width="18.28515625" style="7" customWidth="1"/>
    <col min="15" max="15" width="3" style="7" customWidth="1"/>
    <col min="16" max="16" width="10.42578125" style="7" bestFit="1" customWidth="1"/>
    <col min="17" max="16384" width="9.140625" style="7"/>
  </cols>
  <sheetData>
    <row r="1" spans="1:20" ht="14.1" customHeight="1" x14ac:dyDescent="0.25">
      <c r="A1" s="3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Q1" s="6"/>
      <c r="R1" s="6"/>
    </row>
    <row r="2" spans="1:20" x14ac:dyDescent="0.25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Q2" s="6"/>
      <c r="R2" s="6"/>
    </row>
    <row r="3" spans="1:20" ht="14.1" customHeigh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Q3" s="6"/>
      <c r="R3" s="6"/>
    </row>
    <row r="4" spans="1:20" x14ac:dyDescent="0.25">
      <c r="A4" s="1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Q4" s="6"/>
      <c r="R4" s="6"/>
    </row>
    <row r="5" spans="1:20" ht="14.1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Q5" s="6"/>
      <c r="R5" s="6"/>
    </row>
    <row r="6" spans="1:20" ht="14.1" customHeight="1" x14ac:dyDescent="0.25">
      <c r="A6" s="5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Q6" s="6"/>
      <c r="R6" s="6"/>
    </row>
    <row r="7" spans="1:20" x14ac:dyDescent="0.25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P7" s="9"/>
      <c r="Q7" s="9"/>
      <c r="R7" s="9"/>
      <c r="S7" s="9"/>
    </row>
    <row r="8" spans="1:20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P8" s="10"/>
    </row>
    <row r="9" spans="1:20" x14ac:dyDescent="0.25">
      <c r="A9" s="11" t="s">
        <v>11</v>
      </c>
      <c r="B9" s="12" t="s">
        <v>12</v>
      </c>
      <c r="C9" s="12"/>
      <c r="D9" s="12" t="s">
        <v>13</v>
      </c>
      <c r="E9" s="12"/>
      <c r="F9" s="13" t="s">
        <v>14</v>
      </c>
      <c r="G9" s="13"/>
      <c r="H9" s="13" t="s">
        <v>15</v>
      </c>
      <c r="I9" s="14"/>
      <c r="J9" s="47" t="s">
        <v>16</v>
      </c>
      <c r="K9" s="45"/>
      <c r="L9" s="47" t="s">
        <v>17</v>
      </c>
      <c r="M9" s="45"/>
      <c r="N9" s="12" t="s">
        <v>18</v>
      </c>
      <c r="O9" s="12"/>
      <c r="P9" s="47"/>
      <c r="Q9" s="45"/>
      <c r="R9" s="10"/>
      <c r="S9" s="10"/>
      <c r="T9" s="10"/>
    </row>
    <row r="10" spans="1:20" x14ac:dyDescent="0.25">
      <c r="A10" s="11"/>
      <c r="B10" s="9"/>
      <c r="C10" s="9"/>
      <c r="D10" s="14" t="s">
        <v>22</v>
      </c>
      <c r="E10" s="14"/>
      <c r="F10" s="16"/>
      <c r="G10" s="16"/>
      <c r="H10" s="14"/>
      <c r="I10" s="14"/>
      <c r="J10" s="14"/>
      <c r="K10" s="14"/>
      <c r="L10" s="9"/>
      <c r="M10" s="9"/>
      <c r="N10" s="15"/>
      <c r="P10" s="16"/>
      <c r="Q10" s="16"/>
      <c r="R10" s="16"/>
      <c r="S10" s="14"/>
    </row>
    <row r="11" spans="1:20" x14ac:dyDescent="0.25">
      <c r="A11" s="11"/>
      <c r="B11" s="14" t="s">
        <v>24</v>
      </c>
      <c r="C11" s="14"/>
      <c r="D11" s="14" t="s">
        <v>10</v>
      </c>
      <c r="E11" s="14"/>
      <c r="F11" s="17" t="s">
        <v>23</v>
      </c>
      <c r="G11" s="17"/>
      <c r="H11" s="14" t="s">
        <v>22</v>
      </c>
      <c r="I11" s="14"/>
      <c r="J11" s="45" t="s">
        <v>40</v>
      </c>
      <c r="K11" s="45"/>
      <c r="L11" s="45" t="s">
        <v>23</v>
      </c>
      <c r="M11" s="45"/>
      <c r="N11" s="45" t="s">
        <v>22</v>
      </c>
      <c r="O11" s="45"/>
      <c r="P11" s="48"/>
      <c r="Q11" s="48"/>
      <c r="R11" s="48"/>
      <c r="S11" s="48"/>
    </row>
    <row r="12" spans="1:20" x14ac:dyDescent="0.25">
      <c r="A12" s="18" t="s">
        <v>9</v>
      </c>
      <c r="B12" s="20" t="s">
        <v>26</v>
      </c>
      <c r="C12" s="20"/>
      <c r="D12" s="20" t="s">
        <v>26</v>
      </c>
      <c r="E12" s="14"/>
      <c r="F12" s="19" t="s">
        <v>25</v>
      </c>
      <c r="G12" s="19"/>
      <c r="H12" s="20" t="s">
        <v>25</v>
      </c>
      <c r="I12" s="20"/>
      <c r="J12" s="46" t="s">
        <v>25</v>
      </c>
      <c r="K12" s="46"/>
      <c r="L12" s="46" t="s">
        <v>8</v>
      </c>
      <c r="M12" s="45"/>
      <c r="N12" s="46" t="s">
        <v>8</v>
      </c>
      <c r="O12" s="45"/>
      <c r="P12" s="48"/>
      <c r="Q12" s="48"/>
      <c r="R12" s="48"/>
      <c r="S12" s="48"/>
    </row>
    <row r="13" spans="1:2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5"/>
      <c r="P13" s="9"/>
      <c r="Q13" s="9"/>
      <c r="R13" s="9"/>
      <c r="S13" s="9"/>
      <c r="T13" s="9"/>
    </row>
    <row r="14" spans="1:20" x14ac:dyDescent="0.25">
      <c r="A14" s="9" t="s">
        <v>2</v>
      </c>
      <c r="B14" s="22">
        <v>35.6</v>
      </c>
      <c r="C14" s="9" t="s">
        <v>27</v>
      </c>
      <c r="D14" s="22">
        <v>32</v>
      </c>
      <c r="E14" s="9" t="s">
        <v>27</v>
      </c>
      <c r="F14" s="21">
        <v>685.9</v>
      </c>
      <c r="G14" s="9"/>
      <c r="H14" s="23">
        <v>906.96</v>
      </c>
      <c r="I14" s="9"/>
      <c r="J14" s="25">
        <f>H14/F14-1</f>
        <v>0.32229187928269432</v>
      </c>
      <c r="K14" s="9"/>
      <c r="L14" s="38">
        <v>1723367725.9499946</v>
      </c>
      <c r="M14" s="36"/>
      <c r="N14" s="37">
        <v>2274926497.2700019</v>
      </c>
      <c r="P14" s="9"/>
      <c r="Q14" s="23"/>
      <c r="R14" s="9"/>
      <c r="S14" s="22"/>
    </row>
    <row r="15" spans="1:20" x14ac:dyDescent="0.25">
      <c r="A15" s="9" t="s">
        <v>3</v>
      </c>
      <c r="B15" s="22">
        <v>27.9</v>
      </c>
      <c r="C15" s="9"/>
      <c r="D15" s="22">
        <v>25</v>
      </c>
      <c r="E15" s="9"/>
      <c r="F15" s="24">
        <v>74.5</v>
      </c>
      <c r="G15" s="9"/>
      <c r="H15" s="24">
        <v>93.29</v>
      </c>
      <c r="I15" s="9"/>
      <c r="J15" s="25">
        <f t="shared" ref="J15:J26" si="0">H15/F15-1</f>
        <v>0.2522147651006712</v>
      </c>
      <c r="K15" s="9"/>
      <c r="L15" s="38">
        <v>73271665.699999407</v>
      </c>
      <c r="M15" s="36"/>
      <c r="N15" s="37">
        <v>91591030.740000039</v>
      </c>
      <c r="P15" s="9"/>
      <c r="Q15" s="24"/>
      <c r="R15" s="9"/>
      <c r="S15" s="22"/>
    </row>
    <row r="16" spans="1:20" x14ac:dyDescent="0.25">
      <c r="A16" s="9" t="s">
        <v>28</v>
      </c>
      <c r="B16" s="22">
        <v>36.5</v>
      </c>
      <c r="C16" s="9"/>
      <c r="D16" s="22">
        <v>28</v>
      </c>
      <c r="E16" s="9"/>
      <c r="F16" s="24">
        <v>74.55</v>
      </c>
      <c r="G16" s="9"/>
      <c r="H16" s="24">
        <v>96.32</v>
      </c>
      <c r="I16" s="9"/>
      <c r="J16" s="25">
        <f t="shared" si="0"/>
        <v>0.29201877934272291</v>
      </c>
      <c r="K16" s="9"/>
      <c r="L16" s="38">
        <v>338164269.48999989</v>
      </c>
      <c r="M16" s="36"/>
      <c r="N16" s="37">
        <v>432992153.73999953</v>
      </c>
      <c r="P16" s="9"/>
      <c r="Q16" s="24"/>
      <c r="R16" s="9"/>
      <c r="S16" s="22"/>
    </row>
    <row r="17" spans="1:25" x14ac:dyDescent="0.25">
      <c r="A17" s="9" t="s">
        <v>29</v>
      </c>
      <c r="B17" s="22">
        <v>36.5</v>
      </c>
      <c r="C17" s="9"/>
      <c r="D17" s="22">
        <v>28</v>
      </c>
      <c r="E17" s="9"/>
      <c r="F17" s="24">
        <v>28.4</v>
      </c>
      <c r="G17" s="9"/>
      <c r="H17" s="24">
        <v>36.72</v>
      </c>
      <c r="I17" s="9"/>
      <c r="J17" s="25">
        <f t="shared" si="0"/>
        <v>0.29295774647887329</v>
      </c>
      <c r="K17" s="9"/>
      <c r="L17" s="38">
        <v>35216043.069999985</v>
      </c>
      <c r="M17" s="36"/>
      <c r="N17" s="37">
        <v>45088521.979999766</v>
      </c>
      <c r="P17" s="9"/>
      <c r="Q17" s="24"/>
      <c r="R17" s="9"/>
      <c r="S17" s="22"/>
      <c r="V17" s="26"/>
      <c r="W17" s="27"/>
      <c r="X17" s="28"/>
      <c r="Y17" s="29"/>
    </row>
    <row r="18" spans="1:25" x14ac:dyDescent="0.25">
      <c r="A18" s="9" t="s">
        <v>4</v>
      </c>
      <c r="B18" s="22">
        <v>26.5</v>
      </c>
      <c r="C18" s="9"/>
      <c r="D18" s="22">
        <v>19</v>
      </c>
      <c r="E18" s="9"/>
      <c r="F18" s="24">
        <v>250.1</v>
      </c>
      <c r="G18" s="30"/>
      <c r="H18" s="24">
        <v>300.95999999999998</v>
      </c>
      <c r="I18" s="9"/>
      <c r="J18" s="25">
        <f t="shared" si="0"/>
        <v>0.20335865653738505</v>
      </c>
      <c r="K18" s="9"/>
      <c r="L18" s="38">
        <v>561386423.41000021</v>
      </c>
      <c r="M18" s="36"/>
      <c r="N18" s="37">
        <v>668019847.22000217</v>
      </c>
      <c r="P18" s="9"/>
      <c r="Q18" s="24"/>
      <c r="R18" s="9"/>
      <c r="S18" s="22"/>
      <c r="V18" s="26"/>
      <c r="W18" s="27"/>
      <c r="X18" s="28"/>
      <c r="Y18" s="29"/>
    </row>
    <row r="19" spans="1:25" x14ac:dyDescent="0.25">
      <c r="A19" s="9" t="s">
        <v>5</v>
      </c>
      <c r="B19" s="22">
        <v>37.5</v>
      </c>
      <c r="C19" s="9"/>
      <c r="D19" s="22">
        <v>19</v>
      </c>
      <c r="E19" s="9"/>
      <c r="F19" s="24">
        <v>728.2</v>
      </c>
      <c r="G19" s="30"/>
      <c r="H19" s="24">
        <v>869.43</v>
      </c>
      <c r="I19" s="9"/>
      <c r="J19" s="25">
        <f t="shared" si="0"/>
        <v>0.19394397143641839</v>
      </c>
      <c r="K19" s="9"/>
      <c r="L19" s="38">
        <v>1640030431.8799968</v>
      </c>
      <c r="M19" s="36"/>
      <c r="N19" s="37">
        <v>1951614330.2199922</v>
      </c>
      <c r="P19" s="9"/>
      <c r="Q19" s="24"/>
      <c r="R19" s="9"/>
      <c r="S19" s="22"/>
    </row>
    <row r="20" spans="1:25" x14ac:dyDescent="0.25">
      <c r="A20" s="9" t="s">
        <v>6</v>
      </c>
      <c r="B20" s="22">
        <v>32.4</v>
      </c>
      <c r="C20" s="9"/>
      <c r="D20" s="22">
        <v>18</v>
      </c>
      <c r="E20" s="9"/>
      <c r="F20" s="24"/>
      <c r="G20" s="30"/>
      <c r="H20" s="24"/>
      <c r="I20" s="9"/>
      <c r="J20" s="25"/>
      <c r="K20" s="9"/>
      <c r="L20" s="40"/>
      <c r="M20" s="25"/>
      <c r="N20" s="39"/>
      <c r="P20" s="9"/>
      <c r="Q20" s="24"/>
      <c r="R20" s="9"/>
      <c r="S20" s="22"/>
    </row>
    <row r="21" spans="1:25" x14ac:dyDescent="0.25">
      <c r="A21" s="8" t="s">
        <v>30</v>
      </c>
      <c r="B21" s="22"/>
      <c r="C21" s="9"/>
      <c r="D21" s="22"/>
      <c r="E21" s="9"/>
      <c r="F21" s="24">
        <v>5.7</v>
      </c>
      <c r="G21" s="30"/>
      <c r="H21" s="24">
        <v>6.74</v>
      </c>
      <c r="I21" s="9"/>
      <c r="J21" s="25">
        <f t="shared" si="0"/>
        <v>0.18245614035087709</v>
      </c>
      <c r="K21" s="9"/>
      <c r="L21" s="38">
        <v>23449012.320000615</v>
      </c>
      <c r="M21" s="36"/>
      <c r="N21" s="37">
        <v>27658631.159998797</v>
      </c>
      <c r="P21" s="9"/>
      <c r="Q21" s="24"/>
      <c r="R21" s="9"/>
      <c r="S21" s="22"/>
    </row>
    <row r="22" spans="1:25" x14ac:dyDescent="0.25">
      <c r="A22" s="8" t="s">
        <v>31</v>
      </c>
      <c r="B22" s="22"/>
      <c r="C22" s="9"/>
      <c r="D22" s="22"/>
      <c r="E22" s="9"/>
      <c r="F22" s="24">
        <v>16.899999999999999</v>
      </c>
      <c r="G22" s="30"/>
      <c r="H22" s="42">
        <v>40.200000000000003</v>
      </c>
      <c r="I22" s="9" t="s">
        <v>41</v>
      </c>
      <c r="J22" s="25">
        <f t="shared" si="0"/>
        <v>1.3786982248520712</v>
      </c>
      <c r="K22" s="9" t="s">
        <v>41</v>
      </c>
      <c r="L22" s="38">
        <v>75839567.52000393</v>
      </c>
      <c r="M22" s="36"/>
      <c r="N22" s="37">
        <v>89483587.650004938</v>
      </c>
      <c r="P22" s="9"/>
      <c r="Q22" s="24"/>
      <c r="R22" s="9"/>
      <c r="S22" s="22"/>
    </row>
    <row r="23" spans="1:25" x14ac:dyDescent="0.25">
      <c r="A23" s="8" t="s">
        <v>7</v>
      </c>
      <c r="B23" s="22">
        <v>-7.7</v>
      </c>
      <c r="C23" s="9"/>
      <c r="D23" s="22">
        <v>-8</v>
      </c>
      <c r="E23" s="9"/>
      <c r="F23" s="24"/>
      <c r="G23" s="30"/>
      <c r="H23" s="24"/>
      <c r="I23" s="9"/>
      <c r="J23" s="25"/>
      <c r="K23" s="9"/>
      <c r="L23" s="40"/>
      <c r="M23" s="25"/>
      <c r="N23" s="39"/>
      <c r="P23" s="9"/>
      <c r="Q23" s="24"/>
      <c r="R23" s="9"/>
      <c r="S23" s="22"/>
    </row>
    <row r="24" spans="1:25" x14ac:dyDescent="0.25">
      <c r="A24" s="8" t="s">
        <v>32</v>
      </c>
      <c r="B24" s="22"/>
      <c r="C24" s="9"/>
      <c r="D24" s="22"/>
      <c r="E24" s="9"/>
      <c r="F24" s="24">
        <v>0.49</v>
      </c>
      <c r="G24" s="30"/>
      <c r="H24" s="24">
        <v>0.45</v>
      </c>
      <c r="I24" s="9"/>
      <c r="J24" s="25">
        <f t="shared" si="0"/>
        <v>-8.1632653061224469E-2</v>
      </c>
      <c r="K24" s="9"/>
      <c r="L24" s="38">
        <v>28387.660000000105</v>
      </c>
      <c r="M24" s="36"/>
      <c r="N24" s="37">
        <v>26181.239999999696</v>
      </c>
      <c r="P24" s="9"/>
      <c r="Q24" s="24"/>
      <c r="R24" s="9"/>
      <c r="S24" s="22"/>
    </row>
    <row r="25" spans="1:25" x14ac:dyDescent="0.25">
      <c r="A25" s="8" t="s">
        <v>33</v>
      </c>
      <c r="B25" s="22"/>
      <c r="C25" s="9"/>
      <c r="D25" s="22"/>
      <c r="E25" s="9"/>
      <c r="F25" s="24">
        <v>0.98</v>
      </c>
      <c r="G25" s="30"/>
      <c r="H25" s="24">
        <v>0.9</v>
      </c>
      <c r="I25" s="9"/>
      <c r="J25" s="25">
        <f t="shared" si="0"/>
        <v>-8.1632653061224469E-2</v>
      </c>
      <c r="K25" s="9"/>
      <c r="L25" s="38">
        <v>386052.28000001004</v>
      </c>
      <c r="M25" s="36"/>
      <c r="N25" s="37">
        <v>355172.76000004669</v>
      </c>
      <c r="P25" s="9"/>
      <c r="Q25" s="24"/>
      <c r="R25" s="9"/>
      <c r="S25" s="22"/>
    </row>
    <row r="26" spans="1:25" x14ac:dyDescent="0.25">
      <c r="A26" s="8" t="s">
        <v>34</v>
      </c>
      <c r="B26" s="22"/>
      <c r="C26" s="9"/>
      <c r="D26" s="22"/>
      <c r="E26" s="9"/>
      <c r="F26" s="24">
        <v>1.97</v>
      </c>
      <c r="G26" s="30"/>
      <c r="H26" s="24">
        <v>1.81</v>
      </c>
      <c r="I26" s="9"/>
      <c r="J26" s="25">
        <f t="shared" si="0"/>
        <v>-8.1218274111675037E-2</v>
      </c>
      <c r="K26" s="9"/>
      <c r="L26" s="38">
        <v>181706.74000001961</v>
      </c>
      <c r="M26" s="36"/>
      <c r="N26" s="37">
        <v>166971.53999998764</v>
      </c>
      <c r="P26" s="9"/>
      <c r="Q26" s="24"/>
      <c r="R26" s="9"/>
      <c r="S26" s="22"/>
    </row>
    <row r="27" spans="1:25" x14ac:dyDescent="0.25">
      <c r="A27" s="9"/>
      <c r="B27" s="22"/>
      <c r="C27" s="9"/>
      <c r="D27" s="31"/>
      <c r="E27" s="31"/>
      <c r="F27" s="31"/>
      <c r="G27" s="9"/>
      <c r="H27" s="31"/>
      <c r="I27" s="31"/>
      <c r="J27" s="31"/>
      <c r="K27" s="31"/>
      <c r="L27" s="9"/>
      <c r="M27" s="9"/>
      <c r="N27" s="15"/>
      <c r="P27" s="9"/>
      <c r="Q27" s="31"/>
      <c r="R27" s="9"/>
      <c r="S27" s="31"/>
    </row>
    <row r="28" spans="1:25" x14ac:dyDescent="0.25">
      <c r="A28" s="9" t="s">
        <v>35</v>
      </c>
      <c r="B28" s="22">
        <v>35</v>
      </c>
      <c r="C28" s="9" t="s">
        <v>27</v>
      </c>
      <c r="D28" s="22">
        <v>24.6</v>
      </c>
      <c r="E28" s="9" t="s">
        <v>27</v>
      </c>
      <c r="F28" s="32"/>
      <c r="G28" s="33"/>
      <c r="H28" s="22"/>
      <c r="I28" s="9"/>
      <c r="J28" s="22"/>
      <c r="K28" s="9"/>
      <c r="L28" s="41">
        <f>SUM(L14:L26)</f>
        <v>4471321286.0199947</v>
      </c>
      <c r="M28" s="9"/>
      <c r="N28" s="41">
        <f>SUM(N14:N26)</f>
        <v>5581922925.5200005</v>
      </c>
      <c r="P28" s="9"/>
      <c r="Q28" s="32"/>
      <c r="R28" s="33"/>
      <c r="S28" s="22"/>
    </row>
    <row r="29" spans="1:2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P29" s="9"/>
      <c r="Q29" s="9"/>
      <c r="R29" s="9"/>
      <c r="S29" s="9"/>
    </row>
    <row r="30" spans="1:2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25" x14ac:dyDescent="0.25">
      <c r="A31" s="34" t="s">
        <v>36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25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4" x14ac:dyDescent="0.25">
      <c r="A33" s="43" t="s">
        <v>37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4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4" x14ac:dyDescent="0.25">
      <c r="A35" s="34" t="s">
        <v>38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4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4" x14ac:dyDescent="0.25">
      <c r="A37" s="44" t="s">
        <v>39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35"/>
      <c r="N37" s="15"/>
    </row>
    <row r="38" spans="1:14" ht="1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35"/>
      <c r="N38" s="15"/>
    </row>
    <row r="39" spans="1:1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35"/>
      <c r="N39" s="15"/>
    </row>
    <row r="40" spans="1:14" ht="15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ht="15" customHeight="1" x14ac:dyDescent="0.25"/>
  </sheetData>
  <mergeCells count="9">
    <mergeCell ref="J11:K11"/>
    <mergeCell ref="J12:K12"/>
    <mergeCell ref="J9:K9"/>
    <mergeCell ref="L9:M9"/>
    <mergeCell ref="L11:M11"/>
    <mergeCell ref="L12:M12"/>
    <mergeCell ref="N11:O11"/>
    <mergeCell ref="N12:O12"/>
    <mergeCell ref="P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JWalk</dc:creator>
  <cp:lastModifiedBy>Michael Kossuth</cp:lastModifiedBy>
  <cp:lastPrinted>2023-02-20T17:39:12Z</cp:lastPrinted>
  <dcterms:created xsi:type="dcterms:W3CDTF">2022-09-14T13:09:51Z</dcterms:created>
  <dcterms:modified xsi:type="dcterms:W3CDTF">2023-09-27T20:43:52Z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2022-09-14T13:09:52Z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a023e459-7a84-460e-bce9-836d3f75619e</vt:lpwstr>
  </property>
  <property fmtid="{D5CDD505-2E9C-101B-9397-08002B2CF9AE}" pid="8" name="MSIP_Label_261ecbe3-7ba9-4124-b9d7-ffd820687beb_ContentBits">
    <vt:lpwstr>0</vt:lpwstr>
  </property>
</Properties>
</file>