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RDP\Filing\Filing Responses\8-14-2023 Objection\"/>
    </mc:Choice>
  </mc:AlternateContent>
  <xr:revisionPtr revIDLastSave="0" documentId="13_ncr:1_{533D715E-DE1E-453B-A366-EC31A06E7A83}" xr6:coauthVersionLast="47" xr6:coauthVersionMax="47" xr10:uidLastSave="{00000000-0000-0000-0000-000000000000}"/>
  <bookViews>
    <workbookView xWindow="-120" yWindow="-120" windowWidth="29040" windowHeight="15840" xr2:uid="{D1D35326-5632-4673-B2F5-A1AAC262B937}"/>
  </bookViews>
  <sheets>
    <sheet name="Sheet1" sheetId="1" r:id="rId1"/>
  </sheets>
  <definedNames>
    <definedName name="_xlnm.Print_Area" localSheetId="0">Sheet1!$A$1:$I$42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H3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1" i="1"/>
  <c r="I11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I32" i="1" l="1"/>
  <c r="I24" i="1"/>
  <c r="I26" i="1"/>
  <c r="I18" i="1"/>
  <c r="I16" i="1"/>
  <c r="I33" i="1"/>
  <c r="I25" i="1"/>
  <c r="I17" i="1"/>
  <c r="I30" i="1"/>
  <c r="I22" i="1"/>
  <c r="I14" i="1"/>
  <c r="I29" i="1"/>
  <c r="I21" i="1"/>
  <c r="I13" i="1"/>
  <c r="I28" i="1"/>
  <c r="I20" i="1"/>
  <c r="I12" i="1"/>
  <c r="I19" i="1"/>
  <c r="I34" i="1"/>
  <c r="I31" i="1"/>
  <c r="I23" i="1"/>
  <c r="I15" i="1"/>
  <c r="I27" i="1"/>
  <c r="I38" i="1" l="1"/>
  <c r="I37" i="1"/>
  <c r="I41" i="1"/>
  <c r="I39" i="1"/>
  <c r="I40" i="1"/>
  <c r="I42" i="1"/>
</calcChain>
</file>

<file path=xl/sharedStrings.xml><?xml version="1.0" encoding="utf-8"?>
<sst xmlns="http://schemas.openxmlformats.org/spreadsheetml/2006/main" count="49" uniqueCount="46">
  <si>
    <t>Calendar</t>
  </si>
  <si>
    <t>YYYYQ</t>
  </si>
  <si>
    <t>Quarterly Data</t>
  </si>
  <si>
    <t>Earned Exposures</t>
  </si>
  <si>
    <t>Amount of Insurance Years</t>
  </si>
  <si>
    <t>Average AIY</t>
  </si>
  <si>
    <t>Rolling 4-Quarter Data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</si>
  <si>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</si>
  <si>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</si>
  <si>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</si>
  <si>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</si>
  <si>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</si>
  <si>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</si>
  <si>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</si>
  <si>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</si>
  <si>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</si>
  <si>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</si>
  <si>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</si>
  <si>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</si>
  <si>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</si>
  <si>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</si>
  <si>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</si>
  <si>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</si>
  <si>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</si>
  <si>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</si>
  <si>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</si>
  <si>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</si>
  <si>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</si>
  <si>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20211</t>
  </si>
  <si>
    <t>20212</t>
  </si>
  <si>
    <t>20213</t>
  </si>
  <si>
    <t>20214</t>
  </si>
  <si>
    <t>20221</t>
  </si>
  <si>
    <t>20222</t>
  </si>
  <si>
    <t>Rolling 4-Qtr</t>
  </si>
  <si>
    <t>Annual Trend</t>
  </si>
  <si>
    <t>4 pt</t>
  </si>
  <si>
    <t>8 pt</t>
  </si>
  <si>
    <t>12 pt</t>
  </si>
  <si>
    <t>16 pt</t>
  </si>
  <si>
    <t>20 pt</t>
  </si>
  <si>
    <t>24 pt</t>
  </si>
  <si>
    <t>Supplemental Exhibit 9</t>
  </si>
  <si>
    <t>State Farm General Insurance Company</t>
  </si>
  <si>
    <t>California Rental Dwelling</t>
  </si>
  <si>
    <t>AIY Trend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</si>
</sst>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164" fontId="0" fillId="0" borderId="1" xfId="1" applyNumberFormat="1" applyFont="1" applyBorder="1"/>
    <xf numFmtId="164" fontId="0" fillId="0" borderId="2" xfId="1" applyNumberFormat="1" applyFont="1" applyBorder="1"/>
    <xf numFmtId="43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43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43" fontId="0" fillId="0" borderId="8" xfId="1" applyNumberFormat="1" applyFont="1" applyBorder="1"/>
    <xf numFmtId="0" fontId="0" fillId="0" borderId="0" xfId="0" applyFont="1" applyAlignment="1">
      <alignment horizontal="centerContinuous"/>
    </xf>
    <xf numFmtId="0" fontId="0" fillId="0" borderId="0" xfId="0" applyFont="1"/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4" xfId="0" applyFont="1" applyBorder="1" applyAlignment="1">
      <alignment horizontal="center"/>
    </xf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6" xfId="0" applyNumberFormat="1" applyFont="1" applyBorder="1"/>
    <xf numFmtId="164" fontId="0" fillId="0" borderId="7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87DF-95A9-4D72-9BF6-D09D595D9DBE}">
  <sheetPr>
    <pageSetUpPr fitToPage="1"/>
  </sheetPr>
  <dimension ref="A1:I44"/>
  <sheetViews>
    <sheetView tabSelected="1" workbookViewId="0">
      <selection activeCell="J40" sqref="J40"/>
    </sheetView>
  </sheetViews>
  <sheetFormatPr defaultRowHeight="15" x14ac:dyDescent="0.25"/>
  <cols>
    <col min="1" max="1" width="9.140625" style="15"/>
    <col min="2" max="2" width="3.7109375" style="15" customWidth="1"/>
    <col min="3" max="3" width="19.140625" style="15" customWidth="1"/>
    <col min="4" max="4" width="26.42578125" style="15" customWidth="1"/>
    <col min="5" max="5" width="14.7109375" style="15" customWidth="1"/>
    <col min="6" max="6" width="4.140625" style="15" customWidth="1"/>
    <col min="7" max="7" width="17.7109375" style="15" customWidth="1"/>
    <col min="8" max="8" width="25" style="15" bestFit="1" customWidth="1"/>
    <col min="9" max="9" width="15.42578125" style="15" customWidth="1"/>
    <col min="10" max="16384" width="9.140625" style="15"/>
  </cols>
  <sheetData>
    <row r="1" spans="1:9" x14ac:dyDescent="0.25">
      <c r="A1" s="4" t="s">
        <v>42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4" t="s">
        <v>43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4" t="s">
        <v>44</v>
      </c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4" t="s">
        <v>45</v>
      </c>
      <c r="B4" s="14"/>
      <c r="C4" s="14"/>
      <c r="D4" s="14"/>
      <c r="E4" s="14"/>
      <c r="F4" s="14"/>
      <c r="G4" s="14"/>
      <c r="H4" s="14"/>
      <c r="I4" s="14"/>
    </row>
    <row r="5" spans="1:9" ht="15.75" thickBot="1" x14ac:dyDescent="0.3"/>
    <row r="6" spans="1:9" ht="15.75" thickBot="1" x14ac:dyDescent="0.3">
      <c r="A6" s="16" t="s">
        <v>0</v>
      </c>
      <c r="B6" s="17"/>
      <c r="C6" s="35" t="s">
        <v>2</v>
      </c>
      <c r="D6" s="36"/>
      <c r="E6" s="37"/>
      <c r="F6" s="17"/>
      <c r="G6" s="35" t="s">
        <v>6</v>
      </c>
      <c r="H6" s="36"/>
      <c r="I6" s="37"/>
    </row>
    <row r="7" spans="1:9" ht="15.75" thickBot="1" x14ac:dyDescent="0.3">
      <c r="A7" s="18" t="s">
        <v>1</v>
      </c>
      <c r="B7" s="17"/>
      <c r="C7" s="19" t="s">
        <v>3</v>
      </c>
      <c r="D7" s="20" t="s">
        <v>4</v>
      </c>
      <c r="E7" s="21" t="s">
        <v>5</v>
      </c>
      <c r="F7" s="17"/>
      <c r="G7" s="19" t="s">
        <v>3</v>
      </c>
      <c r="H7" s="20" t="s">
        <v>4</v>
      </c>
      <c r="I7" s="21" t="s">
        <v>5</v>
      </c>
    </row>
    <row r="8" spans="1:9" x14ac:dyDescent="0.25">
      <c r="A8" s="16" t="s">
        <v>7</v>
      </c>
      <c r="C8" s="5">
        <v>69870</v>
      </c>
      <c r="D8" s="6">
        <v>21930105</v>
      </c>
      <c r="E8" s="7">
        <f>D8/C8</f>
        <v>313.87011592958351</v>
      </c>
      <c r="G8" s="22"/>
      <c r="H8" s="23"/>
      <c r="I8" s="24"/>
    </row>
    <row r="9" spans="1:9" x14ac:dyDescent="0.25">
      <c r="A9" s="25" t="s">
        <v>8</v>
      </c>
      <c r="C9" s="8">
        <v>69740</v>
      </c>
      <c r="D9" s="9">
        <v>22050284</v>
      </c>
      <c r="E9" s="10">
        <f t="shared" ref="E9:E34" si="0">D9/C9</f>
        <v>316.1784341841124</v>
      </c>
      <c r="G9" s="26"/>
      <c r="H9" s="27"/>
      <c r="I9" s="28"/>
    </row>
    <row r="10" spans="1:9" x14ac:dyDescent="0.25">
      <c r="A10" s="25" t="s">
        <v>9</v>
      </c>
      <c r="C10" s="8">
        <v>69734</v>
      </c>
      <c r="D10" s="9">
        <v>22168701</v>
      </c>
      <c r="E10" s="10">
        <f t="shared" si="0"/>
        <v>317.90376287033587</v>
      </c>
      <c r="G10" s="26"/>
      <c r="H10" s="27"/>
      <c r="I10" s="28"/>
    </row>
    <row r="11" spans="1:9" x14ac:dyDescent="0.25">
      <c r="A11" s="25" t="s">
        <v>10</v>
      </c>
      <c r="C11" s="8">
        <v>69571</v>
      </c>
      <c r="D11" s="9">
        <v>22210474</v>
      </c>
      <c r="E11" s="10">
        <f t="shared" si="0"/>
        <v>319.24902617469922</v>
      </c>
      <c r="G11" s="29">
        <f>SUM(C8:C11)</f>
        <v>278915</v>
      </c>
      <c r="H11" s="30">
        <f>SUM(D8:D11)</f>
        <v>88359564</v>
      </c>
      <c r="I11" s="10">
        <f>H11/G11</f>
        <v>316.79746159224135</v>
      </c>
    </row>
    <row r="12" spans="1:9" x14ac:dyDescent="0.25">
      <c r="A12" s="25" t="s">
        <v>11</v>
      </c>
      <c r="C12" s="8">
        <v>69381</v>
      </c>
      <c r="D12" s="9">
        <v>22285940</v>
      </c>
      <c r="E12" s="10">
        <f t="shared" si="0"/>
        <v>321.21099436445138</v>
      </c>
      <c r="G12" s="29">
        <f>SUM(C9:C12)</f>
        <v>278426</v>
      </c>
      <c r="H12" s="30">
        <f t="shared" ref="H12:H33" si="1">SUM(D9:D12)</f>
        <v>88715399</v>
      </c>
      <c r="I12" s="10">
        <f t="shared" ref="I12:I34" si="2">H12/G12</f>
        <v>318.63187705171214</v>
      </c>
    </row>
    <row r="13" spans="1:9" x14ac:dyDescent="0.25">
      <c r="A13" s="25" t="s">
        <v>12</v>
      </c>
      <c r="C13" s="8">
        <v>69155</v>
      </c>
      <c r="D13" s="9">
        <v>22401778</v>
      </c>
      <c r="E13" s="10">
        <f t="shared" si="0"/>
        <v>323.93576747885186</v>
      </c>
      <c r="G13" s="29">
        <f t="shared" ref="G13:G34" si="3">SUM(C10:C13)</f>
        <v>277841</v>
      </c>
      <c r="H13" s="30">
        <f t="shared" si="1"/>
        <v>89066893</v>
      </c>
      <c r="I13" s="10">
        <f t="shared" si="2"/>
        <v>320.56785355653051</v>
      </c>
    </row>
    <row r="14" spans="1:9" x14ac:dyDescent="0.25">
      <c r="A14" s="25" t="s">
        <v>13</v>
      </c>
      <c r="C14" s="8">
        <v>69795</v>
      </c>
      <c r="D14" s="9">
        <v>22790861</v>
      </c>
      <c r="E14" s="10">
        <f t="shared" si="0"/>
        <v>326.54002435704564</v>
      </c>
      <c r="G14" s="29">
        <f t="shared" si="3"/>
        <v>277902</v>
      </c>
      <c r="H14" s="30">
        <f t="shared" si="1"/>
        <v>89689053</v>
      </c>
      <c r="I14" s="10">
        <f t="shared" si="2"/>
        <v>322.73626314312241</v>
      </c>
    </row>
    <row r="15" spans="1:9" x14ac:dyDescent="0.25">
      <c r="A15" s="25" t="s">
        <v>14</v>
      </c>
      <c r="C15" s="8">
        <v>69574</v>
      </c>
      <c r="D15" s="9">
        <v>22880183</v>
      </c>
      <c r="E15" s="10">
        <f t="shared" si="0"/>
        <v>328.8611119096214</v>
      </c>
      <c r="G15" s="29">
        <f t="shared" si="3"/>
        <v>277905</v>
      </c>
      <c r="H15" s="30">
        <f t="shared" si="1"/>
        <v>90358762</v>
      </c>
      <c r="I15" s="10">
        <f t="shared" si="2"/>
        <v>325.14262787643258</v>
      </c>
    </row>
    <row r="16" spans="1:9" x14ac:dyDescent="0.25">
      <c r="A16" s="25" t="s">
        <v>15</v>
      </c>
      <c r="C16" s="8">
        <v>69176</v>
      </c>
      <c r="D16" s="9">
        <v>22977978</v>
      </c>
      <c r="E16" s="10">
        <f t="shared" si="0"/>
        <v>332.16690759801088</v>
      </c>
      <c r="G16" s="29">
        <f t="shared" si="3"/>
        <v>277700</v>
      </c>
      <c r="H16" s="30">
        <f t="shared" si="1"/>
        <v>91050800</v>
      </c>
      <c r="I16" s="10">
        <f t="shared" si="2"/>
        <v>327.87468491177532</v>
      </c>
    </row>
    <row r="17" spans="1:9" x14ac:dyDescent="0.25">
      <c r="A17" s="25" t="s">
        <v>16</v>
      </c>
      <c r="C17" s="8">
        <v>68785</v>
      </c>
      <c r="D17" s="9">
        <v>23159925</v>
      </c>
      <c r="E17" s="10">
        <f t="shared" si="0"/>
        <v>336.700225339827</v>
      </c>
      <c r="G17" s="29">
        <f t="shared" si="3"/>
        <v>277330</v>
      </c>
      <c r="H17" s="30">
        <f t="shared" si="1"/>
        <v>91808947</v>
      </c>
      <c r="I17" s="10">
        <f t="shared" si="2"/>
        <v>331.04585511845096</v>
      </c>
    </row>
    <row r="18" spans="1:9" x14ac:dyDescent="0.25">
      <c r="A18" s="25" t="s">
        <v>17</v>
      </c>
      <c r="C18" s="8">
        <v>68338</v>
      </c>
      <c r="D18" s="9">
        <v>23393933</v>
      </c>
      <c r="E18" s="10">
        <f t="shared" si="0"/>
        <v>342.32686060464164</v>
      </c>
      <c r="G18" s="29">
        <f t="shared" si="3"/>
        <v>275873</v>
      </c>
      <c r="H18" s="30">
        <f t="shared" si="1"/>
        <v>92412019</v>
      </c>
      <c r="I18" s="10">
        <f t="shared" si="2"/>
        <v>334.98029528079951</v>
      </c>
    </row>
    <row r="19" spans="1:9" x14ac:dyDescent="0.25">
      <c r="A19" s="25" t="s">
        <v>18</v>
      </c>
      <c r="C19" s="8">
        <v>67985</v>
      </c>
      <c r="D19" s="9">
        <v>23703664</v>
      </c>
      <c r="E19" s="10">
        <f t="shared" si="0"/>
        <v>348.66020445686547</v>
      </c>
      <c r="G19" s="29">
        <f t="shared" si="3"/>
        <v>274284</v>
      </c>
      <c r="H19" s="30">
        <f t="shared" si="1"/>
        <v>93235500</v>
      </c>
      <c r="I19" s="10">
        <f t="shared" si="2"/>
        <v>339.92321827011421</v>
      </c>
    </row>
    <row r="20" spans="1:9" x14ac:dyDescent="0.25">
      <c r="A20" s="25" t="s">
        <v>19</v>
      </c>
      <c r="C20" s="8">
        <v>68130</v>
      </c>
      <c r="D20" s="9">
        <v>24236103</v>
      </c>
      <c r="E20" s="10">
        <f t="shared" si="0"/>
        <v>355.73320123293701</v>
      </c>
      <c r="G20" s="29">
        <f t="shared" si="3"/>
        <v>273238</v>
      </c>
      <c r="H20" s="30">
        <f t="shared" si="1"/>
        <v>94493625</v>
      </c>
      <c r="I20" s="10">
        <f t="shared" si="2"/>
        <v>345.8290025545495</v>
      </c>
    </row>
    <row r="21" spans="1:9" x14ac:dyDescent="0.25">
      <c r="A21" s="25" t="s">
        <v>20</v>
      </c>
      <c r="C21" s="8">
        <v>68286</v>
      </c>
      <c r="D21" s="9">
        <v>24692691</v>
      </c>
      <c r="E21" s="10">
        <f t="shared" si="0"/>
        <v>361.60693260697656</v>
      </c>
      <c r="G21" s="29">
        <f t="shared" si="3"/>
        <v>272739</v>
      </c>
      <c r="H21" s="30">
        <f t="shared" si="1"/>
        <v>96026391</v>
      </c>
      <c r="I21" s="10">
        <f t="shared" si="2"/>
        <v>352.08162749001792</v>
      </c>
    </row>
    <row r="22" spans="1:9" x14ac:dyDescent="0.25">
      <c r="A22" s="25" t="s">
        <v>21</v>
      </c>
      <c r="C22" s="8">
        <v>68462</v>
      </c>
      <c r="D22" s="9">
        <v>25129459</v>
      </c>
      <c r="E22" s="10">
        <f t="shared" si="0"/>
        <v>367.05703894131051</v>
      </c>
      <c r="G22" s="29">
        <f t="shared" si="3"/>
        <v>272863</v>
      </c>
      <c r="H22" s="30">
        <f t="shared" si="1"/>
        <v>97761917</v>
      </c>
      <c r="I22" s="10">
        <f t="shared" si="2"/>
        <v>358.28205729615229</v>
      </c>
    </row>
    <row r="23" spans="1:9" x14ac:dyDescent="0.25">
      <c r="A23" s="25" t="s">
        <v>22</v>
      </c>
      <c r="C23" s="8">
        <v>68505</v>
      </c>
      <c r="D23" s="9">
        <v>25518186</v>
      </c>
      <c r="E23" s="10">
        <f t="shared" si="0"/>
        <v>372.50107291438582</v>
      </c>
      <c r="G23" s="29">
        <f t="shared" si="3"/>
        <v>273383</v>
      </c>
      <c r="H23" s="30">
        <f t="shared" si="1"/>
        <v>99576439</v>
      </c>
      <c r="I23" s="10">
        <f t="shared" si="2"/>
        <v>364.23786043755462</v>
      </c>
    </row>
    <row r="24" spans="1:9" x14ac:dyDescent="0.25">
      <c r="A24" s="25" t="s">
        <v>23</v>
      </c>
      <c r="C24" s="8">
        <v>68583</v>
      </c>
      <c r="D24" s="9">
        <v>25914589</v>
      </c>
      <c r="E24" s="10">
        <f t="shared" si="0"/>
        <v>377.8573261595439</v>
      </c>
      <c r="G24" s="29">
        <f t="shared" si="3"/>
        <v>273836</v>
      </c>
      <c r="H24" s="30">
        <f t="shared" si="1"/>
        <v>101254925</v>
      </c>
      <c r="I24" s="10">
        <f t="shared" si="2"/>
        <v>369.76484099972248</v>
      </c>
    </row>
    <row r="25" spans="1:9" x14ac:dyDescent="0.25">
      <c r="A25" s="25" t="s">
        <v>24</v>
      </c>
      <c r="C25" s="8">
        <v>68655</v>
      </c>
      <c r="D25" s="9">
        <v>26286610</v>
      </c>
      <c r="E25" s="10">
        <f t="shared" si="0"/>
        <v>382.8797611244629</v>
      </c>
      <c r="G25" s="29">
        <f t="shared" si="3"/>
        <v>274205</v>
      </c>
      <c r="H25" s="30">
        <f t="shared" si="1"/>
        <v>102848844</v>
      </c>
      <c r="I25" s="10">
        <f t="shared" si="2"/>
        <v>375.08011888915229</v>
      </c>
    </row>
    <row r="26" spans="1:9" x14ac:dyDescent="0.25">
      <c r="A26" s="25" t="s">
        <v>25</v>
      </c>
      <c r="C26" s="8">
        <v>69085</v>
      </c>
      <c r="D26" s="9">
        <v>26798454</v>
      </c>
      <c r="E26" s="10">
        <f t="shared" si="0"/>
        <v>387.90553665774047</v>
      </c>
      <c r="G26" s="29">
        <f t="shared" si="3"/>
        <v>274828</v>
      </c>
      <c r="H26" s="30">
        <f t="shared" si="1"/>
        <v>104517839</v>
      </c>
      <c r="I26" s="10">
        <f t="shared" si="2"/>
        <v>380.30273116276362</v>
      </c>
    </row>
    <row r="27" spans="1:9" x14ac:dyDescent="0.25">
      <c r="A27" s="25" t="s">
        <v>26</v>
      </c>
      <c r="C27" s="8">
        <v>68695</v>
      </c>
      <c r="D27" s="9">
        <v>27192995</v>
      </c>
      <c r="E27" s="10">
        <f t="shared" si="0"/>
        <v>395.85115365019288</v>
      </c>
      <c r="G27" s="29">
        <f t="shared" si="3"/>
        <v>275018</v>
      </c>
      <c r="H27" s="30">
        <f t="shared" si="1"/>
        <v>106192648</v>
      </c>
      <c r="I27" s="10">
        <f t="shared" si="2"/>
        <v>386.12980968518423</v>
      </c>
    </row>
    <row r="28" spans="1:9" x14ac:dyDescent="0.25">
      <c r="A28" s="25" t="s">
        <v>27</v>
      </c>
      <c r="C28" s="8">
        <v>68878</v>
      </c>
      <c r="D28" s="9">
        <v>27720120</v>
      </c>
      <c r="E28" s="10">
        <f t="shared" si="0"/>
        <v>402.4524521617933</v>
      </c>
      <c r="G28" s="29">
        <f t="shared" si="3"/>
        <v>275313</v>
      </c>
      <c r="H28" s="30">
        <f t="shared" si="1"/>
        <v>107998179</v>
      </c>
      <c r="I28" s="10">
        <f t="shared" si="2"/>
        <v>392.27417157925709</v>
      </c>
    </row>
    <row r="29" spans="1:9" x14ac:dyDescent="0.25">
      <c r="A29" s="25" t="s">
        <v>28</v>
      </c>
      <c r="C29" s="8">
        <v>68676</v>
      </c>
      <c r="D29" s="9">
        <v>28280127</v>
      </c>
      <c r="E29" s="10">
        <f t="shared" si="0"/>
        <v>411.79053817927661</v>
      </c>
      <c r="G29" s="29">
        <f t="shared" si="3"/>
        <v>275334</v>
      </c>
      <c r="H29" s="30">
        <f t="shared" si="1"/>
        <v>109991696</v>
      </c>
      <c r="I29" s="10">
        <f t="shared" si="2"/>
        <v>399.48461141740574</v>
      </c>
    </row>
    <row r="30" spans="1:9" x14ac:dyDescent="0.25">
      <c r="A30" s="25" t="s">
        <v>29</v>
      </c>
      <c r="C30" s="8">
        <v>68443</v>
      </c>
      <c r="D30" s="9">
        <v>28857417</v>
      </c>
      <c r="E30" s="10">
        <f t="shared" si="0"/>
        <v>421.62700349195683</v>
      </c>
      <c r="G30" s="29">
        <f t="shared" si="3"/>
        <v>274692</v>
      </c>
      <c r="H30" s="30">
        <f t="shared" si="1"/>
        <v>112050659</v>
      </c>
      <c r="I30" s="10">
        <f t="shared" si="2"/>
        <v>407.91380528009552</v>
      </c>
    </row>
    <row r="31" spans="1:9" x14ac:dyDescent="0.25">
      <c r="A31" s="25" t="s">
        <v>30</v>
      </c>
      <c r="C31" s="8">
        <v>67960</v>
      </c>
      <c r="D31" s="9">
        <v>29361049</v>
      </c>
      <c r="E31" s="10">
        <f t="shared" si="0"/>
        <v>432.03427015891702</v>
      </c>
      <c r="G31" s="29">
        <f t="shared" si="3"/>
        <v>273957</v>
      </c>
      <c r="H31" s="30">
        <f t="shared" si="1"/>
        <v>114218713</v>
      </c>
      <c r="I31" s="10">
        <f t="shared" si="2"/>
        <v>416.92204616052885</v>
      </c>
    </row>
    <row r="32" spans="1:9" x14ac:dyDescent="0.25">
      <c r="A32" s="25" t="s">
        <v>31</v>
      </c>
      <c r="C32" s="8">
        <v>67695</v>
      </c>
      <c r="D32" s="9">
        <v>30184643</v>
      </c>
      <c r="E32" s="10">
        <f t="shared" si="0"/>
        <v>445.89176453209245</v>
      </c>
      <c r="G32" s="29">
        <f t="shared" si="3"/>
        <v>272774</v>
      </c>
      <c r="H32" s="30">
        <f t="shared" si="1"/>
        <v>116683236</v>
      </c>
      <c r="I32" s="10">
        <f t="shared" si="2"/>
        <v>427.76524155528017</v>
      </c>
    </row>
    <row r="33" spans="1:9" x14ac:dyDescent="0.25">
      <c r="A33" s="25" t="s">
        <v>32</v>
      </c>
      <c r="C33" s="8">
        <v>67252</v>
      </c>
      <c r="D33" s="9">
        <v>30707422</v>
      </c>
      <c r="E33" s="10">
        <f t="shared" si="0"/>
        <v>456.60236126806637</v>
      </c>
      <c r="G33" s="29">
        <f t="shared" si="3"/>
        <v>271350</v>
      </c>
      <c r="H33" s="30">
        <f t="shared" si="1"/>
        <v>119110531</v>
      </c>
      <c r="I33" s="10">
        <f t="shared" si="2"/>
        <v>438.95533812419387</v>
      </c>
    </row>
    <row r="34" spans="1:9" ht="15.75" thickBot="1" x14ac:dyDescent="0.3">
      <c r="A34" s="18" t="s">
        <v>33</v>
      </c>
      <c r="C34" s="11">
        <v>67078</v>
      </c>
      <c r="D34" s="12">
        <v>31409861</v>
      </c>
      <c r="E34" s="13">
        <f t="shared" si="0"/>
        <v>468.25875846029993</v>
      </c>
      <c r="G34" s="31">
        <f t="shared" si="3"/>
        <v>269985</v>
      </c>
      <c r="H34" s="32">
        <f>SUM(D31:D34)</f>
        <v>121662975</v>
      </c>
      <c r="I34" s="13">
        <f t="shared" si="2"/>
        <v>450.62864603589088</v>
      </c>
    </row>
    <row r="35" spans="1:9" ht="15.75" thickBot="1" x14ac:dyDescent="0.3"/>
    <row r="36" spans="1:9" x14ac:dyDescent="0.25">
      <c r="G36" s="38"/>
      <c r="H36" s="39" t="s">
        <v>34</v>
      </c>
      <c r="I36" s="40" t="s">
        <v>35</v>
      </c>
    </row>
    <row r="37" spans="1:9" x14ac:dyDescent="0.25">
      <c r="G37" s="1"/>
      <c r="H37" s="33" t="s">
        <v>36</v>
      </c>
      <c r="I37" s="2">
        <f>LOGEST(I31:I$34)^4-1</f>
        <v>0.10918160726110959</v>
      </c>
    </row>
    <row r="38" spans="1:9" x14ac:dyDescent="0.25">
      <c r="G38" s="1"/>
      <c r="H38" s="33" t="s">
        <v>37</v>
      </c>
      <c r="I38" s="2">
        <f>LOGEST(I27:I$34)^4-1</f>
        <v>9.3159491737533351E-2</v>
      </c>
    </row>
    <row r="39" spans="1:9" x14ac:dyDescent="0.25">
      <c r="G39" s="1"/>
      <c r="H39" s="33" t="s">
        <v>38</v>
      </c>
      <c r="I39" s="2">
        <f>LOGEST(I23:I$34)^4-1</f>
        <v>7.9166900158095688E-2</v>
      </c>
    </row>
    <row r="40" spans="1:9" x14ac:dyDescent="0.25">
      <c r="G40" s="1"/>
      <c r="H40" s="33" t="s">
        <v>39</v>
      </c>
      <c r="I40" s="2">
        <f>LOGEST(I19:I$34)^4-1</f>
        <v>7.4173349414275558E-2</v>
      </c>
    </row>
    <row r="41" spans="1:9" x14ac:dyDescent="0.25">
      <c r="G41" s="1"/>
      <c r="H41" s="33" t="s">
        <v>40</v>
      </c>
      <c r="I41" s="2">
        <f>LOGEST(I15:I$34)^4-1</f>
        <v>6.9783578209626773E-2</v>
      </c>
    </row>
    <row r="42" spans="1:9" ht="15.75" thickBot="1" x14ac:dyDescent="0.3">
      <c r="G42" s="1"/>
      <c r="H42" s="34" t="s">
        <v>41</v>
      </c>
      <c r="I42" s="3">
        <f>LOGEST(I11:I$34)^4-1</f>
        <v>6.3014238091321451E-2</v>
      </c>
    </row>
    <row r="43" spans="1:9" x14ac:dyDescent="0.25">
      <c r="G43" s="38"/>
      <c r="H43" s="38"/>
      <c r="I43" s="38"/>
    </row>
    <row r="44" spans="1:9" x14ac:dyDescent="0.25">
      <c r="G44" s="38"/>
      <c r="H44" s="38"/>
      <c r="I44" s="38"/>
    </row>
  </sheetData>
  <mergeCells count="2">
    <mergeCell ref="G6:I6"/>
    <mergeCell ref="C6:E6"/>
  </mergeCells>
  <printOptions horizontalCentered="1"/>
  <pageMargins left="0.2" right="0.2" top="0.75" bottom="0.75" header="0.3" footer="0.3"/>
  <pageSetup scale="82" orientation="landscape" r:id="rId1"/>
  <headerFooter>
    <oddFooter>&amp;C&amp;8©,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Ware</dc:creator>
  <cp:lastModifiedBy>Brett Ware</cp:lastModifiedBy>
  <cp:lastPrinted>2023-08-21T16:31:07Z</cp:lastPrinted>
  <dcterms:created xsi:type="dcterms:W3CDTF">2023-08-17T12:58:12Z</dcterms:created>
  <dcterms:modified xsi:type="dcterms:W3CDTF">2023-08-21T19:29:56Z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2023-08-21T16:18:46Z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064021ec-a305-49f0-814d-073f6af846d4</vt:lpwstr>
  </property>
  <property fmtid="{D5CDD505-2E9C-101B-9397-08002B2CF9AE}" pid="8" name="MSIP_Label_9fec7713-ff10-4e30-a417-5bbcd9826c75_ContentBits">
    <vt:lpwstr>0</vt:lpwstr>
  </property>
</Properties>
</file>