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Opr.statefarm.org\dfs\PCACT\00\WORKGROUP\P-C ACTUARIAL\HOMEOWNERS\State Files 2019 and Forward\California\2023\HO\Filing\Filing Responses\8-14-2023 Objection\"/>
    </mc:Choice>
  </mc:AlternateContent>
  <xr:revisionPtr revIDLastSave="0" documentId="13_ncr:1_{3F3E5B6C-5840-4B6A-93DA-D03B7A03B3A3}" xr6:coauthVersionLast="47" xr6:coauthVersionMax="47" xr10:uidLastSave="{00000000-0000-0000-0000-000000000000}"/>
  <bookViews>
    <workbookView xWindow="-120" yWindow="-120" windowWidth="29040" windowHeight="15840" xr2:uid="{D1D35326-5632-4673-B2F5-A1AAC262B937}"/>
  </bookViews>
  <sheets>
    <sheet name="Non-Tenant" sheetId="1" r:id="rId1"/>
    <sheet name="Renters" sheetId="2" r:id="rId2"/>
    <sheet name="Con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3" l="1"/>
  <c r="G34" i="3"/>
  <c r="E34" i="3"/>
  <c r="H33" i="3"/>
  <c r="G33" i="3"/>
  <c r="E33" i="3"/>
  <c r="H32" i="3"/>
  <c r="G32" i="3"/>
  <c r="E32" i="3"/>
  <c r="H31" i="3"/>
  <c r="G31" i="3"/>
  <c r="E31" i="3"/>
  <c r="H30" i="3"/>
  <c r="G30" i="3"/>
  <c r="E30" i="3"/>
  <c r="H29" i="3"/>
  <c r="G29" i="3"/>
  <c r="E29" i="3"/>
  <c r="H28" i="3"/>
  <c r="G28" i="3"/>
  <c r="E28" i="3"/>
  <c r="H27" i="3"/>
  <c r="G27" i="3"/>
  <c r="E27" i="3"/>
  <c r="H26" i="3"/>
  <c r="G26" i="3"/>
  <c r="E26" i="3"/>
  <c r="H25" i="3"/>
  <c r="G25" i="3"/>
  <c r="E25" i="3"/>
  <c r="H24" i="3"/>
  <c r="G24" i="3"/>
  <c r="E24" i="3"/>
  <c r="H23" i="3"/>
  <c r="G23" i="3"/>
  <c r="E23" i="3"/>
  <c r="H22" i="3"/>
  <c r="G22" i="3"/>
  <c r="I22" i="3" s="1"/>
  <c r="E22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5" i="3"/>
  <c r="G15" i="3"/>
  <c r="E15" i="3"/>
  <c r="H14" i="3"/>
  <c r="G14" i="3"/>
  <c r="E14" i="3"/>
  <c r="H13" i="3"/>
  <c r="G13" i="3"/>
  <c r="E13" i="3"/>
  <c r="H12" i="3"/>
  <c r="G12" i="3"/>
  <c r="E12" i="3"/>
  <c r="H11" i="3"/>
  <c r="G11" i="3"/>
  <c r="E11" i="3"/>
  <c r="E10" i="3"/>
  <c r="E9" i="3"/>
  <c r="E8" i="3"/>
  <c r="H34" i="2"/>
  <c r="G34" i="2"/>
  <c r="E34" i="2"/>
  <c r="H33" i="2"/>
  <c r="G33" i="2"/>
  <c r="E33" i="2"/>
  <c r="H32" i="2"/>
  <c r="I32" i="2" s="1"/>
  <c r="G32" i="2"/>
  <c r="E32" i="2"/>
  <c r="H31" i="2"/>
  <c r="I31" i="2" s="1"/>
  <c r="G31" i="2"/>
  <c r="E31" i="2"/>
  <c r="H30" i="2"/>
  <c r="G30" i="2"/>
  <c r="E30" i="2"/>
  <c r="H29" i="2"/>
  <c r="G29" i="2"/>
  <c r="E29" i="2"/>
  <c r="H28" i="2"/>
  <c r="G28" i="2"/>
  <c r="E28" i="2"/>
  <c r="H27" i="2"/>
  <c r="G27" i="2"/>
  <c r="E27" i="2"/>
  <c r="H26" i="2"/>
  <c r="G26" i="2"/>
  <c r="E26" i="2"/>
  <c r="H25" i="2"/>
  <c r="G25" i="2"/>
  <c r="E25" i="2"/>
  <c r="H24" i="2"/>
  <c r="I24" i="2" s="1"/>
  <c r="G24" i="2"/>
  <c r="E24" i="2"/>
  <c r="H23" i="2"/>
  <c r="G23" i="2"/>
  <c r="E23" i="2"/>
  <c r="H22" i="2"/>
  <c r="G22" i="2"/>
  <c r="E22" i="2"/>
  <c r="H21" i="2"/>
  <c r="G21" i="2"/>
  <c r="E21" i="2"/>
  <c r="H20" i="2"/>
  <c r="G20" i="2"/>
  <c r="E20" i="2"/>
  <c r="H19" i="2"/>
  <c r="G19" i="2"/>
  <c r="E19" i="2"/>
  <c r="H18" i="2"/>
  <c r="G18" i="2"/>
  <c r="E18" i="2"/>
  <c r="H17" i="2"/>
  <c r="G17" i="2"/>
  <c r="E17" i="2"/>
  <c r="H16" i="2"/>
  <c r="G16" i="2"/>
  <c r="E16" i="2"/>
  <c r="H15" i="2"/>
  <c r="G15" i="2"/>
  <c r="E15" i="2"/>
  <c r="H14" i="2"/>
  <c r="G14" i="2"/>
  <c r="E14" i="2"/>
  <c r="H13" i="2"/>
  <c r="G13" i="2"/>
  <c r="E13" i="2"/>
  <c r="H12" i="2"/>
  <c r="G12" i="2"/>
  <c r="E12" i="2"/>
  <c r="H11" i="2"/>
  <c r="G11" i="2"/>
  <c r="E11" i="2"/>
  <c r="E10" i="2"/>
  <c r="E9" i="2"/>
  <c r="E8" i="2"/>
  <c r="I33" i="2" l="1"/>
  <c r="I12" i="2"/>
  <c r="I30" i="2"/>
  <c r="I18" i="3"/>
  <c r="I28" i="3"/>
  <c r="I24" i="3"/>
  <c r="I29" i="3"/>
  <c r="I19" i="3"/>
  <c r="I32" i="3"/>
  <c r="I14" i="3"/>
  <c r="I12" i="3"/>
  <c r="I20" i="3"/>
  <c r="I30" i="3"/>
  <c r="I13" i="3"/>
  <c r="I26" i="3"/>
  <c r="I11" i="3"/>
  <c r="I16" i="3"/>
  <c r="I34" i="3"/>
  <c r="I34" i="2"/>
  <c r="I21" i="2"/>
  <c r="I13" i="2"/>
  <c r="I16" i="2"/>
  <c r="I18" i="2"/>
  <c r="I17" i="2"/>
  <c r="I20" i="2"/>
  <c r="I17" i="3"/>
  <c r="I33" i="3"/>
  <c r="I15" i="3"/>
  <c r="I31" i="3"/>
  <c r="I27" i="3"/>
  <c r="I25" i="3"/>
  <c r="I23" i="3"/>
  <c r="I21" i="3"/>
  <c r="I27" i="2"/>
  <c r="I19" i="2"/>
  <c r="I14" i="2"/>
  <c r="I22" i="2"/>
  <c r="I25" i="2"/>
  <c r="I28" i="2"/>
  <c r="I15" i="2"/>
  <c r="I23" i="2"/>
  <c r="I26" i="2"/>
  <c r="I11" i="2"/>
  <c r="I29" i="2"/>
  <c r="I38" i="2"/>
  <c r="I37" i="2"/>
  <c r="I40" i="2" l="1"/>
  <c r="I41" i="3"/>
  <c r="I40" i="3"/>
  <c r="I37" i="3"/>
  <c r="I42" i="3"/>
  <c r="I39" i="3"/>
  <c r="I38" i="3"/>
  <c r="I41" i="2"/>
  <c r="I39" i="2"/>
  <c r="I42" i="2"/>
  <c r="G11" i="1" l="1"/>
  <c r="G12" i="1"/>
  <c r="H3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I32" i="1" l="1"/>
  <c r="I24" i="1"/>
  <c r="I16" i="1"/>
  <c r="I26" i="1"/>
  <c r="I18" i="1"/>
  <c r="I33" i="1"/>
  <c r="I25" i="1"/>
  <c r="I17" i="1"/>
  <c r="I11" i="1"/>
  <c r="I30" i="1"/>
  <c r="I22" i="1"/>
  <c r="I14" i="1"/>
  <c r="I29" i="1"/>
  <c r="I21" i="1"/>
  <c r="I13" i="1"/>
  <c r="I28" i="1"/>
  <c r="I20" i="1"/>
  <c r="I12" i="1"/>
  <c r="I19" i="1"/>
  <c r="I34" i="1"/>
  <c r="I31" i="1"/>
  <c r="I37" i="1" s="1"/>
  <c r="I23" i="1"/>
  <c r="I15" i="1"/>
  <c r="I27" i="1"/>
  <c r="I38" i="1" s="1"/>
  <c r="I41" i="1" l="1"/>
  <c r="I39" i="1"/>
  <c r="I40" i="1"/>
  <c r="I42" i="1"/>
</calcChain>
</file>

<file path=xl/sharedStrings.xml><?xml version="1.0" encoding="utf-8"?>
<sst xmlns="http://schemas.openxmlformats.org/spreadsheetml/2006/main" count="147" uniqueCount="48">
  <si>
    <t>Calendar</t>
  </si>
  <si>
    <t>YYYYQ</t>
  </si>
  <si>
    <t>Quarterly Data</t>
  </si>
  <si>
    <t>Earned Exposures</t>
  </si>
  <si>
    <t>Amount of Insurance Years</t>
  </si>
  <si>
    <t>Average AIY</t>
  </si>
  <si>
    <t>Rolling 4-Quarter Data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</si>
  <si>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</si>
  <si>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</si>
  <si>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</si>
  <si>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</si>
  <si>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</si>
  <si>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</si>
  <si>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</si>
  <si>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</si>
  <si>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</si>
  <si>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</si>
  <si>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</si>
  <si>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</si>
  <si>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</si>
  <si>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</si>
  <si>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</si>
  <si>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</si>
  <si>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</si>
  <si>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</si>
  <si>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</si>
  <si>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20203</t>
  </si>
  <si>
    <t>20204</t>
  </si>
  <si>
    <t>20211</t>
  </si>
  <si>
    <t>20212</t>
  </si>
  <si>
    <t>20213</t>
  </si>
  <si>
    <t>20214</t>
  </si>
  <si>
    <t>20221</t>
  </si>
  <si>
    <t>20222</t>
  </si>
  <si>
    <t>Rolling 4-Qtr</t>
  </si>
  <si>
    <t>Annual Trend</t>
  </si>
  <si>
    <t>4 pt</t>
  </si>
  <si>
    <t>8 pt</t>
  </si>
  <si>
    <t>12 pt</t>
  </si>
  <si>
    <t>16 pt</t>
  </si>
  <si>
    <t>20 pt</t>
  </si>
  <si>
    <t>24 pt</t>
  </si>
  <si>
    <t>Supplemental Exhibit 9</t>
  </si>
  <si>
    <t>State Farm General Insurance Company</t>
  </si>
  <si>
    <t>AIY Trend Support</t>
  </si>
  <si>
    <t>California Renters</t>
  </si>
  <si>
    <t>California Condominium Unitowners</t>
  </si>
  <si>
    <t>California Non-Tenant Homeowners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</si>
</sst>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NumberFormat="1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2" applyNumberFormat="1" applyFont="1"/>
    <xf numFmtId="0" fontId="0" fillId="0" borderId="0" xfId="0" applyBorder="1" applyAlignment="1">
      <alignment horizontal="center"/>
    </xf>
    <xf numFmtId="0" fontId="0" fillId="0" borderId="0" xfId="0" applyFill="1"/>
    <xf numFmtId="165" fontId="0" fillId="0" borderId="0" xfId="2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43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43" fontId="0" fillId="0" borderId="5" xfId="1" applyNumberFormat="1" applyFont="1" applyBorder="1"/>
    <xf numFmtId="164" fontId="0" fillId="0" borderId="6" xfId="1" applyNumberFormat="1" applyFont="1" applyBorder="1"/>
    <xf numFmtId="164" fontId="0" fillId="0" borderId="14" xfId="1" applyNumberFormat="1" applyFont="1" applyBorder="1"/>
    <xf numFmtId="43" fontId="0" fillId="0" borderId="7" xfId="1" applyNumberFormat="1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14" xfId="0" applyNumberFormat="1" applyBorder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87DF-95A9-4D72-9BF6-D09D595D9DBE}">
  <sheetPr>
    <pageSetUpPr fitToPage="1"/>
  </sheetPr>
  <dimension ref="A1:U125"/>
  <sheetViews>
    <sheetView tabSelected="1" workbookViewId="0">
      <selection activeCell="A8" sqref="A8"/>
    </sheetView>
  </sheetViews>
  <sheetFormatPr defaultRowHeight="15" x14ac:dyDescent="0.25"/>
  <cols>
    <col min="2" max="2" width="3.7109375" customWidth="1"/>
    <col min="3" max="3" width="19.140625" customWidth="1"/>
    <col min="4" max="4" width="26.42578125" customWidth="1"/>
    <col min="5" max="5" width="14.7109375" customWidth="1"/>
    <col min="6" max="6" width="3.7109375" customWidth="1"/>
    <col min="7" max="7" width="17.7109375" customWidth="1"/>
    <col min="8" max="8" width="25" bestFit="1" customWidth="1"/>
    <col min="9" max="9" width="15.42578125" customWidth="1"/>
    <col min="10" max="10" width="8.5703125" customWidth="1"/>
    <col min="12" max="12" width="10.140625" bestFit="1" customWidth="1"/>
    <col min="13" max="13" width="11.140625" bestFit="1" customWidth="1"/>
    <col min="14" max="15" width="11.140625" customWidth="1"/>
    <col min="17" max="17" width="9.7109375" bestFit="1" customWidth="1"/>
    <col min="21" max="21" width="11.140625" bestFit="1" customWidth="1"/>
  </cols>
  <sheetData>
    <row r="1" spans="1:21" x14ac:dyDescent="0.25">
      <c r="A1" s="46" t="s">
        <v>42</v>
      </c>
      <c r="B1" s="47"/>
      <c r="C1" s="47"/>
      <c r="D1" s="47"/>
      <c r="E1" s="47"/>
      <c r="F1" s="47"/>
      <c r="G1" s="47"/>
      <c r="H1" s="47"/>
      <c r="I1" s="47"/>
    </row>
    <row r="2" spans="1:21" x14ac:dyDescent="0.25">
      <c r="A2" s="46" t="s">
        <v>43</v>
      </c>
      <c r="B2" s="47"/>
      <c r="C2" s="47"/>
      <c r="D2" s="47"/>
      <c r="E2" s="47"/>
      <c r="F2" s="47"/>
      <c r="G2" s="47"/>
      <c r="H2" s="47"/>
      <c r="I2" s="47"/>
    </row>
    <row r="3" spans="1:21" x14ac:dyDescent="0.25">
      <c r="A3" s="46" t="s">
        <v>47</v>
      </c>
      <c r="B3" s="47"/>
      <c r="C3" s="47"/>
      <c r="D3" s="47"/>
      <c r="E3" s="47"/>
      <c r="F3" s="47"/>
      <c r="G3" s="47"/>
      <c r="H3" s="47"/>
      <c r="I3" s="47"/>
    </row>
    <row r="4" spans="1:21" x14ac:dyDescent="0.25">
      <c r="A4" s="46" t="s">
        <v>44</v>
      </c>
      <c r="B4" s="47"/>
      <c r="C4" s="47"/>
      <c r="D4" s="47"/>
      <c r="E4" s="47"/>
      <c r="F4" s="47"/>
      <c r="G4" s="47"/>
      <c r="H4" s="47"/>
      <c r="I4" s="47"/>
    </row>
    <row r="5" spans="1:21" ht="15.75" thickBot="1" x14ac:dyDescent="0.3"/>
    <row r="6" spans="1:21" ht="15.75" thickBot="1" x14ac:dyDescent="0.3">
      <c r="A6" s="8" t="s">
        <v>0</v>
      </c>
      <c r="B6" s="2"/>
      <c r="C6" s="23" t="s">
        <v>2</v>
      </c>
      <c r="D6" s="24"/>
      <c r="E6" s="25"/>
      <c r="F6" s="2"/>
      <c r="G6" s="23" t="s">
        <v>6</v>
      </c>
      <c r="H6" s="24"/>
      <c r="I6" s="25"/>
      <c r="J6" s="20"/>
      <c r="Q6" s="17"/>
      <c r="R6" s="14"/>
      <c r="S6" s="14"/>
      <c r="T6" s="16"/>
      <c r="U6" s="16"/>
    </row>
    <row r="7" spans="1:21" ht="15.75" thickBot="1" x14ac:dyDescent="0.3">
      <c r="A7" s="9" t="s">
        <v>1</v>
      </c>
      <c r="B7" s="2"/>
      <c r="C7" s="10" t="s">
        <v>3</v>
      </c>
      <c r="D7" s="11" t="s">
        <v>4</v>
      </c>
      <c r="E7" s="12" t="s">
        <v>5</v>
      </c>
      <c r="F7" s="2"/>
      <c r="G7" s="10" t="s">
        <v>3</v>
      </c>
      <c r="H7" s="11" t="s">
        <v>4</v>
      </c>
      <c r="I7" s="12" t="s">
        <v>5</v>
      </c>
      <c r="J7" s="20"/>
      <c r="Q7" s="17"/>
      <c r="R7" s="14"/>
      <c r="S7" s="14"/>
      <c r="T7" s="16"/>
      <c r="U7" s="16"/>
    </row>
    <row r="8" spans="1:21" x14ac:dyDescent="0.25">
      <c r="A8" s="8" t="s">
        <v>7</v>
      </c>
      <c r="C8" s="27">
        <v>279481</v>
      </c>
      <c r="D8" s="28">
        <v>116459233</v>
      </c>
      <c r="E8" s="29">
        <f>D8/C8</f>
        <v>416.6982120430369</v>
      </c>
      <c r="G8" s="36"/>
      <c r="H8" s="37"/>
      <c r="I8" s="38"/>
      <c r="J8" s="21"/>
      <c r="Q8" s="17"/>
      <c r="R8" s="14"/>
      <c r="S8" s="14"/>
      <c r="T8" s="16"/>
      <c r="U8" s="16"/>
    </row>
    <row r="9" spans="1:21" x14ac:dyDescent="0.25">
      <c r="A9" s="26" t="s">
        <v>8</v>
      </c>
      <c r="C9" s="30">
        <v>279969</v>
      </c>
      <c r="D9" s="31">
        <v>117312610</v>
      </c>
      <c r="E9" s="32">
        <f t="shared" ref="E9:E34" si="0">D9/C9</f>
        <v>419.01999864270687</v>
      </c>
      <c r="G9" s="39"/>
      <c r="H9" s="40"/>
      <c r="I9" s="41"/>
      <c r="J9" s="21"/>
      <c r="Q9" s="17"/>
      <c r="R9" s="14"/>
      <c r="S9" s="14"/>
      <c r="T9" s="16"/>
      <c r="U9" s="16"/>
    </row>
    <row r="10" spans="1:21" x14ac:dyDescent="0.25">
      <c r="A10" s="26" t="s">
        <v>9</v>
      </c>
      <c r="C10" s="30">
        <v>280620</v>
      </c>
      <c r="D10" s="31">
        <v>118174396</v>
      </c>
      <c r="E10" s="32">
        <f t="shared" si="0"/>
        <v>421.11893664029651</v>
      </c>
      <c r="G10" s="39"/>
      <c r="H10" s="40"/>
      <c r="I10" s="41"/>
      <c r="J10" s="21"/>
      <c r="Q10" s="17"/>
      <c r="R10" s="14"/>
      <c r="S10" s="14"/>
      <c r="T10" s="16"/>
      <c r="U10" s="16"/>
    </row>
    <row r="11" spans="1:21" x14ac:dyDescent="0.25">
      <c r="A11" s="26" t="s">
        <v>10</v>
      </c>
      <c r="C11" s="30">
        <v>281162</v>
      </c>
      <c r="D11" s="31">
        <v>118912482</v>
      </c>
      <c r="E11" s="32">
        <f t="shared" si="0"/>
        <v>422.93226680703651</v>
      </c>
      <c r="G11" s="42">
        <f>SUM(C8:C11)</f>
        <v>1121232</v>
      </c>
      <c r="H11" s="43">
        <f>SUM(D8:D11)</f>
        <v>470858721</v>
      </c>
      <c r="I11" s="32">
        <f>H11/G11</f>
        <v>419.94762992850724</v>
      </c>
      <c r="J11" s="1"/>
      <c r="L11" s="15"/>
      <c r="M11" s="15"/>
      <c r="N11" s="15"/>
      <c r="O11" s="15"/>
      <c r="Q11" s="17"/>
      <c r="R11" s="14"/>
      <c r="S11" s="14"/>
      <c r="T11" s="16"/>
      <c r="U11" s="16"/>
    </row>
    <row r="12" spans="1:21" x14ac:dyDescent="0.25">
      <c r="A12" s="26" t="s">
        <v>11</v>
      </c>
      <c r="C12" s="30">
        <v>281535</v>
      </c>
      <c r="D12" s="31">
        <v>119613110</v>
      </c>
      <c r="E12" s="32">
        <f t="shared" si="0"/>
        <v>424.86053243824034</v>
      </c>
      <c r="G12" s="42">
        <f>SUM(C9:C12)</f>
        <v>1123286</v>
      </c>
      <c r="H12" s="43">
        <f t="shared" ref="H12:H33" si="1">SUM(D9:D12)</f>
        <v>474012598</v>
      </c>
      <c r="I12" s="32">
        <f t="shared" ref="I12:I34" si="2">H12/G12</f>
        <v>421.98745288377137</v>
      </c>
      <c r="J12" s="1"/>
      <c r="L12" s="15"/>
      <c r="M12" s="15"/>
      <c r="N12" s="15"/>
      <c r="O12" s="15"/>
      <c r="Q12" s="17"/>
      <c r="R12" s="14"/>
      <c r="S12" s="14"/>
      <c r="T12" s="16"/>
      <c r="U12" s="16"/>
    </row>
    <row r="13" spans="1:21" x14ac:dyDescent="0.25">
      <c r="A13" s="26" t="s">
        <v>12</v>
      </c>
      <c r="C13" s="30">
        <v>281690</v>
      </c>
      <c r="D13" s="31">
        <v>120314454</v>
      </c>
      <c r="E13" s="32">
        <f t="shared" si="0"/>
        <v>427.11652525826264</v>
      </c>
      <c r="G13" s="42">
        <f t="shared" ref="G13:G34" si="3">SUM(C10:C13)</f>
        <v>1125007</v>
      </c>
      <c r="H13" s="43">
        <f t="shared" si="1"/>
        <v>477014442</v>
      </c>
      <c r="I13" s="32">
        <f t="shared" si="2"/>
        <v>424.01019904765036</v>
      </c>
      <c r="J13" s="1"/>
      <c r="L13" s="15"/>
      <c r="M13" s="15"/>
      <c r="N13" s="15"/>
      <c r="O13" s="15"/>
      <c r="Q13" s="17"/>
      <c r="R13" s="14"/>
      <c r="S13" s="14"/>
      <c r="T13" s="16"/>
      <c r="U13" s="16"/>
    </row>
    <row r="14" spans="1:21" x14ac:dyDescent="0.25">
      <c r="A14" s="26" t="s">
        <v>13</v>
      </c>
      <c r="C14" s="30">
        <v>282290</v>
      </c>
      <c r="D14" s="31">
        <v>121318343</v>
      </c>
      <c r="E14" s="32">
        <f t="shared" si="0"/>
        <v>429.76493322469798</v>
      </c>
      <c r="G14" s="42">
        <f t="shared" si="3"/>
        <v>1126677</v>
      </c>
      <c r="H14" s="43">
        <f t="shared" si="1"/>
        <v>480158389</v>
      </c>
      <c r="I14" s="32">
        <f t="shared" si="2"/>
        <v>426.17217623151976</v>
      </c>
      <c r="J14" s="1"/>
      <c r="L14" s="15"/>
      <c r="M14" s="15"/>
      <c r="N14" s="15"/>
      <c r="O14" s="15"/>
      <c r="Q14" s="17"/>
      <c r="R14" s="14"/>
      <c r="S14" s="14"/>
      <c r="T14" s="16"/>
      <c r="U14" s="16"/>
    </row>
    <row r="15" spans="1:21" x14ac:dyDescent="0.25">
      <c r="A15" s="26" t="s">
        <v>14</v>
      </c>
      <c r="C15" s="30">
        <v>282816</v>
      </c>
      <c r="D15" s="31">
        <v>122578093</v>
      </c>
      <c r="E15" s="32">
        <f t="shared" si="0"/>
        <v>433.41993734442184</v>
      </c>
      <c r="G15" s="42">
        <f t="shared" si="3"/>
        <v>1128331</v>
      </c>
      <c r="H15" s="43">
        <f t="shared" si="1"/>
        <v>483824000</v>
      </c>
      <c r="I15" s="32">
        <f t="shared" si="2"/>
        <v>428.79615999205907</v>
      </c>
      <c r="J15" s="1"/>
      <c r="L15" s="15"/>
      <c r="M15" s="15"/>
      <c r="N15" s="15"/>
      <c r="O15" s="15"/>
      <c r="Q15" s="17"/>
      <c r="R15" s="14"/>
      <c r="S15" s="14"/>
      <c r="T15" s="16"/>
      <c r="U15" s="16"/>
    </row>
    <row r="16" spans="1:21" x14ac:dyDescent="0.25">
      <c r="A16" s="26" t="s">
        <v>15</v>
      </c>
      <c r="C16" s="30">
        <v>283121</v>
      </c>
      <c r="D16" s="31">
        <v>123981458</v>
      </c>
      <c r="E16" s="32">
        <f t="shared" si="0"/>
        <v>437.9097912200084</v>
      </c>
      <c r="G16" s="42">
        <f t="shared" si="3"/>
        <v>1129917</v>
      </c>
      <c r="H16" s="43">
        <f t="shared" si="1"/>
        <v>488192348</v>
      </c>
      <c r="I16" s="32">
        <f t="shared" si="2"/>
        <v>432.06036195578969</v>
      </c>
      <c r="J16" s="1"/>
      <c r="L16" s="15"/>
      <c r="M16" s="15"/>
      <c r="N16" s="15"/>
      <c r="O16" s="15"/>
      <c r="Q16" s="17"/>
      <c r="R16" s="14"/>
      <c r="S16" s="14"/>
      <c r="T16" s="16"/>
      <c r="U16" s="16"/>
    </row>
    <row r="17" spans="1:21" x14ac:dyDescent="0.25">
      <c r="A17" s="26" t="s">
        <v>16</v>
      </c>
      <c r="C17" s="30">
        <v>283049</v>
      </c>
      <c r="D17" s="31">
        <v>125428684</v>
      </c>
      <c r="E17" s="32">
        <f t="shared" si="0"/>
        <v>443.13417111524859</v>
      </c>
      <c r="G17" s="42">
        <f t="shared" si="3"/>
        <v>1131276</v>
      </c>
      <c r="H17" s="43">
        <f t="shared" si="1"/>
        <v>493306578</v>
      </c>
      <c r="I17" s="32">
        <f t="shared" si="2"/>
        <v>436.06209094862794</v>
      </c>
      <c r="J17" s="1"/>
      <c r="L17" s="15"/>
      <c r="M17" s="15"/>
      <c r="N17" s="15"/>
      <c r="O17" s="15"/>
      <c r="Q17" s="17"/>
      <c r="R17" s="14"/>
      <c r="S17" s="14"/>
      <c r="T17" s="16"/>
      <c r="U17" s="16"/>
    </row>
    <row r="18" spans="1:21" x14ac:dyDescent="0.25">
      <c r="A18" s="26" t="s">
        <v>17</v>
      </c>
      <c r="C18" s="30">
        <v>283134</v>
      </c>
      <c r="D18" s="31">
        <v>127233268</v>
      </c>
      <c r="E18" s="32">
        <f t="shared" si="0"/>
        <v>449.37474128857713</v>
      </c>
      <c r="G18" s="42">
        <f t="shared" si="3"/>
        <v>1132120</v>
      </c>
      <c r="H18" s="43">
        <f t="shared" si="1"/>
        <v>499221503</v>
      </c>
      <c r="I18" s="32">
        <f t="shared" si="2"/>
        <v>440.96164982510686</v>
      </c>
      <c r="J18" s="1"/>
      <c r="L18" s="15"/>
      <c r="M18" s="15"/>
      <c r="N18" s="15"/>
      <c r="O18" s="15"/>
      <c r="Q18" s="17"/>
      <c r="R18" s="14"/>
      <c r="S18" s="14"/>
      <c r="T18" s="16"/>
      <c r="U18" s="16"/>
    </row>
    <row r="19" spans="1:21" x14ac:dyDescent="0.25">
      <c r="A19" s="26" t="s">
        <v>18</v>
      </c>
      <c r="C19" s="30">
        <v>283201</v>
      </c>
      <c r="D19" s="31">
        <v>129461566</v>
      </c>
      <c r="E19" s="32">
        <f t="shared" si="0"/>
        <v>457.13668383939324</v>
      </c>
      <c r="G19" s="42">
        <f t="shared" si="3"/>
        <v>1132505</v>
      </c>
      <c r="H19" s="43">
        <f t="shared" si="1"/>
        <v>506104976</v>
      </c>
      <c r="I19" s="32">
        <f t="shared" si="2"/>
        <v>446.88983801396023</v>
      </c>
      <c r="J19" s="1"/>
      <c r="L19" s="15"/>
      <c r="M19" s="15"/>
      <c r="N19" s="15"/>
      <c r="O19" s="15"/>
      <c r="Q19" s="17"/>
      <c r="R19" s="14"/>
      <c r="S19" s="14"/>
      <c r="T19" s="16"/>
      <c r="U19" s="16"/>
    </row>
    <row r="20" spans="1:21" x14ac:dyDescent="0.25">
      <c r="A20" s="26" t="s">
        <v>19</v>
      </c>
      <c r="C20" s="30">
        <v>283039</v>
      </c>
      <c r="D20" s="31">
        <v>131518926</v>
      </c>
      <c r="E20" s="32">
        <f t="shared" si="0"/>
        <v>464.66715187659651</v>
      </c>
      <c r="G20" s="42">
        <f t="shared" si="3"/>
        <v>1132423</v>
      </c>
      <c r="H20" s="43">
        <f t="shared" si="1"/>
        <v>513642444</v>
      </c>
      <c r="I20" s="32">
        <f t="shared" si="2"/>
        <v>453.57825123650792</v>
      </c>
      <c r="J20" s="1"/>
      <c r="L20" s="15"/>
      <c r="M20" s="15"/>
      <c r="N20" s="15"/>
      <c r="O20" s="15"/>
      <c r="Q20" s="17"/>
      <c r="R20" s="14"/>
      <c r="S20" s="14"/>
      <c r="T20" s="16"/>
      <c r="U20" s="16"/>
    </row>
    <row r="21" spans="1:21" x14ac:dyDescent="0.25">
      <c r="A21" s="26" t="s">
        <v>20</v>
      </c>
      <c r="C21" s="30">
        <v>282862</v>
      </c>
      <c r="D21" s="31">
        <v>133149400</v>
      </c>
      <c r="E21" s="32">
        <f t="shared" si="0"/>
        <v>470.72211891310957</v>
      </c>
      <c r="G21" s="42">
        <f t="shared" si="3"/>
        <v>1132236</v>
      </c>
      <c r="H21" s="43">
        <f t="shared" si="1"/>
        <v>521363160</v>
      </c>
      <c r="I21" s="32">
        <f t="shared" si="2"/>
        <v>460.47216304727988</v>
      </c>
      <c r="J21" s="1"/>
      <c r="L21" s="15"/>
      <c r="M21" s="15"/>
      <c r="N21" s="15"/>
      <c r="O21" s="15"/>
      <c r="Q21" s="17"/>
      <c r="R21" s="14"/>
      <c r="S21" s="14"/>
      <c r="T21" s="16"/>
      <c r="U21" s="16"/>
    </row>
    <row r="22" spans="1:21" x14ac:dyDescent="0.25">
      <c r="A22" s="26" t="s">
        <v>21</v>
      </c>
      <c r="C22" s="30">
        <v>283210</v>
      </c>
      <c r="D22" s="31">
        <v>135072116</v>
      </c>
      <c r="E22" s="32">
        <f t="shared" si="0"/>
        <v>476.93272130221391</v>
      </c>
      <c r="G22" s="42">
        <f t="shared" si="3"/>
        <v>1132312</v>
      </c>
      <c r="H22" s="43">
        <f t="shared" si="1"/>
        <v>529202008</v>
      </c>
      <c r="I22" s="32">
        <f t="shared" si="2"/>
        <v>467.3641257886519</v>
      </c>
      <c r="J22" s="1"/>
      <c r="L22" s="15"/>
      <c r="M22" s="15"/>
      <c r="N22" s="15"/>
      <c r="O22" s="15"/>
      <c r="Q22" s="17"/>
      <c r="R22" s="14"/>
      <c r="S22" s="14"/>
      <c r="T22" s="16"/>
      <c r="U22" s="16"/>
    </row>
    <row r="23" spans="1:21" x14ac:dyDescent="0.25">
      <c r="A23" s="26" t="s">
        <v>22</v>
      </c>
      <c r="C23" s="30">
        <v>283760</v>
      </c>
      <c r="D23" s="31">
        <v>137296384</v>
      </c>
      <c r="E23" s="32">
        <f t="shared" si="0"/>
        <v>483.84685649844937</v>
      </c>
      <c r="G23" s="42">
        <f t="shared" si="3"/>
        <v>1132871</v>
      </c>
      <c r="H23" s="43">
        <f t="shared" si="1"/>
        <v>537036826</v>
      </c>
      <c r="I23" s="32">
        <f t="shared" si="2"/>
        <v>474.04940721406058</v>
      </c>
      <c r="J23" s="1"/>
      <c r="L23" s="15"/>
      <c r="M23" s="15"/>
      <c r="N23" s="15"/>
      <c r="O23" s="15"/>
      <c r="Q23" s="17"/>
      <c r="R23" s="14"/>
      <c r="S23" s="14"/>
      <c r="T23" s="16"/>
      <c r="U23" s="16"/>
    </row>
    <row r="24" spans="1:21" x14ac:dyDescent="0.25">
      <c r="A24" s="26" t="s">
        <v>23</v>
      </c>
      <c r="C24" s="30">
        <v>284865</v>
      </c>
      <c r="D24" s="31">
        <v>139955357</v>
      </c>
      <c r="E24" s="32">
        <f t="shared" si="0"/>
        <v>491.30415108911239</v>
      </c>
      <c r="G24" s="42">
        <f t="shared" si="3"/>
        <v>1134697</v>
      </c>
      <c r="H24" s="43">
        <f t="shared" si="1"/>
        <v>545473257</v>
      </c>
      <c r="I24" s="32">
        <f t="shared" si="2"/>
        <v>480.72151155771098</v>
      </c>
      <c r="J24" s="1"/>
      <c r="L24" s="15"/>
      <c r="M24" s="15"/>
      <c r="N24" s="15"/>
      <c r="O24" s="15"/>
      <c r="Q24" s="17"/>
      <c r="R24" s="14"/>
      <c r="S24" s="14"/>
      <c r="T24" s="16"/>
      <c r="U24" s="16"/>
    </row>
    <row r="25" spans="1:21" x14ac:dyDescent="0.25">
      <c r="A25" s="26" t="s">
        <v>24</v>
      </c>
      <c r="C25" s="30">
        <v>286313</v>
      </c>
      <c r="D25" s="31">
        <v>142581304</v>
      </c>
      <c r="E25" s="32">
        <f t="shared" si="0"/>
        <v>497.99102380960699</v>
      </c>
      <c r="G25" s="42">
        <f t="shared" si="3"/>
        <v>1138148</v>
      </c>
      <c r="H25" s="43">
        <f t="shared" si="1"/>
        <v>554905161</v>
      </c>
      <c r="I25" s="32">
        <f t="shared" si="2"/>
        <v>487.55096964542395</v>
      </c>
      <c r="J25" s="1"/>
      <c r="L25" s="15"/>
      <c r="M25" s="15"/>
      <c r="N25" s="15"/>
      <c r="O25" s="15"/>
      <c r="Q25" s="17"/>
      <c r="R25" s="14"/>
      <c r="S25" s="14"/>
      <c r="T25" s="16"/>
      <c r="U25" s="16"/>
    </row>
    <row r="26" spans="1:21" x14ac:dyDescent="0.25">
      <c r="A26" s="26" t="s">
        <v>25</v>
      </c>
      <c r="C26" s="30">
        <v>288849</v>
      </c>
      <c r="D26" s="31">
        <v>145907355</v>
      </c>
      <c r="E26" s="32">
        <f t="shared" si="0"/>
        <v>505.13366845652916</v>
      </c>
      <c r="G26" s="42">
        <f t="shared" si="3"/>
        <v>1143787</v>
      </c>
      <c r="H26" s="43">
        <f t="shared" si="1"/>
        <v>565740400</v>
      </c>
      <c r="I26" s="32">
        <f t="shared" si="2"/>
        <v>494.6204144652807</v>
      </c>
      <c r="J26" s="1"/>
      <c r="L26" s="15"/>
      <c r="M26" s="15"/>
      <c r="N26" s="15"/>
      <c r="O26" s="15"/>
      <c r="Q26" s="17"/>
      <c r="R26" s="14"/>
      <c r="S26" s="14"/>
      <c r="T26" s="16"/>
      <c r="U26" s="16"/>
    </row>
    <row r="27" spans="1:21" x14ac:dyDescent="0.25">
      <c r="A27" s="26" t="s">
        <v>26</v>
      </c>
      <c r="C27" s="30">
        <v>289431</v>
      </c>
      <c r="D27" s="31">
        <v>149769304</v>
      </c>
      <c r="E27" s="32">
        <f t="shared" si="0"/>
        <v>517.46117036530291</v>
      </c>
      <c r="G27" s="42">
        <f t="shared" si="3"/>
        <v>1149458</v>
      </c>
      <c r="H27" s="43">
        <f t="shared" si="1"/>
        <v>578213320</v>
      </c>
      <c r="I27" s="32">
        <f t="shared" si="2"/>
        <v>503.03127212999516</v>
      </c>
      <c r="J27" s="1"/>
      <c r="L27" s="15"/>
      <c r="M27" s="15"/>
      <c r="N27" s="15"/>
      <c r="O27" s="15"/>
      <c r="Q27" s="17"/>
      <c r="R27" s="14"/>
      <c r="S27" s="14"/>
      <c r="T27" s="16"/>
      <c r="U27" s="16"/>
    </row>
    <row r="28" spans="1:21" x14ac:dyDescent="0.25">
      <c r="A28" s="26" t="s">
        <v>27</v>
      </c>
      <c r="C28" s="30">
        <v>292727</v>
      </c>
      <c r="D28" s="31">
        <v>154500422</v>
      </c>
      <c r="E28" s="32">
        <f t="shared" si="0"/>
        <v>527.79696440710973</v>
      </c>
      <c r="G28" s="42">
        <f t="shared" si="3"/>
        <v>1157320</v>
      </c>
      <c r="H28" s="43">
        <f t="shared" si="1"/>
        <v>592758385</v>
      </c>
      <c r="I28" s="32">
        <f t="shared" si="2"/>
        <v>512.18192461894728</v>
      </c>
      <c r="J28" s="1"/>
      <c r="L28" s="15"/>
      <c r="M28" s="15"/>
      <c r="N28" s="15"/>
      <c r="O28" s="15"/>
      <c r="Q28" s="17"/>
      <c r="R28" s="14"/>
      <c r="S28" s="14"/>
      <c r="T28" s="16"/>
      <c r="U28" s="16"/>
    </row>
    <row r="29" spans="1:21" x14ac:dyDescent="0.25">
      <c r="A29" s="26" t="s">
        <v>28</v>
      </c>
      <c r="C29" s="30">
        <v>294388</v>
      </c>
      <c r="D29" s="31">
        <v>159156470</v>
      </c>
      <c r="E29" s="32">
        <f t="shared" si="0"/>
        <v>540.63504626547274</v>
      </c>
      <c r="G29" s="42">
        <f t="shared" si="3"/>
        <v>1165395</v>
      </c>
      <c r="H29" s="43">
        <f t="shared" si="1"/>
        <v>609333551</v>
      </c>
      <c r="I29" s="32">
        <f t="shared" si="2"/>
        <v>522.85581369406941</v>
      </c>
      <c r="J29" s="1"/>
      <c r="L29" s="15"/>
      <c r="M29" s="15"/>
      <c r="N29" s="15"/>
      <c r="O29" s="15"/>
      <c r="Q29" s="17"/>
      <c r="R29" s="14"/>
      <c r="S29" s="14"/>
      <c r="T29" s="16"/>
      <c r="U29" s="16"/>
    </row>
    <row r="30" spans="1:21" x14ac:dyDescent="0.25">
      <c r="A30" s="26" t="s">
        <v>29</v>
      </c>
      <c r="C30" s="30">
        <v>296502</v>
      </c>
      <c r="D30" s="31">
        <v>164716174</v>
      </c>
      <c r="E30" s="32">
        <f t="shared" si="0"/>
        <v>555.53140956890684</v>
      </c>
      <c r="G30" s="42">
        <f t="shared" si="3"/>
        <v>1173048</v>
      </c>
      <c r="H30" s="43">
        <f t="shared" si="1"/>
        <v>628142370</v>
      </c>
      <c r="I30" s="32">
        <f t="shared" si="2"/>
        <v>535.47882951081283</v>
      </c>
      <c r="J30" s="1"/>
      <c r="L30" s="15"/>
      <c r="M30" s="15"/>
      <c r="N30" s="15"/>
      <c r="O30" s="15"/>
      <c r="Q30" s="17"/>
      <c r="R30" s="14"/>
      <c r="S30" s="14"/>
      <c r="T30" s="16"/>
      <c r="U30" s="16"/>
    </row>
    <row r="31" spans="1:21" x14ac:dyDescent="0.25">
      <c r="A31" s="26" t="s">
        <v>30</v>
      </c>
      <c r="C31" s="30">
        <v>298443</v>
      </c>
      <c r="D31" s="31">
        <v>171422680</v>
      </c>
      <c r="E31" s="32">
        <f t="shared" si="0"/>
        <v>574.39001752428442</v>
      </c>
      <c r="G31" s="42">
        <f t="shared" si="3"/>
        <v>1182060</v>
      </c>
      <c r="H31" s="43">
        <f t="shared" si="1"/>
        <v>649795746</v>
      </c>
      <c r="I31" s="32">
        <f t="shared" si="2"/>
        <v>549.71468960966445</v>
      </c>
      <c r="J31" s="1"/>
      <c r="L31" s="15"/>
      <c r="M31" s="15"/>
      <c r="N31" s="15"/>
      <c r="O31" s="15"/>
      <c r="Q31" s="17"/>
      <c r="R31" s="14"/>
      <c r="S31" s="14"/>
      <c r="T31" s="16"/>
      <c r="U31" s="16"/>
    </row>
    <row r="32" spans="1:21" x14ac:dyDescent="0.25">
      <c r="A32" s="26" t="s">
        <v>31</v>
      </c>
      <c r="C32" s="30">
        <v>300353</v>
      </c>
      <c r="D32" s="31">
        <v>178868824</v>
      </c>
      <c r="E32" s="32">
        <f t="shared" si="0"/>
        <v>595.52867459289564</v>
      </c>
      <c r="G32" s="42">
        <f t="shared" si="3"/>
        <v>1189686</v>
      </c>
      <c r="H32" s="43">
        <f t="shared" si="1"/>
        <v>674164148</v>
      </c>
      <c r="I32" s="32">
        <f t="shared" si="2"/>
        <v>566.67401986742721</v>
      </c>
      <c r="J32" s="1"/>
      <c r="L32" s="15"/>
      <c r="M32" s="15"/>
      <c r="N32" s="15"/>
      <c r="O32" s="15"/>
      <c r="Q32" s="17"/>
      <c r="R32" s="14"/>
      <c r="S32" s="14"/>
      <c r="T32" s="16"/>
      <c r="U32" s="16"/>
    </row>
    <row r="33" spans="1:21" x14ac:dyDescent="0.25">
      <c r="A33" s="26" t="s">
        <v>32</v>
      </c>
      <c r="C33" s="30">
        <v>301908</v>
      </c>
      <c r="D33" s="31">
        <v>184545160</v>
      </c>
      <c r="E33" s="32">
        <f t="shared" si="0"/>
        <v>611.26290128118501</v>
      </c>
      <c r="G33" s="42">
        <f t="shared" si="3"/>
        <v>1197206</v>
      </c>
      <c r="H33" s="43">
        <f t="shared" si="1"/>
        <v>699552838</v>
      </c>
      <c r="I33" s="32">
        <f t="shared" si="2"/>
        <v>584.32119284400517</v>
      </c>
      <c r="J33" s="1"/>
      <c r="L33" s="15"/>
      <c r="M33" s="15"/>
      <c r="N33" s="15"/>
      <c r="O33" s="15"/>
      <c r="Q33" s="17"/>
      <c r="R33" s="14"/>
      <c r="S33" s="14"/>
      <c r="T33" s="16"/>
      <c r="U33" s="16"/>
    </row>
    <row r="34" spans="1:21" ht="15.75" thickBot="1" x14ac:dyDescent="0.3">
      <c r="A34" s="9" t="s">
        <v>33</v>
      </c>
      <c r="C34" s="33">
        <v>303657</v>
      </c>
      <c r="D34" s="34">
        <v>190802385</v>
      </c>
      <c r="E34" s="35">
        <f t="shared" si="0"/>
        <v>628.34838320868607</v>
      </c>
      <c r="G34" s="44">
        <f t="shared" si="3"/>
        <v>1204361</v>
      </c>
      <c r="H34" s="45">
        <f>SUM(D31:D34)</f>
        <v>725639049</v>
      </c>
      <c r="I34" s="35">
        <f t="shared" si="2"/>
        <v>602.50958724169914</v>
      </c>
      <c r="J34" s="1"/>
      <c r="L34" s="15"/>
      <c r="M34" s="15"/>
      <c r="N34" s="15"/>
      <c r="O34" s="15"/>
      <c r="Q34" s="17"/>
      <c r="R34" s="14"/>
      <c r="S34" s="14"/>
      <c r="T34" s="16"/>
      <c r="U34" s="16"/>
    </row>
    <row r="35" spans="1:21" ht="15.75" thickBot="1" x14ac:dyDescent="0.3">
      <c r="Q35" s="17"/>
      <c r="R35" s="14"/>
      <c r="S35" s="14"/>
      <c r="T35" s="16"/>
      <c r="U35" s="16"/>
    </row>
    <row r="36" spans="1:21" ht="15.75" thickBot="1" x14ac:dyDescent="0.3">
      <c r="H36" s="10" t="s">
        <v>34</v>
      </c>
      <c r="I36" s="12" t="s">
        <v>35</v>
      </c>
      <c r="J36" s="20"/>
      <c r="Q36" s="17"/>
      <c r="R36" s="14"/>
      <c r="S36" s="14"/>
      <c r="T36" s="16"/>
      <c r="U36" s="16"/>
    </row>
    <row r="37" spans="1:21" x14ac:dyDescent="0.25">
      <c r="G37" s="4"/>
      <c r="H37" s="3" t="s">
        <v>36</v>
      </c>
      <c r="I37" s="5">
        <f>LOGEST(I31:I$34)^4-1</f>
        <v>0.13010625241548279</v>
      </c>
      <c r="J37" s="4"/>
      <c r="Q37" s="17"/>
      <c r="R37" s="14"/>
      <c r="S37" s="14"/>
      <c r="T37" s="16"/>
      <c r="U37" s="16"/>
    </row>
    <row r="38" spans="1:21" x14ac:dyDescent="0.25">
      <c r="G38" s="4"/>
      <c r="H38" s="3" t="s">
        <v>37</v>
      </c>
      <c r="I38" s="5">
        <f>LOGEST(I27:I$34)^4-1</f>
        <v>0.10990097735979076</v>
      </c>
      <c r="J38" s="4"/>
      <c r="Q38" s="17"/>
      <c r="R38" s="14"/>
      <c r="S38" s="14"/>
      <c r="T38" s="16"/>
      <c r="U38" s="16"/>
    </row>
    <row r="39" spans="1:21" x14ac:dyDescent="0.25">
      <c r="G39" s="4"/>
      <c r="H39" s="3" t="s">
        <v>38</v>
      </c>
      <c r="I39" s="5">
        <f>LOGEST(I23:I$34)^4-1</f>
        <v>9.032618999698605E-2</v>
      </c>
      <c r="J39" s="4"/>
      <c r="Q39" s="17"/>
      <c r="R39" s="14"/>
      <c r="S39" s="14"/>
      <c r="T39" s="16"/>
      <c r="U39" s="16"/>
    </row>
    <row r="40" spans="1:21" x14ac:dyDescent="0.25">
      <c r="G40" s="4"/>
      <c r="H40" s="3" t="s">
        <v>39</v>
      </c>
      <c r="I40" s="5">
        <f>LOGEST(I19:I$34)^4-1</f>
        <v>7.9189631837926378E-2</v>
      </c>
      <c r="J40" s="4"/>
      <c r="Q40" s="17"/>
      <c r="R40" s="14"/>
      <c r="S40" s="14"/>
      <c r="T40" s="16"/>
      <c r="U40" s="16"/>
    </row>
    <row r="41" spans="1:21" x14ac:dyDescent="0.25">
      <c r="G41" s="4"/>
      <c r="H41" s="3" t="s">
        <v>40</v>
      </c>
      <c r="I41" s="5">
        <f>LOGEST(I15:I$34)^4-1</f>
        <v>7.1340963165519744E-2</v>
      </c>
      <c r="J41" s="4"/>
      <c r="Q41" s="17"/>
      <c r="R41" s="14"/>
      <c r="S41" s="14"/>
      <c r="T41" s="16"/>
      <c r="U41" s="16"/>
    </row>
    <row r="42" spans="1:21" ht="15.75" thickBot="1" x14ac:dyDescent="0.3">
      <c r="G42" s="4"/>
      <c r="H42" s="6" t="s">
        <v>41</v>
      </c>
      <c r="I42" s="7">
        <f>LOGEST(I11:I$34)^4-1</f>
        <v>6.2681817034928144E-2</v>
      </c>
      <c r="J42" s="4"/>
      <c r="Q42" s="17"/>
      <c r="R42" s="14"/>
      <c r="S42" s="14"/>
      <c r="T42" s="16"/>
      <c r="U42" s="16"/>
    </row>
    <row r="43" spans="1:21" x14ac:dyDescent="0.25">
      <c r="G43" s="13"/>
      <c r="Q43" s="17"/>
      <c r="R43" s="14"/>
      <c r="S43" s="14"/>
      <c r="T43" s="16"/>
      <c r="U43" s="16"/>
    </row>
    <row r="44" spans="1:21" x14ac:dyDescent="0.25">
      <c r="H44" s="13"/>
      <c r="I44" s="13"/>
      <c r="Q44" s="17"/>
      <c r="R44" s="14"/>
      <c r="S44" s="14"/>
      <c r="T44" s="16"/>
      <c r="U44" s="16"/>
    </row>
    <row r="45" spans="1:21" x14ac:dyDescent="0.25">
      <c r="H45" s="18"/>
      <c r="I45" s="13"/>
      <c r="Q45" s="17"/>
      <c r="R45" s="14"/>
      <c r="S45" s="14"/>
      <c r="T45" s="16"/>
      <c r="U45" s="16"/>
    </row>
    <row r="46" spans="1:21" x14ac:dyDescent="0.25">
      <c r="H46" s="20"/>
      <c r="I46" s="22"/>
      <c r="J46" s="19"/>
      <c r="Q46" s="17"/>
      <c r="R46" s="14"/>
      <c r="S46" s="14"/>
      <c r="T46" s="16"/>
      <c r="U46" s="16"/>
    </row>
    <row r="47" spans="1:21" x14ac:dyDescent="0.25">
      <c r="H47" s="20"/>
      <c r="I47" s="22"/>
      <c r="J47" s="19"/>
      <c r="Q47" s="17"/>
      <c r="R47" s="14"/>
      <c r="S47" s="14"/>
      <c r="T47" s="16"/>
      <c r="U47" s="16"/>
    </row>
    <row r="48" spans="1:21" x14ac:dyDescent="0.25">
      <c r="H48" s="20"/>
      <c r="I48" s="22"/>
      <c r="J48" s="19"/>
      <c r="Q48" s="17"/>
      <c r="R48" s="14"/>
      <c r="S48" s="14"/>
      <c r="T48" s="16"/>
      <c r="U48" s="16"/>
    </row>
    <row r="49" spans="8:21" x14ac:dyDescent="0.25">
      <c r="H49" s="20"/>
      <c r="I49" s="13"/>
      <c r="Q49" s="17"/>
      <c r="R49" s="14"/>
      <c r="S49" s="14"/>
      <c r="T49" s="16"/>
      <c r="U49" s="16"/>
    </row>
    <row r="50" spans="8:21" x14ac:dyDescent="0.25">
      <c r="H50" s="20"/>
      <c r="I50" s="13"/>
      <c r="Q50" s="17"/>
      <c r="R50" s="14"/>
      <c r="S50" s="14"/>
      <c r="T50" s="16"/>
      <c r="U50" s="16"/>
    </row>
    <row r="51" spans="8:21" x14ac:dyDescent="0.25">
      <c r="H51" s="20"/>
      <c r="I51" s="13"/>
      <c r="Q51" s="17"/>
      <c r="R51" s="14"/>
      <c r="S51" s="14"/>
      <c r="T51" s="16"/>
      <c r="U51" s="16"/>
    </row>
    <row r="52" spans="8:21" x14ac:dyDescent="0.25">
      <c r="H52" s="13"/>
      <c r="I52" s="13"/>
      <c r="Q52" s="17"/>
      <c r="R52" s="14"/>
      <c r="S52" s="14"/>
      <c r="T52" s="16"/>
      <c r="U52" s="16"/>
    </row>
    <row r="53" spans="8:21" x14ac:dyDescent="0.25">
      <c r="H53" s="13"/>
      <c r="I53" s="13"/>
      <c r="Q53" s="17"/>
      <c r="R53" s="14"/>
      <c r="S53" s="14"/>
      <c r="T53" s="16"/>
      <c r="U53" s="16"/>
    </row>
    <row r="54" spans="8:21" x14ac:dyDescent="0.25">
      <c r="Q54" s="17"/>
      <c r="R54" s="14"/>
      <c r="S54" s="14"/>
      <c r="T54" s="16"/>
      <c r="U54" s="16"/>
    </row>
    <row r="55" spans="8:21" x14ac:dyDescent="0.25">
      <c r="Q55" s="17"/>
      <c r="R55" s="14"/>
      <c r="S55" s="14"/>
      <c r="T55" s="16"/>
      <c r="U55" s="16"/>
    </row>
    <row r="56" spans="8:21" x14ac:dyDescent="0.25">
      <c r="Q56" s="17"/>
      <c r="R56" s="14"/>
      <c r="S56" s="14"/>
      <c r="T56" s="16"/>
      <c r="U56" s="16"/>
    </row>
    <row r="57" spans="8:21" x14ac:dyDescent="0.25">
      <c r="Q57" s="17"/>
      <c r="R57" s="14"/>
      <c r="S57" s="14"/>
      <c r="T57" s="16"/>
      <c r="U57" s="16"/>
    </row>
    <row r="58" spans="8:21" x14ac:dyDescent="0.25">
      <c r="Q58" s="17"/>
      <c r="R58" s="14"/>
      <c r="S58" s="14"/>
      <c r="T58" s="16"/>
      <c r="U58" s="16"/>
    </row>
    <row r="59" spans="8:21" x14ac:dyDescent="0.25">
      <c r="Q59" s="17"/>
      <c r="R59" s="14"/>
      <c r="S59" s="14"/>
      <c r="T59" s="16"/>
      <c r="U59" s="16"/>
    </row>
    <row r="60" spans="8:21" x14ac:dyDescent="0.25">
      <c r="Q60" s="17"/>
      <c r="R60" s="14"/>
      <c r="S60" s="14"/>
      <c r="T60" s="16"/>
      <c r="U60" s="16"/>
    </row>
    <row r="61" spans="8:21" x14ac:dyDescent="0.25">
      <c r="Q61" s="17"/>
      <c r="R61" s="14"/>
      <c r="S61" s="14"/>
      <c r="T61" s="16"/>
      <c r="U61" s="16"/>
    </row>
    <row r="62" spans="8:21" x14ac:dyDescent="0.25">
      <c r="Q62" s="17"/>
      <c r="R62" s="14"/>
      <c r="S62" s="14"/>
      <c r="T62" s="16"/>
      <c r="U62" s="16"/>
    </row>
    <row r="63" spans="8:21" x14ac:dyDescent="0.25">
      <c r="Q63" s="17"/>
      <c r="R63" s="14"/>
      <c r="S63" s="14"/>
      <c r="T63" s="16"/>
      <c r="U63" s="16"/>
    </row>
    <row r="64" spans="8:21" x14ac:dyDescent="0.25">
      <c r="Q64" s="17"/>
      <c r="R64" s="14"/>
      <c r="S64" s="14"/>
      <c r="T64" s="16"/>
      <c r="U64" s="16"/>
    </row>
    <row r="65" spans="17:21" x14ac:dyDescent="0.25">
      <c r="Q65" s="17"/>
      <c r="R65" s="14"/>
      <c r="S65" s="14"/>
      <c r="T65" s="16"/>
      <c r="U65" s="16"/>
    </row>
    <row r="66" spans="17:21" x14ac:dyDescent="0.25">
      <c r="Q66" s="17"/>
      <c r="R66" s="14"/>
      <c r="S66" s="14"/>
      <c r="T66" s="16"/>
      <c r="U66" s="16"/>
    </row>
    <row r="67" spans="17:21" x14ac:dyDescent="0.25">
      <c r="Q67" s="17"/>
      <c r="R67" s="14"/>
      <c r="S67" s="14"/>
      <c r="T67" s="16"/>
      <c r="U67" s="16"/>
    </row>
    <row r="68" spans="17:21" x14ac:dyDescent="0.25">
      <c r="Q68" s="17"/>
      <c r="R68" s="14"/>
      <c r="S68" s="14"/>
      <c r="T68" s="16"/>
      <c r="U68" s="16"/>
    </row>
    <row r="69" spans="17:21" x14ac:dyDescent="0.25">
      <c r="Q69" s="17"/>
      <c r="R69" s="14"/>
      <c r="S69" s="14"/>
      <c r="T69" s="16"/>
      <c r="U69" s="16"/>
    </row>
    <row r="70" spans="17:21" x14ac:dyDescent="0.25">
      <c r="Q70" s="17"/>
      <c r="R70" s="14"/>
      <c r="S70" s="14"/>
      <c r="T70" s="16"/>
      <c r="U70" s="16"/>
    </row>
    <row r="71" spans="17:21" x14ac:dyDescent="0.25">
      <c r="Q71" s="17"/>
      <c r="R71" s="14"/>
      <c r="S71" s="14"/>
      <c r="T71" s="16"/>
      <c r="U71" s="16"/>
    </row>
    <row r="72" spans="17:21" x14ac:dyDescent="0.25">
      <c r="Q72" s="17"/>
      <c r="R72" s="14"/>
      <c r="S72" s="14"/>
      <c r="T72" s="16"/>
      <c r="U72" s="16"/>
    </row>
    <row r="73" spans="17:21" x14ac:dyDescent="0.25">
      <c r="Q73" s="17"/>
      <c r="R73" s="14"/>
      <c r="S73" s="14"/>
      <c r="T73" s="16"/>
      <c r="U73" s="16"/>
    </row>
    <row r="74" spans="17:21" x14ac:dyDescent="0.25">
      <c r="Q74" s="17"/>
      <c r="R74" s="14"/>
      <c r="S74" s="14"/>
      <c r="T74" s="16"/>
      <c r="U74" s="16"/>
    </row>
    <row r="75" spans="17:21" x14ac:dyDescent="0.25">
      <c r="Q75" s="17"/>
      <c r="R75" s="14"/>
      <c r="S75" s="14"/>
      <c r="T75" s="16"/>
      <c r="U75" s="16"/>
    </row>
    <row r="76" spans="17:21" x14ac:dyDescent="0.25">
      <c r="Q76" s="17"/>
      <c r="R76" s="14"/>
      <c r="S76" s="14"/>
      <c r="T76" s="16"/>
      <c r="U76" s="16"/>
    </row>
    <row r="77" spans="17:21" x14ac:dyDescent="0.25">
      <c r="Q77" s="17"/>
      <c r="R77" s="14"/>
      <c r="S77" s="14"/>
      <c r="T77" s="16"/>
      <c r="U77" s="16"/>
    </row>
    <row r="78" spans="17:21" x14ac:dyDescent="0.25">
      <c r="Q78" s="17"/>
      <c r="R78" s="14"/>
      <c r="S78" s="14"/>
      <c r="T78" s="16"/>
      <c r="U78" s="16"/>
    </row>
    <row r="79" spans="17:21" x14ac:dyDescent="0.25">
      <c r="Q79" s="17"/>
      <c r="R79" s="14"/>
      <c r="S79" s="14"/>
      <c r="T79" s="16"/>
      <c r="U79" s="16"/>
    </row>
    <row r="80" spans="17:21" x14ac:dyDescent="0.25">
      <c r="Q80" s="17"/>
      <c r="R80" s="14"/>
      <c r="S80" s="14"/>
      <c r="T80" s="16"/>
      <c r="U80" s="16"/>
    </row>
    <row r="81" spans="17:21" x14ac:dyDescent="0.25">
      <c r="Q81" s="17"/>
      <c r="R81" s="14"/>
      <c r="S81" s="14"/>
      <c r="T81" s="16"/>
      <c r="U81" s="16"/>
    </row>
    <row r="82" spans="17:21" x14ac:dyDescent="0.25">
      <c r="Q82" s="17"/>
      <c r="R82" s="14"/>
      <c r="S82" s="14"/>
      <c r="T82" s="16"/>
      <c r="U82" s="16"/>
    </row>
    <row r="83" spans="17:21" x14ac:dyDescent="0.25">
      <c r="Q83" s="17"/>
      <c r="R83" s="14"/>
      <c r="S83" s="14"/>
      <c r="T83" s="16"/>
      <c r="U83" s="16"/>
    </row>
    <row r="84" spans="17:21" x14ac:dyDescent="0.25">
      <c r="Q84" s="17"/>
      <c r="R84" s="14"/>
      <c r="S84" s="14"/>
      <c r="T84" s="16"/>
      <c r="U84" s="16"/>
    </row>
    <row r="85" spans="17:21" x14ac:dyDescent="0.25">
      <c r="Q85" s="17"/>
      <c r="R85" s="14"/>
      <c r="S85" s="14"/>
      <c r="T85" s="16"/>
      <c r="U85" s="16"/>
    </row>
    <row r="86" spans="17:21" x14ac:dyDescent="0.25">
      <c r="Q86" s="17"/>
      <c r="R86" s="14"/>
      <c r="S86" s="14"/>
      <c r="T86" s="16"/>
      <c r="U86" s="16"/>
    </row>
    <row r="87" spans="17:21" x14ac:dyDescent="0.25">
      <c r="Q87" s="17"/>
      <c r="R87" s="14"/>
      <c r="S87" s="14"/>
      <c r="T87" s="16"/>
      <c r="U87" s="16"/>
    </row>
    <row r="88" spans="17:21" x14ac:dyDescent="0.25">
      <c r="Q88" s="17"/>
      <c r="R88" s="14"/>
      <c r="S88" s="14"/>
      <c r="T88" s="16"/>
      <c r="U88" s="16"/>
    </row>
    <row r="89" spans="17:21" x14ac:dyDescent="0.25">
      <c r="Q89" s="17"/>
      <c r="R89" s="14"/>
      <c r="S89" s="14"/>
      <c r="T89" s="16"/>
      <c r="U89" s="16"/>
    </row>
    <row r="90" spans="17:21" x14ac:dyDescent="0.25">
      <c r="Q90" s="17"/>
      <c r="R90" s="14"/>
      <c r="S90" s="14"/>
      <c r="T90" s="16"/>
      <c r="U90" s="16"/>
    </row>
    <row r="91" spans="17:21" x14ac:dyDescent="0.25">
      <c r="Q91" s="17"/>
      <c r="R91" s="14"/>
      <c r="S91" s="14"/>
      <c r="T91" s="16"/>
      <c r="U91" s="16"/>
    </row>
    <row r="92" spans="17:21" x14ac:dyDescent="0.25">
      <c r="Q92" s="17"/>
      <c r="R92" s="14"/>
      <c r="S92" s="14"/>
      <c r="T92" s="16"/>
      <c r="U92" s="16"/>
    </row>
    <row r="93" spans="17:21" x14ac:dyDescent="0.25">
      <c r="Q93" s="17"/>
      <c r="R93" s="14"/>
      <c r="S93" s="14"/>
      <c r="T93" s="16"/>
      <c r="U93" s="16"/>
    </row>
    <row r="94" spans="17:21" x14ac:dyDescent="0.25">
      <c r="Q94" s="17"/>
      <c r="R94" s="14"/>
      <c r="S94" s="14"/>
      <c r="T94" s="16"/>
      <c r="U94" s="16"/>
    </row>
    <row r="95" spans="17:21" x14ac:dyDescent="0.25">
      <c r="Q95" s="17"/>
      <c r="R95" s="14"/>
      <c r="S95" s="14"/>
      <c r="T95" s="16"/>
      <c r="U95" s="16"/>
    </row>
    <row r="96" spans="17:21" x14ac:dyDescent="0.25">
      <c r="Q96" s="17"/>
      <c r="R96" s="14"/>
      <c r="S96" s="14"/>
      <c r="T96" s="16"/>
      <c r="U96" s="16"/>
    </row>
    <row r="97" spans="17:21" x14ac:dyDescent="0.25">
      <c r="Q97" s="17"/>
      <c r="R97" s="14"/>
      <c r="S97" s="14"/>
      <c r="T97" s="16"/>
      <c r="U97" s="16"/>
    </row>
    <row r="98" spans="17:21" x14ac:dyDescent="0.25">
      <c r="Q98" s="17"/>
      <c r="R98" s="14"/>
      <c r="S98" s="14"/>
      <c r="T98" s="16"/>
      <c r="U98" s="16"/>
    </row>
    <row r="99" spans="17:21" x14ac:dyDescent="0.25">
      <c r="Q99" s="17"/>
      <c r="R99" s="14"/>
      <c r="S99" s="14"/>
      <c r="T99" s="16"/>
      <c r="U99" s="16"/>
    </row>
    <row r="100" spans="17:21" x14ac:dyDescent="0.25">
      <c r="Q100" s="17"/>
      <c r="R100" s="14"/>
      <c r="S100" s="14"/>
      <c r="T100" s="16"/>
      <c r="U100" s="16"/>
    </row>
    <row r="101" spans="17:21" x14ac:dyDescent="0.25">
      <c r="Q101" s="17"/>
      <c r="R101" s="14"/>
      <c r="S101" s="14"/>
      <c r="T101" s="16"/>
      <c r="U101" s="16"/>
    </row>
    <row r="102" spans="17:21" x14ac:dyDescent="0.25">
      <c r="Q102" s="17"/>
      <c r="R102" s="14"/>
      <c r="S102" s="14"/>
      <c r="T102" s="16"/>
      <c r="U102" s="16"/>
    </row>
    <row r="103" spans="17:21" x14ac:dyDescent="0.25">
      <c r="Q103" s="17"/>
      <c r="R103" s="14"/>
      <c r="S103" s="14"/>
      <c r="T103" s="16"/>
      <c r="U103" s="16"/>
    </row>
    <row r="104" spans="17:21" x14ac:dyDescent="0.25">
      <c r="Q104" s="17"/>
      <c r="R104" s="14"/>
      <c r="S104" s="14"/>
      <c r="T104" s="16"/>
      <c r="U104" s="16"/>
    </row>
    <row r="105" spans="17:21" x14ac:dyDescent="0.25">
      <c r="Q105" s="17"/>
      <c r="R105" s="14"/>
      <c r="S105" s="14"/>
      <c r="T105" s="16"/>
      <c r="U105" s="16"/>
    </row>
    <row r="106" spans="17:21" x14ac:dyDescent="0.25">
      <c r="Q106" s="17"/>
      <c r="R106" s="14"/>
      <c r="S106" s="14"/>
      <c r="T106" s="16"/>
      <c r="U106" s="16"/>
    </row>
    <row r="107" spans="17:21" x14ac:dyDescent="0.25">
      <c r="Q107" s="17"/>
      <c r="R107" s="14"/>
      <c r="S107" s="14"/>
      <c r="T107" s="16"/>
      <c r="U107" s="16"/>
    </row>
    <row r="108" spans="17:21" x14ac:dyDescent="0.25">
      <c r="Q108" s="17"/>
      <c r="R108" s="14"/>
      <c r="S108" s="14"/>
      <c r="T108" s="16"/>
      <c r="U108" s="16"/>
    </row>
    <row r="109" spans="17:21" x14ac:dyDescent="0.25">
      <c r="Q109" s="17"/>
      <c r="R109" s="14"/>
      <c r="S109" s="14"/>
      <c r="T109" s="16"/>
      <c r="U109" s="16"/>
    </row>
    <row r="110" spans="17:21" x14ac:dyDescent="0.25">
      <c r="Q110" s="17"/>
      <c r="R110" s="14"/>
      <c r="S110" s="14"/>
      <c r="T110" s="16"/>
      <c r="U110" s="16"/>
    </row>
    <row r="111" spans="17:21" x14ac:dyDescent="0.25">
      <c r="Q111" s="17"/>
      <c r="R111" s="14"/>
      <c r="S111" s="14"/>
      <c r="T111" s="16"/>
      <c r="U111" s="16"/>
    </row>
    <row r="112" spans="17:21" x14ac:dyDescent="0.25">
      <c r="Q112" s="17"/>
      <c r="R112" s="14"/>
      <c r="S112" s="14"/>
      <c r="T112" s="16"/>
      <c r="U112" s="16"/>
    </row>
    <row r="113" spans="17:21" x14ac:dyDescent="0.25">
      <c r="Q113" s="17"/>
      <c r="R113" s="14"/>
      <c r="S113" s="14"/>
      <c r="T113" s="16"/>
      <c r="U113" s="16"/>
    </row>
    <row r="114" spans="17:21" x14ac:dyDescent="0.25">
      <c r="Q114" s="17"/>
      <c r="R114" s="14"/>
      <c r="S114" s="14"/>
      <c r="T114" s="16"/>
      <c r="U114" s="16"/>
    </row>
    <row r="115" spans="17:21" x14ac:dyDescent="0.25">
      <c r="Q115" s="17"/>
      <c r="R115" s="14"/>
      <c r="S115" s="14"/>
      <c r="T115" s="16"/>
      <c r="U115" s="16"/>
    </row>
    <row r="116" spans="17:21" x14ac:dyDescent="0.25">
      <c r="Q116" s="17"/>
      <c r="R116" s="14"/>
      <c r="S116" s="14"/>
      <c r="T116" s="16"/>
      <c r="U116" s="16"/>
    </row>
    <row r="117" spans="17:21" x14ac:dyDescent="0.25">
      <c r="Q117" s="17"/>
      <c r="R117" s="14"/>
      <c r="S117" s="14"/>
      <c r="T117" s="16"/>
      <c r="U117" s="16"/>
    </row>
    <row r="118" spans="17:21" x14ac:dyDescent="0.25">
      <c r="Q118" s="17"/>
      <c r="R118" s="14"/>
      <c r="S118" s="14"/>
      <c r="T118" s="16"/>
      <c r="U118" s="16"/>
    </row>
    <row r="119" spans="17:21" x14ac:dyDescent="0.25">
      <c r="Q119" s="17"/>
      <c r="R119" s="14"/>
      <c r="S119" s="14"/>
      <c r="T119" s="16"/>
      <c r="U119" s="16"/>
    </row>
    <row r="120" spans="17:21" x14ac:dyDescent="0.25">
      <c r="Q120" s="17"/>
      <c r="R120" s="14"/>
      <c r="S120" s="14"/>
      <c r="T120" s="16"/>
      <c r="U120" s="16"/>
    </row>
    <row r="121" spans="17:21" x14ac:dyDescent="0.25">
      <c r="Q121" s="17"/>
      <c r="R121" s="14"/>
      <c r="S121" s="14"/>
      <c r="T121" s="16"/>
      <c r="U121" s="16"/>
    </row>
    <row r="122" spans="17:21" x14ac:dyDescent="0.25">
      <c r="Q122" s="17"/>
      <c r="R122" s="14"/>
      <c r="S122" s="14"/>
      <c r="T122" s="16"/>
      <c r="U122" s="16"/>
    </row>
    <row r="123" spans="17:21" x14ac:dyDescent="0.25">
      <c r="Q123" s="17"/>
      <c r="R123" s="14"/>
      <c r="S123" s="14"/>
      <c r="T123" s="16"/>
      <c r="U123" s="16"/>
    </row>
    <row r="124" spans="17:21" x14ac:dyDescent="0.25">
      <c r="Q124" s="17"/>
      <c r="R124" s="14"/>
      <c r="S124" s="14"/>
      <c r="T124" s="16"/>
      <c r="U124" s="16"/>
    </row>
    <row r="125" spans="17:21" x14ac:dyDescent="0.25">
      <c r="Q125" s="17"/>
      <c r="R125" s="14"/>
      <c r="S125" s="14"/>
      <c r="T125" s="16"/>
      <c r="U125" s="16"/>
    </row>
  </sheetData>
  <sortState xmlns:xlrd2="http://schemas.microsoft.com/office/spreadsheetml/2017/richdata2" ref="Q6:V125">
    <sortCondition ref="Q5:Q125"/>
  </sortState>
  <mergeCells count="2">
    <mergeCell ref="G6:I6"/>
    <mergeCell ref="C6:E6"/>
  </mergeCells>
  <printOptions horizontalCentered="1"/>
  <pageMargins left="0.2" right="0.2" top="0.75" bottom="0.75" header="0.3" footer="0.3"/>
  <pageSetup scale="82" orientation="landscape" r:id="rId1"/>
  <headerFooter>
    <oddFooter>&amp;C&amp;8©, Copyright, State Farm Mutual Automobile Insurance Company 2023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8F6C-EFCF-4CFC-B3F4-2A4F9020B7EB}">
  <sheetPr>
    <pageSetUpPr fitToPage="1"/>
  </sheetPr>
  <dimension ref="A1:I43"/>
  <sheetViews>
    <sheetView workbookViewId="0">
      <selection activeCell="A8" sqref="A8"/>
    </sheetView>
  </sheetViews>
  <sheetFormatPr defaultRowHeight="15" x14ac:dyDescent="0.25"/>
  <cols>
    <col min="2" max="2" width="3.7109375" customWidth="1"/>
    <col min="3" max="3" width="19.140625" customWidth="1"/>
    <col min="4" max="4" width="26.42578125" customWidth="1"/>
    <col min="5" max="5" width="14.7109375" customWidth="1"/>
    <col min="6" max="6" width="3.7109375" customWidth="1"/>
    <col min="7" max="7" width="17.7109375" customWidth="1"/>
    <col min="8" max="8" width="25" bestFit="1" customWidth="1"/>
    <col min="9" max="9" width="15.42578125" customWidth="1"/>
  </cols>
  <sheetData>
    <row r="1" spans="1:9" x14ac:dyDescent="0.25">
      <c r="A1" s="46" t="s">
        <v>42</v>
      </c>
      <c r="B1" s="47"/>
      <c r="C1" s="47"/>
      <c r="D1" s="47"/>
      <c r="E1" s="47"/>
      <c r="F1" s="47"/>
      <c r="G1" s="47"/>
      <c r="H1" s="47"/>
      <c r="I1" s="47"/>
    </row>
    <row r="2" spans="1:9" x14ac:dyDescent="0.25">
      <c r="A2" s="46" t="s">
        <v>43</v>
      </c>
      <c r="B2" s="47"/>
      <c r="C2" s="47"/>
      <c r="D2" s="47"/>
      <c r="E2" s="47"/>
      <c r="F2" s="47"/>
      <c r="G2" s="47"/>
      <c r="H2" s="47"/>
      <c r="I2" s="47"/>
    </row>
    <row r="3" spans="1:9" x14ac:dyDescent="0.25">
      <c r="A3" s="46" t="s">
        <v>45</v>
      </c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46" t="s">
        <v>44</v>
      </c>
      <c r="B4" s="47"/>
      <c r="C4" s="47"/>
      <c r="D4" s="47"/>
      <c r="E4" s="47"/>
      <c r="F4" s="47"/>
      <c r="G4" s="47"/>
      <c r="H4" s="47"/>
      <c r="I4" s="47"/>
    </row>
    <row r="5" spans="1:9" ht="15.75" thickBot="1" x14ac:dyDescent="0.3"/>
    <row r="6" spans="1:9" ht="15.75" thickBot="1" x14ac:dyDescent="0.3">
      <c r="A6" s="8" t="s">
        <v>0</v>
      </c>
      <c r="B6" s="2"/>
      <c r="C6" s="23" t="s">
        <v>2</v>
      </c>
      <c r="D6" s="24"/>
      <c r="E6" s="25"/>
      <c r="F6" s="2"/>
      <c r="G6" s="23" t="s">
        <v>6</v>
      </c>
      <c r="H6" s="24"/>
      <c r="I6" s="25"/>
    </row>
    <row r="7" spans="1:9" ht="15.75" thickBot="1" x14ac:dyDescent="0.3">
      <c r="A7" s="9" t="s">
        <v>1</v>
      </c>
      <c r="B7" s="2"/>
      <c r="C7" s="10" t="s">
        <v>3</v>
      </c>
      <c r="D7" s="11" t="s">
        <v>4</v>
      </c>
      <c r="E7" s="12" t="s">
        <v>5</v>
      </c>
      <c r="F7" s="2"/>
      <c r="G7" s="10" t="s">
        <v>3</v>
      </c>
      <c r="H7" s="11" t="s">
        <v>4</v>
      </c>
      <c r="I7" s="12" t="s">
        <v>5</v>
      </c>
    </row>
    <row r="8" spans="1:9" x14ac:dyDescent="0.25">
      <c r="A8" s="8" t="s">
        <v>7</v>
      </c>
      <c r="C8" s="27">
        <v>119096</v>
      </c>
      <c r="D8" s="28">
        <v>3985731</v>
      </c>
      <c r="E8" s="29">
        <f>D8/C8</f>
        <v>33.46653959830725</v>
      </c>
      <c r="G8" s="36"/>
      <c r="H8" s="37"/>
      <c r="I8" s="38"/>
    </row>
    <row r="9" spans="1:9" x14ac:dyDescent="0.25">
      <c r="A9" s="26" t="s">
        <v>8</v>
      </c>
      <c r="C9" s="30">
        <v>121086</v>
      </c>
      <c r="D9" s="31">
        <v>3996199</v>
      </c>
      <c r="E9" s="32">
        <f t="shared" ref="E9:E34" si="0">D9/C9</f>
        <v>33.00298135209686</v>
      </c>
      <c r="G9" s="39"/>
      <c r="H9" s="40"/>
      <c r="I9" s="41"/>
    </row>
    <row r="10" spans="1:9" x14ac:dyDescent="0.25">
      <c r="A10" s="26" t="s">
        <v>9</v>
      </c>
      <c r="C10" s="30">
        <v>123555</v>
      </c>
      <c r="D10" s="31">
        <v>4019610</v>
      </c>
      <c r="E10" s="32">
        <f t="shared" si="0"/>
        <v>32.532961029501031</v>
      </c>
      <c r="G10" s="39"/>
      <c r="H10" s="40"/>
      <c r="I10" s="41"/>
    </row>
    <row r="11" spans="1:9" x14ac:dyDescent="0.25">
      <c r="A11" s="26" t="s">
        <v>10</v>
      </c>
      <c r="C11" s="30">
        <v>125243</v>
      </c>
      <c r="D11" s="31">
        <v>4021308</v>
      </c>
      <c r="E11" s="32">
        <f t="shared" si="0"/>
        <v>32.108045958656369</v>
      </c>
      <c r="G11" s="42">
        <f>SUM(C8:C11)</f>
        <v>488980</v>
      </c>
      <c r="H11" s="43">
        <f>SUM(D8:D11)</f>
        <v>16022848</v>
      </c>
      <c r="I11" s="32">
        <f>H11/G11</f>
        <v>32.767900527628939</v>
      </c>
    </row>
    <row r="12" spans="1:9" x14ac:dyDescent="0.25">
      <c r="A12" s="26" t="s">
        <v>11</v>
      </c>
      <c r="C12" s="30">
        <v>127203</v>
      </c>
      <c r="D12" s="31">
        <v>4038862</v>
      </c>
      <c r="E12" s="32">
        <f t="shared" si="0"/>
        <v>31.75131089675558</v>
      </c>
      <c r="G12" s="42">
        <f>SUM(C9:C12)</f>
        <v>497087</v>
      </c>
      <c r="H12" s="43">
        <f t="shared" ref="H12:H33" si="1">SUM(D9:D12)</f>
        <v>16075979</v>
      </c>
      <c r="I12" s="32">
        <f t="shared" ref="I12:I34" si="2">H12/G12</f>
        <v>32.340373013174755</v>
      </c>
    </row>
    <row r="13" spans="1:9" x14ac:dyDescent="0.25">
      <c r="A13" s="26" t="s">
        <v>12</v>
      </c>
      <c r="C13" s="30">
        <v>129547</v>
      </c>
      <c r="D13" s="31">
        <v>4089533</v>
      </c>
      <c r="E13" s="32">
        <f t="shared" si="0"/>
        <v>31.567948312195576</v>
      </c>
      <c r="G13" s="42">
        <f t="shared" ref="G13:G34" si="3">SUM(C10:C13)</f>
        <v>505548</v>
      </c>
      <c r="H13" s="43">
        <f t="shared" si="1"/>
        <v>16169313</v>
      </c>
      <c r="I13" s="32">
        <f t="shared" si="2"/>
        <v>31.983734482185668</v>
      </c>
    </row>
    <row r="14" spans="1:9" x14ac:dyDescent="0.25">
      <c r="A14" s="26" t="s">
        <v>13</v>
      </c>
      <c r="C14" s="30">
        <v>132651</v>
      </c>
      <c r="D14" s="31">
        <v>4220072</v>
      </c>
      <c r="E14" s="32">
        <f t="shared" si="0"/>
        <v>31.81334479197292</v>
      </c>
      <c r="G14" s="42">
        <f t="shared" si="3"/>
        <v>514644</v>
      </c>
      <c r="H14" s="43">
        <f t="shared" si="1"/>
        <v>16369775</v>
      </c>
      <c r="I14" s="32">
        <f t="shared" si="2"/>
        <v>31.807958511126138</v>
      </c>
    </row>
    <row r="15" spans="1:9" x14ac:dyDescent="0.25">
      <c r="A15" s="26" t="s">
        <v>14</v>
      </c>
      <c r="C15" s="30">
        <v>133954</v>
      </c>
      <c r="D15" s="31">
        <v>4329127</v>
      </c>
      <c r="E15" s="32">
        <f t="shared" si="0"/>
        <v>32.318012153425805</v>
      </c>
      <c r="G15" s="42">
        <f t="shared" si="3"/>
        <v>523355</v>
      </c>
      <c r="H15" s="43">
        <f t="shared" si="1"/>
        <v>16677594</v>
      </c>
      <c r="I15" s="32">
        <f t="shared" si="2"/>
        <v>31.866694690984133</v>
      </c>
    </row>
    <row r="16" spans="1:9" x14ac:dyDescent="0.25">
      <c r="A16" s="26" t="s">
        <v>15</v>
      </c>
      <c r="C16" s="30">
        <v>134774</v>
      </c>
      <c r="D16" s="31">
        <v>4427550</v>
      </c>
      <c r="E16" s="32">
        <f t="shared" si="0"/>
        <v>32.851662783622956</v>
      </c>
      <c r="G16" s="42">
        <f t="shared" si="3"/>
        <v>530926</v>
      </c>
      <c r="H16" s="43">
        <f t="shared" si="1"/>
        <v>17066282</v>
      </c>
      <c r="I16" s="32">
        <f t="shared" si="2"/>
        <v>32.144370401901583</v>
      </c>
    </row>
    <row r="17" spans="1:9" x14ac:dyDescent="0.25">
      <c r="A17" s="26" t="s">
        <v>16</v>
      </c>
      <c r="C17" s="30">
        <v>135073</v>
      </c>
      <c r="D17" s="31">
        <v>4504295</v>
      </c>
      <c r="E17" s="32">
        <f t="shared" si="0"/>
        <v>33.347116003938609</v>
      </c>
      <c r="G17" s="42">
        <f t="shared" si="3"/>
        <v>536452</v>
      </c>
      <c r="H17" s="43">
        <f t="shared" si="1"/>
        <v>17481044</v>
      </c>
      <c r="I17" s="32">
        <f t="shared" si="2"/>
        <v>32.586408476434052</v>
      </c>
    </row>
    <row r="18" spans="1:9" x14ac:dyDescent="0.25">
      <c r="A18" s="26" t="s">
        <v>17</v>
      </c>
      <c r="C18" s="30">
        <v>135543</v>
      </c>
      <c r="D18" s="31">
        <v>4576800</v>
      </c>
      <c r="E18" s="32">
        <f t="shared" si="0"/>
        <v>33.766406232708441</v>
      </c>
      <c r="G18" s="42">
        <f t="shared" si="3"/>
        <v>539344</v>
      </c>
      <c r="H18" s="43">
        <f t="shared" si="1"/>
        <v>17837772</v>
      </c>
      <c r="I18" s="32">
        <f t="shared" si="2"/>
        <v>33.073088789344091</v>
      </c>
    </row>
    <row r="19" spans="1:9" x14ac:dyDescent="0.25">
      <c r="A19" s="26" t="s">
        <v>18</v>
      </c>
      <c r="C19" s="30">
        <v>135364</v>
      </c>
      <c r="D19" s="31">
        <v>4617459</v>
      </c>
      <c r="E19" s="32">
        <f t="shared" si="0"/>
        <v>34.111425489790491</v>
      </c>
      <c r="G19" s="42">
        <f t="shared" si="3"/>
        <v>540754</v>
      </c>
      <c r="H19" s="43">
        <f t="shared" si="1"/>
        <v>18126104</v>
      </c>
      <c r="I19" s="32">
        <f t="shared" si="2"/>
        <v>33.520055330150122</v>
      </c>
    </row>
    <row r="20" spans="1:9" x14ac:dyDescent="0.25">
      <c r="A20" s="26" t="s">
        <v>19</v>
      </c>
      <c r="C20" s="30">
        <v>135533</v>
      </c>
      <c r="D20" s="31">
        <v>4649496</v>
      </c>
      <c r="E20" s="32">
        <f t="shared" si="0"/>
        <v>34.30526882751802</v>
      </c>
      <c r="G20" s="42">
        <f t="shared" si="3"/>
        <v>541513</v>
      </c>
      <c r="H20" s="43">
        <f t="shared" si="1"/>
        <v>18348050</v>
      </c>
      <c r="I20" s="32">
        <f t="shared" si="2"/>
        <v>33.882935405059527</v>
      </c>
    </row>
    <row r="21" spans="1:9" x14ac:dyDescent="0.25">
      <c r="A21" s="26" t="s">
        <v>20</v>
      </c>
      <c r="C21" s="30">
        <v>135709</v>
      </c>
      <c r="D21" s="31">
        <v>4677886</v>
      </c>
      <c r="E21" s="32">
        <f t="shared" si="0"/>
        <v>34.469976199073017</v>
      </c>
      <c r="G21" s="42">
        <f t="shared" si="3"/>
        <v>542149</v>
      </c>
      <c r="H21" s="43">
        <f t="shared" si="1"/>
        <v>18521641</v>
      </c>
      <c r="I21" s="32">
        <f t="shared" si="2"/>
        <v>34.163377595458073</v>
      </c>
    </row>
    <row r="22" spans="1:9" x14ac:dyDescent="0.25">
      <c r="A22" s="26" t="s">
        <v>21</v>
      </c>
      <c r="C22" s="30">
        <v>135630</v>
      </c>
      <c r="D22" s="31">
        <v>4699032</v>
      </c>
      <c r="E22" s="32">
        <f t="shared" si="0"/>
        <v>34.645963282459633</v>
      </c>
      <c r="G22" s="42">
        <f t="shared" si="3"/>
        <v>542236</v>
      </c>
      <c r="H22" s="43">
        <f t="shared" si="1"/>
        <v>18643873</v>
      </c>
      <c r="I22" s="32">
        <f t="shared" si="2"/>
        <v>34.38331833371447</v>
      </c>
    </row>
    <row r="23" spans="1:9" x14ac:dyDescent="0.25">
      <c r="A23" s="26" t="s">
        <v>22</v>
      </c>
      <c r="C23" s="30">
        <v>133950</v>
      </c>
      <c r="D23" s="31">
        <v>4665335</v>
      </c>
      <c r="E23" s="32">
        <f t="shared" si="0"/>
        <v>34.828928704740576</v>
      </c>
      <c r="G23" s="42">
        <f t="shared" si="3"/>
        <v>540822</v>
      </c>
      <c r="H23" s="43">
        <f t="shared" si="1"/>
        <v>18691749</v>
      </c>
      <c r="I23" s="32">
        <f t="shared" si="2"/>
        <v>34.56173935231925</v>
      </c>
    </row>
    <row r="24" spans="1:9" x14ac:dyDescent="0.25">
      <c r="A24" s="26" t="s">
        <v>23</v>
      </c>
      <c r="C24" s="30">
        <v>132765</v>
      </c>
      <c r="D24" s="31">
        <v>4652493</v>
      </c>
      <c r="E24" s="32">
        <f t="shared" si="0"/>
        <v>35.043068579821487</v>
      </c>
      <c r="G24" s="42">
        <f t="shared" si="3"/>
        <v>538054</v>
      </c>
      <c r="H24" s="43">
        <f t="shared" si="1"/>
        <v>18694746</v>
      </c>
      <c r="I24" s="32">
        <f t="shared" si="2"/>
        <v>34.745111085504426</v>
      </c>
    </row>
    <row r="25" spans="1:9" x14ac:dyDescent="0.25">
      <c r="A25" s="26" t="s">
        <v>24</v>
      </c>
      <c r="C25" s="30">
        <v>132213</v>
      </c>
      <c r="D25" s="31">
        <v>4652988</v>
      </c>
      <c r="E25" s="32">
        <f t="shared" si="0"/>
        <v>35.193120192416785</v>
      </c>
      <c r="G25" s="42">
        <f t="shared" si="3"/>
        <v>534558</v>
      </c>
      <c r="H25" s="43">
        <f t="shared" si="1"/>
        <v>18669848</v>
      </c>
      <c r="I25" s="32">
        <f t="shared" si="2"/>
        <v>34.925766708196306</v>
      </c>
    </row>
    <row r="26" spans="1:9" x14ac:dyDescent="0.25">
      <c r="A26" s="26" t="s">
        <v>25</v>
      </c>
      <c r="C26" s="30">
        <v>134069</v>
      </c>
      <c r="D26" s="31">
        <v>4712588</v>
      </c>
      <c r="E26" s="32">
        <f t="shared" si="0"/>
        <v>35.150467296690508</v>
      </c>
      <c r="G26" s="42">
        <f t="shared" si="3"/>
        <v>532997</v>
      </c>
      <c r="H26" s="43">
        <f t="shared" si="1"/>
        <v>18683404</v>
      </c>
      <c r="I26" s="32">
        <f t="shared" si="2"/>
        <v>35.053488105936808</v>
      </c>
    </row>
    <row r="27" spans="1:9" x14ac:dyDescent="0.25">
      <c r="A27" s="26" t="s">
        <v>26</v>
      </c>
      <c r="C27" s="30">
        <v>133428</v>
      </c>
      <c r="D27" s="31">
        <v>4721026</v>
      </c>
      <c r="E27" s="32">
        <f t="shared" si="0"/>
        <v>35.382573372905235</v>
      </c>
      <c r="G27" s="42">
        <f t="shared" si="3"/>
        <v>532475</v>
      </c>
      <c r="H27" s="43">
        <f t="shared" si="1"/>
        <v>18739095</v>
      </c>
      <c r="I27" s="32">
        <f t="shared" si="2"/>
        <v>35.192440959669469</v>
      </c>
    </row>
    <row r="28" spans="1:9" x14ac:dyDescent="0.25">
      <c r="A28" s="26" t="s">
        <v>27</v>
      </c>
      <c r="C28" s="30">
        <v>132842</v>
      </c>
      <c r="D28" s="31">
        <v>4734129</v>
      </c>
      <c r="E28" s="32">
        <f t="shared" si="0"/>
        <v>35.637290917029254</v>
      </c>
      <c r="G28" s="42">
        <f t="shared" si="3"/>
        <v>532552</v>
      </c>
      <c r="H28" s="43">
        <f t="shared" si="1"/>
        <v>18820731</v>
      </c>
      <c r="I28" s="32">
        <f t="shared" si="2"/>
        <v>35.340644669440728</v>
      </c>
    </row>
    <row r="29" spans="1:9" x14ac:dyDescent="0.25">
      <c r="A29" s="26" t="s">
        <v>28</v>
      </c>
      <c r="C29" s="30">
        <v>131122</v>
      </c>
      <c r="D29" s="31">
        <v>4720312</v>
      </c>
      <c r="E29" s="32">
        <f t="shared" si="0"/>
        <v>35.999389881179361</v>
      </c>
      <c r="G29" s="42">
        <f t="shared" si="3"/>
        <v>531461</v>
      </c>
      <c r="H29" s="43">
        <f t="shared" si="1"/>
        <v>18888055</v>
      </c>
      <c r="I29" s="32">
        <f t="shared" si="2"/>
        <v>35.539870282109128</v>
      </c>
    </row>
    <row r="30" spans="1:9" x14ac:dyDescent="0.25">
      <c r="A30" s="26" t="s">
        <v>29</v>
      </c>
      <c r="C30" s="30">
        <v>134277</v>
      </c>
      <c r="D30" s="31">
        <v>4739277</v>
      </c>
      <c r="E30" s="32">
        <f t="shared" si="0"/>
        <v>35.29477870372439</v>
      </c>
      <c r="G30" s="42">
        <f t="shared" si="3"/>
        <v>531669</v>
      </c>
      <c r="H30" s="43">
        <f t="shared" si="1"/>
        <v>18914744</v>
      </c>
      <c r="I30" s="32">
        <f t="shared" si="2"/>
        <v>35.576164869495869</v>
      </c>
    </row>
    <row r="31" spans="1:9" x14ac:dyDescent="0.25">
      <c r="A31" s="26" t="s">
        <v>30</v>
      </c>
      <c r="C31" s="30">
        <v>134693</v>
      </c>
      <c r="D31" s="31">
        <v>4743329</v>
      </c>
      <c r="E31" s="32">
        <f t="shared" si="0"/>
        <v>35.215853830562835</v>
      </c>
      <c r="G31" s="42">
        <f t="shared" si="3"/>
        <v>532934</v>
      </c>
      <c r="H31" s="43">
        <f t="shared" si="1"/>
        <v>18937047</v>
      </c>
      <c r="I31" s="32">
        <f t="shared" si="2"/>
        <v>35.533568884702419</v>
      </c>
    </row>
    <row r="32" spans="1:9" x14ac:dyDescent="0.25">
      <c r="A32" s="26" t="s">
        <v>31</v>
      </c>
      <c r="C32" s="30">
        <v>135110</v>
      </c>
      <c r="D32" s="31">
        <v>4768630</v>
      </c>
      <c r="E32" s="32">
        <f t="shared" si="0"/>
        <v>35.294426763377992</v>
      </c>
      <c r="G32" s="42">
        <f t="shared" si="3"/>
        <v>535202</v>
      </c>
      <c r="H32" s="43">
        <f t="shared" si="1"/>
        <v>18971548</v>
      </c>
      <c r="I32" s="32">
        <f t="shared" si="2"/>
        <v>35.447453484852446</v>
      </c>
    </row>
    <row r="33" spans="1:9" x14ac:dyDescent="0.25">
      <c r="A33" s="26" t="s">
        <v>32</v>
      </c>
      <c r="C33" s="30">
        <v>135333</v>
      </c>
      <c r="D33" s="31">
        <v>4805113</v>
      </c>
      <c r="E33" s="32">
        <f t="shared" si="0"/>
        <v>35.505848536572749</v>
      </c>
      <c r="G33" s="42">
        <f t="shared" si="3"/>
        <v>539413</v>
      </c>
      <c r="H33" s="43">
        <f t="shared" si="1"/>
        <v>19056349</v>
      </c>
      <c r="I33" s="32">
        <f t="shared" si="2"/>
        <v>35.327937962192237</v>
      </c>
    </row>
    <row r="34" spans="1:9" ht="15.75" thickBot="1" x14ac:dyDescent="0.3">
      <c r="A34" s="9" t="s">
        <v>33</v>
      </c>
      <c r="C34" s="33">
        <v>136198</v>
      </c>
      <c r="D34" s="34">
        <v>4883991</v>
      </c>
      <c r="E34" s="35">
        <f t="shared" si="0"/>
        <v>35.859491328800715</v>
      </c>
      <c r="G34" s="44">
        <f t="shared" si="3"/>
        <v>541334</v>
      </c>
      <c r="H34" s="45">
        <f>SUM(D31:D34)</f>
        <v>19201063</v>
      </c>
      <c r="I34" s="35">
        <f t="shared" si="2"/>
        <v>35.469900283374038</v>
      </c>
    </row>
    <row r="35" spans="1:9" ht="15.75" thickBot="1" x14ac:dyDescent="0.3"/>
    <row r="36" spans="1:9" ht="15.75" thickBot="1" x14ac:dyDescent="0.3">
      <c r="H36" s="10" t="s">
        <v>34</v>
      </c>
      <c r="I36" s="12" t="s">
        <v>35</v>
      </c>
    </row>
    <row r="37" spans="1:9" x14ac:dyDescent="0.25">
      <c r="G37" s="4"/>
      <c r="H37" s="3" t="s">
        <v>36</v>
      </c>
      <c r="I37" s="5">
        <f>LOGEST(I31:I$34)^4-1</f>
        <v>-3.4968738625151818E-3</v>
      </c>
    </row>
    <row r="38" spans="1:9" x14ac:dyDescent="0.25">
      <c r="G38" s="4"/>
      <c r="H38" s="3" t="s">
        <v>37</v>
      </c>
      <c r="I38" s="5">
        <f>LOGEST(I27:I$34)^4-1</f>
        <v>2.1052905901641772E-3</v>
      </c>
    </row>
    <row r="39" spans="1:9" x14ac:dyDescent="0.25">
      <c r="G39" s="4"/>
      <c r="H39" s="3" t="s">
        <v>38</v>
      </c>
      <c r="I39" s="5">
        <f>LOGEST(I23:I$34)^4-1</f>
        <v>9.0615191143803564E-3</v>
      </c>
    </row>
    <row r="40" spans="1:9" x14ac:dyDescent="0.25">
      <c r="G40" s="4"/>
      <c r="H40" s="3" t="s">
        <v>39</v>
      </c>
      <c r="I40" s="5">
        <f>LOGEST(I19:I$34)^4-1</f>
        <v>1.4504251861592987E-2</v>
      </c>
    </row>
    <row r="41" spans="1:9" x14ac:dyDescent="0.25">
      <c r="G41" s="4"/>
      <c r="H41" s="3" t="s">
        <v>40</v>
      </c>
      <c r="I41" s="5">
        <f>LOGEST(I15:I$34)^4-1</f>
        <v>2.2263852350995705E-2</v>
      </c>
    </row>
    <row r="42" spans="1:9" ht="15.75" thickBot="1" x14ac:dyDescent="0.3">
      <c r="G42" s="4"/>
      <c r="H42" s="6" t="s">
        <v>41</v>
      </c>
      <c r="I42" s="7">
        <f>LOGEST(I11:I$34)^4-1</f>
        <v>2.1877095489095E-2</v>
      </c>
    </row>
    <row r="43" spans="1:9" x14ac:dyDescent="0.25">
      <c r="G43" s="13"/>
    </row>
  </sheetData>
  <mergeCells count="2">
    <mergeCell ref="C6:E6"/>
    <mergeCell ref="G6:I6"/>
  </mergeCells>
  <printOptions horizontalCentered="1"/>
  <pageMargins left="0.2" right="0.2" top="0.75" bottom="0.75" header="0.3" footer="0.3"/>
  <pageSetup scale="82" orientation="landscape" r:id="rId1"/>
  <headerFooter>
    <oddFooter>&amp;C&amp;8©, Copyright, State Farm Mutual Automobile Insurance Company 2023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EC0C-54B1-46D5-A5CB-3E6AE9BE1622}">
  <sheetPr>
    <pageSetUpPr fitToPage="1"/>
  </sheetPr>
  <dimension ref="A1:I43"/>
  <sheetViews>
    <sheetView workbookViewId="0">
      <selection activeCell="A8" sqref="A8"/>
    </sheetView>
  </sheetViews>
  <sheetFormatPr defaultRowHeight="15" x14ac:dyDescent="0.25"/>
  <cols>
    <col min="2" max="2" width="3.7109375" customWidth="1"/>
    <col min="3" max="3" width="19.140625" customWidth="1"/>
    <col min="4" max="4" width="26.42578125" customWidth="1"/>
    <col min="5" max="5" width="14.7109375" customWidth="1"/>
    <col min="6" max="6" width="3.7109375" customWidth="1"/>
    <col min="7" max="7" width="17.7109375" customWidth="1"/>
    <col min="8" max="8" width="25" bestFit="1" customWidth="1"/>
    <col min="9" max="9" width="15.42578125" customWidth="1"/>
  </cols>
  <sheetData>
    <row r="1" spans="1:9" x14ac:dyDescent="0.25">
      <c r="A1" s="46" t="s">
        <v>42</v>
      </c>
      <c r="B1" s="47"/>
      <c r="C1" s="47"/>
      <c r="D1" s="47"/>
      <c r="E1" s="47"/>
      <c r="F1" s="47"/>
      <c r="G1" s="47"/>
      <c r="H1" s="47"/>
      <c r="I1" s="47"/>
    </row>
    <row r="2" spans="1:9" x14ac:dyDescent="0.25">
      <c r="A2" s="46" t="s">
        <v>43</v>
      </c>
      <c r="B2" s="47"/>
      <c r="C2" s="47"/>
      <c r="D2" s="47"/>
      <c r="E2" s="47"/>
      <c r="F2" s="47"/>
      <c r="G2" s="47"/>
      <c r="H2" s="47"/>
      <c r="I2" s="47"/>
    </row>
    <row r="3" spans="1:9" x14ac:dyDescent="0.25">
      <c r="A3" s="46" t="s">
        <v>46</v>
      </c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46" t="s">
        <v>44</v>
      </c>
      <c r="B4" s="47"/>
      <c r="C4" s="47"/>
      <c r="D4" s="47"/>
      <c r="E4" s="47"/>
      <c r="F4" s="47"/>
      <c r="G4" s="47"/>
      <c r="H4" s="47"/>
      <c r="I4" s="47"/>
    </row>
    <row r="5" spans="1:9" ht="15.75" thickBot="1" x14ac:dyDescent="0.3"/>
    <row r="6" spans="1:9" ht="15.75" thickBot="1" x14ac:dyDescent="0.3">
      <c r="A6" s="8" t="s">
        <v>0</v>
      </c>
      <c r="B6" s="2"/>
      <c r="C6" s="23" t="s">
        <v>2</v>
      </c>
      <c r="D6" s="24"/>
      <c r="E6" s="25"/>
      <c r="F6" s="2"/>
      <c r="G6" s="23" t="s">
        <v>6</v>
      </c>
      <c r="H6" s="24"/>
      <c r="I6" s="25"/>
    </row>
    <row r="7" spans="1:9" ht="15.75" thickBot="1" x14ac:dyDescent="0.3">
      <c r="A7" s="9" t="s">
        <v>1</v>
      </c>
      <c r="B7" s="2"/>
      <c r="C7" s="10" t="s">
        <v>3</v>
      </c>
      <c r="D7" s="11" t="s">
        <v>4</v>
      </c>
      <c r="E7" s="12" t="s">
        <v>5</v>
      </c>
      <c r="F7" s="2"/>
      <c r="G7" s="10" t="s">
        <v>3</v>
      </c>
      <c r="H7" s="11" t="s">
        <v>4</v>
      </c>
      <c r="I7" s="12" t="s">
        <v>5</v>
      </c>
    </row>
    <row r="8" spans="1:9" x14ac:dyDescent="0.25">
      <c r="A8" s="8" t="s">
        <v>7</v>
      </c>
      <c r="C8" s="27">
        <v>35348</v>
      </c>
      <c r="D8" s="28">
        <v>2181575</v>
      </c>
      <c r="E8" s="29">
        <f>D8/C8</f>
        <v>61.717070272716988</v>
      </c>
      <c r="G8" s="36"/>
      <c r="H8" s="37"/>
      <c r="I8" s="38"/>
    </row>
    <row r="9" spans="1:9" x14ac:dyDescent="0.25">
      <c r="A9" s="26" t="s">
        <v>8</v>
      </c>
      <c r="C9" s="30">
        <v>35421</v>
      </c>
      <c r="D9" s="31">
        <v>2180050</v>
      </c>
      <c r="E9" s="32">
        <f t="shared" ref="E9:E34" si="0">D9/C9</f>
        <v>61.546822506422743</v>
      </c>
      <c r="G9" s="39"/>
      <c r="H9" s="40"/>
      <c r="I9" s="41"/>
    </row>
    <row r="10" spans="1:9" x14ac:dyDescent="0.25">
      <c r="A10" s="26" t="s">
        <v>9</v>
      </c>
      <c r="C10" s="30">
        <v>35566</v>
      </c>
      <c r="D10" s="31">
        <v>2177420</v>
      </c>
      <c r="E10" s="32">
        <f t="shared" si="0"/>
        <v>61.221953551144352</v>
      </c>
      <c r="G10" s="39"/>
      <c r="H10" s="40"/>
      <c r="I10" s="41"/>
    </row>
    <row r="11" spans="1:9" x14ac:dyDescent="0.25">
      <c r="A11" s="26" t="s">
        <v>10</v>
      </c>
      <c r="C11" s="30">
        <v>35679</v>
      </c>
      <c r="D11" s="31">
        <v>2175095</v>
      </c>
      <c r="E11" s="32">
        <f t="shared" si="0"/>
        <v>60.962891336640602</v>
      </c>
      <c r="G11" s="42">
        <f>SUM(C8:C11)</f>
        <v>142014</v>
      </c>
      <c r="H11" s="43">
        <f>SUM(D8:D11)</f>
        <v>8714140</v>
      </c>
      <c r="I11" s="32">
        <f>H11/G11</f>
        <v>61.361133409382177</v>
      </c>
    </row>
    <row r="12" spans="1:9" x14ac:dyDescent="0.25">
      <c r="A12" s="26" t="s">
        <v>11</v>
      </c>
      <c r="C12" s="30">
        <v>35708</v>
      </c>
      <c r="D12" s="31">
        <v>2174337</v>
      </c>
      <c r="E12" s="32">
        <f t="shared" si="0"/>
        <v>60.892153018931332</v>
      </c>
      <c r="G12" s="42">
        <f>SUM(C9:C12)</f>
        <v>142374</v>
      </c>
      <c r="H12" s="43">
        <f t="shared" ref="H12:H33" si="1">SUM(D9:D12)</f>
        <v>8706902</v>
      </c>
      <c r="I12" s="32">
        <f t="shared" ref="I12:I34" si="2">H12/G12</f>
        <v>61.155140685799374</v>
      </c>
    </row>
    <row r="13" spans="1:9" x14ac:dyDescent="0.25">
      <c r="A13" s="26" t="s">
        <v>12</v>
      </c>
      <c r="C13" s="30">
        <v>35758</v>
      </c>
      <c r="D13" s="31">
        <v>2177678</v>
      </c>
      <c r="E13" s="32">
        <f t="shared" si="0"/>
        <v>60.900441859164381</v>
      </c>
      <c r="G13" s="42">
        <f t="shared" ref="G13:G34" si="3">SUM(C10:C13)</f>
        <v>142711</v>
      </c>
      <c r="H13" s="43">
        <f t="shared" si="1"/>
        <v>8704530</v>
      </c>
      <c r="I13" s="32">
        <f t="shared" si="2"/>
        <v>60.994106971431776</v>
      </c>
    </row>
    <row r="14" spans="1:9" x14ac:dyDescent="0.25">
      <c r="A14" s="26" t="s">
        <v>13</v>
      </c>
      <c r="C14" s="30">
        <v>35920</v>
      </c>
      <c r="D14" s="31">
        <v>2187581</v>
      </c>
      <c r="E14" s="32">
        <f t="shared" si="0"/>
        <v>60.901475501113588</v>
      </c>
      <c r="G14" s="42">
        <f t="shared" si="3"/>
        <v>143065</v>
      </c>
      <c r="H14" s="43">
        <f t="shared" si="1"/>
        <v>8714691</v>
      </c>
      <c r="I14" s="32">
        <f t="shared" si="2"/>
        <v>60.914206829063716</v>
      </c>
    </row>
    <row r="15" spans="1:9" x14ac:dyDescent="0.25">
      <c r="A15" s="26" t="s">
        <v>14</v>
      </c>
      <c r="C15" s="30">
        <v>36073</v>
      </c>
      <c r="D15" s="31">
        <v>2201143</v>
      </c>
      <c r="E15" s="32">
        <f t="shared" si="0"/>
        <v>61.019127879577525</v>
      </c>
      <c r="G15" s="42">
        <f t="shared" si="3"/>
        <v>143459</v>
      </c>
      <c r="H15" s="43">
        <f t="shared" si="1"/>
        <v>8740739</v>
      </c>
      <c r="I15" s="32">
        <f t="shared" si="2"/>
        <v>60.928481308248351</v>
      </c>
    </row>
    <row r="16" spans="1:9" x14ac:dyDescent="0.25">
      <c r="A16" s="26" t="s">
        <v>15</v>
      </c>
      <c r="C16" s="30">
        <v>36242</v>
      </c>
      <c r="D16" s="31">
        <v>2217394</v>
      </c>
      <c r="E16" s="32">
        <f t="shared" si="0"/>
        <v>61.18299210860328</v>
      </c>
      <c r="G16" s="42">
        <f t="shared" si="3"/>
        <v>143993</v>
      </c>
      <c r="H16" s="43">
        <f t="shared" si="1"/>
        <v>8783796</v>
      </c>
      <c r="I16" s="32">
        <f t="shared" si="2"/>
        <v>61.001548686394479</v>
      </c>
    </row>
    <row r="17" spans="1:9" x14ac:dyDescent="0.25">
      <c r="A17" s="26" t="s">
        <v>16</v>
      </c>
      <c r="C17" s="30">
        <v>36288</v>
      </c>
      <c r="D17" s="31">
        <v>2227587</v>
      </c>
      <c r="E17" s="32">
        <f t="shared" si="0"/>
        <v>61.386326058201057</v>
      </c>
      <c r="G17" s="42">
        <f t="shared" si="3"/>
        <v>144523</v>
      </c>
      <c r="H17" s="43">
        <f t="shared" si="1"/>
        <v>8833705</v>
      </c>
      <c r="I17" s="32">
        <f t="shared" si="2"/>
        <v>61.123177625706631</v>
      </c>
    </row>
    <row r="18" spans="1:9" x14ac:dyDescent="0.25">
      <c r="A18" s="26" t="s">
        <v>17</v>
      </c>
      <c r="C18" s="30">
        <v>36338</v>
      </c>
      <c r="D18" s="31">
        <v>2237194</v>
      </c>
      <c r="E18" s="32">
        <f t="shared" si="0"/>
        <v>61.566239198635039</v>
      </c>
      <c r="G18" s="42">
        <f t="shared" si="3"/>
        <v>144941</v>
      </c>
      <c r="H18" s="43">
        <f t="shared" si="1"/>
        <v>8883318</v>
      </c>
      <c r="I18" s="32">
        <f t="shared" si="2"/>
        <v>61.289200433279746</v>
      </c>
    </row>
    <row r="19" spans="1:9" x14ac:dyDescent="0.25">
      <c r="A19" s="26" t="s">
        <v>18</v>
      </c>
      <c r="C19" s="30">
        <v>36367</v>
      </c>
      <c r="D19" s="31">
        <v>2251302</v>
      </c>
      <c r="E19" s="32">
        <f t="shared" si="0"/>
        <v>61.905078780212833</v>
      </c>
      <c r="G19" s="42">
        <f t="shared" si="3"/>
        <v>145235</v>
      </c>
      <c r="H19" s="43">
        <f t="shared" si="1"/>
        <v>8933477</v>
      </c>
      <c r="I19" s="32">
        <f t="shared" si="2"/>
        <v>61.510496781078942</v>
      </c>
    </row>
    <row r="20" spans="1:9" x14ac:dyDescent="0.25">
      <c r="A20" s="26" t="s">
        <v>19</v>
      </c>
      <c r="C20" s="30">
        <v>36395</v>
      </c>
      <c r="D20" s="31">
        <v>2262192</v>
      </c>
      <c r="E20" s="32">
        <f t="shared" si="0"/>
        <v>62.156669872235199</v>
      </c>
      <c r="G20" s="42">
        <f t="shared" si="3"/>
        <v>145388</v>
      </c>
      <c r="H20" s="43">
        <f t="shared" si="1"/>
        <v>8978275</v>
      </c>
      <c r="I20" s="32">
        <f t="shared" si="2"/>
        <v>61.753893031061708</v>
      </c>
    </row>
    <row r="21" spans="1:9" x14ac:dyDescent="0.25">
      <c r="A21" s="26" t="s">
        <v>20</v>
      </c>
      <c r="C21" s="30">
        <v>36393</v>
      </c>
      <c r="D21" s="31">
        <v>2271465</v>
      </c>
      <c r="E21" s="32">
        <f t="shared" si="0"/>
        <v>62.414887478361223</v>
      </c>
      <c r="G21" s="42">
        <f t="shared" si="3"/>
        <v>145493</v>
      </c>
      <c r="H21" s="43">
        <f t="shared" si="1"/>
        <v>9022153</v>
      </c>
      <c r="I21" s="32">
        <f t="shared" si="2"/>
        <v>62.010907741265903</v>
      </c>
    </row>
    <row r="22" spans="1:9" x14ac:dyDescent="0.25">
      <c r="A22" s="26" t="s">
        <v>21</v>
      </c>
      <c r="C22" s="30">
        <v>36377</v>
      </c>
      <c r="D22" s="31">
        <v>2281780</v>
      </c>
      <c r="E22" s="32">
        <f t="shared" si="0"/>
        <v>62.725898232399594</v>
      </c>
      <c r="G22" s="42">
        <f t="shared" si="3"/>
        <v>145532</v>
      </c>
      <c r="H22" s="43">
        <f t="shared" si="1"/>
        <v>9066739</v>
      </c>
      <c r="I22" s="32">
        <f t="shared" si="2"/>
        <v>62.300655525932441</v>
      </c>
    </row>
    <row r="23" spans="1:9" x14ac:dyDescent="0.25">
      <c r="A23" s="26" t="s">
        <v>22</v>
      </c>
      <c r="C23" s="30">
        <v>36446</v>
      </c>
      <c r="D23" s="31">
        <v>2293446</v>
      </c>
      <c r="E23" s="32">
        <f t="shared" si="0"/>
        <v>62.927234813148218</v>
      </c>
      <c r="G23" s="42">
        <f t="shared" si="3"/>
        <v>145611</v>
      </c>
      <c r="H23" s="43">
        <f t="shared" si="1"/>
        <v>9108883</v>
      </c>
      <c r="I23" s="32">
        <f t="shared" si="2"/>
        <v>62.55628352253607</v>
      </c>
    </row>
    <row r="24" spans="1:9" x14ac:dyDescent="0.25">
      <c r="A24" s="26" t="s">
        <v>23</v>
      </c>
      <c r="C24" s="30">
        <v>36477</v>
      </c>
      <c r="D24" s="31">
        <v>2303364</v>
      </c>
      <c r="E24" s="32">
        <f t="shared" si="0"/>
        <v>63.14565342544617</v>
      </c>
      <c r="G24" s="42">
        <f t="shared" si="3"/>
        <v>145693</v>
      </c>
      <c r="H24" s="43">
        <f t="shared" si="1"/>
        <v>9150055</v>
      </c>
      <c r="I24" s="32">
        <f t="shared" si="2"/>
        <v>62.803669359543697</v>
      </c>
    </row>
    <row r="25" spans="1:9" x14ac:dyDescent="0.25">
      <c r="A25" s="26" t="s">
        <v>24</v>
      </c>
      <c r="C25" s="30">
        <v>36537</v>
      </c>
      <c r="D25" s="31">
        <v>2312373</v>
      </c>
      <c r="E25" s="32">
        <f t="shared" si="0"/>
        <v>63.288529435914278</v>
      </c>
      <c r="G25" s="42">
        <f t="shared" si="3"/>
        <v>145837</v>
      </c>
      <c r="H25" s="43">
        <f t="shared" si="1"/>
        <v>9190963</v>
      </c>
      <c r="I25" s="32">
        <f t="shared" si="2"/>
        <v>63.022161728505111</v>
      </c>
    </row>
    <row r="26" spans="1:9" x14ac:dyDescent="0.25">
      <c r="A26" s="26" t="s">
        <v>25</v>
      </c>
      <c r="C26" s="30">
        <v>36736</v>
      </c>
      <c r="D26" s="31">
        <v>2325752</v>
      </c>
      <c r="E26" s="32">
        <f t="shared" si="0"/>
        <v>63.309886759581879</v>
      </c>
      <c r="G26" s="42">
        <f t="shared" si="3"/>
        <v>146196</v>
      </c>
      <c r="H26" s="43">
        <f t="shared" si="1"/>
        <v>9234935</v>
      </c>
      <c r="I26" s="32">
        <f t="shared" si="2"/>
        <v>63.168178335932581</v>
      </c>
    </row>
    <row r="27" spans="1:9" x14ac:dyDescent="0.25">
      <c r="A27" s="26" t="s">
        <v>26</v>
      </c>
      <c r="C27" s="30">
        <v>36666</v>
      </c>
      <c r="D27" s="31">
        <v>2335416</v>
      </c>
      <c r="E27" s="32">
        <f t="shared" si="0"/>
        <v>63.694321714940273</v>
      </c>
      <c r="G27" s="42">
        <f t="shared" si="3"/>
        <v>146416</v>
      </c>
      <c r="H27" s="43">
        <f t="shared" si="1"/>
        <v>9276905</v>
      </c>
      <c r="I27" s="32">
        <f t="shared" si="2"/>
        <v>63.359912851054531</v>
      </c>
    </row>
    <row r="28" spans="1:9" x14ac:dyDescent="0.25">
      <c r="A28" s="26" t="s">
        <v>27</v>
      </c>
      <c r="C28" s="30">
        <v>37053</v>
      </c>
      <c r="D28" s="31">
        <v>2358376</v>
      </c>
      <c r="E28" s="32">
        <f t="shared" si="0"/>
        <v>63.648719401937768</v>
      </c>
      <c r="G28" s="42">
        <f t="shared" si="3"/>
        <v>146992</v>
      </c>
      <c r="H28" s="43">
        <f t="shared" si="1"/>
        <v>9331917</v>
      </c>
      <c r="I28" s="32">
        <f t="shared" si="2"/>
        <v>63.485883585501249</v>
      </c>
    </row>
    <row r="29" spans="1:9" x14ac:dyDescent="0.25">
      <c r="A29" s="26" t="s">
        <v>28</v>
      </c>
      <c r="C29" s="30">
        <v>37269</v>
      </c>
      <c r="D29" s="31">
        <v>2373100</v>
      </c>
      <c r="E29" s="32">
        <f t="shared" si="0"/>
        <v>63.674904075773433</v>
      </c>
      <c r="G29" s="42">
        <f t="shared" si="3"/>
        <v>147724</v>
      </c>
      <c r="H29" s="43">
        <f t="shared" si="1"/>
        <v>9392644</v>
      </c>
      <c r="I29" s="32">
        <f t="shared" si="2"/>
        <v>63.582383363569903</v>
      </c>
    </row>
    <row r="30" spans="1:9" x14ac:dyDescent="0.25">
      <c r="A30" s="26" t="s">
        <v>29</v>
      </c>
      <c r="C30" s="30">
        <v>37632</v>
      </c>
      <c r="D30" s="31">
        <v>2391295</v>
      </c>
      <c r="E30" s="32">
        <f t="shared" si="0"/>
        <v>63.54419111394558</v>
      </c>
      <c r="G30" s="42">
        <f t="shared" si="3"/>
        <v>148620</v>
      </c>
      <c r="H30" s="43">
        <f t="shared" si="1"/>
        <v>9458187</v>
      </c>
      <c r="I30" s="32">
        <f t="shared" si="2"/>
        <v>63.640068631408965</v>
      </c>
    </row>
    <row r="31" spans="1:9" x14ac:dyDescent="0.25">
      <c r="A31" s="26" t="s">
        <v>30</v>
      </c>
      <c r="C31" s="30">
        <v>37891</v>
      </c>
      <c r="D31" s="31">
        <v>2422559</v>
      </c>
      <c r="E31" s="32">
        <f t="shared" si="0"/>
        <v>63.934944973740464</v>
      </c>
      <c r="G31" s="42">
        <f t="shared" si="3"/>
        <v>149845</v>
      </c>
      <c r="H31" s="43">
        <f t="shared" si="1"/>
        <v>9545330</v>
      </c>
      <c r="I31" s="32">
        <f t="shared" si="2"/>
        <v>63.701358070005675</v>
      </c>
    </row>
    <row r="32" spans="1:9" x14ac:dyDescent="0.25">
      <c r="A32" s="26" t="s">
        <v>31</v>
      </c>
      <c r="C32" s="30">
        <v>38082</v>
      </c>
      <c r="D32" s="31">
        <v>2458701</v>
      </c>
      <c r="E32" s="32">
        <f t="shared" si="0"/>
        <v>64.563337009610834</v>
      </c>
      <c r="G32" s="42">
        <f t="shared" si="3"/>
        <v>150874</v>
      </c>
      <c r="H32" s="43">
        <f t="shared" si="1"/>
        <v>9645655</v>
      </c>
      <c r="I32" s="32">
        <f t="shared" si="2"/>
        <v>63.931857046277024</v>
      </c>
    </row>
    <row r="33" spans="1:9" x14ac:dyDescent="0.25">
      <c r="A33" s="26" t="s">
        <v>32</v>
      </c>
      <c r="C33" s="30">
        <v>38244</v>
      </c>
      <c r="D33" s="31">
        <v>2498783</v>
      </c>
      <c r="E33" s="32">
        <f t="shared" si="0"/>
        <v>65.33790921451731</v>
      </c>
      <c r="G33" s="42">
        <f t="shared" si="3"/>
        <v>151849</v>
      </c>
      <c r="H33" s="43">
        <f t="shared" si="1"/>
        <v>9771338</v>
      </c>
      <c r="I33" s="32">
        <f t="shared" si="2"/>
        <v>64.349044116194378</v>
      </c>
    </row>
    <row r="34" spans="1:9" ht="15.75" thickBot="1" x14ac:dyDescent="0.3">
      <c r="A34" s="9" t="s">
        <v>33</v>
      </c>
      <c r="C34" s="33">
        <v>38436</v>
      </c>
      <c r="D34" s="34">
        <v>2550021</v>
      </c>
      <c r="E34" s="35">
        <f t="shared" si="0"/>
        <v>66.344598813612237</v>
      </c>
      <c r="G34" s="44">
        <f t="shared" si="3"/>
        <v>152653</v>
      </c>
      <c r="H34" s="45">
        <f>SUM(D31:D34)</f>
        <v>9930064</v>
      </c>
      <c r="I34" s="35">
        <f t="shared" si="2"/>
        <v>65.049910581514936</v>
      </c>
    </row>
    <row r="35" spans="1:9" ht="15.75" thickBot="1" x14ac:dyDescent="0.3"/>
    <row r="36" spans="1:9" ht="15.75" thickBot="1" x14ac:dyDescent="0.3">
      <c r="H36" s="10" t="s">
        <v>34</v>
      </c>
      <c r="I36" s="12" t="s">
        <v>35</v>
      </c>
    </row>
    <row r="37" spans="1:9" x14ac:dyDescent="0.25">
      <c r="G37" s="4"/>
      <c r="H37" s="3" t="s">
        <v>36</v>
      </c>
      <c r="I37" s="5">
        <f>LOGEST(I31:I$34)^4-1</f>
        <v>2.8128805805761825E-2</v>
      </c>
    </row>
    <row r="38" spans="1:9" x14ac:dyDescent="0.25">
      <c r="G38" s="4"/>
      <c r="H38" s="3" t="s">
        <v>37</v>
      </c>
      <c r="I38" s="5">
        <f>LOGEST(I27:I$34)^4-1</f>
        <v>1.2901243238713667E-2</v>
      </c>
    </row>
    <row r="39" spans="1:9" x14ac:dyDescent="0.25">
      <c r="G39" s="4"/>
      <c r="H39" s="3" t="s">
        <v>38</v>
      </c>
      <c r="I39" s="5">
        <f>LOGEST(I23:I$34)^4-1</f>
        <v>1.1334337715734888E-2</v>
      </c>
    </row>
    <row r="40" spans="1:9" x14ac:dyDescent="0.25">
      <c r="G40" s="4"/>
      <c r="H40" s="3" t="s">
        <v>39</v>
      </c>
      <c r="I40" s="5">
        <f>LOGEST(I19:I$34)^4-1</f>
        <v>1.2530285721924495E-2</v>
      </c>
    </row>
    <row r="41" spans="1:9" x14ac:dyDescent="0.25">
      <c r="G41" s="4"/>
      <c r="H41" s="3" t="s">
        <v>40</v>
      </c>
      <c r="I41" s="5">
        <f>LOGEST(I15:I$34)^4-1</f>
        <v>1.2852028162845697E-2</v>
      </c>
    </row>
    <row r="42" spans="1:9" ht="15.75" thickBot="1" x14ac:dyDescent="0.3">
      <c r="G42" s="4"/>
      <c r="H42" s="6" t="s">
        <v>41</v>
      </c>
      <c r="I42" s="7">
        <f>LOGEST(I11:I$34)^4-1</f>
        <v>1.1024103072136526E-2</v>
      </c>
    </row>
    <row r="43" spans="1:9" x14ac:dyDescent="0.25">
      <c r="G43" s="13"/>
    </row>
  </sheetData>
  <mergeCells count="2">
    <mergeCell ref="C6:E6"/>
    <mergeCell ref="G6:I6"/>
  </mergeCells>
  <printOptions horizontalCentered="1"/>
  <pageMargins left="0.2" right="0.2" top="0.75" bottom="0.75" header="0.3" footer="0.3"/>
  <pageSetup scale="82" orientation="landscape" r:id="rId1"/>
  <headerFooter>
    <oddFooter>&amp;C&amp;8©, Copyright, State Farm Mutual Automobile Insurance Company 2023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Non-Tenant</vt:lpstr>
      <vt:lpstr>Renters</vt:lpstr>
      <vt:lpstr>Condo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Ware</dc:creator>
  <cp:lastModifiedBy>Emily Gaertner</cp:lastModifiedBy>
  <cp:lastPrinted>2023-08-22T19:07:16Z</cp:lastPrinted>
  <dcterms:created xsi:type="dcterms:W3CDTF">2023-08-17T12:58:12Z</dcterms:created>
  <dcterms:modified xsi:type="dcterms:W3CDTF">2023-08-22T19:07:42Z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2023-08-22T19:00:24Z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726479e6-72b4-47f9-8150-10e47396e673</vt:lpwstr>
  </property>
  <property fmtid="{D5CDD505-2E9C-101B-9397-08002B2CF9AE}" pid="8" name="MSIP_Label_9fec7713-ff10-4e30-a417-5bbcd9826c75_ContentBits">
    <vt:lpwstr>0</vt:lpwstr>
  </property>
</Properties>
</file>