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4\HO WMD\Filing\Filing Responses\1-9-2024\"/>
    </mc:Choice>
  </mc:AlternateContent>
  <xr:revisionPtr revIDLastSave="0" documentId="13_ncr:1_{6C83CF21-A86E-4342-8210-D3D6362C96E0}" xr6:coauthVersionLast="47" xr6:coauthVersionMax="47" xr10:uidLastSave="{00000000-0000-0000-0000-000000000000}"/>
  <bookViews>
    <workbookView xWindow="28680" yWindow="-120" windowWidth="29040" windowHeight="15840" tabRatio="840" xr2:uid="{00000000-000D-0000-FFFF-FFFF00000000}"/>
  </bookViews>
  <sheets>
    <sheet name="Exhibit 14" sheetId="109" r:id="rId1"/>
    <sheet name="Exhibit 14A" sheetId="108" r:id="rId2"/>
  </sheets>
  <externalReferences>
    <externalReference r:id="rId3"/>
    <externalReference r:id="rId4"/>
  </externalReferences>
  <definedNames>
    <definedName name="_Key1" hidden="1">#REF!</definedName>
    <definedName name="_Order1" hidden="1">0</definedName>
    <definedName name="_Sort" hidden="1">#REF!</definedName>
    <definedName name="EndDate">[1]Inputs!$A$5</definedName>
    <definedName name="HCODE">[1]Inputs!$A$2</definedName>
    <definedName name="Indicated_Change">[2]Inputs!$F$2</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08" l="1"/>
  <c r="C41" i="109"/>
  <c r="E42" i="109"/>
  <c r="E14" i="108" l="1"/>
  <c r="E13" i="108"/>
  <c r="E12" i="108"/>
  <c r="E50" i="109"/>
  <c r="E48" i="109"/>
  <c r="E47" i="109"/>
  <c r="E46" i="109"/>
  <c r="D45" i="109"/>
  <c r="C45" i="109"/>
  <c r="E43" i="109"/>
  <c r="D41" i="109"/>
  <c r="E41" i="109" s="1"/>
  <c r="E33" i="109"/>
  <c r="E31" i="109"/>
  <c r="E29" i="109"/>
  <c r="D28" i="109"/>
  <c r="C28" i="109"/>
  <c r="E18" i="109"/>
  <c r="E17" i="109"/>
  <c r="E16" i="109"/>
  <c r="D15" i="109"/>
  <c r="C15" i="109"/>
  <c r="E13" i="109"/>
  <c r="E12" i="109"/>
  <c r="D11" i="109"/>
  <c r="C11" i="109"/>
  <c r="E11" i="109" l="1"/>
  <c r="D22" i="109"/>
  <c r="C35" i="109"/>
  <c r="D35" i="109"/>
  <c r="E35" i="109"/>
  <c r="F13" i="108" s="1"/>
  <c r="C52" i="109"/>
  <c r="E45" i="109"/>
  <c r="E15" i="109"/>
  <c r="C22" i="109"/>
  <c r="E28" i="109"/>
  <c r="D52" i="109"/>
  <c r="E22" i="109" l="1"/>
  <c r="E52" i="109"/>
  <c r="F14" i="108" s="1"/>
</calcChain>
</file>

<file path=xl/sharedStrings.xml><?xml version="1.0" encoding="utf-8"?>
<sst xmlns="http://schemas.openxmlformats.org/spreadsheetml/2006/main" count="58" uniqueCount="30">
  <si>
    <t>State Farm General Insurance Company</t>
  </si>
  <si>
    <t>California Homeowners</t>
  </si>
  <si>
    <t>Exhibit 14</t>
  </si>
  <si>
    <t>Rate Distribution</t>
  </si>
  <si>
    <t>Non-Tenant Homeowners</t>
  </si>
  <si>
    <t>Current</t>
  </si>
  <si>
    <t>Proposed</t>
  </si>
  <si>
    <t>Change</t>
  </si>
  <si>
    <t>Basic Premium</t>
  </si>
  <si>
    <t>Base Rate Offset</t>
  </si>
  <si>
    <t>Optional Coverages Premium</t>
  </si>
  <si>
    <t>Building Ordinance or Law*</t>
  </si>
  <si>
    <t>Energy Efficiency Upgrade*</t>
  </si>
  <si>
    <t>All Other Optional Coverages Premium</t>
  </si>
  <si>
    <t>Minimum Premium Impact**</t>
  </si>
  <si>
    <t>Total Premium</t>
  </si>
  <si>
    <t>Renters</t>
  </si>
  <si>
    <t>Condominium Unitowners</t>
  </si>
  <si>
    <t>Condominiums Building Property - Increased Limits</t>
  </si>
  <si>
    <t>* Optional coverages with premiums calculated using multiplicative adjustments applied to the basic premium</t>
  </si>
  <si>
    <t>** Minimum Premium Impact reflects the difference between the calculated policy premium and the applied minimum premium.</t>
  </si>
  <si>
    <t>Note: All impacts were measured using our procedure in which each policy as of November 30, 2022 is re-rated using the current and proposed rate structure.</t>
  </si>
  <si>
    <t>Exhibit 14A</t>
  </si>
  <si>
    <t>Base Premium</t>
  </si>
  <si>
    <t>Total</t>
  </si>
  <si>
    <t>Overall Proposed</t>
  </si>
  <si>
    <t>Policy Form</t>
  </si>
  <si>
    <t>Rate Effect</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</si>
  <si>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</si>
  <si>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Wildfire Mitigation Discount - Community &amp; Property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</si>
</sst>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8" formatCode="0.0%"/>
    <numFmt numFmtId="169" formatCode="&quot;$&quot;#,##0.00"/>
    <numFmt numFmtId="170" formatCode="&quot;$&quot;#,##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theme="1"/>
      <name val="Calibri"/>
      <family val="2"/>
      <scheme val="minor"/>
    </font>
    <font>
      <sz val="8"/>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0"/>
      <color theme="1"/>
      <name val="Arial"/>
      <family val="2"/>
    </font>
    <font>
      <sz val="10"/>
      <color indexed="8"/>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b/>
      <u/>
      <sz val="10"/>
      <name val="Arial"/>
      <family val="2"/>
    </font>
    <font>
      <sz val="10"/>
      <color rgb="FF0000FF"/>
      <name val="Arial"/>
      <family val="2"/>
    </font>
    <font>
      <b/>
      <sz val="10"/>
      <color rgb="FF00B050"/>
      <name val="Arial"/>
      <family val="2"/>
    </font>
    <font>
      <sz val="10"/>
      <color rgb="FFFF0000"/>
      <name val="Arial"/>
      <family val="2"/>
    </font>
    <font>
      <b/>
      <sz val="10"/>
      <color theme="1"/>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16">
    <xf numFmtId="0" fontId="0" fillId="0" borderId="0"/>
    <xf numFmtId="43" fontId="16"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0" fontId="18" fillId="0" borderId="0"/>
    <xf numFmtId="0" fontId="18" fillId="0" borderId="0"/>
    <xf numFmtId="0" fontId="16" fillId="0" borderId="0"/>
    <xf numFmtId="0" fontId="17" fillId="0" borderId="0"/>
    <xf numFmtId="0" fontId="16" fillId="0" borderId="0"/>
    <xf numFmtId="0" fontId="18" fillId="0" borderId="0"/>
    <xf numFmtId="0" fontId="19" fillId="0" borderId="0"/>
    <xf numFmtId="0" fontId="18" fillId="0" borderId="0"/>
    <xf numFmtId="0" fontId="18" fillId="0" borderId="0"/>
    <xf numFmtId="0" fontId="17" fillId="0" borderId="0"/>
    <xf numFmtId="0" fontId="18" fillId="0" borderId="0"/>
    <xf numFmtId="0" fontId="16" fillId="0" borderId="0"/>
    <xf numFmtId="0" fontId="17" fillId="0" borderId="0"/>
    <xf numFmtId="0" fontId="17" fillId="0" borderId="0"/>
    <xf numFmtId="0" fontId="18" fillId="2" borderId="1" applyNumberFormat="0" applyFont="0" applyAlignment="0" applyProtection="0"/>
    <xf numFmtId="9" fontId="16"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9" fontId="16" fillId="0" borderId="0" applyFont="0" applyFill="0" applyBorder="0" applyAlignment="0" applyProtection="0"/>
    <xf numFmtId="0" fontId="13" fillId="0" borderId="0"/>
    <xf numFmtId="0" fontId="12" fillId="0" borderId="0"/>
    <xf numFmtId="9" fontId="12" fillId="0" borderId="0" applyFont="0" applyFill="0" applyBorder="0" applyAlignment="0" applyProtection="0"/>
    <xf numFmtId="0" fontId="20" fillId="0" borderId="0"/>
    <xf numFmtId="0" fontId="14" fillId="0" borderId="0"/>
    <xf numFmtId="0" fontId="11" fillId="0" borderId="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22"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4" fillId="0" borderId="0"/>
    <xf numFmtId="0" fontId="14" fillId="0" borderId="0"/>
    <xf numFmtId="0" fontId="14" fillId="0" borderId="0"/>
    <xf numFmtId="0" fontId="14" fillId="0" borderId="0"/>
    <xf numFmtId="0" fontId="14" fillId="0" borderId="0"/>
    <xf numFmtId="0" fontId="11" fillId="0" borderId="0"/>
    <xf numFmtId="0" fontId="11" fillId="0" borderId="0"/>
    <xf numFmtId="0" fontId="14" fillId="0" borderId="0"/>
    <xf numFmtId="0" fontId="11" fillId="0" borderId="0"/>
    <xf numFmtId="0" fontId="17" fillId="0" borderId="0"/>
    <xf numFmtId="0" fontId="11" fillId="0" borderId="0"/>
    <xf numFmtId="0" fontId="14"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4"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0" fontId="14" fillId="0" borderId="0"/>
    <xf numFmtId="9" fontId="14" fillId="0" borderId="0" applyFont="0" applyFill="0" applyBorder="0" applyAlignment="0" applyProtection="0"/>
    <xf numFmtId="0" fontId="10" fillId="0" borderId="0"/>
    <xf numFmtId="0" fontId="9" fillId="0" borderId="0"/>
    <xf numFmtId="9" fontId="9" fillId="0" borderId="0" applyFon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0" fontId="14" fillId="0" borderId="0"/>
    <xf numFmtId="0" fontId="14" fillId="0" borderId="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2" borderId="1" applyNumberFormat="0" applyFont="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23" fillId="0" borderId="0"/>
    <xf numFmtId="0" fontId="14" fillId="0" borderId="0"/>
    <xf numFmtId="0" fontId="4" fillId="0" borderId="0"/>
    <xf numFmtId="43" fontId="4"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7" fillId="13"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20" borderId="0" applyNumberFormat="0" applyBorder="0" applyAlignment="0" applyProtection="0"/>
    <xf numFmtId="0" fontId="28" fillId="4" borderId="0" applyNumberFormat="0" applyBorder="0" applyAlignment="0" applyProtection="0"/>
    <xf numFmtId="0" fontId="29" fillId="21" borderId="3" applyNumberFormat="0" applyAlignment="0" applyProtection="0"/>
    <xf numFmtId="0" fontId="30" fillId="22" borderId="4" applyNumberFormat="0" applyAlignment="0" applyProtection="0"/>
    <xf numFmtId="43" fontId="2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44" fontId="25" fillId="0" borderId="0" applyFont="0" applyFill="0" applyBorder="0" applyAlignment="0" applyProtection="0"/>
    <xf numFmtId="0" fontId="31" fillId="0" borderId="0" applyNumberFormat="0" applyFill="0" applyBorder="0" applyAlignment="0" applyProtection="0"/>
    <xf numFmtId="0" fontId="32" fillId="5"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8" borderId="3" applyNumberFormat="0" applyAlignment="0" applyProtection="0"/>
    <xf numFmtId="0" fontId="37" fillId="0" borderId="8" applyNumberFormat="0" applyFill="0" applyAlignment="0" applyProtection="0"/>
    <xf numFmtId="0" fontId="38" fillId="23" borderId="0" applyNumberFormat="0" applyBorder="0" applyAlignment="0" applyProtection="0"/>
    <xf numFmtId="0" fontId="25" fillId="0" borderId="0"/>
    <xf numFmtId="0" fontId="26" fillId="0" borderId="0"/>
    <xf numFmtId="0" fontId="14" fillId="0" borderId="0"/>
    <xf numFmtId="0" fontId="25" fillId="0" borderId="0"/>
    <xf numFmtId="0" fontId="25" fillId="0" borderId="0"/>
    <xf numFmtId="0" fontId="14" fillId="0" borderId="0"/>
    <xf numFmtId="0" fontId="14" fillId="0" borderId="0"/>
    <xf numFmtId="0" fontId="25" fillId="24" borderId="9" applyNumberFormat="0" applyFont="0" applyAlignment="0" applyProtection="0"/>
    <xf numFmtId="0" fontId="25" fillId="24" borderId="9" applyNumberFormat="0" applyFont="0" applyAlignment="0" applyProtection="0"/>
    <xf numFmtId="0" fontId="39" fillId="21" borderId="10" applyNumberFormat="0" applyAlignment="0" applyProtection="0"/>
    <xf numFmtId="9" fontId="14" fillId="0" borderId="0" applyFont="0" applyFill="0" applyBorder="0" applyAlignment="0" applyProtection="0"/>
    <xf numFmtId="0" fontId="40" fillId="0" borderId="0" applyNumberFormat="0" applyFill="0" applyBorder="0" applyAlignment="0" applyProtection="0"/>
    <xf numFmtId="0" fontId="41" fillId="0" borderId="11" applyNumberFormat="0" applyFill="0" applyAlignment="0" applyProtection="0"/>
    <xf numFmtId="0" fontId="42" fillId="0" borderId="0" applyNumberForma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44" fontId="43" fillId="0" borderId="0" applyFont="0" applyFill="0" applyBorder="0" applyAlignment="0" applyProtection="0"/>
    <xf numFmtId="44"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0" fontId="14" fillId="0" borderId="0"/>
    <xf numFmtId="0" fontId="14" fillId="0" borderId="0"/>
    <xf numFmtId="43" fontId="43" fillId="0" borderId="0" applyFont="0" applyFill="0" applyBorder="0" applyAlignment="0" applyProtection="0"/>
    <xf numFmtId="9" fontId="4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0" fontId="45" fillId="0" borderId="0">
      <protection locked="0"/>
    </xf>
    <xf numFmtId="0" fontId="25" fillId="0" borderId="0"/>
    <xf numFmtId="0" fontId="46" fillId="0" borderId="0"/>
    <xf numFmtId="0" fontId="25" fillId="0" borderId="0"/>
    <xf numFmtId="0" fontId="46" fillId="0" borderId="0"/>
    <xf numFmtId="0" fontId="14" fillId="0" borderId="0"/>
    <xf numFmtId="0" fontId="14" fillId="0" borderId="0"/>
    <xf numFmtId="0" fontId="1" fillId="0" borderId="0"/>
    <xf numFmtId="0" fontId="1" fillId="0" borderId="0"/>
    <xf numFmtId="0" fontId="45" fillId="0" borderId="0">
      <protection locked="0"/>
    </xf>
    <xf numFmtId="0" fontId="14" fillId="0" borderId="0"/>
    <xf numFmtId="9" fontId="1" fillId="0" borderId="0" applyFont="0" applyFill="0" applyBorder="0" applyAlignment="0" applyProtection="0"/>
    <xf numFmtId="9" fontId="25" fillId="0" borderId="0" applyFont="0" applyFill="0" applyBorder="0" applyAlignment="0" applyProtection="0"/>
    <xf numFmtId="0" fontId="35" fillId="0" borderId="7" applyNumberFormat="0" applyFill="0" applyAlignment="0" applyProtection="0"/>
  </cellStyleXfs>
  <cellXfs count="88">
    <xf numFmtId="0" fontId="0" fillId="0" borderId="0" xfId="0"/>
    <xf numFmtId="0" fontId="14" fillId="0" borderId="0" xfId="0" applyFont="1"/>
    <xf numFmtId="0" fontId="15" fillId="0" borderId="0" xfId="57" applyFont="1" applyAlignment="1">
      <alignment horizontal="centerContinuous"/>
    </xf>
    <xf numFmtId="0" fontId="14" fillId="0" borderId="0" xfId="57" applyAlignment="1">
      <alignment horizontal="centerContinuous"/>
    </xf>
    <xf numFmtId="0" fontId="15" fillId="0" borderId="0" xfId="57" applyFont="1" applyAlignment="1">
      <alignment horizontal="right"/>
    </xf>
    <xf numFmtId="0" fontId="14" fillId="0" borderId="0" xfId="57" applyAlignment="1">
      <alignment horizontal="right"/>
    </xf>
    <xf numFmtId="0" fontId="14" fillId="0" borderId="0" xfId="57"/>
    <xf numFmtId="168" fontId="14" fillId="0" borderId="0" xfId="118" applyNumberFormat="1" applyFont="1" applyAlignment="1">
      <alignment horizontal="right"/>
    </xf>
    <xf numFmtId="168" fontId="14" fillId="0" borderId="0" xfId="118" applyNumberFormat="1" applyFont="1" applyAlignment="1">
      <alignment horizontal="centerContinuous"/>
    </xf>
    <xf numFmtId="0" fontId="15" fillId="0" borderId="0" xfId="189" applyFont="1" applyAlignment="1">
      <alignment horizontal="centerContinuous"/>
    </xf>
    <xf numFmtId="0" fontId="47" fillId="0" borderId="0" xfId="57" applyFont="1"/>
    <xf numFmtId="0" fontId="15" fillId="0" borderId="0" xfId="57" applyFont="1" applyAlignment="1">
      <alignment horizontal="center" vertical="center" wrapText="1"/>
    </xf>
    <xf numFmtId="168" fontId="15" fillId="0" borderId="0" xfId="118" applyNumberFormat="1" applyFont="1" applyFill="1" applyBorder="1" applyAlignment="1">
      <alignment horizontal="center" vertical="center" wrapText="1"/>
    </xf>
    <xf numFmtId="169" fontId="48" fillId="0" borderId="0" xfId="130" applyNumberFormat="1" applyFont="1" applyFill="1" applyBorder="1" applyAlignment="1">
      <alignment horizontal="right"/>
    </xf>
    <xf numFmtId="170" fontId="24" fillId="0" borderId="0" xfId="130" applyNumberFormat="1" applyFont="1" applyFill="1" applyBorder="1" applyAlignment="1">
      <alignment horizontal="right"/>
    </xf>
    <xf numFmtId="168" fontId="14" fillId="0" borderId="0" xfId="118" applyNumberFormat="1" applyFont="1" applyFill="1" applyBorder="1" applyAlignment="1">
      <alignment horizontal="right"/>
    </xf>
    <xf numFmtId="0" fontId="15" fillId="0" borderId="12" xfId="0" applyFont="1" applyBorder="1"/>
    <xf numFmtId="170" fontId="15" fillId="0" borderId="13" xfId="130" applyNumberFormat="1" applyFont="1" applyFill="1" applyBorder="1" applyAlignment="1">
      <alignment horizontal="right"/>
    </xf>
    <xf numFmtId="170" fontId="15" fillId="0" borderId="12" xfId="130" applyNumberFormat="1" applyFont="1" applyFill="1" applyBorder="1" applyAlignment="1">
      <alignment horizontal="right"/>
    </xf>
    <xf numFmtId="168" fontId="15" fillId="0" borderId="12" xfId="118" applyNumberFormat="1" applyFont="1" applyFill="1" applyBorder="1" applyAlignment="1">
      <alignment horizontal="right"/>
    </xf>
    <xf numFmtId="0" fontId="14" fillId="0" borderId="14" xfId="57" applyBorder="1"/>
    <xf numFmtId="170" fontId="14" fillId="0" borderId="0" xfId="130" applyNumberFormat="1" applyFont="1" applyFill="1" applyBorder="1" applyAlignment="1">
      <alignment horizontal="right"/>
    </xf>
    <xf numFmtId="168" fontId="14" fillId="0" borderId="14" xfId="118" applyNumberFormat="1" applyFont="1" applyFill="1" applyBorder="1" applyAlignment="1">
      <alignment horizontal="right"/>
    </xf>
    <xf numFmtId="3" fontId="14" fillId="0" borderId="0" xfId="57" applyNumberFormat="1"/>
    <xf numFmtId="0" fontId="14" fillId="0" borderId="15" xfId="57" applyBorder="1"/>
    <xf numFmtId="170" fontId="14" fillId="0" borderId="2" xfId="130" applyNumberFormat="1" applyFont="1" applyFill="1" applyBorder="1" applyAlignment="1">
      <alignment horizontal="right"/>
    </xf>
    <xf numFmtId="170" fontId="14" fillId="0" borderId="0" xfId="57" applyNumberFormat="1"/>
    <xf numFmtId="0" fontId="15" fillId="0" borderId="16" xfId="189" applyFont="1" applyBorder="1"/>
    <xf numFmtId="169" fontId="49" fillId="0" borderId="13" xfId="130" applyNumberFormat="1" applyFont="1" applyFill="1" applyBorder="1" applyAlignment="1">
      <alignment horizontal="right"/>
    </xf>
    <xf numFmtId="0" fontId="14" fillId="0" borderId="14" xfId="0" applyFont="1" applyBorder="1"/>
    <xf numFmtId="170" fontId="14" fillId="0" borderId="14" xfId="130" applyNumberFormat="1" applyFont="1" applyFill="1" applyBorder="1" applyAlignment="1">
      <alignment horizontal="right"/>
    </xf>
    <xf numFmtId="170" fontId="14" fillId="0" borderId="17" xfId="130" applyNumberFormat="1" applyFont="1" applyFill="1" applyBorder="1" applyAlignment="1">
      <alignment horizontal="right"/>
    </xf>
    <xf numFmtId="170" fontId="14" fillId="0" borderId="15" xfId="130" applyNumberFormat="1" applyFont="1" applyFill="1" applyBorder="1" applyAlignment="1">
      <alignment horizontal="right"/>
    </xf>
    <xf numFmtId="168" fontId="14" fillId="0" borderId="15" xfId="118" applyNumberFormat="1" applyFont="1" applyFill="1" applyBorder="1" applyAlignment="1">
      <alignment horizontal="right"/>
    </xf>
    <xf numFmtId="0" fontId="14" fillId="0" borderId="13" xfId="57" applyBorder="1"/>
    <xf numFmtId="170" fontId="48" fillId="0" borderId="0" xfId="130" applyNumberFormat="1" applyFont="1" applyFill="1" applyBorder="1" applyAlignment="1">
      <alignment horizontal="right"/>
    </xf>
    <xf numFmtId="170" fontId="50" fillId="0" borderId="0" xfId="130" applyNumberFormat="1" applyFont="1" applyFill="1" applyBorder="1" applyAlignment="1">
      <alignment horizontal="right"/>
    </xf>
    <xf numFmtId="0" fontId="15" fillId="0" borderId="18" xfId="0" applyFont="1" applyBorder="1"/>
    <xf numFmtId="170" fontId="15" fillId="0" borderId="19" xfId="130" applyNumberFormat="1" applyFont="1" applyFill="1" applyBorder="1" applyAlignment="1">
      <alignment horizontal="right"/>
    </xf>
    <xf numFmtId="168" fontId="15" fillId="0" borderId="18" xfId="118" applyNumberFormat="1" applyFont="1" applyFill="1" applyBorder="1" applyAlignment="1">
      <alignment horizontal="right"/>
    </xf>
    <xf numFmtId="168" fontId="14" fillId="0" borderId="0" xfId="118" applyNumberFormat="1" applyFont="1" applyFill="1" applyAlignment="1">
      <alignment horizontal="right"/>
    </xf>
    <xf numFmtId="170" fontId="15" fillId="0" borderId="16" xfId="130" applyNumberFormat="1" applyFont="1" applyFill="1" applyBorder="1" applyAlignment="1">
      <alignment horizontal="right"/>
    </xf>
    <xf numFmtId="170" fontId="15" fillId="0" borderId="18" xfId="130" applyNumberFormat="1" applyFont="1" applyFill="1" applyBorder="1" applyAlignment="1">
      <alignment horizontal="right"/>
    </xf>
    <xf numFmtId="0" fontId="15" fillId="0" borderId="0" xfId="0" applyFont="1"/>
    <xf numFmtId="168" fontId="15" fillId="0" borderId="0" xfId="118" applyNumberFormat="1" applyFont="1" applyFill="1" applyBorder="1" applyAlignment="1">
      <alignment horizontal="right"/>
    </xf>
    <xf numFmtId="169" fontId="15" fillId="0" borderId="13" xfId="130" applyNumberFormat="1" applyFont="1" applyFill="1" applyBorder="1" applyAlignment="1">
      <alignment horizontal="right"/>
    </xf>
    <xf numFmtId="170" fontId="51" fillId="0" borderId="18" xfId="130" applyNumberFormat="1" applyFont="1" applyFill="1" applyBorder="1" applyAlignment="1">
      <alignment horizontal="right"/>
    </xf>
    <xf numFmtId="170" fontId="14" fillId="0" borderId="0" xfId="57" applyNumberFormat="1" applyAlignment="1">
      <alignment horizontal="right"/>
    </xf>
    <xf numFmtId="169" fontId="14" fillId="0" borderId="0" xfId="130" applyNumberFormat="1" applyFont="1" applyFill="1" applyBorder="1" applyAlignment="1">
      <alignment horizontal="right"/>
    </xf>
    <xf numFmtId="168" fontId="15" fillId="0" borderId="18" xfId="118" applyNumberFormat="1" applyFont="1" applyFill="1" applyBorder="1"/>
    <xf numFmtId="0" fontId="14" fillId="0" borderId="0" xfId="0" applyFont="1" applyAlignment="1">
      <alignment horizontal="right"/>
    </xf>
    <xf numFmtId="10" fontId="14" fillId="0" borderId="0" xfId="118" applyNumberFormat="1" applyFont="1" applyFill="1" applyBorder="1" applyAlignment="1">
      <alignment horizontal="right"/>
    </xf>
    <xf numFmtId="0" fontId="14" fillId="0" borderId="0" xfId="189"/>
    <xf numFmtId="0" fontId="15" fillId="0" borderId="0" xfId="189" applyFont="1" applyAlignment="1">
      <alignment horizontal="right"/>
    </xf>
    <xf numFmtId="0" fontId="14" fillId="0" borderId="0" xfId="189" applyAlignment="1">
      <alignment horizontal="centerContinuous"/>
    </xf>
    <xf numFmtId="0" fontId="15" fillId="0" borderId="0" xfId="189" applyFont="1"/>
    <xf numFmtId="0" fontId="14" fillId="0" borderId="20" xfId="189" applyBorder="1"/>
    <xf numFmtId="0" fontId="14" fillId="0" borderId="20" xfId="189" applyBorder="1" applyAlignment="1">
      <alignment horizontal="center"/>
    </xf>
    <xf numFmtId="0" fontId="14" fillId="0" borderId="13" xfId="189" applyBorder="1" applyAlignment="1">
      <alignment horizontal="center"/>
    </xf>
    <xf numFmtId="0" fontId="14" fillId="0" borderId="21" xfId="189" applyBorder="1" applyAlignment="1">
      <alignment horizontal="center"/>
    </xf>
    <xf numFmtId="0" fontId="14" fillId="0" borderId="22" xfId="189" applyBorder="1"/>
    <xf numFmtId="0" fontId="14" fillId="0" borderId="22" xfId="189" applyBorder="1" applyAlignment="1">
      <alignment horizontal="center"/>
    </xf>
    <xf numFmtId="0" fontId="14" fillId="0" borderId="0" xfId="189" applyAlignment="1">
      <alignment horizontal="center"/>
    </xf>
    <xf numFmtId="0" fontId="14" fillId="0" borderId="17" xfId="189" applyBorder="1" applyAlignment="1">
      <alignment horizontal="center"/>
    </xf>
    <xf numFmtId="0" fontId="14" fillId="0" borderId="23" xfId="189" applyBorder="1"/>
    <xf numFmtId="0" fontId="14" fillId="0" borderId="23" xfId="189" applyBorder="1" applyAlignment="1">
      <alignment horizontal="center"/>
    </xf>
    <xf numFmtId="0" fontId="14" fillId="0" borderId="2" xfId="189" applyBorder="1" applyAlignment="1">
      <alignment horizontal="center"/>
    </xf>
    <xf numFmtId="0" fontId="14" fillId="0" borderId="24" xfId="189" applyBorder="1" applyAlignment="1">
      <alignment horizontal="center"/>
    </xf>
    <xf numFmtId="0" fontId="14" fillId="0" borderId="12" xfId="189" applyBorder="1"/>
    <xf numFmtId="2" fontId="24" fillId="0" borderId="20" xfId="189" applyNumberFormat="1" applyFont="1" applyBorder="1" applyAlignment="1">
      <alignment horizontal="right" indent="3"/>
    </xf>
    <xf numFmtId="2" fontId="24" fillId="0" borderId="13" xfId="189" applyNumberFormat="1" applyFont="1" applyBorder="1" applyAlignment="1">
      <alignment horizontal="right" indent="3"/>
    </xf>
    <xf numFmtId="168" fontId="24" fillId="0" borderId="13" xfId="118" applyNumberFormat="1" applyFont="1" applyBorder="1" applyAlignment="1">
      <alignment horizontal="right" indent="3"/>
    </xf>
    <xf numFmtId="168" fontId="24" fillId="0" borderId="21" xfId="118" applyNumberFormat="1" applyFont="1" applyBorder="1" applyAlignment="1">
      <alignment horizontal="right" indent="3"/>
    </xf>
    <xf numFmtId="168" fontId="14" fillId="0" borderId="0" xfId="118" applyNumberFormat="1"/>
    <xf numFmtId="0" fontId="14" fillId="0" borderId="14" xfId="189" applyBorder="1"/>
    <xf numFmtId="2" fontId="24" fillId="0" borderId="22" xfId="189" applyNumberFormat="1" applyFont="1" applyBorder="1" applyAlignment="1">
      <alignment horizontal="right" indent="3"/>
    </xf>
    <xf numFmtId="2" fontId="24" fillId="0" borderId="0" xfId="189" applyNumberFormat="1" applyFont="1" applyAlignment="1">
      <alignment horizontal="right" indent="3"/>
    </xf>
    <xf numFmtId="168" fontId="24" fillId="0" borderId="0" xfId="118" applyNumberFormat="1" applyFont="1" applyBorder="1" applyAlignment="1">
      <alignment horizontal="right" indent="3"/>
    </xf>
    <xf numFmtId="168" fontId="24" fillId="0" borderId="17" xfId="118" applyNumberFormat="1" applyFont="1" applyBorder="1" applyAlignment="1">
      <alignment horizontal="right" indent="3"/>
    </xf>
    <xf numFmtId="0" fontId="14" fillId="0" borderId="15" xfId="189" applyBorder="1"/>
    <xf numFmtId="2" fontId="24" fillId="0" borderId="23" xfId="189" applyNumberFormat="1" applyFont="1" applyBorder="1" applyAlignment="1">
      <alignment horizontal="right" indent="3"/>
    </xf>
    <xf numFmtId="2" fontId="24" fillId="0" borderId="2" xfId="189" applyNumberFormat="1" applyFont="1" applyBorder="1" applyAlignment="1">
      <alignment horizontal="right" indent="3"/>
    </xf>
    <xf numFmtId="168" fontId="24" fillId="0" borderId="2" xfId="118" applyNumberFormat="1" applyFont="1" applyBorder="1" applyAlignment="1">
      <alignment horizontal="right" indent="3"/>
    </xf>
    <xf numFmtId="168" fontId="24" fillId="0" borderId="24" xfId="118" applyNumberFormat="1" applyFont="1" applyBorder="1" applyAlignment="1">
      <alignment horizontal="right" indent="3"/>
    </xf>
    <xf numFmtId="170" fontId="15" fillId="0" borderId="21" xfId="130" applyNumberFormat="1" applyFont="1" applyFill="1" applyBorder="1" applyAlignment="1">
      <alignment horizontal="right"/>
    </xf>
    <xf numFmtId="0" fontId="14" fillId="0" borderId="0" xfId="57" applyAlignment="1">
      <alignment horizontal="left" vertical="top" wrapText="1"/>
    </xf>
    <xf numFmtId="0" fontId="14" fillId="0" borderId="0" xfId="57" quotePrefix="1" applyAlignment="1">
      <alignment horizontal="left" vertical="top" wrapText="1"/>
    </xf>
    <xf numFmtId="0" fontId="14" fillId="0" borderId="0" xfId="189" applyAlignment="1">
      <alignment horizontal="left" vertical="top" wrapText="1"/>
    </xf>
  </cellXfs>
  <cellStyles count="416">
    <cellStyle name="20% - Accent1 2" xfId="321" xr:uid="{4CAE6804-10FC-47D9-A6EB-826C7AAFC589}"/>
    <cellStyle name="20% - Accent1 3" xfId="320" xr:uid="{502486FF-7A99-4A35-A4CA-FC5389097E31}"/>
    <cellStyle name="20% - Accent2 2" xfId="323" xr:uid="{AFAE2301-39F1-4B1F-9242-4C931C80133F}"/>
    <cellStyle name="20% - Accent2 3" xfId="322" xr:uid="{FB4D6070-F9C2-40A6-87E9-6DB5F1F3FE1F}"/>
    <cellStyle name="20% - Accent3 2" xfId="325" xr:uid="{DE0DAFE3-A301-4F39-BAC7-607AC0D75735}"/>
    <cellStyle name="20% - Accent3 3" xfId="324" xr:uid="{5162E8E1-623F-4443-99A4-298900F18F28}"/>
    <cellStyle name="20% - Accent4 2" xfId="327" xr:uid="{BA25CC56-F74B-43B6-86B6-5879A60B6863}"/>
    <cellStyle name="20% - Accent4 3" xfId="326" xr:uid="{593F054F-1630-4966-823A-4CD8F13CEDDC}"/>
    <cellStyle name="20% - Accent5 2" xfId="329" xr:uid="{BABAEEF8-6E91-4CF9-A54B-933717348923}"/>
    <cellStyle name="20% - Accent5 3" xfId="328" xr:uid="{5F537E0C-5371-48EE-AD71-42EA9B423474}"/>
    <cellStyle name="20% - Accent6 2" xfId="331" xr:uid="{FBA10287-2ADD-4324-BC2F-FCEABF272076}"/>
    <cellStyle name="20% - Accent6 3" xfId="330" xr:uid="{BB22115F-D84F-428C-BDF1-CB9E1DE8DAAA}"/>
    <cellStyle name="40% - Accent1 2" xfId="333" xr:uid="{F24FF845-9C3A-4141-85CD-DA4E4D6D2F6F}"/>
    <cellStyle name="40% - Accent1 3" xfId="332" xr:uid="{6ADBCA31-D57D-423B-B3DF-36AFB512C50A}"/>
    <cellStyle name="40% - Accent2 2" xfId="335" xr:uid="{3F12D847-B20E-427E-8B4E-F0E118057347}"/>
    <cellStyle name="40% - Accent2 3" xfId="334" xr:uid="{BA235757-83EB-4178-B50D-FAACD3A2B072}"/>
    <cellStyle name="40% - Accent3 2" xfId="337" xr:uid="{6BC7893C-0509-415D-9508-2B02E4CB89AF}"/>
    <cellStyle name="40% - Accent3 3" xfId="336" xr:uid="{9E095C5D-BAC1-4025-A8B2-E564E5A5F45D}"/>
    <cellStyle name="40% - Accent4 2" xfId="339" xr:uid="{9168E277-4D4F-4D2D-8FAE-5169BFD6A430}"/>
    <cellStyle name="40% - Accent4 3" xfId="338" xr:uid="{DAB87C31-2953-490F-B1D6-27185623E314}"/>
    <cellStyle name="40% - Accent5 2" xfId="341" xr:uid="{C5F1C583-9805-4CA8-9074-A18B34FEE34A}"/>
    <cellStyle name="40% - Accent5 3" xfId="340" xr:uid="{7BA86B0F-BA20-4970-916D-57682CED33B0}"/>
    <cellStyle name="40% - Accent6 2" xfId="343" xr:uid="{CBF8F328-6634-47B0-BA78-66FCACE33EDA}"/>
    <cellStyle name="40% - Accent6 3" xfId="342" xr:uid="{958DFB22-1442-4E4A-8B48-B668509E4513}"/>
    <cellStyle name="60% - Accent1 2" xfId="344" xr:uid="{D4B8C6CF-0ACB-48CB-8509-42F3DE29292B}"/>
    <cellStyle name="60% - Accent2 2" xfId="345" xr:uid="{B9701A28-12DE-4927-89B7-A6DB47AA440A}"/>
    <cellStyle name="60% - Accent3 2" xfId="346" xr:uid="{5CE6522D-64B4-401E-8270-6F24C104DE99}"/>
    <cellStyle name="60% - Accent4 2" xfId="347" xr:uid="{E0E1A274-5710-43C5-B8FD-F97DB4BBF42F}"/>
    <cellStyle name="60% - Accent5 2" xfId="348" xr:uid="{34A4C2AB-6579-4E5C-B9B7-BBF769BE38FD}"/>
    <cellStyle name="60% - Accent6 2" xfId="349" xr:uid="{CAA4937A-DC14-4097-A817-82A8411A0943}"/>
    <cellStyle name="Accent1 2" xfId="350" xr:uid="{9CC31E4A-D7B9-4193-92C8-D9B9FF48A97C}"/>
    <cellStyle name="Accent2 2" xfId="351" xr:uid="{A2BC6CBC-195E-4C3F-879E-260F9C1E8C3D}"/>
    <cellStyle name="Accent3 2" xfId="352" xr:uid="{383FDB07-5F98-4F54-B4D5-FD008D06A69B}"/>
    <cellStyle name="Accent4 2" xfId="353" xr:uid="{2552071B-006F-42E9-A75D-974CB5CCF3DA}"/>
    <cellStyle name="Accent5 2" xfId="354" xr:uid="{6959D4CB-E519-421C-8708-689371F8309E}"/>
    <cellStyle name="Accent6 2" xfId="355" xr:uid="{7FC6F333-3C56-40C8-955C-946C57473CC3}"/>
    <cellStyle name="Bad 2" xfId="356" xr:uid="{1B3F73D1-D177-4D4F-BBC6-72BF0FCC9BCC}"/>
    <cellStyle name="Calculation 2" xfId="357" xr:uid="{4BDE750E-66FC-49B3-8913-9C2D45D2CED4}"/>
    <cellStyle name="Check Cell 2" xfId="358" xr:uid="{D6CBC3AB-2D63-4C3F-BB09-0B7B1E8B541E}"/>
    <cellStyle name="Comma 10" xfId="122" xr:uid="{00000000-0005-0000-0000-000000000000}"/>
    <cellStyle name="Comma 10 2" xfId="181" xr:uid="{00000000-0005-0000-0000-000001000000}"/>
    <cellStyle name="Comma 10 2 2" xfId="300" xr:uid="{42277FA6-62B2-4F74-ACB8-1DD833CBDE91}"/>
    <cellStyle name="Comma 10 3" xfId="245" xr:uid="{6C126FB4-77C1-4178-B133-5962E4F22292}"/>
    <cellStyle name="Comma 11" xfId="191" xr:uid="{00000000-0005-0000-0000-000002000000}"/>
    <cellStyle name="Comma 11 2" xfId="308" xr:uid="{FD94D9AE-E1C0-41FA-8F9D-F05365D6B983}"/>
    <cellStyle name="Comma 12" xfId="319" xr:uid="{9F371ABA-B824-49B7-B8C6-8EF12AFB8D95}"/>
    <cellStyle name="Comma 2" xfId="1" xr:uid="{00000000-0005-0000-0000-000003000000}"/>
    <cellStyle name="Comma 2 2" xfId="2" xr:uid="{00000000-0005-0000-0000-000004000000}"/>
    <cellStyle name="Comma 2 2 2" xfId="130" xr:uid="{00000000-0005-0000-0000-000005000000}"/>
    <cellStyle name="Comma 2 2 3" xfId="359" xr:uid="{DF4157A5-56F4-4DF0-B75B-8C6C3529E4B1}"/>
    <cellStyle name="Comma 2 3" xfId="3" xr:uid="{00000000-0005-0000-0000-000006000000}"/>
    <cellStyle name="Comma 2 3 2" xfId="34" xr:uid="{00000000-0005-0000-0000-000007000000}"/>
    <cellStyle name="Comma 2 3 3" xfId="389" xr:uid="{4611B4BF-8736-4761-B263-58362CEA6668}"/>
    <cellStyle name="Comma 2 4" xfId="35" xr:uid="{00000000-0005-0000-0000-000008000000}"/>
    <cellStyle name="Comma 2 5" xfId="36" xr:uid="{00000000-0005-0000-0000-000009000000}"/>
    <cellStyle name="Comma 3" xfId="4" xr:uid="{00000000-0005-0000-0000-00000A000000}"/>
    <cellStyle name="Comma 3 2" xfId="37" xr:uid="{00000000-0005-0000-0000-00000B000000}"/>
    <cellStyle name="Comma 3 2 2" xfId="38" xr:uid="{00000000-0005-0000-0000-00000C000000}"/>
    <cellStyle name="Comma 3 2 3" xfId="396" xr:uid="{83421863-1466-46A7-8518-CEC22F48744F}"/>
    <cellStyle name="Comma 3 3" xfId="400" xr:uid="{EB6F989B-73E4-4862-84B7-B832CF562BC4}"/>
    <cellStyle name="Comma 4" xfId="5" xr:uid="{00000000-0005-0000-0000-00000D000000}"/>
    <cellStyle name="Comma 4 2" xfId="361" xr:uid="{E043AC36-5216-4D0B-93A4-041C55C4B45C}"/>
    <cellStyle name="Comma 4 3" xfId="401" xr:uid="{92993471-8F79-4FF0-B7C2-3AE8DDCF484D}"/>
    <cellStyle name="Comma 4 4" xfId="360" xr:uid="{1B075D62-9A80-44F8-AAA7-0CF7B742179E}"/>
    <cellStyle name="Comma 5" xfId="39" xr:uid="{00000000-0005-0000-0000-00000E000000}"/>
    <cellStyle name="Comma 5 2" xfId="398" xr:uid="{ABD66EDA-B2F9-49EE-ACF5-B1E7CBE3E1B2}"/>
    <cellStyle name="Comma 5 3" xfId="388" xr:uid="{484E2080-B248-4EC7-9A82-819E8EB3E607}"/>
    <cellStyle name="Comma 6" xfId="40" xr:uid="{00000000-0005-0000-0000-00000F000000}"/>
    <cellStyle name="Comma 6 2" xfId="41" xr:uid="{00000000-0005-0000-0000-000010000000}"/>
    <cellStyle name="Comma 6 2 2" xfId="144" xr:uid="{00000000-0005-0000-0000-000011000000}"/>
    <cellStyle name="Comma 6 2 2 2" xfId="263" xr:uid="{CDCE7AA2-C70B-4C1F-BFCB-515A316C9A56}"/>
    <cellStyle name="Comma 6 2 3" xfId="208" xr:uid="{BAFDAC75-D4AD-4D68-A8A5-5F87EA697345}"/>
    <cellStyle name="Comma 7" xfId="42" xr:uid="{00000000-0005-0000-0000-000012000000}"/>
    <cellStyle name="Comma 7 2" xfId="43" xr:uid="{00000000-0005-0000-0000-000013000000}"/>
    <cellStyle name="Comma 8" xfId="44" xr:uid="{00000000-0005-0000-0000-000014000000}"/>
    <cellStyle name="Comma 9" xfId="45" xr:uid="{00000000-0005-0000-0000-000015000000}"/>
    <cellStyle name="Currency 2" xfId="6" xr:uid="{00000000-0005-0000-0000-000016000000}"/>
    <cellStyle name="Currency 2 2" xfId="46" xr:uid="{00000000-0005-0000-0000-000017000000}"/>
    <cellStyle name="Currency 2 2 2" xfId="391" xr:uid="{3F2A4C9F-6004-46B6-96E2-6466C11D7D67}"/>
    <cellStyle name="Currency 2 3" xfId="47" xr:uid="{00000000-0005-0000-0000-000018000000}"/>
    <cellStyle name="Currency 2 3 2" xfId="48" xr:uid="{00000000-0005-0000-0000-000019000000}"/>
    <cellStyle name="Currency 2 4" xfId="363" xr:uid="{6B412B86-2336-488A-9795-2A67FEF77F3A}"/>
    <cellStyle name="Currency 3" xfId="7" xr:uid="{00000000-0005-0000-0000-00001A000000}"/>
    <cellStyle name="Currency 3 2" xfId="131" xr:uid="{00000000-0005-0000-0000-00001B000000}"/>
    <cellStyle name="Currency 4" xfId="49" xr:uid="{00000000-0005-0000-0000-00001C000000}"/>
    <cellStyle name="Currency 4 2" xfId="50" xr:uid="{00000000-0005-0000-0000-00001D000000}"/>
    <cellStyle name="Currency 5" xfId="123" xr:uid="{00000000-0005-0000-0000-00001E000000}"/>
    <cellStyle name="Currency 5 2" xfId="182" xr:uid="{00000000-0005-0000-0000-00001F000000}"/>
    <cellStyle name="Currency 5 2 2" xfId="399" xr:uid="{CE9A17FC-07D6-4BB7-B4BA-5B9827353350}"/>
    <cellStyle name="Currency 5 2 3" xfId="301" xr:uid="{4AF880D5-4F71-441E-9BB9-948D173023C8}"/>
    <cellStyle name="Currency 5 3" xfId="362" xr:uid="{0AC7DF6B-6AF6-42C1-958C-7F86401B3802}"/>
    <cellStyle name="Currency 5 4" xfId="246" xr:uid="{87FCA947-1FD2-4DDC-AB2F-4A3ECF1F57A7}"/>
    <cellStyle name="Currency 6" xfId="390" xr:uid="{71ED6EBF-3958-4FB3-8AB7-6EDF9D3D4A2A}"/>
    <cellStyle name="Explanatory Text 2" xfId="364" xr:uid="{AFBF38BE-7A25-491B-8B67-9AA48AC082BC}"/>
    <cellStyle name="Good 2" xfId="365" xr:uid="{87560527-EB17-4B85-B234-638B37B974D7}"/>
    <cellStyle name="Heading 1 2" xfId="366" xr:uid="{742ADCB7-36D1-41A3-AA87-5BB79D1605FB}"/>
    <cellStyle name="Heading 2 2" xfId="367" xr:uid="{2AA41EF4-919C-4AD7-A2ED-6A8F2A0D00A2}"/>
    <cellStyle name="Heading 3 2" xfId="368" xr:uid="{F36BB3E4-266B-43B0-800A-2A95CDEC0D12}"/>
    <cellStyle name="Heading 3 2 2" xfId="415" xr:uid="{C81CBEE6-4FF6-4BC5-9C7A-7806764C99B6}"/>
    <cellStyle name="Heading 4 2" xfId="369" xr:uid="{CC672652-6112-43CD-A597-32A85481B7D5}"/>
    <cellStyle name="Hyperlink 2" xfId="51" xr:uid="{00000000-0005-0000-0000-000020000000}"/>
    <cellStyle name="Input 2" xfId="370" xr:uid="{15207153-9997-4A1B-AE5D-4F5C101A959D}"/>
    <cellStyle name="Linked Cell 2" xfId="371" xr:uid="{F8DD14CA-D97F-40F1-8B2A-C1E8585D67D4}"/>
    <cellStyle name="Neutral 2" xfId="372" xr:uid="{8D99F372-0EDB-4E8F-8637-BB119384AE84}"/>
    <cellStyle name="Normal" xfId="0" builtinId="0"/>
    <cellStyle name="Normal 10" xfId="33" xr:uid="{00000000-0005-0000-0000-000022000000}"/>
    <cellStyle name="Normal 10 2" xfId="52" xr:uid="{00000000-0005-0000-0000-000023000000}"/>
    <cellStyle name="Normal 10 2 2" xfId="145" xr:uid="{00000000-0005-0000-0000-000024000000}"/>
    <cellStyle name="Normal 10 2 2 2" xfId="264" xr:uid="{C5CBDD1C-9B1C-4A96-AE26-3964CB567A93}"/>
    <cellStyle name="Normal 10 2 3" xfId="209" xr:uid="{59DE4297-F3F2-473C-8736-CAF276E29667}"/>
    <cellStyle name="Normal 10 3" xfId="53" xr:uid="{00000000-0005-0000-0000-000025000000}"/>
    <cellStyle name="Normal 10 3 2" xfId="146" xr:uid="{00000000-0005-0000-0000-000026000000}"/>
    <cellStyle name="Normal 10 3 2 2" xfId="265" xr:uid="{51D4FC0E-3603-42E4-B5D2-CE7F3B4A0540}"/>
    <cellStyle name="Normal 10 3 3" xfId="210" xr:uid="{14ABBE96-3670-4E78-9808-DCEBC04AF380}"/>
    <cellStyle name="Normal 10 4" xfId="119" xr:uid="{00000000-0005-0000-0000-000027000000}"/>
    <cellStyle name="Normal 10 4 2" xfId="178" xr:uid="{00000000-0005-0000-0000-000028000000}"/>
    <cellStyle name="Normal 10 4 2 2" xfId="297" xr:uid="{81472874-8DE2-44C5-B090-54F6655F27F2}"/>
    <cellStyle name="Normal 10 4 3" xfId="187" xr:uid="{00000000-0005-0000-0000-000029000000}"/>
    <cellStyle name="Normal 10 4 3 2" xfId="306" xr:uid="{8B75B3B7-4DB5-473E-808F-1D8E968C379F}"/>
    <cellStyle name="Normal 10 4 4" xfId="242" xr:uid="{488A8EE4-5BD0-47EF-BE1F-74778A468644}"/>
    <cellStyle name="Normal 10 5" xfId="143" xr:uid="{00000000-0005-0000-0000-00002A000000}"/>
    <cellStyle name="Normal 10 5 2" xfId="262" xr:uid="{C8CDEC62-C705-47C3-9D38-8E0BCAFA585D}"/>
    <cellStyle name="Normal 10 6" xfId="402" xr:uid="{19A21F49-3994-438E-9DA7-C0A4C555922C}"/>
    <cellStyle name="Normal 10 7" xfId="207" xr:uid="{B9338223-8237-4133-851E-F1A74B1B0952}"/>
    <cellStyle name="Normal 11" xfId="54" xr:uid="{00000000-0005-0000-0000-00002B000000}"/>
    <cellStyle name="Normal 11 2" xfId="55" xr:uid="{00000000-0005-0000-0000-00002C000000}"/>
    <cellStyle name="Normal 11 2 2" xfId="148" xr:uid="{00000000-0005-0000-0000-00002D000000}"/>
    <cellStyle name="Normal 11 2 2 2" xfId="267" xr:uid="{07A717DB-47EE-4F36-B17A-4B4FFB02FCE7}"/>
    <cellStyle name="Normal 11 2 3" xfId="212" xr:uid="{F7BB344F-778F-453F-A12B-4917209061DF}"/>
    <cellStyle name="Normal 11 3" xfId="56" xr:uid="{00000000-0005-0000-0000-00002E000000}"/>
    <cellStyle name="Normal 11 3 2" xfId="149" xr:uid="{00000000-0005-0000-0000-00002F000000}"/>
    <cellStyle name="Normal 11 3 2 2" xfId="268" xr:uid="{54CF8A74-9D73-4909-B324-65958A651345}"/>
    <cellStyle name="Normal 11 3 3" xfId="213" xr:uid="{35D40EAF-D24E-41F3-9563-D7830EA685AC}"/>
    <cellStyle name="Normal 11 4" xfId="147" xr:uid="{00000000-0005-0000-0000-000030000000}"/>
    <cellStyle name="Normal 11 4 2" xfId="266" xr:uid="{E6CE033E-CE09-4B67-AB3E-C95CBF68AFB7}"/>
    <cellStyle name="Normal 11 5" xfId="403" xr:uid="{A9B621E4-4057-4A10-9909-8A09A655DC98}"/>
    <cellStyle name="Normal 11 6" xfId="211" xr:uid="{9BBD44B4-51B7-4027-B1FA-D603F8B897D4}"/>
    <cellStyle name="Normal 12" xfId="57" xr:uid="{00000000-0005-0000-0000-000031000000}"/>
    <cellStyle name="Normal 12 2" xfId="58" xr:uid="{00000000-0005-0000-0000-000032000000}"/>
    <cellStyle name="Normal 12 2 2" xfId="59" xr:uid="{00000000-0005-0000-0000-000033000000}"/>
    <cellStyle name="Normal 12 2 2 2" xfId="60" xr:uid="{00000000-0005-0000-0000-000034000000}"/>
    <cellStyle name="Normal 12 3" xfId="404" xr:uid="{311AD327-C5B9-426F-B971-F0BC71ADCE3B}"/>
    <cellStyle name="Normal 13" xfId="61" xr:uid="{00000000-0005-0000-0000-000035000000}"/>
    <cellStyle name="Normal 13 2" xfId="405" xr:uid="{35EC5C69-DBFE-49E8-BDDE-AE44831FF4DB}"/>
    <cellStyle name="Normal 14" xfId="117" xr:uid="{00000000-0005-0000-0000-000036000000}"/>
    <cellStyle name="Normal 15" xfId="8" xr:uid="{00000000-0005-0000-0000-000037000000}"/>
    <cellStyle name="Normal 15 2" xfId="62" xr:uid="{00000000-0005-0000-0000-000038000000}"/>
    <cellStyle name="Normal 15 2 2" xfId="150" xr:uid="{00000000-0005-0000-0000-000039000000}"/>
    <cellStyle name="Normal 15 2 2 2" xfId="269" xr:uid="{FDFA7994-D1E5-4E4A-A941-B7011B2FC0A9}"/>
    <cellStyle name="Normal 15 2 3" xfId="214" xr:uid="{FA17CFF9-6BCD-459D-8656-4CDD729F0AFB}"/>
    <cellStyle name="Normal 15 3" xfId="132" xr:uid="{00000000-0005-0000-0000-00003A000000}"/>
    <cellStyle name="Normal 15 3 2" xfId="251" xr:uid="{539F045F-DA0B-4922-835F-2CB6EC1353A8}"/>
    <cellStyle name="Normal 15 4" xfId="196" xr:uid="{B919EF6C-9E90-4674-88C8-FF4FB70B62DE}"/>
    <cellStyle name="Normal 16" xfId="9" xr:uid="{00000000-0005-0000-0000-00003B000000}"/>
    <cellStyle name="Normal 16 2" xfId="63" xr:uid="{00000000-0005-0000-0000-00003C000000}"/>
    <cellStyle name="Normal 16 2 2" xfId="151" xr:uid="{00000000-0005-0000-0000-00003D000000}"/>
    <cellStyle name="Normal 16 2 2 2" xfId="270" xr:uid="{75F6DD35-74DA-4603-8673-A1A0855DE8F0}"/>
    <cellStyle name="Normal 16 2 3" xfId="215" xr:uid="{3F8FD272-D388-4696-9F53-898452DB3C96}"/>
    <cellStyle name="Normal 16 3" xfId="133" xr:uid="{00000000-0005-0000-0000-00003E000000}"/>
    <cellStyle name="Normal 16 3 2" xfId="252" xr:uid="{FAA8F8B5-D3F7-4A97-87B9-1BDF4AEE67CA}"/>
    <cellStyle name="Normal 16 4" xfId="197" xr:uid="{FAD14A0A-FB48-48D6-8911-BCAFFF1D42BB}"/>
    <cellStyle name="Normal 17" xfId="120" xr:uid="{00000000-0005-0000-0000-00003F000000}"/>
    <cellStyle name="Normal 17 2" xfId="179" xr:uid="{00000000-0005-0000-0000-000040000000}"/>
    <cellStyle name="Normal 17 2 2" xfId="298" xr:uid="{28CDA35C-C400-40E6-B877-2D4EDDB0657F}"/>
    <cellStyle name="Normal 17 3" xfId="188" xr:uid="{00000000-0005-0000-0000-000041000000}"/>
    <cellStyle name="Normal 17 4" xfId="243" xr:uid="{03EE7740-EF23-4F89-B8F3-4C7EF6F6ECB2}"/>
    <cellStyle name="Normal 17 4 2" xfId="193" xr:uid="{00000000-0005-0000-0000-000042000000}"/>
    <cellStyle name="Normal 17 4 2 2" xfId="310" xr:uid="{9C8FE521-F6B5-4BB9-86E4-E6A0F4B414E3}"/>
    <cellStyle name="Normal 18" xfId="32" xr:uid="{00000000-0005-0000-0000-000043000000}"/>
    <cellStyle name="Normal 18 2" xfId="64" xr:uid="{00000000-0005-0000-0000-000044000000}"/>
    <cellStyle name="Normal 19" xfId="126" xr:uid="{00000000-0005-0000-0000-000045000000}"/>
    <cellStyle name="Normal 19 2" xfId="183" xr:uid="{00000000-0005-0000-0000-000046000000}"/>
    <cellStyle name="Normal 19 2 2" xfId="302" xr:uid="{42F7AC02-F557-4869-B3C3-8688EE40DDFC}"/>
    <cellStyle name="Normal 19 3" xfId="247" xr:uid="{761DCF24-1057-4826-A15A-BEECF47EC3C2}"/>
    <cellStyle name="Normal 2" xfId="10" xr:uid="{00000000-0005-0000-0000-000047000000}"/>
    <cellStyle name="Normal 2 10" xfId="65" xr:uid="{00000000-0005-0000-0000-000048000000}"/>
    <cellStyle name="Normal 2 10 2" xfId="152" xr:uid="{00000000-0005-0000-0000-000049000000}"/>
    <cellStyle name="Normal 2 10 2 2" xfId="189" xr:uid="{00000000-0005-0000-0000-00004A000000}"/>
    <cellStyle name="Normal 2 10 2 3" xfId="271" xr:uid="{097719BD-97EA-46F1-AC3F-CA5D9F23C8A2}"/>
    <cellStyle name="Normal 2 10 3" xfId="216" xr:uid="{35311F76-D5F7-464E-86D9-052EF564F79D}"/>
    <cellStyle name="Normal 2 11" xfId="66" xr:uid="{00000000-0005-0000-0000-00004B000000}"/>
    <cellStyle name="Normal 2 12" xfId="67" xr:uid="{00000000-0005-0000-0000-00004C000000}"/>
    <cellStyle name="Normal 2 12 2" xfId="153" xr:uid="{00000000-0005-0000-0000-00004D000000}"/>
    <cellStyle name="Normal 2 12 2 2" xfId="272" xr:uid="{69892EB2-DEE8-469A-A016-CEEF73522386}"/>
    <cellStyle name="Normal 2 12 3" xfId="217" xr:uid="{2F9350E3-EBD7-4288-A4DD-EDE0DA30D188}"/>
    <cellStyle name="Normal 2 13" xfId="316" xr:uid="{10D7FE16-28BD-4342-8545-876F4104F4A9}"/>
    <cellStyle name="Normal 2 2" xfId="11" xr:uid="{00000000-0005-0000-0000-00004E000000}"/>
    <cellStyle name="Normal 2 2 2" xfId="68" xr:uid="{00000000-0005-0000-0000-00004F000000}"/>
    <cellStyle name="Normal 2 2 2 2" xfId="406" xr:uid="{74333714-D9D4-4478-A3E3-03BB6929D100}"/>
    <cellStyle name="Normal 2 2 3" xfId="69" xr:uid="{00000000-0005-0000-0000-000050000000}"/>
    <cellStyle name="Normal 2 2 4" xfId="70" xr:uid="{00000000-0005-0000-0000-000051000000}"/>
    <cellStyle name="Normal 2 2 4 2" xfId="154" xr:uid="{00000000-0005-0000-0000-000052000000}"/>
    <cellStyle name="Normal 2 2 4 2 2" xfId="273" xr:uid="{06A73B34-4099-42C3-AF94-92F1C5276AAA}"/>
    <cellStyle name="Normal 2 2 4 3" xfId="218" xr:uid="{4AF2791D-CAD6-42E4-8ED4-B2DB529CD5AF}"/>
    <cellStyle name="Normal 2 2 5" xfId="373" xr:uid="{7CEAC0D2-A75A-4132-96C0-E4AC0E9F2728}"/>
    <cellStyle name="Normal 2 3" xfId="12" xr:uid="{00000000-0005-0000-0000-000053000000}"/>
    <cellStyle name="Normal 2 3 2" xfId="71" xr:uid="{00000000-0005-0000-0000-000054000000}"/>
    <cellStyle name="Normal 2 3 2 2" xfId="155" xr:uid="{00000000-0005-0000-0000-000055000000}"/>
    <cellStyle name="Normal 2 3 2 2 2" xfId="274" xr:uid="{03752226-ED66-4BD0-8CE6-D247DF431BAE}"/>
    <cellStyle name="Normal 2 3 2 3" xfId="219" xr:uid="{B1C809B1-2F99-4820-BED5-927F313565F1}"/>
    <cellStyle name="Normal 2 3 3" xfId="125" xr:uid="{00000000-0005-0000-0000-000056000000}"/>
    <cellStyle name="Normal 2 4" xfId="72" xr:uid="{00000000-0005-0000-0000-000057000000}"/>
    <cellStyle name="Normal 2 4 2" xfId="156" xr:uid="{00000000-0005-0000-0000-000058000000}"/>
    <cellStyle name="Normal 2 4 2 2" xfId="275" xr:uid="{F8DAD7E1-E25C-4AF4-91C0-0DE8401B4B74}"/>
    <cellStyle name="Normal 2 4 3" xfId="220" xr:uid="{904AC25A-4EF1-463D-AF6C-C0CD5C7CCF39}"/>
    <cellStyle name="Normal 2 5" xfId="73" xr:uid="{00000000-0005-0000-0000-000059000000}"/>
    <cellStyle name="Normal 2 5 2" xfId="157" xr:uid="{00000000-0005-0000-0000-00005A000000}"/>
    <cellStyle name="Normal 2 5 2 2" xfId="276" xr:uid="{21F09614-004A-4C79-8CEF-9BDDDFFCDBC6}"/>
    <cellStyle name="Normal 2 5 3" xfId="221" xr:uid="{114F940B-AE27-4E03-94A6-E8E85CE889B8}"/>
    <cellStyle name="Normal 2 6" xfId="74" xr:uid="{00000000-0005-0000-0000-00005B000000}"/>
    <cellStyle name="Normal 2 6 2" xfId="158" xr:uid="{00000000-0005-0000-0000-00005C000000}"/>
    <cellStyle name="Normal 2 6 2 2" xfId="277" xr:uid="{A9C311D3-CB0A-4B2F-A1BC-AA787AD3573D}"/>
    <cellStyle name="Normal 2 6 3" xfId="222" xr:uid="{A7EA7F43-5303-4F51-81ED-43A79B5E43C5}"/>
    <cellStyle name="Normal 2 7" xfId="75" xr:uid="{00000000-0005-0000-0000-00005D000000}"/>
    <cellStyle name="Normal 2 7 2" xfId="159" xr:uid="{00000000-0005-0000-0000-00005E000000}"/>
    <cellStyle name="Normal 2 7 2 2" xfId="278" xr:uid="{E4589E72-F3B7-4EF2-A529-07F368620998}"/>
    <cellStyle name="Normal 2 7 3" xfId="223" xr:uid="{C1C1F48B-186D-4D86-B854-F44815522D84}"/>
    <cellStyle name="Normal 2 7 7" xfId="312" xr:uid="{7977797B-1BFA-424D-9931-ADBEC115982D}"/>
    <cellStyle name="Normal 2 8" xfId="76" xr:uid="{00000000-0005-0000-0000-00005F000000}"/>
    <cellStyle name="Normal 2 8 2" xfId="160" xr:uid="{00000000-0005-0000-0000-000060000000}"/>
    <cellStyle name="Normal 2 8 2 2" xfId="279" xr:uid="{012C2D78-1B41-4BA2-A5C2-F19D565EF984}"/>
    <cellStyle name="Normal 2 8 3" xfId="224" xr:uid="{E176C85F-702A-4BB4-A680-9C41598B15A7}"/>
    <cellStyle name="Normal 2 9" xfId="77" xr:uid="{00000000-0005-0000-0000-000061000000}"/>
    <cellStyle name="Normal 2 9 2" xfId="161" xr:uid="{00000000-0005-0000-0000-000062000000}"/>
    <cellStyle name="Normal 2 9 2 2" xfId="280" xr:uid="{081F3DEC-2FEF-48AB-A5B3-CE10A64098C2}"/>
    <cellStyle name="Normal 2 9 3" xfId="225" xr:uid="{08559E64-7A07-44FB-BA28-F5B1CAD5B1FB}"/>
    <cellStyle name="Normal 20" xfId="190" xr:uid="{00000000-0005-0000-0000-000063000000}"/>
    <cellStyle name="Normal 20 2" xfId="307" xr:uid="{609C86F5-F1B2-41CA-A45D-E333224D2371}"/>
    <cellStyle name="Normal 21" xfId="192" xr:uid="{00000000-0005-0000-0000-000064000000}"/>
    <cellStyle name="Normal 21 2" xfId="309" xr:uid="{B87A8418-DA9B-4738-B736-915F335BD367}"/>
    <cellStyle name="Normal 22" xfId="195" xr:uid="{00000000-0005-0000-0000-000065000000}"/>
    <cellStyle name="Normal 23" xfId="313" xr:uid="{2A6E52DE-ED0C-48B9-9CC3-8209E2631541}"/>
    <cellStyle name="Normal 24" xfId="315" xr:uid="{16D29FA5-4ED3-4BB6-88CB-1359666014EA}"/>
    <cellStyle name="Normal 28" xfId="13" xr:uid="{00000000-0005-0000-0000-000066000000}"/>
    <cellStyle name="Normal 28 2" xfId="78" xr:uid="{00000000-0005-0000-0000-000067000000}"/>
    <cellStyle name="Normal 28 2 2" xfId="162" xr:uid="{00000000-0005-0000-0000-000068000000}"/>
    <cellStyle name="Normal 28 2 2 2" xfId="281" xr:uid="{2DA78BAD-B09B-49D8-8F29-80A8C4788CC8}"/>
    <cellStyle name="Normal 28 2 3" xfId="226" xr:uid="{2A8215EB-649E-43D2-B0E2-AA26D3FB9042}"/>
    <cellStyle name="Normal 28 3" xfId="134" xr:uid="{00000000-0005-0000-0000-000069000000}"/>
    <cellStyle name="Normal 28 3 2" xfId="253" xr:uid="{D750D806-264D-4922-9047-5BC36368DBF0}"/>
    <cellStyle name="Normal 28 4" xfId="198" xr:uid="{6D4690B3-8E11-4A04-8016-8F9B1EEB933F}"/>
    <cellStyle name="Normal 3" xfId="28" xr:uid="{00000000-0005-0000-0000-00006A000000}"/>
    <cellStyle name="Normal 3 2" xfId="14" xr:uid="{00000000-0005-0000-0000-00006B000000}"/>
    <cellStyle name="Normal 3 2 2" xfId="407" xr:uid="{4BC9C32F-1E83-45FF-82FA-0F60515F4402}"/>
    <cellStyle name="Normal 3 2 3" xfId="374" xr:uid="{A61F22BA-6959-40B6-994F-70C740EE91F1}"/>
    <cellStyle name="Normal 3 3" xfId="29" xr:uid="{00000000-0005-0000-0000-00006C000000}"/>
    <cellStyle name="Normal 3 3 2" xfId="128" xr:uid="{00000000-0005-0000-0000-00006D000000}"/>
    <cellStyle name="Normal 3 3 2 2" xfId="249" xr:uid="{0945CAF5-25C7-4ADA-BAA3-526B0C15192D}"/>
    <cellStyle name="Normal 3 3 3" xfId="141" xr:uid="{00000000-0005-0000-0000-00006E000000}"/>
    <cellStyle name="Normal 3 3 3 2" xfId="260" xr:uid="{9B8BDCA0-DA5F-4835-B4C0-B5A2D7C0383D}"/>
    <cellStyle name="Normal 3 3 4" xfId="185" xr:uid="{00000000-0005-0000-0000-00006F000000}"/>
    <cellStyle name="Normal 3 3 4 2" xfId="304" xr:uid="{4A6A2B07-C280-476C-B745-62EFC89AE59A}"/>
    <cellStyle name="Normal 3 3 5" xfId="205" xr:uid="{595F3F9E-DCFA-4032-861B-B398492D7137}"/>
    <cellStyle name="Normal 3 4" xfId="124" xr:uid="{00000000-0005-0000-0000-000070000000}"/>
    <cellStyle name="Normal 3 5" xfId="140" xr:uid="{00000000-0005-0000-0000-000071000000}"/>
    <cellStyle name="Normal 3 5 2" xfId="259" xr:uid="{3BD0E4EB-86EE-44E9-BD4C-AF1FE3EF6A39}"/>
    <cellStyle name="Normal 3 6" xfId="204" xr:uid="{A14347B4-8EC7-43D0-A93C-8E2985050CF6}"/>
    <cellStyle name="Normal 37" xfId="15" xr:uid="{00000000-0005-0000-0000-000072000000}"/>
    <cellStyle name="Normal 37 2" xfId="79" xr:uid="{00000000-0005-0000-0000-000073000000}"/>
    <cellStyle name="Normal 37 2 2" xfId="163" xr:uid="{00000000-0005-0000-0000-000074000000}"/>
    <cellStyle name="Normal 37 2 2 2" xfId="282" xr:uid="{15BB2B10-827F-45BF-9432-2FDD9D69B1F3}"/>
    <cellStyle name="Normal 37 2 3" xfId="227" xr:uid="{CBF4A1B6-BDFC-4469-9163-D0AC1DF7DAB2}"/>
    <cellStyle name="Normal 37 3" xfId="135" xr:uid="{00000000-0005-0000-0000-000075000000}"/>
    <cellStyle name="Normal 37 3 2" xfId="254" xr:uid="{617EB545-07D8-4F6A-8FC9-8DADBBF2D733}"/>
    <cellStyle name="Normal 37 4" xfId="199" xr:uid="{B3AAE3BA-84C1-4C91-A77A-23DF90038605}"/>
    <cellStyle name="Normal 4" xfId="16" xr:uid="{00000000-0005-0000-0000-000076000000}"/>
    <cellStyle name="Normal 4 2" xfId="17" xr:uid="{00000000-0005-0000-0000-000077000000}"/>
    <cellStyle name="Normal 4 2 2" xfId="409" xr:uid="{645CBA18-6955-4302-B62A-1F6B2045B1E9}"/>
    <cellStyle name="Normal 4 2 3" xfId="408" xr:uid="{6873E78A-6333-48EA-BA8F-42E752BB369E}"/>
    <cellStyle name="Normal 4 3" xfId="80" xr:uid="{00000000-0005-0000-0000-000078000000}"/>
    <cellStyle name="Normal 4 4" xfId="136" xr:uid="{00000000-0005-0000-0000-000079000000}"/>
    <cellStyle name="Normal 4 4 2" xfId="255" xr:uid="{33731F5A-FCA9-457E-A13C-DC427AED0A94}"/>
    <cellStyle name="Normal 4 5" xfId="375" xr:uid="{9F4F661E-483B-4F62-99C5-DF9C2992C419}"/>
    <cellStyle name="Normal 4 6" xfId="200" xr:uid="{EC60C707-C6D2-4471-BE4F-CAE3A2026577}"/>
    <cellStyle name="Normal 44" xfId="18" xr:uid="{00000000-0005-0000-0000-00007A000000}"/>
    <cellStyle name="Normal 44 2" xfId="137" xr:uid="{00000000-0005-0000-0000-00007B000000}"/>
    <cellStyle name="Normal 44 2 2" xfId="256" xr:uid="{939D1F2C-96FC-488B-BFFD-7639CFB9DA23}"/>
    <cellStyle name="Normal 44 3" xfId="201" xr:uid="{2BA6FB5F-6632-4FA9-A477-B3229CDE95B0}"/>
    <cellStyle name="Normal 45" xfId="81" xr:uid="{00000000-0005-0000-0000-00007C000000}"/>
    <cellStyle name="Normal 45 2" xfId="82" xr:uid="{00000000-0005-0000-0000-00007D000000}"/>
    <cellStyle name="Normal 45 2 2" xfId="165" xr:uid="{00000000-0005-0000-0000-00007E000000}"/>
    <cellStyle name="Normal 45 2 2 2" xfId="284" xr:uid="{9400961E-8E54-4503-ABCF-2A7725EDFA18}"/>
    <cellStyle name="Normal 45 2 3" xfId="229" xr:uid="{80FD11E6-5E2B-4657-A60A-F1B9C1443234}"/>
    <cellStyle name="Normal 45 3" xfId="164" xr:uid="{00000000-0005-0000-0000-00007F000000}"/>
    <cellStyle name="Normal 45 3 2" xfId="283" xr:uid="{BB13C8D0-9E98-4988-B412-08E69910F9F2}"/>
    <cellStyle name="Normal 45 4" xfId="228" xr:uid="{2B81B836-7599-436E-84B3-8CBCA5581ADB}"/>
    <cellStyle name="Normal 48" xfId="83" xr:uid="{00000000-0005-0000-0000-000080000000}"/>
    <cellStyle name="Normal 48 2" xfId="84" xr:uid="{00000000-0005-0000-0000-000081000000}"/>
    <cellStyle name="Normal 48 2 2" xfId="85" xr:uid="{00000000-0005-0000-0000-000082000000}"/>
    <cellStyle name="Normal 5" xfId="19" xr:uid="{00000000-0005-0000-0000-000083000000}"/>
    <cellStyle name="Normal 5 2" xfId="86" xr:uid="{00000000-0005-0000-0000-000084000000}"/>
    <cellStyle name="Normal 5 2 2" xfId="87" xr:uid="{00000000-0005-0000-0000-000085000000}"/>
    <cellStyle name="Normal 5 2 2 2" xfId="88" xr:uid="{00000000-0005-0000-0000-000086000000}"/>
    <cellStyle name="Normal 5 2 3" xfId="377" xr:uid="{2B101C81-7D48-4389-A2FD-A3332503A65C}"/>
    <cellStyle name="Normal 5 3" xfId="89" xr:uid="{00000000-0005-0000-0000-000087000000}"/>
    <cellStyle name="Normal 5 3 2" xfId="410" xr:uid="{BBB12129-119D-40F6-B125-362534583956}"/>
    <cellStyle name="Normal 5 4" xfId="90" xr:uid="{00000000-0005-0000-0000-000088000000}"/>
    <cellStyle name="Normal 5 4 2" xfId="166" xr:uid="{00000000-0005-0000-0000-000089000000}"/>
    <cellStyle name="Normal 5 4 2 2" xfId="285" xr:uid="{A909CBAB-6A48-43E3-B5A5-F3EC2247D687}"/>
    <cellStyle name="Normal 5 4 3" xfId="230" xr:uid="{1BB18A45-F9C7-47CD-BAD7-33AFC3DE19ED}"/>
    <cellStyle name="Normal 5 5" xfId="376" xr:uid="{5F44CF11-3F4C-498F-9102-B0EC43EC9ABC}"/>
    <cellStyle name="Normal 6" xfId="20" xr:uid="{00000000-0005-0000-0000-00008A000000}"/>
    <cellStyle name="Normal 6 2" xfId="21" xr:uid="{00000000-0005-0000-0000-00008B000000}"/>
    <cellStyle name="Normal 6 2 2" xfId="91" xr:uid="{00000000-0005-0000-0000-00008C000000}"/>
    <cellStyle name="Normal 6 2 2 2" xfId="167" xr:uid="{00000000-0005-0000-0000-00008D000000}"/>
    <cellStyle name="Normal 6 2 2 2 2" xfId="286" xr:uid="{81ECDB1C-2BEC-42DC-9B68-1AE3D8818028}"/>
    <cellStyle name="Normal 6 2 2 3" xfId="231" xr:uid="{80CFFACE-29D5-41C0-A713-FED846715ACE}"/>
    <cellStyle name="Normal 6 3" xfId="92" xr:uid="{00000000-0005-0000-0000-00008E000000}"/>
    <cellStyle name="Normal 6 3 2" xfId="168" xr:uid="{00000000-0005-0000-0000-00008F000000}"/>
    <cellStyle name="Normal 6 3 2 2" xfId="287" xr:uid="{CECF38D7-2AA8-451D-89B3-23A55919D3D7}"/>
    <cellStyle name="Normal 6 3 3" xfId="232" xr:uid="{0F48D6CF-5EB3-428D-8F10-D83924370322}"/>
    <cellStyle name="Normal 6 4" xfId="93" xr:uid="{00000000-0005-0000-0000-000090000000}"/>
    <cellStyle name="Normal 6 5" xfId="378" xr:uid="{6D2CCA94-743A-4068-9CFB-336320D2E2B2}"/>
    <cellStyle name="Normal 7" xfId="31" xr:uid="{00000000-0005-0000-0000-000091000000}"/>
    <cellStyle name="Normal 7 2" xfId="94" xr:uid="{00000000-0005-0000-0000-000092000000}"/>
    <cellStyle name="Normal 7 2 2" xfId="169" xr:uid="{00000000-0005-0000-0000-000093000000}"/>
    <cellStyle name="Normal 7 2 2 2" xfId="288" xr:uid="{C5B1781B-102A-4218-9411-2752655AB26D}"/>
    <cellStyle name="Normal 7 2 3" xfId="233" xr:uid="{0CB7B1EA-9BE1-4F6D-94B6-697103F8E1CD}"/>
    <cellStyle name="Normal 7 3" xfId="95" xr:uid="{00000000-0005-0000-0000-000094000000}"/>
    <cellStyle name="Normal 7 3 2" xfId="170" xr:uid="{00000000-0005-0000-0000-000095000000}"/>
    <cellStyle name="Normal 7 3 2 2" xfId="289" xr:uid="{D7EC90F7-0747-47EE-89EB-DC3C3F6D4435}"/>
    <cellStyle name="Normal 7 3 3" xfId="234" xr:uid="{3844231B-E303-4F73-B264-60DB8A0B638C}"/>
    <cellStyle name="Normal 7 4" xfId="379" xr:uid="{957757B0-4688-47A4-8B36-42CF128799EB}"/>
    <cellStyle name="Normal 8" xfId="96" xr:uid="{00000000-0005-0000-0000-000096000000}"/>
    <cellStyle name="Normal 8 2" xfId="97" xr:uid="{00000000-0005-0000-0000-000097000000}"/>
    <cellStyle name="Normal 8 2 2" xfId="172" xr:uid="{00000000-0005-0000-0000-000098000000}"/>
    <cellStyle name="Normal 8 2 2 2" xfId="291" xr:uid="{C3DAA300-47DD-4086-9ACE-01165B31288D}"/>
    <cellStyle name="Normal 8 2 3" xfId="411" xr:uid="{D8481808-F391-4EF7-933F-4180E989BAC9}"/>
    <cellStyle name="Normal 8 2 4" xfId="236" xr:uid="{842D742B-5B80-4685-B60B-A9E6AC9A742C}"/>
    <cellStyle name="Normal 8 3" xfId="98" xr:uid="{00000000-0005-0000-0000-000099000000}"/>
    <cellStyle name="Normal 8 3 2" xfId="173" xr:uid="{00000000-0005-0000-0000-00009A000000}"/>
    <cellStyle name="Normal 8 3 2 2" xfId="292" xr:uid="{41E64317-61C8-440C-BCBA-EB605BE704E8}"/>
    <cellStyle name="Normal 8 3 3" xfId="237" xr:uid="{158D0DA7-045B-4A25-9814-A3F6435532BC}"/>
    <cellStyle name="Normal 8 4" xfId="171" xr:uid="{00000000-0005-0000-0000-00009B000000}"/>
    <cellStyle name="Normal 8 4 2" xfId="290" xr:uid="{877C0DC5-F97F-4619-8327-B0903E093169}"/>
    <cellStyle name="Normal 8 5" xfId="387" xr:uid="{23AFFA8F-75D7-459C-BBFF-3BF359ACAE7C}"/>
    <cellStyle name="Normal 8 6" xfId="235" xr:uid="{606B171C-8739-4094-8015-F83EB271FA7D}"/>
    <cellStyle name="Normal 9" xfId="99" xr:uid="{00000000-0005-0000-0000-00009C000000}"/>
    <cellStyle name="Normal 9 2" xfId="100" xr:uid="{00000000-0005-0000-0000-00009D000000}"/>
    <cellStyle name="Normal 9 2 2" xfId="175" xr:uid="{00000000-0005-0000-0000-00009E000000}"/>
    <cellStyle name="Normal 9 2 2 2" xfId="294" xr:uid="{B66DF4D9-D55B-4684-9697-725A5BC3563B}"/>
    <cellStyle name="Normal 9 2 3" xfId="395" xr:uid="{40FCF170-172A-46A2-8A0A-BCDF892E59FC}"/>
    <cellStyle name="Normal 9 2 4" xfId="239" xr:uid="{66266970-598E-4724-89AC-863CF15FB326}"/>
    <cellStyle name="Normal 9 3" xfId="101" xr:uid="{00000000-0005-0000-0000-00009F000000}"/>
    <cellStyle name="Normal 9 3 2" xfId="176" xr:uid="{00000000-0005-0000-0000-0000A0000000}"/>
    <cellStyle name="Normal 9 3 2 2" xfId="295" xr:uid="{ABCC6D24-BA1B-404F-A689-E55B1917A7AE}"/>
    <cellStyle name="Normal 9 3 3" xfId="412" xr:uid="{42214170-091B-44C7-A2EB-75ECC1D3AAC1}"/>
    <cellStyle name="Normal 9 3 4" xfId="240" xr:uid="{A04B8F60-1343-45F8-BE16-BAD7E001D65B}"/>
    <cellStyle name="Normal 9 4" xfId="174" xr:uid="{00000000-0005-0000-0000-0000A1000000}"/>
    <cellStyle name="Normal 9 4 2" xfId="293" xr:uid="{E7E4BFB5-A49D-49D5-B94D-64F92963B68F}"/>
    <cellStyle name="Normal 9 5" xfId="394" xr:uid="{5B942209-398E-46D0-A4AB-96AE3F00ABE8}"/>
    <cellStyle name="Normal 9 6" xfId="238" xr:uid="{F9087F25-4C78-4A23-8B1B-C63BC137483E}"/>
    <cellStyle name="Note 2" xfId="22" xr:uid="{00000000-0005-0000-0000-0000A2000000}"/>
    <cellStyle name="Note 2 2" xfId="138" xr:uid="{00000000-0005-0000-0000-0000A3000000}"/>
    <cellStyle name="Note 2 2 2" xfId="257" xr:uid="{D09FD066-1084-42C9-A3FE-802DFA1628B2}"/>
    <cellStyle name="Note 2 3" xfId="381" xr:uid="{1396D733-DD7B-4E91-A967-BAAC873E9FC6}"/>
    <cellStyle name="Note 2 4" xfId="202" xr:uid="{52B0FDB0-7293-4E02-BCBF-65A52D8CB3AF}"/>
    <cellStyle name="Note 3" xfId="380" xr:uid="{A481F73D-A643-4B8C-A6BF-2F1B69B04C06}"/>
    <cellStyle name="Output 2" xfId="382" xr:uid="{F80EA899-F7F8-4246-8836-BC390F959ED0}"/>
    <cellStyle name="Percent 10" xfId="118" xr:uid="{00000000-0005-0000-0000-0000A4000000}"/>
    <cellStyle name="Percent 11" xfId="121" xr:uid="{00000000-0005-0000-0000-0000A5000000}"/>
    <cellStyle name="Percent 11 2" xfId="180" xr:uid="{00000000-0005-0000-0000-0000A6000000}"/>
    <cellStyle name="Percent 11 2 2" xfId="299" xr:uid="{02678ED8-4A3B-47F4-BF08-61181E7CED0C}"/>
    <cellStyle name="Percent 11 3" xfId="244" xr:uid="{BC2A7786-DBF9-4D58-A825-A56874CB5120}"/>
    <cellStyle name="Percent 11 3 2" xfId="194" xr:uid="{00000000-0005-0000-0000-0000A7000000}"/>
    <cellStyle name="Percent 11 3 2 2" xfId="311" xr:uid="{B384211B-5D4E-4568-9E2E-1C6B6D41E07F}"/>
    <cellStyle name="Percent 12" xfId="127" xr:uid="{00000000-0005-0000-0000-0000A8000000}"/>
    <cellStyle name="Percent 12 2" xfId="184" xr:uid="{00000000-0005-0000-0000-0000A9000000}"/>
    <cellStyle name="Percent 12 2 2" xfId="303" xr:uid="{171A8CAA-2500-453B-8F26-EE87AB816FDE}"/>
    <cellStyle name="Percent 12 3" xfId="248" xr:uid="{0BDD8E1E-CD21-4738-A901-67ED284E76E3}"/>
    <cellStyle name="Percent 13" xfId="314" xr:uid="{A2937725-BC15-46BE-9E7F-F7B5AD98E752}"/>
    <cellStyle name="Percent 14" xfId="317" xr:uid="{2CC802B1-E7A8-423E-9EFF-A5A18B11D2D1}"/>
    <cellStyle name="Percent 2" xfId="23" xr:uid="{00000000-0005-0000-0000-0000AA000000}"/>
    <cellStyle name="Percent 2 2" xfId="24" xr:uid="{00000000-0005-0000-0000-0000AB000000}"/>
    <cellStyle name="Percent 2 2 2" xfId="393" xr:uid="{F24D395A-AB8C-4330-BC0A-A1A5A540AD7E}"/>
    <cellStyle name="Percent 2 3" xfId="102" xr:uid="{00000000-0005-0000-0000-0000AC000000}"/>
    <cellStyle name="Percent 2 4" xfId="103" xr:uid="{00000000-0005-0000-0000-0000AD000000}"/>
    <cellStyle name="Percent 2 5" xfId="104" xr:uid="{00000000-0005-0000-0000-0000AE000000}"/>
    <cellStyle name="Percent 3" xfId="25" xr:uid="{00000000-0005-0000-0000-0000AF000000}"/>
    <cellStyle name="Percent 3 2" xfId="30" xr:uid="{00000000-0005-0000-0000-0000B0000000}"/>
    <cellStyle name="Percent 3 2 2" xfId="129" xr:uid="{00000000-0005-0000-0000-0000B1000000}"/>
    <cellStyle name="Percent 3 2 2 2" xfId="250" xr:uid="{0512F73C-A8E1-43F2-8788-F1319A627204}"/>
    <cellStyle name="Percent 3 2 3" xfId="142" xr:uid="{00000000-0005-0000-0000-0000B2000000}"/>
    <cellStyle name="Percent 3 2 3 2" xfId="261" xr:uid="{04895DB3-DBE4-4222-BEF7-B28E9C6ABE8B}"/>
    <cellStyle name="Percent 3 2 4" xfId="186" xr:uid="{00000000-0005-0000-0000-0000B3000000}"/>
    <cellStyle name="Percent 3 2 4 2" xfId="305" xr:uid="{89505F73-B77A-4982-A6D2-5637ABA3AC33}"/>
    <cellStyle name="Percent 3 2 5" xfId="383" xr:uid="{A916ACF2-BC08-4EC9-8CC6-8D9E7B7817D9}"/>
    <cellStyle name="Percent 3 2 6" xfId="206" xr:uid="{64DAE5DB-8BBC-4653-8FF4-43BC3D44A7BD}"/>
    <cellStyle name="Percent 3 3" xfId="105" xr:uid="{00000000-0005-0000-0000-0000B4000000}"/>
    <cellStyle name="Percent 3 4" xfId="106" xr:uid="{00000000-0005-0000-0000-0000B5000000}"/>
    <cellStyle name="Percent 3 4 2" xfId="397" xr:uid="{4FB4BFA6-29E8-4C10-98ED-127297F0D909}"/>
    <cellStyle name="Percent 3 5" xfId="318" xr:uid="{65F2B279-A321-498C-A074-88041F612FF5}"/>
    <cellStyle name="Percent 4" xfId="26" xr:uid="{00000000-0005-0000-0000-0000B6000000}"/>
    <cellStyle name="Percent 4 2" xfId="107" xr:uid="{00000000-0005-0000-0000-0000B7000000}"/>
    <cellStyle name="Percent 4 2 2" xfId="413" xr:uid="{D30D0933-082E-4259-A802-E172345CB1F5}"/>
    <cellStyle name="Percent 4 3" xfId="108" xr:uid="{00000000-0005-0000-0000-0000B8000000}"/>
    <cellStyle name="Percent 4 3 2" xfId="109" xr:uid="{00000000-0005-0000-0000-0000B9000000}"/>
    <cellStyle name="Percent 4 4" xfId="139" xr:uid="{00000000-0005-0000-0000-0000BA000000}"/>
    <cellStyle name="Percent 4 4 2" xfId="258" xr:uid="{92DA6604-C26C-4821-81E1-3793560ABE2E}"/>
    <cellStyle name="Percent 4 5" xfId="203" xr:uid="{71A0C564-630C-4112-BAFE-C82865ED155D}"/>
    <cellStyle name="Percent 5" xfId="27" xr:uid="{00000000-0005-0000-0000-0000BB000000}"/>
    <cellStyle name="Percent 5 2" xfId="110" xr:uid="{00000000-0005-0000-0000-0000BC000000}"/>
    <cellStyle name="Percent 5 2 2" xfId="414" xr:uid="{584D494D-F994-4686-B3D5-DAD6BE637F60}"/>
    <cellStyle name="Percent 5 3" xfId="111" xr:uid="{00000000-0005-0000-0000-0000BD000000}"/>
    <cellStyle name="Percent 5 4" xfId="392" xr:uid="{8FE551CF-7F8F-4FC6-9215-F75ADE5AA393}"/>
    <cellStyle name="Percent 6" xfId="112" xr:uid="{00000000-0005-0000-0000-0000BE000000}"/>
    <cellStyle name="Percent 6 2" xfId="113" xr:uid="{00000000-0005-0000-0000-0000BF000000}"/>
    <cellStyle name="Percent 7" xfId="114" xr:uid="{00000000-0005-0000-0000-0000C0000000}"/>
    <cellStyle name="Percent 8" xfId="115" xr:uid="{00000000-0005-0000-0000-0000C1000000}"/>
    <cellStyle name="Percent 9" xfId="116" xr:uid="{00000000-0005-0000-0000-0000C2000000}"/>
    <cellStyle name="Percent 9 2" xfId="177" xr:uid="{00000000-0005-0000-0000-0000C3000000}"/>
    <cellStyle name="Percent 9 2 2" xfId="296" xr:uid="{4BC70BD0-2866-47BA-878E-5DE65291D228}"/>
    <cellStyle name="Percent 9 3" xfId="241" xr:uid="{7B500371-E75B-4C30-8F89-1A4F7B58BB92}"/>
    <cellStyle name="Title 2" xfId="384" xr:uid="{87F51A15-65DD-40C3-B1A7-63C6A1CFE1E8}"/>
    <cellStyle name="Total 2" xfId="385" xr:uid="{58071657-4CC9-47BC-B4C0-8C9CE530A909}"/>
    <cellStyle name="Warning Text 2" xfId="386" xr:uid="{6DEDA36F-F76E-4E40-8B7A-96F25DE27F8D}"/>
  </cellStyles>
  <dxfs count="0"/>
  <tableStyles count="0" defaultTableStyle="TableStyleMedium9" defaultPivotStyle="PivotStyleLight16"/>
  <colors>
    <mruColors>
      <color rgb="FF0000FF"/>
      <color rgb="FFFFCC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5D3A6-F0BA-46CD-A266-1A6E8BCC6635}">
  <sheetPr>
    <pageSetUpPr fitToPage="1"/>
  </sheetPr>
  <dimension ref="A1:F67"/>
  <sheetViews>
    <sheetView tabSelected="1" workbookViewId="0">
      <selection activeCell="H23" sqref="H23"/>
    </sheetView>
  </sheetViews>
  <sheetFormatPr defaultColWidth="9.140625" defaultRowHeight="12.75" x14ac:dyDescent="0.2"/>
  <cols>
    <col min="1" max="1" width="9.140625" style="6"/>
    <col min="2" max="2" width="50" style="6" customWidth="1"/>
    <col min="3" max="4" width="15" style="5" customWidth="1"/>
    <col min="5" max="5" width="15" style="7" customWidth="1"/>
    <col min="6" max="16384" width="9.140625" style="6"/>
  </cols>
  <sheetData>
    <row r="1" spans="1:6" x14ac:dyDescent="0.2">
      <c r="F1" s="4" t="s">
        <v>2</v>
      </c>
    </row>
    <row r="3" spans="1:6" x14ac:dyDescent="0.2">
      <c r="A3" s="2" t="s">
        <v>0</v>
      </c>
      <c r="B3" s="3"/>
      <c r="C3" s="3"/>
      <c r="D3" s="3"/>
      <c r="E3" s="8"/>
      <c r="F3" s="2"/>
    </row>
    <row r="4" spans="1:6" x14ac:dyDescent="0.2">
      <c r="A4" s="9" t="s">
        <v>1</v>
      </c>
      <c r="B4" s="3"/>
      <c r="C4" s="3"/>
      <c r="D4" s="3"/>
      <c r="E4" s="8"/>
      <c r="F4" s="9"/>
    </row>
    <row r="5" spans="1:6" x14ac:dyDescent="0.2">
      <c r="A5" s="2" t="s">
        <v>3</v>
      </c>
      <c r="B5" s="3"/>
      <c r="C5" s="3"/>
      <c r="D5" s="3"/>
      <c r="E5" s="8"/>
      <c r="F5" s="2"/>
    </row>
    <row r="7" spans="1:6" x14ac:dyDescent="0.2">
      <c r="B7" s="10" t="s">
        <v>4</v>
      </c>
    </row>
    <row r="8" spans="1:6" x14ac:dyDescent="0.2">
      <c r="B8" s="10"/>
    </row>
    <row r="9" spans="1:6" x14ac:dyDescent="0.2">
      <c r="C9" s="11" t="s">
        <v>5</v>
      </c>
      <c r="D9" s="11" t="s">
        <v>6</v>
      </c>
      <c r="E9" s="12" t="s">
        <v>7</v>
      </c>
    </row>
    <row r="10" spans="1:6" x14ac:dyDescent="0.2">
      <c r="B10" s="1"/>
      <c r="C10" s="13"/>
      <c r="D10" s="14"/>
      <c r="E10" s="15"/>
    </row>
    <row r="11" spans="1:6" x14ac:dyDescent="0.2">
      <c r="B11" s="16" t="s">
        <v>8</v>
      </c>
      <c r="C11" s="18">
        <f>C12</f>
        <v>2651112875</v>
      </c>
      <c r="D11" s="84">
        <f>D13</f>
        <v>2651108000</v>
      </c>
      <c r="E11" s="19">
        <f>D11/C11-1</f>
        <v>-1.8388504110511406E-6</v>
      </c>
    </row>
    <row r="12" spans="1:6" x14ac:dyDescent="0.2">
      <c r="B12" s="20" t="s">
        <v>29</v>
      </c>
      <c r="C12" s="30">
        <v>2651112875</v>
      </c>
      <c r="D12" s="21">
        <v>2601282062</v>
      </c>
      <c r="E12" s="22">
        <f>D12/C12-1</f>
        <v>-1.8796186865487563E-2</v>
      </c>
      <c r="F12" s="23"/>
    </row>
    <row r="13" spans="1:6" x14ac:dyDescent="0.2">
      <c r="B13" s="24" t="s">
        <v>9</v>
      </c>
      <c r="C13" s="32">
        <v>2601282062</v>
      </c>
      <c r="D13" s="25">
        <v>2651108000</v>
      </c>
      <c r="E13" s="22">
        <f>D13/C13-1</f>
        <v>1.9154377269526623E-2</v>
      </c>
      <c r="F13" s="26"/>
    </row>
    <row r="14" spans="1:6" x14ac:dyDescent="0.2">
      <c r="B14" s="27"/>
      <c r="C14" s="28"/>
      <c r="D14" s="28"/>
      <c r="E14" s="28"/>
    </row>
    <row r="15" spans="1:6" x14ac:dyDescent="0.2">
      <c r="B15" s="16" t="s">
        <v>10</v>
      </c>
      <c r="C15" s="18">
        <f>SUM(C16:C18)</f>
        <v>115318251</v>
      </c>
      <c r="D15" s="18">
        <f>SUM(D16:D18)</f>
        <v>115334539</v>
      </c>
      <c r="E15" s="19">
        <f>D15/C15-1</f>
        <v>1.4124390422809441E-4</v>
      </c>
    </row>
    <row r="16" spans="1:6" x14ac:dyDescent="0.2">
      <c r="B16" s="29" t="s">
        <v>11</v>
      </c>
      <c r="C16" s="30">
        <v>33198609</v>
      </c>
      <c r="D16" s="31">
        <v>33214966</v>
      </c>
      <c r="E16" s="22">
        <f>D16/C16-1</f>
        <v>4.9270136589152358E-4</v>
      </c>
    </row>
    <row r="17" spans="2:5" x14ac:dyDescent="0.2">
      <c r="B17" s="29" t="s">
        <v>12</v>
      </c>
      <c r="C17" s="30">
        <v>457972</v>
      </c>
      <c r="D17" s="31">
        <v>457903</v>
      </c>
      <c r="E17" s="22">
        <f>D17/C17-1</f>
        <v>-1.5066423274789909E-4</v>
      </c>
    </row>
    <row r="18" spans="2:5" x14ac:dyDescent="0.2">
      <c r="B18" s="24" t="s">
        <v>13</v>
      </c>
      <c r="C18" s="32">
        <v>81661670</v>
      </c>
      <c r="D18" s="32">
        <v>81661670</v>
      </c>
      <c r="E18" s="33">
        <f>D18/C18-1</f>
        <v>0</v>
      </c>
    </row>
    <row r="19" spans="2:5" x14ac:dyDescent="0.2">
      <c r="B19" s="34"/>
      <c r="C19" s="35"/>
      <c r="D19" s="36"/>
      <c r="E19" s="15"/>
    </row>
    <row r="20" spans="2:5" x14ac:dyDescent="0.2">
      <c r="B20" s="37" t="s">
        <v>14</v>
      </c>
      <c r="C20" s="38">
        <v>0</v>
      </c>
      <c r="D20" s="38">
        <v>0</v>
      </c>
      <c r="E20" s="39">
        <v>0</v>
      </c>
    </row>
    <row r="21" spans="2:5" x14ac:dyDescent="0.2">
      <c r="D21" s="40"/>
      <c r="E21" s="6"/>
    </row>
    <row r="22" spans="2:5" x14ac:dyDescent="0.2">
      <c r="B22" s="37" t="s">
        <v>15</v>
      </c>
      <c r="C22" s="41">
        <f>C11+C15+C20</f>
        <v>2766431126</v>
      </c>
      <c r="D22" s="42">
        <f>D11+D15+D20</f>
        <v>2766442539</v>
      </c>
      <c r="E22" s="39">
        <f>D22/C22-1</f>
        <v>4.1255319507271793E-6</v>
      </c>
    </row>
    <row r="23" spans="2:5" x14ac:dyDescent="0.2">
      <c r="B23" s="43"/>
      <c r="C23" s="21"/>
      <c r="D23" s="21"/>
      <c r="E23" s="44"/>
    </row>
    <row r="24" spans="2:5" x14ac:dyDescent="0.2">
      <c r="B24" s="10" t="s">
        <v>16</v>
      </c>
    </row>
    <row r="25" spans="2:5" x14ac:dyDescent="0.2">
      <c r="B25" s="10"/>
    </row>
    <row r="26" spans="2:5" x14ac:dyDescent="0.2">
      <c r="C26" s="11" t="s">
        <v>5</v>
      </c>
      <c r="D26" s="11" t="s">
        <v>6</v>
      </c>
      <c r="E26" s="12" t="s">
        <v>7</v>
      </c>
    </row>
    <row r="27" spans="2:5" x14ac:dyDescent="0.2">
      <c r="B27" s="1"/>
      <c r="C27" s="13"/>
      <c r="D27" s="14"/>
      <c r="E27" s="15"/>
    </row>
    <row r="28" spans="2:5" x14ac:dyDescent="0.2">
      <c r="B28" s="16" t="s">
        <v>8</v>
      </c>
      <c r="C28" s="17">
        <f>C29</f>
        <v>71680874</v>
      </c>
      <c r="D28" s="18">
        <f>D29</f>
        <v>71680874</v>
      </c>
      <c r="E28" s="19">
        <f>D28/C28-1</f>
        <v>0</v>
      </c>
    </row>
    <row r="29" spans="2:5" x14ac:dyDescent="0.2">
      <c r="B29" s="24" t="s">
        <v>9</v>
      </c>
      <c r="C29" s="25">
        <v>71680874</v>
      </c>
      <c r="D29" s="32">
        <v>71680874</v>
      </c>
      <c r="E29" s="22">
        <f>D29/C29-1</f>
        <v>0</v>
      </c>
    </row>
    <row r="30" spans="2:5" x14ac:dyDescent="0.2">
      <c r="B30" s="27"/>
      <c r="C30" s="45"/>
      <c r="D30" s="45"/>
      <c r="E30" s="28"/>
    </row>
    <row r="31" spans="2:5" x14ac:dyDescent="0.2">
      <c r="B31" s="37" t="s">
        <v>10</v>
      </c>
      <c r="C31" s="46">
        <v>6772233</v>
      </c>
      <c r="D31" s="46">
        <v>6772233</v>
      </c>
      <c r="E31" s="39">
        <f>D31/C31-1</f>
        <v>0</v>
      </c>
    </row>
    <row r="32" spans="2:5" x14ac:dyDescent="0.2">
      <c r="C32" s="21"/>
      <c r="D32" s="21"/>
      <c r="E32" s="15"/>
    </row>
    <row r="33" spans="2:5" x14ac:dyDescent="0.2">
      <c r="B33" s="37" t="s">
        <v>14</v>
      </c>
      <c r="C33" s="38">
        <v>4927862</v>
      </c>
      <c r="D33" s="38">
        <v>4927862</v>
      </c>
      <c r="E33" s="39">
        <f>D33/C33-1</f>
        <v>0</v>
      </c>
    </row>
    <row r="34" spans="2:5" x14ac:dyDescent="0.2">
      <c r="D34" s="40"/>
      <c r="E34" s="6"/>
    </row>
    <row r="35" spans="2:5" x14ac:dyDescent="0.2">
      <c r="B35" s="37" t="s">
        <v>15</v>
      </c>
      <c r="C35" s="41">
        <f>C28+C31+C33</f>
        <v>83380969</v>
      </c>
      <c r="D35" s="41">
        <f>D28+D31+D33</f>
        <v>83380969</v>
      </c>
      <c r="E35" s="39">
        <f>D35/C35-1</f>
        <v>0</v>
      </c>
    </row>
    <row r="36" spans="2:5" x14ac:dyDescent="0.2">
      <c r="B36" s="43"/>
      <c r="C36" s="21"/>
      <c r="D36" s="21"/>
      <c r="E36" s="44"/>
    </row>
    <row r="37" spans="2:5" x14ac:dyDescent="0.2">
      <c r="B37" s="10" t="s">
        <v>17</v>
      </c>
      <c r="C37" s="47"/>
      <c r="D37" s="47"/>
      <c r="E37" s="40"/>
    </row>
    <row r="38" spans="2:5" x14ac:dyDescent="0.2">
      <c r="C38" s="47"/>
      <c r="D38" s="47"/>
      <c r="E38" s="40"/>
    </row>
    <row r="39" spans="2:5" x14ac:dyDescent="0.2">
      <c r="C39" s="11" t="s">
        <v>5</v>
      </c>
      <c r="D39" s="11" t="s">
        <v>6</v>
      </c>
      <c r="E39" s="12" t="s">
        <v>7</v>
      </c>
    </row>
    <row r="40" spans="2:5" x14ac:dyDescent="0.2">
      <c r="C40" s="35"/>
      <c r="D40" s="21"/>
      <c r="E40" s="15"/>
    </row>
    <row r="41" spans="2:5" x14ac:dyDescent="0.2">
      <c r="B41" s="16" t="s">
        <v>8</v>
      </c>
      <c r="C41" s="18">
        <f>C42</f>
        <v>69228618</v>
      </c>
      <c r="D41" s="84">
        <f>D43</f>
        <v>69229115</v>
      </c>
      <c r="E41" s="19">
        <f>D41/C41-1</f>
        <v>7.1791119677921955E-6</v>
      </c>
    </row>
    <row r="42" spans="2:5" x14ac:dyDescent="0.2">
      <c r="B42" s="29" t="s">
        <v>29</v>
      </c>
      <c r="C42" s="30">
        <v>69228618</v>
      </c>
      <c r="D42" s="21">
        <v>69188143</v>
      </c>
      <c r="E42" s="22">
        <f>D42/C42-1</f>
        <v>-5.8465705613253149E-4</v>
      </c>
    </row>
    <row r="43" spans="2:5" x14ac:dyDescent="0.2">
      <c r="B43" s="24" t="s">
        <v>9</v>
      </c>
      <c r="C43" s="32">
        <v>69188143</v>
      </c>
      <c r="D43" s="25">
        <v>69229115</v>
      </c>
      <c r="E43" s="33">
        <f>D43/C43-1</f>
        <v>5.9218239171410225E-4</v>
      </c>
    </row>
    <row r="44" spans="2:5" x14ac:dyDescent="0.2">
      <c r="E44" s="40"/>
    </row>
    <row r="45" spans="2:5" x14ac:dyDescent="0.2">
      <c r="B45" s="16" t="s">
        <v>10</v>
      </c>
      <c r="C45" s="18">
        <f>SUM(C46:C48)</f>
        <v>75272671</v>
      </c>
      <c r="D45" s="18">
        <f>SUM(D46:D48)</f>
        <v>75272709</v>
      </c>
      <c r="E45" s="19">
        <f>D45/C45-1</f>
        <v>5.0483129521161629E-7</v>
      </c>
    </row>
    <row r="46" spans="2:5" x14ac:dyDescent="0.2">
      <c r="B46" s="29" t="s">
        <v>11</v>
      </c>
      <c r="C46" s="30">
        <v>1768718</v>
      </c>
      <c r="D46" s="31">
        <v>1768756</v>
      </c>
      <c r="E46" s="22">
        <f>D46/C46-1</f>
        <v>2.148448763450439E-5</v>
      </c>
    </row>
    <row r="47" spans="2:5" x14ac:dyDescent="0.2">
      <c r="B47" s="29" t="s">
        <v>18</v>
      </c>
      <c r="C47" s="30">
        <v>66950388</v>
      </c>
      <c r="D47" s="31">
        <v>66950388</v>
      </c>
      <c r="E47" s="22">
        <f>D47/C47-1</f>
        <v>0</v>
      </c>
    </row>
    <row r="48" spans="2:5" x14ac:dyDescent="0.2">
      <c r="B48" s="24" t="s">
        <v>13</v>
      </c>
      <c r="C48" s="32">
        <v>6553565</v>
      </c>
      <c r="D48" s="32">
        <v>6553565</v>
      </c>
      <c r="E48" s="33">
        <f>D48/C48-1</f>
        <v>0</v>
      </c>
    </row>
    <row r="49" spans="2:5" x14ac:dyDescent="0.2">
      <c r="C49" s="48"/>
      <c r="D49" s="21"/>
      <c r="E49" s="15"/>
    </row>
    <row r="50" spans="2:5" x14ac:dyDescent="0.2">
      <c r="B50" s="37" t="s">
        <v>14</v>
      </c>
      <c r="C50" s="38">
        <v>1264</v>
      </c>
      <c r="D50" s="38">
        <v>1283</v>
      </c>
      <c r="E50" s="49">
        <f>D50/C50-1</f>
        <v>1.5031645569620222E-2</v>
      </c>
    </row>
    <row r="51" spans="2:5" x14ac:dyDescent="0.2">
      <c r="B51" s="1"/>
      <c r="C51" s="50"/>
      <c r="D51" s="50"/>
      <c r="E51" s="40"/>
    </row>
    <row r="52" spans="2:5" x14ac:dyDescent="0.2">
      <c r="B52" s="37" t="s">
        <v>15</v>
      </c>
      <c r="C52" s="41">
        <f>C41+C45+C50</f>
        <v>144502553</v>
      </c>
      <c r="D52" s="42">
        <f>D41+D45+D50</f>
        <v>144503107</v>
      </c>
      <c r="E52" s="39">
        <f>D52/C52-1</f>
        <v>3.8338422989614429E-6</v>
      </c>
    </row>
    <row r="53" spans="2:5" x14ac:dyDescent="0.2">
      <c r="B53" s="1"/>
      <c r="C53" s="48"/>
      <c r="D53" s="21"/>
      <c r="E53" s="15"/>
    </row>
    <row r="54" spans="2:5" x14ac:dyDescent="0.2">
      <c r="B54" s="1" t="s">
        <v>19</v>
      </c>
      <c r="C54" s="51"/>
      <c r="D54" s="51"/>
    </row>
    <row r="55" spans="2:5" ht="13.15" customHeight="1" x14ac:dyDescent="0.2">
      <c r="B55" s="85" t="s">
        <v>20</v>
      </c>
      <c r="C55" s="85"/>
      <c r="D55" s="85"/>
      <c r="E55" s="85"/>
    </row>
    <row r="56" spans="2:5" x14ac:dyDescent="0.2">
      <c r="B56" s="85"/>
      <c r="C56" s="85"/>
      <c r="D56" s="85"/>
      <c r="E56" s="85"/>
    </row>
    <row r="58" spans="2:5" ht="13.15" customHeight="1" x14ac:dyDescent="0.2">
      <c r="B58" s="86" t="s">
        <v>21</v>
      </c>
      <c r="C58" s="86"/>
      <c r="D58" s="86"/>
      <c r="E58" s="86"/>
    </row>
    <row r="59" spans="2:5" x14ac:dyDescent="0.2">
      <c r="B59" s="86"/>
      <c r="C59" s="86"/>
      <c r="D59" s="86"/>
      <c r="E59" s="86"/>
    </row>
    <row r="60" spans="2:5" x14ac:dyDescent="0.2">
      <c r="B60" s="86"/>
      <c r="C60" s="86"/>
      <c r="D60" s="86"/>
      <c r="E60" s="86"/>
    </row>
    <row r="62" spans="2:5" ht="12.75" customHeight="1" x14ac:dyDescent="0.2"/>
    <row r="66" spans="3:3" x14ac:dyDescent="0.2">
      <c r="C66" s="47"/>
    </row>
    <row r="67" spans="3:3" ht="12.75" customHeight="1" x14ac:dyDescent="0.2"/>
  </sheetData>
  <mergeCells count="2">
    <mergeCell ref="B55:E56"/>
    <mergeCell ref="B58:E60"/>
  </mergeCells>
  <printOptions horizontalCentered="1"/>
  <pageMargins left="0.7" right="0.7" top="0.75" bottom="0.75" header="0.3" footer="0.3"/>
  <pageSetup scale="8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8B247-5F1B-42CC-8043-096C3D1C693A}">
  <dimension ref="B1:G20"/>
  <sheetViews>
    <sheetView workbookViewId="0">
      <selection activeCell="H23" sqref="H23"/>
    </sheetView>
  </sheetViews>
  <sheetFormatPr defaultColWidth="9.140625" defaultRowHeight="12.75" x14ac:dyDescent="0.2"/>
  <cols>
    <col min="1" max="1" width="9.140625" style="52"/>
    <col min="2" max="2" width="28.5703125" style="52" customWidth="1"/>
    <col min="3" max="6" width="15.7109375" style="52" customWidth="1"/>
    <col min="7" max="16384" width="9.140625" style="52"/>
  </cols>
  <sheetData>
    <row r="1" spans="2:7" x14ac:dyDescent="0.2">
      <c r="G1" s="53" t="s">
        <v>22</v>
      </c>
    </row>
    <row r="2" spans="2:7" x14ac:dyDescent="0.2">
      <c r="B2" s="9" t="s">
        <v>0</v>
      </c>
      <c r="C2" s="54"/>
      <c r="D2" s="54"/>
      <c r="E2" s="54"/>
      <c r="F2" s="54"/>
    </row>
    <row r="3" spans="2:7" x14ac:dyDescent="0.2">
      <c r="B3" s="9" t="s">
        <v>1</v>
      </c>
      <c r="C3" s="54"/>
      <c r="D3" s="54"/>
      <c r="E3" s="54"/>
      <c r="F3" s="54"/>
    </row>
    <row r="4" spans="2:7" x14ac:dyDescent="0.2">
      <c r="B4" s="9" t="s">
        <v>23</v>
      </c>
      <c r="C4" s="54"/>
      <c r="D4" s="54"/>
      <c r="E4" s="54"/>
      <c r="F4" s="54"/>
    </row>
    <row r="5" spans="2:7" x14ac:dyDescent="0.2">
      <c r="B5" s="9"/>
      <c r="C5" s="54"/>
      <c r="D5" s="54"/>
      <c r="E5" s="54"/>
      <c r="F5" s="54"/>
    </row>
    <row r="6" spans="2:7" x14ac:dyDescent="0.2">
      <c r="B6" s="9"/>
      <c r="C6" s="54"/>
      <c r="D6" s="54"/>
      <c r="E6" s="54"/>
      <c r="F6" s="54"/>
    </row>
    <row r="7" spans="2:7" x14ac:dyDescent="0.2">
      <c r="B7" s="9"/>
      <c r="C7" s="54"/>
      <c r="D7" s="54"/>
      <c r="E7" s="54"/>
      <c r="F7" s="54"/>
    </row>
    <row r="8" spans="2:7" x14ac:dyDescent="0.2">
      <c r="B8" s="55"/>
    </row>
    <row r="9" spans="2:7" x14ac:dyDescent="0.2">
      <c r="B9" s="56"/>
      <c r="C9" s="57"/>
      <c r="D9" s="58"/>
      <c r="E9" s="58"/>
      <c r="F9" s="59" t="s">
        <v>24</v>
      </c>
    </row>
    <row r="10" spans="2:7" x14ac:dyDescent="0.2">
      <c r="B10" s="60"/>
      <c r="C10" s="61"/>
      <c r="D10" s="62"/>
      <c r="E10" s="62" t="s">
        <v>6</v>
      </c>
      <c r="F10" s="63" t="s">
        <v>25</v>
      </c>
    </row>
    <row r="11" spans="2:7" x14ac:dyDescent="0.2">
      <c r="B11" s="64" t="s">
        <v>26</v>
      </c>
      <c r="C11" s="65" t="s">
        <v>5</v>
      </c>
      <c r="D11" s="66" t="s">
        <v>6</v>
      </c>
      <c r="E11" s="66" t="s">
        <v>7</v>
      </c>
      <c r="F11" s="67" t="s">
        <v>27</v>
      </c>
    </row>
    <row r="12" spans="2:7" x14ac:dyDescent="0.2">
      <c r="B12" s="68" t="s">
        <v>4</v>
      </c>
      <c r="C12" s="69">
        <v>889.63</v>
      </c>
      <c r="D12" s="70">
        <v>906.67</v>
      </c>
      <c r="E12" s="71">
        <f>D12/C12-1</f>
        <v>1.9154030327214633E-2</v>
      </c>
      <c r="F12" s="72">
        <f>'Exhibit 14'!E22</f>
        <v>4.1255319507271793E-6</v>
      </c>
      <c r="G12" s="73"/>
    </row>
    <row r="13" spans="2:7" x14ac:dyDescent="0.2">
      <c r="B13" s="74" t="s">
        <v>16</v>
      </c>
      <c r="C13" s="75">
        <v>172.1</v>
      </c>
      <c r="D13" s="76">
        <v>172.1</v>
      </c>
      <c r="E13" s="77">
        <f t="shared" ref="E13:E14" si="0">D13/C13-1</f>
        <v>0</v>
      </c>
      <c r="F13" s="78">
        <f>'Exhibit 14'!E35</f>
        <v>0</v>
      </c>
      <c r="G13" s="73"/>
    </row>
    <row r="14" spans="2:7" x14ac:dyDescent="0.2">
      <c r="B14" s="79" t="s">
        <v>17</v>
      </c>
      <c r="C14" s="80">
        <v>371.54</v>
      </c>
      <c r="D14" s="81">
        <v>371.76</v>
      </c>
      <c r="E14" s="82">
        <f t="shared" si="0"/>
        <v>5.9213005329161739E-4</v>
      </c>
      <c r="F14" s="83">
        <f>'Exhibit 14'!E52</f>
        <v>3.8338422989614429E-6</v>
      </c>
      <c r="G14" s="73"/>
    </row>
    <row r="16" spans="2:7" ht="12.75" customHeight="1" x14ac:dyDescent="0.2">
      <c r="B16" s="87" t="s">
        <v>28</v>
      </c>
      <c r="C16" s="87"/>
      <c r="D16" s="87"/>
      <c r="E16" s="87"/>
      <c r="F16" s="87"/>
    </row>
    <row r="17" spans="2:6" x14ac:dyDescent="0.2">
      <c r="B17" s="87"/>
      <c r="C17" s="87"/>
      <c r="D17" s="87"/>
      <c r="E17" s="87"/>
      <c r="F17" s="87"/>
    </row>
    <row r="18" spans="2:6" x14ac:dyDescent="0.2">
      <c r="B18" s="87"/>
      <c r="C18" s="87"/>
      <c r="D18" s="87"/>
      <c r="E18" s="87"/>
      <c r="F18" s="87"/>
    </row>
    <row r="19" spans="2:6" x14ac:dyDescent="0.2">
      <c r="B19" s="87"/>
      <c r="C19" s="87"/>
      <c r="D19" s="87"/>
      <c r="E19" s="87"/>
      <c r="F19" s="87"/>
    </row>
    <row r="20" spans="2:6" x14ac:dyDescent="0.2">
      <c r="B20" s="87"/>
      <c r="C20" s="87"/>
      <c r="D20" s="87"/>
      <c r="E20" s="87"/>
      <c r="F20" s="87"/>
    </row>
  </sheetData>
  <mergeCells count="1">
    <mergeCell ref="B16:F20"/>
  </mergeCells>
  <printOptions horizontalCentered="1"/>
  <pageMargins left="0.7" right="0.7" top="0.75" bottom="0.75" header="0.3" footer="0.3"/>
  <pageSetup orientation="landscape" r:id="rId1"/>
  <headerFooter>
    <oddFooter>&amp;C&amp;8©, Copyright, State Farm Mutual Automobile Insurance Company 2024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Exhibit 14</vt:lpstr>
      <vt:lpstr>Exhibit 14A</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2024-02-20T16:22:16Z</cp:lastPrinted>
  <dcterms:created xsi:type="dcterms:W3CDTF">2007-12-11T00:21:28Z</dcterms:created>
  <dcterms:modified xsi:type="dcterms:W3CDTF">2024-02-20T16:24:27Z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2021-01-29T13:13:46Z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627299fe-ecb7-4582-8826-57c14776410b</vt:lpwstr>
  </property>
  <property fmtid="{D5CDD505-2E9C-101B-9397-08002B2CF9AE}" pid="8" name="MSIP_Label_261ecbe3-7ba9-4124-b9d7-ffd820687beb_ContentBits">
    <vt:lpwstr>0</vt:lpwstr>
  </property>
</Properties>
</file>