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5\HO\Filing\Filing Responses\July 10, 2024\Master Document\"/>
    </mc:Choice>
  </mc:AlternateContent>
  <xr:revisionPtr revIDLastSave="0" documentId="13_ncr:1_{D45073A4-8989-4F45-8187-81F8A3B47399}" xr6:coauthVersionLast="47" xr6:coauthVersionMax="47" xr10:uidLastSave="{00000000-0000-0000-0000-000000000000}"/>
  <bookViews>
    <workbookView xWindow="-120" yWindow="-120" windowWidth="29040" windowHeight="15840" xr2:uid="{A69433DA-16B7-4968-A2B9-9553899ED8A4}"/>
  </bookViews>
  <sheets>
    <sheet name="Exhibit A" sheetId="12" r:id="rId1"/>
    <sheet name="Exhibit B" sheetId="1" r:id="rId2"/>
    <sheet name="Exhibit C" sheetId="7" r:id="rId3"/>
    <sheet name="Exhibit D" sheetId="8" r:id="rId4"/>
    <sheet name="Exhibit E" sheetId="13" r:id="rId5"/>
    <sheet name="Exhibit F" sheetId="14" r:id="rId6"/>
    <sheet name="Exhibit G" sheetId="5" r:id="rId7"/>
    <sheet name="Exhibit H" sheetId="15" r:id="rId8"/>
    <sheet name="Exhibit I" sheetId="9" r:id="rId9"/>
  </sheets>
  <externalReferences>
    <externalReference r:id="rId10"/>
  </externalReferences>
  <definedNames>
    <definedName name="CalcPremTrends" localSheetId="5">[1]Data!$CC$1:$CI$2000</definedName>
    <definedName name="CalcPremTrends">[1]Data!$CC$1:$CI$2000</definedName>
    <definedName name="CompJurisdiction" localSheetId="5">[1]Data!$G$4</definedName>
    <definedName name="CompJurisdiction">[1]Data!$G$4</definedName>
    <definedName name="CompJurisdictionLong" localSheetId="5">[1]Data!$G$5</definedName>
    <definedName name="CompJurisdictionLong">[1]Data!$G$5</definedName>
    <definedName name="_xlnm.Print_Area" localSheetId="0">'Exhibit A'!$A$1:$D$20</definedName>
    <definedName name="_xlnm.Print_Area" localSheetId="1">'Exhibit B'!$A$1:$E$31</definedName>
    <definedName name="_xlnm.Print_Area" localSheetId="2">'Exhibit C'!$A$1:$G$24</definedName>
    <definedName name="_xlnm.Print_Area" localSheetId="3">'Exhibit D'!$A$1:$F$20</definedName>
    <definedName name="_xlnm.Print_Area" localSheetId="4">'Exhibit E'!$A$1:$G$21</definedName>
    <definedName name="_xlnm.Print_Area" localSheetId="5">'Exhibit F'!$A$1:$H$39</definedName>
    <definedName name="_xlnm.Print_Area" localSheetId="6">'Exhibit G'!$A$1:$G$45</definedName>
    <definedName name="_xlnm.Print_Area" localSheetId="7">'Exhibit H'!$A$1:$G$28</definedName>
    <definedName name="_xlnm.Print_Area" localSheetId="8">'Exhibit I'!$A$1:$D$16</definedName>
    <definedName name="SelectPremTrends" localSheetId="5">[1]Data!$CK$1:$CS$55</definedName>
    <definedName name="SelectPremTrends">[1]Data!$CK$1:$CS$55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5" l="1"/>
  <c r="A28" i="15"/>
  <c r="A27" i="15"/>
  <c r="A26" i="15"/>
  <c r="A25" i="15"/>
  <c r="A24" i="15"/>
  <c r="A23" i="15"/>
  <c r="A22" i="15"/>
  <c r="A21" i="15"/>
  <c r="A20" i="15"/>
  <c r="A19" i="15"/>
  <c r="A8" i="15"/>
  <c r="A9" i="15" s="1"/>
  <c r="A10" i="15" s="1"/>
  <c r="A11" i="15" s="1"/>
  <c r="A12" i="15" s="1"/>
  <c r="A13" i="15" s="1"/>
  <c r="A14" i="15" s="1"/>
  <c r="A15" i="15" s="1"/>
  <c r="A7" i="15"/>
  <c r="E28" i="15" l="1"/>
  <c r="D28" i="15"/>
  <c r="C28" i="15"/>
  <c r="B28" i="15"/>
  <c r="E27" i="15"/>
  <c r="D27" i="15"/>
  <c r="C27" i="15"/>
  <c r="B27" i="15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E20" i="15"/>
  <c r="D20" i="15"/>
  <c r="C20" i="15"/>
  <c r="B20" i="15"/>
  <c r="E19" i="15"/>
  <c r="D19" i="15"/>
  <c r="C19" i="15"/>
  <c r="B19" i="15"/>
  <c r="D11" i="12" l="1"/>
  <c r="C30" i="5"/>
  <c r="C27" i="5"/>
  <c r="C28" i="5"/>
  <c r="C29" i="5"/>
  <c r="C26" i="5"/>
  <c r="C20" i="5"/>
  <c r="C21" i="5"/>
  <c r="C18" i="5"/>
  <c r="C19" i="5"/>
  <c r="C17" i="5"/>
  <c r="C12" i="5"/>
  <c r="C11" i="5"/>
  <c r="C10" i="5"/>
  <c r="C9" i="5"/>
  <c r="C8" i="5"/>
  <c r="D10" i="12" l="1"/>
  <c r="D9" i="12"/>
  <c r="D8" i="12"/>
  <c r="C7" i="12"/>
  <c r="C12" i="12" s="1"/>
  <c r="D12" i="12" s="1"/>
  <c r="D7" i="12" l="1"/>
  <c r="D8" i="9"/>
  <c r="D9" i="9"/>
  <c r="D10" i="9"/>
  <c r="D11" i="9"/>
  <c r="D12" i="9"/>
  <c r="D13" i="9"/>
  <c r="D14" i="9"/>
  <c r="D15" i="9"/>
  <c r="D16" i="9"/>
  <c r="D7" i="9"/>
  <c r="A15" i="9"/>
  <c r="A14" i="9" s="1"/>
  <c r="A13" i="9" s="1"/>
  <c r="A12" i="9" s="1"/>
  <c r="A11" i="9" s="1"/>
  <c r="A10" i="9" s="1"/>
  <c r="A9" i="9" s="1"/>
  <c r="A8" i="9" s="1"/>
  <c r="A7" i="9" s="1"/>
  <c r="F20" i="8" l="1"/>
  <c r="E20" i="8"/>
  <c r="F7" i="7"/>
  <c r="D10" i="7"/>
  <c r="E10" i="7" s="1"/>
  <c r="F10" i="7"/>
  <c r="F30" i="5"/>
  <c r="G30" i="5" s="1"/>
  <c r="F29" i="5"/>
  <c r="G29" i="5" s="1"/>
  <c r="F28" i="5"/>
  <c r="G28" i="5" s="1"/>
  <c r="F27" i="5"/>
  <c r="G27" i="5" s="1"/>
  <c r="F26" i="5"/>
  <c r="G26" i="5" s="1"/>
  <c r="F21" i="5"/>
  <c r="G21" i="5" s="1"/>
  <c r="F20" i="5"/>
  <c r="G20" i="5" s="1"/>
  <c r="F19" i="5"/>
  <c r="G19" i="5" s="1"/>
  <c r="F18" i="5"/>
  <c r="G18" i="5" s="1"/>
  <c r="F17" i="5"/>
  <c r="G17" i="5" s="1"/>
  <c r="F12" i="5"/>
  <c r="G12" i="5" s="1"/>
  <c r="F11" i="5"/>
  <c r="G11" i="5" s="1"/>
  <c r="F10" i="5"/>
  <c r="G10" i="5" s="1"/>
  <c r="F9" i="5"/>
  <c r="G9" i="5" s="1"/>
  <c r="F8" i="5"/>
  <c r="G8" i="5" s="1"/>
  <c r="D20" i="5" l="1"/>
  <c r="D19" i="5"/>
  <c r="D18" i="5"/>
  <c r="D17" i="5"/>
  <c r="D21" i="5"/>
  <c r="D8" i="5"/>
  <c r="D12" i="5"/>
  <c r="D9" i="5"/>
  <c r="D11" i="5"/>
  <c r="D10" i="5"/>
  <c r="D30" i="5"/>
  <c r="D29" i="5"/>
  <c r="D28" i="5"/>
  <c r="D27" i="5"/>
  <c r="D26" i="5"/>
  <c r="G12" i="7"/>
  <c r="E12" i="7"/>
  <c r="G10" i="7"/>
  <c r="F12" i="7"/>
  <c r="D12" i="7"/>
  <c r="D7" i="7"/>
  <c r="D14" i="7" l="1"/>
  <c r="E14" i="7"/>
  <c r="G14" i="7"/>
  <c r="F14" i="7"/>
  <c r="F16" i="7" l="1"/>
  <c r="F15" i="7"/>
  <c r="D16" i="7"/>
  <c r="D15" i="7"/>
  <c r="I50" i="1" l="1"/>
  <c r="G50" i="1"/>
  <c r="E50" i="1"/>
  <c r="C50" i="1"/>
  <c r="I49" i="1"/>
  <c r="G49" i="1"/>
  <c r="E49" i="1"/>
  <c r="C49" i="1"/>
  <c r="B50" i="1"/>
  <c r="I48" i="1"/>
  <c r="G48" i="1"/>
  <c r="E48" i="1"/>
  <c r="C48" i="1"/>
  <c r="B49" i="1"/>
  <c r="I47" i="1"/>
  <c r="G47" i="1"/>
  <c r="E47" i="1"/>
  <c r="C47" i="1"/>
  <c r="B48" i="1"/>
  <c r="I46" i="1"/>
  <c r="G46" i="1"/>
  <c r="E46" i="1"/>
  <c r="C46" i="1"/>
  <c r="B47" i="1"/>
  <c r="I45" i="1"/>
  <c r="G45" i="1"/>
  <c r="E45" i="1"/>
  <c r="C45" i="1"/>
  <c r="B46" i="1"/>
  <c r="I44" i="1"/>
  <c r="G44" i="1"/>
  <c r="E44" i="1"/>
  <c r="C44" i="1"/>
  <c r="B45" i="1"/>
  <c r="I43" i="1"/>
  <c r="G43" i="1"/>
  <c r="E43" i="1"/>
  <c r="C43" i="1"/>
  <c r="B44" i="1"/>
  <c r="I42" i="1"/>
  <c r="G42" i="1"/>
  <c r="E42" i="1"/>
  <c r="C42" i="1"/>
  <c r="B43" i="1"/>
  <c r="B42" i="1"/>
  <c r="D42" i="1" l="1"/>
  <c r="D43" i="1"/>
  <c r="D44" i="1"/>
  <c r="D45" i="1"/>
  <c r="D46" i="1"/>
  <c r="D47" i="1"/>
  <c r="D48" i="1"/>
  <c r="D49" i="1"/>
  <c r="D50" i="1"/>
  <c r="F42" i="1"/>
  <c r="F43" i="1"/>
  <c r="F44" i="1"/>
  <c r="F45" i="1"/>
  <c r="F46" i="1"/>
  <c r="F47" i="1"/>
  <c r="F48" i="1"/>
  <c r="F49" i="1"/>
  <c r="F50" i="1"/>
  <c r="H42" i="1"/>
  <c r="H43" i="1"/>
  <c r="H44" i="1"/>
  <c r="H45" i="1"/>
  <c r="H46" i="1"/>
  <c r="H47" i="1"/>
  <c r="H48" i="1"/>
  <c r="H49" i="1"/>
  <c r="H50" i="1"/>
</calcChain>
</file>

<file path=xl/sharedStrings.xml><?xml version="1.0" encoding="utf-8"?>
<sst xmlns="http://schemas.openxmlformats.org/spreadsheetml/2006/main" count="284" uniqueCount="171">
  <si>
    <t>Non-Tenant</t>
  </si>
  <si>
    <t>Tenants</t>
  </si>
  <si>
    <t>RDP</t>
  </si>
  <si>
    <t>All Other *</t>
  </si>
  <si>
    <t>Year</t>
  </si>
  <si>
    <t>New Policies In Force</t>
  </si>
  <si>
    <t>Renewal Policies In Force</t>
  </si>
  <si>
    <t>Lapse Rate</t>
  </si>
  <si>
    <t>Policy Growth %</t>
  </si>
  <si>
    <t>State Farm General Insurance Company</t>
  </si>
  <si>
    <t>(1)</t>
  </si>
  <si>
    <t>(2)</t>
  </si>
  <si>
    <t>(3)</t>
  </si>
  <si>
    <t>(4)</t>
  </si>
  <si>
    <t>(5)</t>
  </si>
  <si>
    <t>(6)</t>
  </si>
  <si>
    <t>Line of Business</t>
  </si>
  <si>
    <t xml:space="preserve">Projected Frequency Trend </t>
  </si>
  <si>
    <t>Projected Severity Trend</t>
  </si>
  <si>
    <t>Projected Pure Premium Trend</t>
  </si>
  <si>
    <t>Filing Frequency Selection</t>
  </si>
  <si>
    <t>Filing Severity Selection</t>
  </si>
  <si>
    <t>Filing Pure Premium Selection</t>
  </si>
  <si>
    <t>Non-Tenant Homeowners</t>
  </si>
  <si>
    <t>Renters</t>
  </si>
  <si>
    <t>Condominium Unitowners</t>
  </si>
  <si>
    <t>Rental Dwelling</t>
  </si>
  <si>
    <t>Projected Frequency Trend</t>
  </si>
  <si>
    <t>Col (1)-(3) refers to trends in Exhibit 13</t>
  </si>
  <si>
    <t>Col (4)-(6) refers to trends in Exhibit 8</t>
  </si>
  <si>
    <t>Projected Non-Catastrophe Pure Premium</t>
  </si>
  <si>
    <t>Selected Prospective Trend   (Exhibit 13)</t>
  </si>
  <si>
    <t>California Trends</t>
  </si>
  <si>
    <t>8 pt</t>
  </si>
  <si>
    <t>12 pt</t>
  </si>
  <si>
    <t>16pt</t>
  </si>
  <si>
    <t>20 pt</t>
  </si>
  <si>
    <t>24 pt</t>
  </si>
  <si>
    <t>Frequency</t>
  </si>
  <si>
    <t>Severity</t>
  </si>
  <si>
    <t>Pure Premium</t>
  </si>
  <si>
    <t>Historical Loss Trends</t>
  </si>
  <si>
    <t>Projected Catastrophe Incurred Loss Calculation</t>
  </si>
  <si>
    <t>(1)                     Projected Avg PIF</t>
  </si>
  <si>
    <t>(2)                           AIY Trend Factor</t>
  </si>
  <si>
    <t>(3)                                      Trended AIY to PIF Ratio</t>
  </si>
  <si>
    <t>(4)                                  Projected AIY/1000</t>
  </si>
  <si>
    <t>(6)                                                                    Projected Direct Cat Incurred Losses</t>
  </si>
  <si>
    <t>Tenant</t>
  </si>
  <si>
    <t>Historical 10 years of Expense Experience</t>
  </si>
  <si>
    <t>DWP</t>
  </si>
  <si>
    <t>Incurred Losses</t>
  </si>
  <si>
    <t>Commission</t>
  </si>
  <si>
    <t>Premium Tax</t>
  </si>
  <si>
    <t>Loss Adjustment</t>
  </si>
  <si>
    <t>All Other</t>
  </si>
  <si>
    <t>Sample Calculation of Monthly WP for Non-Tenants</t>
  </si>
  <si>
    <t>Projected PIF</t>
  </si>
  <si>
    <t>Change from prior year</t>
  </si>
  <si>
    <t>Starting Monthly WP (Prior year same month)</t>
  </si>
  <si>
    <t>plus effect of rate change</t>
  </si>
  <si>
    <t>+</t>
  </si>
  <si>
    <t>Subtotal 1</t>
  </si>
  <si>
    <t>plus effect of premium trend</t>
  </si>
  <si>
    <t>Subtotal 2</t>
  </si>
  <si>
    <t>plus effect of PIF change on premium</t>
  </si>
  <si>
    <t>Total</t>
  </si>
  <si>
    <t>Ending WP</t>
  </si>
  <si>
    <t>Sample Earned Premium Calculation</t>
  </si>
  <si>
    <t>Earning of 1/1/2025, +30% Non-Tenant rate revision across 2025 and 2026</t>
  </si>
  <si>
    <t>Monthly</t>
  </si>
  <si>
    <t>2025 Earned Prem</t>
  </si>
  <si>
    <t>2026 Earned Prem</t>
  </si>
  <si>
    <t>Month</t>
  </si>
  <si>
    <t xml:space="preserve"> WP impact</t>
  </si>
  <si>
    <t>Earning factor</t>
  </si>
  <si>
    <t>Contribution</t>
  </si>
  <si>
    <t>Jan</t>
  </si>
  <si>
    <t>23/24</t>
  </si>
  <si>
    <t>1/24</t>
  </si>
  <si>
    <t>Feb</t>
  </si>
  <si>
    <t>21/24</t>
  </si>
  <si>
    <t>3/24</t>
  </si>
  <si>
    <t>Mar</t>
  </si>
  <si>
    <t>19/24</t>
  </si>
  <si>
    <t>5/24</t>
  </si>
  <si>
    <t>Apr</t>
  </si>
  <si>
    <t>17/24</t>
  </si>
  <si>
    <t>7/24</t>
  </si>
  <si>
    <t>May</t>
  </si>
  <si>
    <t>15/24</t>
  </si>
  <si>
    <t>9/24</t>
  </si>
  <si>
    <t>Jun</t>
  </si>
  <si>
    <t>13/24</t>
  </si>
  <si>
    <t>11/24</t>
  </si>
  <si>
    <t>Jul</t>
  </si>
  <si>
    <t>Aug</t>
  </si>
  <si>
    <t>Sep</t>
  </si>
  <si>
    <t>Oct</t>
  </si>
  <si>
    <t>Nov</t>
  </si>
  <si>
    <t>Dec</t>
  </si>
  <si>
    <t>Investment Income Experience</t>
  </si>
  <si>
    <t>Net Earned Premium</t>
  </si>
  <si>
    <t>Net Investment Income</t>
  </si>
  <si>
    <t>&lt;-- objection doesn't ask for this breakdown so can probably hide</t>
  </si>
  <si>
    <t>(2) refer to Exhibit 13 Page 2.1 for the premium trend</t>
  </si>
  <si>
    <t>(3) Percentage equals effect of PIF change divided by Subtotal 2</t>
  </si>
  <si>
    <t>(2) Percentage equals effect of premium trend divided by Subtotal 1</t>
  </si>
  <si>
    <t>(1) Percentage equals effect of rate change divided by starting WP</t>
  </si>
  <si>
    <t xml:space="preserve">                                                </t>
  </si>
  <si>
    <t>2024 Projected Direct Written Premium vs. 2025 Projected Direct Written Premium</t>
  </si>
  <si>
    <t>% Impact</t>
  </si>
  <si>
    <t>Impact of Rate Changes</t>
  </si>
  <si>
    <t>2024 CY Rate Changes</t>
  </si>
  <si>
    <t>2025 CY Rate Changes</t>
  </si>
  <si>
    <t>Impact of Policy Growth/ Non-Renewals</t>
  </si>
  <si>
    <t>Impact of other (e.g., Premium Trend, etc)</t>
  </si>
  <si>
    <t>2025 Projected Written Premium</t>
  </si>
  <si>
    <t>(4) = (3) / (2)</t>
  </si>
  <si>
    <t>Exhibit B</t>
  </si>
  <si>
    <t>Exhibit C</t>
  </si>
  <si>
    <t>Exhibit E</t>
  </si>
  <si>
    <t>Exhibit G</t>
  </si>
  <si>
    <t>Exhibit H</t>
  </si>
  <si>
    <t>Exhibit I</t>
  </si>
  <si>
    <t>(7)</t>
  </si>
  <si>
    <t xml:space="preserve">(1) This amount reflects the 2024 YE premium that accounts for all the rate changes approved in 2024. </t>
  </si>
  <si>
    <t>(2) = (3) + (4)</t>
  </si>
  <si>
    <t>(3), (4): please see response in B.3a for more details on how these rate change values are generated</t>
  </si>
  <si>
    <t>(7) = (1) + (2) + (5) + (6)</t>
  </si>
  <si>
    <t>Exhibit A</t>
  </si>
  <si>
    <t>* Historical Trends from Exhibit 8 in SFMA-134139850 using Reported Frequency and Paid Severity</t>
  </si>
  <si>
    <t>* Historical Trends from Exhibit 8 in SFMA-134139931 using Reported Frequency and Paid Severity</t>
  </si>
  <si>
    <t>* Historical Trends from Exhibit 8 in SFMA-134139896 using Reported Frequency and Paid Severity</t>
  </si>
  <si>
    <t>Tenants *</t>
  </si>
  <si>
    <t>All Other **</t>
  </si>
  <si>
    <t xml:space="preserve">     Non-Tenant 2023 AIY/Avg PIF = 681</t>
  </si>
  <si>
    <t xml:space="preserve">     Tenant 2023 AIY/Avg PIF = 44</t>
  </si>
  <si>
    <t>(5)                                          Direct CAT Prov (excl LAE)</t>
  </si>
  <si>
    <t>Column (1): Projected average policies in force using assumed lapse rates by segment</t>
  </si>
  <si>
    <t>Column (3) = 2023 AIY/Avg PIF for Segment * Col (2)</t>
  </si>
  <si>
    <t xml:space="preserve">     All Other 2023 AIY/Avg PIF = 253</t>
  </si>
  <si>
    <t>* Includes all lines of business in State Farm General Insurance Company other than Non-Tenant, Tenants, and RDP</t>
  </si>
  <si>
    <r>
      <t>Exhibi</t>
    </r>
    <r>
      <rPr>
        <b/>
        <sz val="11"/>
        <rFont val="Calibri"/>
        <family val="2"/>
      </rPr>
      <t>t D</t>
    </r>
  </si>
  <si>
    <t>New and Renewal PIF By-Year</t>
  </si>
  <si>
    <t xml:space="preserve">Column (4) = (Col (1) * Col (3))/1000. Note the values calculated using this formula may not match those shown </t>
  </si>
  <si>
    <t xml:space="preserve">           in Column (4) exactly due to rounding and simplified yearly calculations in this exhibit.</t>
  </si>
  <si>
    <t xml:space="preserve">Column (5) = Direct Catastrophe Provision for Segment / 1.1; CAT Provisions as shown in Exhibit 13 page 2.2 are </t>
  </si>
  <si>
    <t xml:space="preserve">          divided by 1.1 to remove CAT LAE which is taken into account in aggregate with Non-CAT LAE in projected </t>
  </si>
  <si>
    <t xml:space="preserve">          incurred losses, row 9 of Exhibit 13 pgs 3 &amp; 5.</t>
  </si>
  <si>
    <t xml:space="preserve">** Includes RDP, BOP, Residential Condominium, and PLUP. </t>
  </si>
  <si>
    <t xml:space="preserve">Column (6) = Col (4) * Col (5); The sum of each segment's Column (6) by year align with the Direct Catastrophe </t>
  </si>
  <si>
    <t xml:space="preserve">          Losses as shown in Exhibit 13.</t>
  </si>
  <si>
    <t>Commissions / DWP</t>
  </si>
  <si>
    <t>Premium Tax / DWP</t>
  </si>
  <si>
    <t>LAE / Incurred Losses</t>
  </si>
  <si>
    <t>All Other Expenses / DWP</t>
  </si>
  <si>
    <t>Segment</t>
  </si>
  <si>
    <t>2024 Projected Written Premium</t>
  </si>
  <si>
    <t>(6) The % Impact column does not reconcile to the premium trend assumptions shown in Exhibit 13, page</t>
  </si>
  <si>
    <t xml:space="preserve">denominator only uses row (1). </t>
  </si>
  <si>
    <t>2.1 due to the premium trend applying after all other changes. However, the % Impact comparison</t>
  </si>
  <si>
    <t>(1) shows the effect of the Non-Tenant rate change. This is not equal to +30.0% due to the monthly application of an annual rate change. As shown in Exhibit D,</t>
  </si>
  <si>
    <t xml:space="preserve">       the Written Premium annual impact of a Non-Tenant rate change is divided into 12 roughly equal monthly proportions. Additionally, this particular example</t>
  </si>
  <si>
    <t xml:space="preserve">      also contains premium reduction impacts as explained in Exhibit 13, Page 2.1.</t>
  </si>
  <si>
    <t>(3) reflects the effect of PIF changes in Exhibit 13 Page 2.1. The numbers will not directly match values from the response to objection B.2(a) given the footnote</t>
  </si>
  <si>
    <t xml:space="preserve">      to row (1). Any PIF change from the prior year (negative in this example), including 'rate change premium' attributed to that PIF difference, will be reflected</t>
  </si>
  <si>
    <t xml:space="preserve">      in this row.</t>
  </si>
  <si>
    <t>* Includes Renters and Condominium Unitowners</t>
  </si>
  <si>
    <t>Exhibit F</t>
  </si>
  <si>
    <t>Column (2) = Exhibit 13 Page 2.2 Segment AIY Trend ^ (# Years from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</si>
</sst>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"/>
    <numFmt numFmtId="166" formatCode="0.0000"/>
    <numFmt numFmtId="167" formatCode="_(* #,##0_);_(* \(#,##0\);_(* &quot;-&quot;??_);_(@_)"/>
    <numFmt numFmtId="168" formatCode="_(* #,##0.000_);_(* \(#,##0.000\);_(* &quot;-&quot;??_);_(@_)"/>
    <numFmt numFmtId="169" formatCode="_(&quot;$&quot;* #,##0_);_(&quot;$&quot;* \(#,##0\);_(&quot;$&quot;* &quot;-&quot;??_);_(@_)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64" fontId="4" fillId="0" borderId="5" xfId="2" applyNumberFormat="1" applyFont="1" applyBorder="1" applyAlignment="1">
      <alignment horizontal="center"/>
    </xf>
    <xf numFmtId="164" fontId="4" fillId="0" borderId="7" xfId="2" applyNumberFormat="1" applyFont="1" applyBorder="1" applyAlignment="1">
      <alignment horizontal="center"/>
    </xf>
    <xf numFmtId="0" fontId="2" fillId="0" borderId="0" xfId="0" applyFont="1"/>
    <xf numFmtId="0" fontId="7" fillId="0" borderId="0" xfId="3" applyFont="1" applyAlignment="1">
      <alignment horizontal="right"/>
    </xf>
    <xf numFmtId="0" fontId="1" fillId="0" borderId="0" xfId="0" applyFont="1"/>
    <xf numFmtId="0" fontId="8" fillId="0" borderId="0" xfId="3" applyFont="1" applyAlignment="1">
      <alignment horizontal="center"/>
    </xf>
    <xf numFmtId="0" fontId="8" fillId="0" borderId="0" xfId="3" applyFont="1" applyAlignment="1">
      <alignment horizontal="centerContinuous"/>
    </xf>
    <xf numFmtId="0" fontId="1" fillId="0" borderId="0" xfId="0" applyFont="1" applyAlignment="1">
      <alignment horizontal="left"/>
    </xf>
    <xf numFmtId="0" fontId="9" fillId="0" borderId="0" xfId="4"/>
    <xf numFmtId="0" fontId="10" fillId="0" borderId="0" xfId="3" applyFont="1" applyAlignment="1">
      <alignment horizontal="center"/>
    </xf>
    <xf numFmtId="0" fontId="4" fillId="0" borderId="0" xfId="0" quotePrefix="1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2" applyNumberFormat="1" applyFont="1" applyFill="1" applyBorder="1" applyAlignment="1">
      <alignment horizontal="center"/>
    </xf>
    <xf numFmtId="164" fontId="4" fillId="0" borderId="9" xfId="2" applyNumberFormat="1" applyFont="1" applyFill="1" applyBorder="1" applyAlignment="1">
      <alignment horizontal="center"/>
    </xf>
    <xf numFmtId="164" fontId="4" fillId="0" borderId="9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10" xfId="2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4" fillId="0" borderId="9" xfId="0" applyFont="1" applyBorder="1"/>
    <xf numFmtId="0" fontId="4" fillId="0" borderId="5" xfId="0" applyFont="1" applyBorder="1"/>
    <xf numFmtId="0" fontId="4" fillId="0" borderId="1" xfId="0" applyFont="1" applyBorder="1" applyAlignment="1">
      <alignment vertical="center" wrapText="1"/>
    </xf>
    <xf numFmtId="164" fontId="4" fillId="0" borderId="1" xfId="2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17" xfId="0" quotePrefix="1" applyFont="1" applyBorder="1" applyAlignment="1">
      <alignment horizontal="center" wrapText="1"/>
    </xf>
    <xf numFmtId="0" fontId="4" fillId="0" borderId="3" xfId="0" quotePrefix="1" applyFont="1" applyBorder="1" applyAlignment="1">
      <alignment horizontal="center" wrapText="1"/>
    </xf>
    <xf numFmtId="3" fontId="4" fillId="0" borderId="0" xfId="1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3" fontId="4" fillId="0" borderId="18" xfId="1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166" fontId="4" fillId="0" borderId="18" xfId="0" applyNumberFormat="1" applyFont="1" applyBorder="1" applyAlignment="1">
      <alignment horizontal="center"/>
    </xf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3" fontId="4" fillId="0" borderId="18" xfId="0" applyNumberFormat="1" applyFont="1" applyBorder="1" applyAlignment="1">
      <alignment horizontal="center"/>
    </xf>
    <xf numFmtId="3" fontId="4" fillId="0" borderId="9" xfId="1" applyNumberFormat="1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3" fontId="4" fillId="0" borderId="10" xfId="1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7" fontId="10" fillId="0" borderId="3" xfId="1" applyNumberFormat="1" applyFont="1" applyBorder="1" applyAlignment="1">
      <alignment horizontal="center"/>
    </xf>
    <xf numFmtId="1" fontId="10" fillId="0" borderId="3" xfId="1" applyNumberFormat="1" applyFont="1" applyBorder="1" applyAlignment="1">
      <alignment horizontal="center"/>
    </xf>
    <xf numFmtId="167" fontId="10" fillId="0" borderId="7" xfId="1" applyNumberFormat="1" applyFont="1" applyBorder="1" applyAlignment="1">
      <alignment horizontal="center"/>
    </xf>
    <xf numFmtId="167" fontId="11" fillId="0" borderId="1" xfId="1" applyNumberFormat="1" applyFont="1" applyBorder="1" applyAlignment="1">
      <alignment horizontal="center"/>
    </xf>
    <xf numFmtId="167" fontId="11" fillId="0" borderId="1" xfId="1" quotePrefix="1" applyNumberFormat="1" applyFont="1" applyBorder="1" applyAlignment="1">
      <alignment horizontal="center"/>
    </xf>
    <xf numFmtId="168" fontId="11" fillId="0" borderId="1" xfId="1" quotePrefix="1" applyNumberFormat="1" applyFont="1" applyBorder="1" applyAlignment="1">
      <alignment horizontal="center"/>
    </xf>
    <xf numFmtId="167" fontId="11" fillId="0" borderId="0" xfId="1" applyNumberFormat="1" applyFont="1" applyAlignment="1">
      <alignment horizontal="center"/>
    </xf>
    <xf numFmtId="0" fontId="13" fillId="0" borderId="0" xfId="0" applyFont="1"/>
    <xf numFmtId="0" fontId="12" fillId="0" borderId="0" xfId="0" applyFont="1"/>
    <xf numFmtId="167" fontId="13" fillId="0" borderId="0" xfId="1" applyNumberFormat="1" applyFont="1" applyAlignment="1">
      <alignment horizontal="center"/>
    </xf>
    <xf numFmtId="164" fontId="4" fillId="0" borderId="7" xfId="2" applyNumberFormat="1" applyFont="1" applyFill="1" applyBorder="1" applyAlignment="1">
      <alignment horizontal="center"/>
    </xf>
    <xf numFmtId="169" fontId="11" fillId="0" borderId="1" xfId="5" applyNumberFormat="1" applyFont="1" applyBorder="1" applyAlignment="1">
      <alignment horizontal="center"/>
    </xf>
    <xf numFmtId="169" fontId="10" fillId="0" borderId="1" xfId="5" applyNumberFormat="1" applyFont="1" applyBorder="1" applyAlignment="1">
      <alignment horizontal="center"/>
    </xf>
    <xf numFmtId="164" fontId="1" fillId="0" borderId="0" xfId="0" applyNumberFormat="1" applyFont="1"/>
    <xf numFmtId="164" fontId="4" fillId="0" borderId="16" xfId="2" applyNumberFormat="1" applyFont="1" applyBorder="1" applyAlignment="1">
      <alignment horizontal="center"/>
    </xf>
    <xf numFmtId="10" fontId="1" fillId="0" borderId="0" xfId="2" applyNumberFormat="1" applyFont="1"/>
    <xf numFmtId="0" fontId="14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6" fontId="15" fillId="0" borderId="23" xfId="0" applyNumberFormat="1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22" xfId="0" applyFont="1" applyBorder="1" applyAlignment="1">
      <alignment horizontal="left" vertical="center" indent="3"/>
    </xf>
    <xf numFmtId="6" fontId="15" fillId="0" borderId="24" xfId="0" applyNumberFormat="1" applyFont="1" applyBorder="1" applyAlignment="1">
      <alignment horizontal="right" vertical="center" wrapText="1"/>
    </xf>
    <xf numFmtId="164" fontId="15" fillId="0" borderId="24" xfId="0" applyNumberFormat="1" applyFont="1" applyBorder="1" applyAlignment="1">
      <alignment horizontal="right" vertical="center" wrapText="1"/>
    </xf>
    <xf numFmtId="0" fontId="15" fillId="0" borderId="22" xfId="0" applyFont="1" applyBorder="1" applyAlignment="1">
      <alignment horizontal="right" vertical="center" indent="3"/>
    </xf>
    <xf numFmtId="6" fontId="13" fillId="0" borderId="24" xfId="0" applyNumberFormat="1" applyFont="1" applyBorder="1" applyAlignment="1">
      <alignment horizontal="right" vertical="center" wrapText="1"/>
    </xf>
    <xf numFmtId="0" fontId="15" fillId="0" borderId="25" xfId="0" applyFont="1" applyBorder="1" applyAlignment="1">
      <alignment horizontal="left" vertical="center" indent="3"/>
    </xf>
    <xf numFmtId="0" fontId="15" fillId="0" borderId="26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3" fontId="4" fillId="0" borderId="4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0" fillId="0" borderId="0" xfId="0" quotePrefix="1" applyAlignment="1">
      <alignment horizontal="right"/>
    </xf>
    <xf numFmtId="167" fontId="0" fillId="0" borderId="0" xfId="1" applyNumberFormat="1" applyFont="1"/>
    <xf numFmtId="0" fontId="15" fillId="0" borderId="26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6" fontId="0" fillId="0" borderId="0" xfId="0" applyNumberFormat="1"/>
    <xf numFmtId="0" fontId="15" fillId="0" borderId="25" xfId="0" applyFont="1" applyBorder="1" applyAlignment="1">
      <alignment horizontal="center" vertical="center"/>
    </xf>
    <xf numFmtId="164" fontId="15" fillId="0" borderId="23" xfId="2" applyNumberFormat="1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1" fillId="0" borderId="0" xfId="0" applyFont="1"/>
    <xf numFmtId="17" fontId="10" fillId="0" borderId="14" xfId="0" applyNumberFormat="1" applyFont="1" applyBorder="1"/>
    <xf numFmtId="17" fontId="10" fillId="0" borderId="14" xfId="0" applyNumberFormat="1" applyFont="1" applyBorder="1" applyAlignment="1">
      <alignment horizontal="right"/>
    </xf>
    <xf numFmtId="17" fontId="10" fillId="0" borderId="15" xfId="0" applyNumberFormat="1" applyFont="1" applyBorder="1"/>
    <xf numFmtId="17" fontId="10" fillId="0" borderId="16" xfId="0" applyNumberFormat="1" applyFont="1" applyBorder="1"/>
    <xf numFmtId="0" fontId="11" fillId="0" borderId="3" xfId="0" applyFont="1" applyBorder="1"/>
    <xf numFmtId="167" fontId="11" fillId="0" borderId="8" xfId="1" applyNumberFormat="1" applyFont="1" applyBorder="1"/>
    <xf numFmtId="167" fontId="11" fillId="0" borderId="4" xfId="1" applyNumberFormat="1" applyFont="1" applyBorder="1" applyAlignment="1">
      <alignment horizontal="right"/>
    </xf>
    <xf numFmtId="167" fontId="11" fillId="0" borderId="0" xfId="1" applyNumberFormat="1" applyFont="1" applyBorder="1"/>
    <xf numFmtId="167" fontId="11" fillId="0" borderId="2" xfId="1" applyNumberFormat="1" applyFont="1" applyBorder="1"/>
    <xf numFmtId="0" fontId="11" fillId="0" borderId="8" xfId="0" applyFont="1" applyBorder="1"/>
    <xf numFmtId="0" fontId="11" fillId="0" borderId="7" xfId="0" quotePrefix="1" applyFont="1" applyBorder="1" applyAlignment="1">
      <alignment horizontal="left"/>
    </xf>
    <xf numFmtId="0" fontId="11" fillId="0" borderId="9" xfId="0" applyFont="1" applyBorder="1"/>
    <xf numFmtId="0" fontId="11" fillId="0" borderId="6" xfId="0" applyFont="1" applyBorder="1" applyAlignment="1">
      <alignment horizontal="right"/>
    </xf>
    <xf numFmtId="164" fontId="11" fillId="0" borderId="18" xfId="2" applyNumberFormat="1" applyFont="1" applyBorder="1"/>
    <xf numFmtId="164" fontId="11" fillId="0" borderId="6" xfId="2" applyNumberFormat="1" applyFont="1" applyBorder="1"/>
    <xf numFmtId="0" fontId="11" fillId="0" borderId="10" xfId="0" applyFont="1" applyBorder="1"/>
    <xf numFmtId="167" fontId="16" fillId="0" borderId="0" xfId="1" applyNumberFormat="1" applyFont="1" applyBorder="1" applyAlignment="1">
      <alignment horizontal="right"/>
    </xf>
    <xf numFmtId="167" fontId="11" fillId="0" borderId="4" xfId="1" applyNumberFormat="1" applyFont="1" applyBorder="1"/>
    <xf numFmtId="0" fontId="11" fillId="0" borderId="7" xfId="0" quotePrefix="1" applyFont="1" applyBorder="1"/>
    <xf numFmtId="167" fontId="11" fillId="0" borderId="9" xfId="1" applyNumberFormat="1" applyFont="1" applyBorder="1"/>
    <xf numFmtId="167" fontId="11" fillId="0" borderId="18" xfId="1" quotePrefix="1" applyNumberFormat="1" applyFont="1" applyBorder="1" applyAlignment="1">
      <alignment horizontal="right"/>
    </xf>
    <xf numFmtId="167" fontId="11" fillId="0" borderId="18" xfId="1" applyNumberFormat="1" applyFont="1" applyBorder="1"/>
    <xf numFmtId="167" fontId="11" fillId="0" borderId="6" xfId="1" applyNumberFormat="1" applyFont="1" applyBorder="1"/>
    <xf numFmtId="164" fontId="16" fillId="0" borderId="0" xfId="2" applyNumberFormat="1" applyFont="1" applyBorder="1" applyAlignment="1">
      <alignment horizontal="right"/>
    </xf>
    <xf numFmtId="164" fontId="11" fillId="0" borderId="0" xfId="2" applyNumberFormat="1" applyFont="1" applyBorder="1"/>
    <xf numFmtId="164" fontId="11" fillId="0" borderId="9" xfId="2" applyNumberFormat="1" applyFont="1" applyBorder="1"/>
    <xf numFmtId="164" fontId="11" fillId="0" borderId="10" xfId="2" applyNumberFormat="1" applyFont="1" applyBorder="1"/>
    <xf numFmtId="167" fontId="11" fillId="0" borderId="9" xfId="0" applyNumberFormat="1" applyFont="1" applyBorder="1"/>
    <xf numFmtId="167" fontId="11" fillId="0" borderId="0" xfId="0" applyNumberFormat="1" applyFont="1"/>
    <xf numFmtId="167" fontId="11" fillId="0" borderId="4" xfId="0" applyNumberFormat="1" applyFont="1" applyBorder="1"/>
    <xf numFmtId="167" fontId="11" fillId="0" borderId="10" xfId="1" applyNumberFormat="1" applyFont="1" applyBorder="1"/>
    <xf numFmtId="164" fontId="16" fillId="0" borderId="4" xfId="2" applyNumberFormat="1" applyFont="1" applyBorder="1" applyAlignment="1">
      <alignment horizontal="right"/>
    </xf>
    <xf numFmtId="165" fontId="0" fillId="0" borderId="0" xfId="0" applyNumberFormat="1"/>
    <xf numFmtId="164" fontId="2" fillId="0" borderId="1" xfId="2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17" xfId="0" quotePrefix="1" applyFont="1" applyBorder="1" applyAlignment="1">
      <alignment horizontal="center" wrapText="1"/>
    </xf>
    <xf numFmtId="10" fontId="1" fillId="0" borderId="0" xfId="0" applyNumberFormat="1" applyFont="1"/>
    <xf numFmtId="164" fontId="4" fillId="0" borderId="0" xfId="0" applyNumberFormat="1" applyFont="1"/>
    <xf numFmtId="0" fontId="4" fillId="0" borderId="0" xfId="0" quotePrefix="1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64" fontId="0" fillId="0" borderId="0" xfId="2" applyNumberFormat="1" applyFont="1"/>
    <xf numFmtId="164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3" fontId="4" fillId="0" borderId="5" xfId="1" applyNumberFormat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10" fillId="0" borderId="5" xfId="0" applyFont="1" applyBorder="1"/>
    <xf numFmtId="167" fontId="10" fillId="0" borderId="9" xfId="1" applyNumberFormat="1" applyFont="1" applyFill="1" applyBorder="1"/>
    <xf numFmtId="0" fontId="10" fillId="0" borderId="4" xfId="0" applyFont="1" applyBorder="1" applyAlignment="1">
      <alignment horizontal="right"/>
    </xf>
    <xf numFmtId="167" fontId="10" fillId="0" borderId="0" xfId="0" applyNumberFormat="1" applyFont="1"/>
    <xf numFmtId="0" fontId="10" fillId="0" borderId="0" xfId="0" applyFont="1"/>
    <xf numFmtId="167" fontId="10" fillId="0" borderId="4" xfId="0" applyNumberFormat="1" applyFont="1" applyBorder="1"/>
    <xf numFmtId="0" fontId="10" fillId="0" borderId="9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0" borderId="0" xfId="3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6">
    <cellStyle name="Comma" xfId="1" builtinId="3"/>
    <cellStyle name="Currency" xfId="5" builtinId="4"/>
    <cellStyle name="Hyperlink" xfId="4" builtinId="8"/>
    <cellStyle name="Normal" xfId="0" builtinId="0"/>
    <cellStyle name="Normal 2 10 2 2" xfId="3" xr:uid="{BE66BBE8-185E-4BF7-8F20-5F0F2EFE1AF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-C%20ACTUARIAL\HOMEOWNERS\Administration\Analyst,%20Tech\Luke%20Cooley\01%20CA\Indications%20Filing\Non-Tenant%20PCI%20Exhibits.xlsm" TargetMode="External"/><Relationship Id="rId1" Type="http://schemas.openxmlformats.org/officeDocument/2006/relationships/externalLinkPath" Target="/P-C%20ACTUARIAL/HOMEOWNERS/Administration/Analyst,%20Tech/Luke%20Cooley/01%20CA/Indications%20Filing/Non-Tenant%20PCI%20Exhibi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nge Log"/>
      <sheetName val="Exhibit Manager"/>
      <sheetName val="SQL"/>
      <sheetName val="Data"/>
      <sheetName val="Tables"/>
      <sheetName val="Exhibit - Indication Summary"/>
      <sheetName val="Exhibit - Cred Weighting"/>
      <sheetName val="Exhibit - Loss Ratio"/>
      <sheetName val="Supp Exh - Template Loss Dev"/>
      <sheetName val="Exhibit - Premium Trends"/>
      <sheetName val="Exhibit - Loss Trends"/>
      <sheetName val="Supp Exh - Claim Amount"/>
      <sheetName val="Exhibit - Comp of Cred"/>
      <sheetName val="Exhibit - Rate History"/>
      <sheetName val="Supp Exh - Premium Trends"/>
      <sheetName val="Supp Exh - Loss Trends"/>
      <sheetName val="Supp Exh - Aligning Example"/>
      <sheetName val="Exhibit - PIF Trends"/>
      <sheetName val="Supp Exh - PIF Trends"/>
      <sheetName val="Exhibit - A&amp;O Expenses"/>
      <sheetName val="Supp Exh - A&amp;O Expenses"/>
      <sheetName val="Supp Exh - FT Loss Dev"/>
      <sheetName val="Supp Exh - WH Loss Dev"/>
      <sheetName val="Supp Exh - OEC Loss Dev"/>
      <sheetName val="Supp Exh - CR Loss Dev"/>
      <sheetName val="Supp Exh - SEC2 Loss Dev"/>
      <sheetName val="Exhibit - Provisions"/>
      <sheetName val="Exhibit - Zero Cat Prov"/>
      <sheetName val="Exhibit - AIY Trends"/>
      <sheetName val="Exhibit - Cat Prov Writeup"/>
      <sheetName val="Supp Exh - AIY Trends"/>
      <sheetName val="Exhibit - TFN"/>
      <sheetName val="Exhibit - Cat Prov Beta Writeup"/>
      <sheetName val="Supp Exh - Cat Prov CW Trend"/>
      <sheetName val="Supp Exh - Cat Prov Development"/>
      <sheetName val="Supp Exh - Cat Prov Beta"/>
      <sheetName val="Exhibit - Hurr Prov Writeup"/>
      <sheetName val="Exhibit - NC WH Prov Writeup"/>
      <sheetName val="Exhibit - FFEQ Prov Writeup"/>
      <sheetName val="Exhibit - Fixed Expenses"/>
      <sheetName val="Exhibit - Variable Expenses"/>
      <sheetName val="Supp Exh - UW Expenses"/>
      <sheetName val="Supp Exh - Credibility (Lin)"/>
      <sheetName val="Supp Exh - Credibility (Exp)"/>
      <sheetName val="Internal Documentation"/>
    </sheetNames>
    <sheetDataSet>
      <sheetData sheetId="0"/>
      <sheetData sheetId="1"/>
      <sheetData sheetId="2"/>
      <sheetData sheetId="3">
        <row r="1">
          <cell r="CC1" t="str">
            <v>Premium Trends Calcs:</v>
          </cell>
          <cell r="CD1" t="str">
            <v>Coverage</v>
          </cell>
          <cell r="CE1" t="str">
            <v>Jurisdiction</v>
          </cell>
          <cell r="CF1" t="str">
            <v>Exp or Linear</v>
          </cell>
          <cell r="CG1" t="str">
            <v>Written or Earned</v>
          </cell>
          <cell r="CH1" t="str">
            <v>Time Period</v>
          </cell>
          <cell r="CI1" t="str">
            <v>Trend</v>
          </cell>
          <cell r="CK1" t="str">
            <v>Premium Trends Selections:</v>
          </cell>
          <cell r="CL1" t="str">
            <v>Coverage</v>
          </cell>
          <cell r="CM1" t="str">
            <v>Historical or Projected</v>
          </cell>
          <cell r="CN1" t="str">
            <v>Jurisdiction</v>
          </cell>
          <cell r="CO1" t="str">
            <v>Exp or Linear</v>
          </cell>
          <cell r="CP1" t="str">
            <v>Written or Earned</v>
          </cell>
          <cell r="CQ1" t="str">
            <v>Calc Type</v>
          </cell>
          <cell r="CR1" t="str">
            <v>Time Period</v>
          </cell>
          <cell r="CS1" t="str">
            <v>Trend</v>
          </cell>
        </row>
        <row r="2">
          <cell r="CC2" t="str">
            <v>All PerilsCred12Exponential RegressionWritten</v>
          </cell>
          <cell r="CD2" t="str">
            <v>ALL_COVS</v>
          </cell>
          <cell r="CE2" t="str">
            <v>Cred</v>
          </cell>
          <cell r="CF2" t="str">
            <v>Exponential Regression</v>
          </cell>
          <cell r="CG2" t="str">
            <v>Written</v>
          </cell>
          <cell r="CH2">
            <v>12</v>
          </cell>
          <cell r="CI2">
            <v>2.9000000000000001E-2</v>
          </cell>
          <cell r="CK2" t="str">
            <v>All PerilsHistorical</v>
          </cell>
          <cell r="CL2" t="str">
            <v>ALL_COVS</v>
          </cell>
          <cell r="CM2" t="str">
            <v>Historical</v>
          </cell>
          <cell r="CN2" t="str">
            <v>CA</v>
          </cell>
          <cell r="CQ2" t="str">
            <v>Manual</v>
          </cell>
          <cell r="CS2">
            <v>7.4999999999999997E-2</v>
          </cell>
        </row>
        <row r="3">
          <cell r="CC3" t="str">
            <v>All PerilsCred24Exponential RegressionEarned</v>
          </cell>
          <cell r="CD3" t="str">
            <v>ALL_COVS</v>
          </cell>
          <cell r="CE3" t="str">
            <v>Cred</v>
          </cell>
          <cell r="CF3" t="str">
            <v>Exponential Regression</v>
          </cell>
          <cell r="CG3" t="str">
            <v>Earned</v>
          </cell>
          <cell r="CH3">
            <v>24</v>
          </cell>
          <cell r="CI3">
            <v>7.9000000000000001E-2</v>
          </cell>
          <cell r="CK3" t="str">
            <v>All PerilsProjected</v>
          </cell>
          <cell r="CL3" t="str">
            <v>ALL_COVS</v>
          </cell>
          <cell r="CM3" t="str">
            <v>Projected</v>
          </cell>
          <cell r="CN3" t="str">
            <v>CA</v>
          </cell>
          <cell r="CQ3" t="str">
            <v>Manual</v>
          </cell>
          <cell r="CS3">
            <v>2.5000000000000001E-2</v>
          </cell>
        </row>
        <row r="4">
          <cell r="G4" t="str">
            <v>CC</v>
          </cell>
          <cell r="CC4" t="str">
            <v>All PerilsCred24Exponential RegressionWritten</v>
          </cell>
          <cell r="CD4" t="str">
            <v>ALL_COVS</v>
          </cell>
          <cell r="CE4" t="str">
            <v>Cred</v>
          </cell>
          <cell r="CF4" t="str">
            <v>Exponential Regression</v>
          </cell>
          <cell r="CG4" t="str">
            <v>Written</v>
          </cell>
          <cell r="CH4">
            <v>24</v>
          </cell>
          <cell r="CI4">
            <v>5.5E-2</v>
          </cell>
          <cell r="CK4" t="str">
            <v>All Perils</v>
          </cell>
        </row>
        <row r="5">
          <cell r="G5" t="str">
            <v>Countrywide</v>
          </cell>
          <cell r="CC5" t="str">
            <v>All PerilsCred36Exponential RegressionEarned</v>
          </cell>
          <cell r="CD5" t="str">
            <v>ALL_COVS</v>
          </cell>
          <cell r="CE5" t="str">
            <v>Cred</v>
          </cell>
          <cell r="CF5" t="str">
            <v>Exponential Regression</v>
          </cell>
          <cell r="CG5" t="str">
            <v>Earned</v>
          </cell>
          <cell r="CH5">
            <v>36</v>
          </cell>
          <cell r="CI5">
            <v>8.5999999999999993E-2</v>
          </cell>
          <cell r="CK5" t="str">
            <v>All Perils</v>
          </cell>
        </row>
        <row r="6">
          <cell r="CC6" t="str">
            <v>All PerilsCred36Exponential RegressionWritten</v>
          </cell>
          <cell r="CD6" t="str">
            <v>ALL_COVS</v>
          </cell>
          <cell r="CE6" t="str">
            <v>Cred</v>
          </cell>
          <cell r="CF6" t="str">
            <v>Exponential Regression</v>
          </cell>
          <cell r="CG6" t="str">
            <v>Written</v>
          </cell>
          <cell r="CH6">
            <v>36</v>
          </cell>
          <cell r="CI6">
            <v>7.5999999999999998E-2</v>
          </cell>
          <cell r="CK6" t="str">
            <v>All Perils</v>
          </cell>
        </row>
        <row r="7">
          <cell r="CC7" t="str">
            <v>All PerilsCred48Exponential RegressionEarned</v>
          </cell>
          <cell r="CD7" t="str">
            <v>ALL_COVS</v>
          </cell>
          <cell r="CE7" t="str">
            <v>Cred</v>
          </cell>
          <cell r="CF7" t="str">
            <v>Exponential Regression</v>
          </cell>
          <cell r="CG7" t="str">
            <v>Earned</v>
          </cell>
          <cell r="CH7">
            <v>48</v>
          </cell>
          <cell r="CI7">
            <v>0.09</v>
          </cell>
          <cell r="CK7" t="str">
            <v>All Perils</v>
          </cell>
        </row>
        <row r="8">
          <cell r="CC8" t="str">
            <v>All PerilsCred48Exponential RegressionWritten</v>
          </cell>
          <cell r="CD8" t="str">
            <v>ALL_COVS</v>
          </cell>
          <cell r="CE8" t="str">
            <v>Cred</v>
          </cell>
          <cell r="CF8" t="str">
            <v>Exponential Regression</v>
          </cell>
          <cell r="CG8" t="str">
            <v>Written</v>
          </cell>
          <cell r="CH8">
            <v>48</v>
          </cell>
          <cell r="CI8">
            <v>7.9000000000000001E-2</v>
          </cell>
          <cell r="CK8" t="str">
            <v>All Perils</v>
          </cell>
        </row>
        <row r="9">
          <cell r="CC9" t="str">
            <v>All PerilsCred60Exponential RegressionEarned</v>
          </cell>
          <cell r="CD9" t="str">
            <v>ALL_COVS</v>
          </cell>
          <cell r="CE9" t="str">
            <v>Cred</v>
          </cell>
          <cell r="CF9" t="str">
            <v>Exponential Regression</v>
          </cell>
          <cell r="CG9" t="str">
            <v>Earned</v>
          </cell>
          <cell r="CH9">
            <v>60</v>
          </cell>
          <cell r="CI9">
            <v>0.08</v>
          </cell>
          <cell r="CK9" t="str">
            <v>All Perils</v>
          </cell>
        </row>
        <row r="10">
          <cell r="CC10" t="str">
            <v>All PerilsCred60Exponential RegressionWritten</v>
          </cell>
          <cell r="CD10" t="str">
            <v>ALL_COVS</v>
          </cell>
          <cell r="CE10" t="str">
            <v>Cred</v>
          </cell>
          <cell r="CF10" t="str">
            <v>Exponential Regression</v>
          </cell>
          <cell r="CG10" t="str">
            <v>Written</v>
          </cell>
          <cell r="CH10">
            <v>60</v>
          </cell>
          <cell r="CI10">
            <v>0.08</v>
          </cell>
          <cell r="CK10" t="str">
            <v>All Perils</v>
          </cell>
        </row>
        <row r="11">
          <cell r="CC11" t="str">
            <v>All PerilsCred84Exponential RegressionEarned</v>
          </cell>
          <cell r="CD11" t="str">
            <v>ALL_COVS</v>
          </cell>
          <cell r="CE11" t="str">
            <v>Cred</v>
          </cell>
          <cell r="CF11" t="str">
            <v>Exponential Regression</v>
          </cell>
          <cell r="CG11" t="str">
            <v>Earned</v>
          </cell>
          <cell r="CH11">
            <v>84</v>
          </cell>
          <cell r="CI11">
            <v>0.06</v>
          </cell>
          <cell r="CK11" t="str">
            <v>All Perils</v>
          </cell>
        </row>
        <row r="12">
          <cell r="CC12" t="str">
            <v>All PerilsCred84Exponential RegressionWritten</v>
          </cell>
          <cell r="CD12" t="str">
            <v>ALL_COVS</v>
          </cell>
          <cell r="CE12" t="str">
            <v>Cred</v>
          </cell>
          <cell r="CF12" t="str">
            <v>Exponential Regression</v>
          </cell>
          <cell r="CG12" t="str">
            <v>Written</v>
          </cell>
          <cell r="CH12">
            <v>84</v>
          </cell>
          <cell r="CI12">
            <v>6.5000000000000002E-2</v>
          </cell>
          <cell r="CK12" t="str">
            <v>All Perils</v>
          </cell>
        </row>
        <row r="13">
          <cell r="CC13" t="str">
            <v>All PerilsCred108Exponential RegressionEarned</v>
          </cell>
          <cell r="CD13" t="str">
            <v>ALL_COVS</v>
          </cell>
          <cell r="CE13" t="str">
            <v>Cred</v>
          </cell>
          <cell r="CF13" t="str">
            <v>Exponential Regression</v>
          </cell>
          <cell r="CG13" t="str">
            <v>Earned</v>
          </cell>
          <cell r="CH13">
            <v>108</v>
          </cell>
          <cell r="CI13">
            <v>5.2999999999999999E-2</v>
          </cell>
          <cell r="CK13" t="str">
            <v>All Perils</v>
          </cell>
        </row>
        <row r="14">
          <cell r="CC14" t="str">
            <v>All PerilsCred108Exponential RegressionWritten</v>
          </cell>
          <cell r="CD14" t="str">
            <v>ALL_COVS</v>
          </cell>
          <cell r="CE14" t="str">
            <v>Cred</v>
          </cell>
          <cell r="CF14" t="str">
            <v>Exponential Regression</v>
          </cell>
          <cell r="CG14" t="str">
            <v>Written</v>
          </cell>
          <cell r="CH14">
            <v>108</v>
          </cell>
          <cell r="CI14">
            <v>5.6000000000000001E-2</v>
          </cell>
          <cell r="CK14" t="str">
            <v>All Perils</v>
          </cell>
        </row>
        <row r="15">
          <cell r="CC15" t="str">
            <v>All PerilsCred120Exponential RegressionEarned</v>
          </cell>
          <cell r="CD15" t="str">
            <v>ALL_COVS</v>
          </cell>
          <cell r="CE15" t="str">
            <v>Cred</v>
          </cell>
          <cell r="CF15" t="str">
            <v>Exponential Regression</v>
          </cell>
          <cell r="CG15" t="str">
            <v>Earned</v>
          </cell>
          <cell r="CH15">
            <v>120</v>
          </cell>
          <cell r="CI15">
            <v>5.1999999999999998E-2</v>
          </cell>
          <cell r="CK15" t="str">
            <v>All Perils</v>
          </cell>
        </row>
        <row r="16">
          <cell r="CC16" t="str">
            <v>All PerilsCred120Exponential RegressionWritten</v>
          </cell>
          <cell r="CD16" t="str">
            <v>ALL_COVS</v>
          </cell>
          <cell r="CE16" t="str">
            <v>Cred</v>
          </cell>
          <cell r="CF16" t="str">
            <v>Exponential Regression</v>
          </cell>
          <cell r="CG16" t="str">
            <v>Written</v>
          </cell>
          <cell r="CH16">
            <v>120</v>
          </cell>
          <cell r="CI16">
            <v>5.5E-2</v>
          </cell>
          <cell r="CK16" t="str">
            <v>All Perils</v>
          </cell>
        </row>
        <row r="17">
          <cell r="CC17" t="str">
            <v>All PerilsCC12Exponential RegressionEarned</v>
          </cell>
          <cell r="CD17" t="str">
            <v>ALL_COVS</v>
          </cell>
          <cell r="CE17" t="str">
            <v>CC</v>
          </cell>
          <cell r="CF17" t="str">
            <v>Exponential Regression</v>
          </cell>
          <cell r="CG17" t="str">
            <v>Earned</v>
          </cell>
          <cell r="CH17">
            <v>12</v>
          </cell>
          <cell r="CI17">
            <v>4.2999999999999997E-2</v>
          </cell>
          <cell r="CK17" t="str">
            <v>All Perils</v>
          </cell>
        </row>
        <row r="18">
          <cell r="CC18" t="str">
            <v>All PerilsCC12Exponential RegressionWritten</v>
          </cell>
          <cell r="CD18" t="str">
            <v>ALL_COVS</v>
          </cell>
          <cell r="CE18" t="str">
            <v>CC</v>
          </cell>
          <cell r="CF18" t="str">
            <v>Exponential Regression</v>
          </cell>
          <cell r="CG18" t="str">
            <v>Written</v>
          </cell>
          <cell r="CH18">
            <v>12</v>
          </cell>
          <cell r="CI18">
            <v>2.5000000000000001E-2</v>
          </cell>
          <cell r="CK18" t="str">
            <v>All Perils</v>
          </cell>
        </row>
        <row r="19">
          <cell r="CC19" t="str">
            <v>All PerilsCC24Exponential RegressionEarned</v>
          </cell>
          <cell r="CD19" t="str">
            <v>ALL_COVS</v>
          </cell>
          <cell r="CE19" t="str">
            <v>CC</v>
          </cell>
          <cell r="CF19" t="str">
            <v>Exponential Regression</v>
          </cell>
          <cell r="CG19" t="str">
            <v>Earned</v>
          </cell>
          <cell r="CH19">
            <v>24</v>
          </cell>
          <cell r="CI19">
            <v>6.0999999999999999E-2</v>
          </cell>
          <cell r="CK19" t="str">
            <v>All Perils</v>
          </cell>
        </row>
        <row r="20">
          <cell r="CC20" t="str">
            <v>All PerilsCC24Exponential RegressionWritten</v>
          </cell>
          <cell r="CD20" t="str">
            <v>ALL_COVS</v>
          </cell>
          <cell r="CE20" t="str">
            <v>CC</v>
          </cell>
          <cell r="CF20" t="str">
            <v>Exponential Regression</v>
          </cell>
          <cell r="CG20" t="str">
            <v>Written</v>
          </cell>
          <cell r="CH20">
            <v>24</v>
          </cell>
          <cell r="CI20">
            <v>4.3999999999999997E-2</v>
          </cell>
          <cell r="CK20" t="str">
            <v>All Perils</v>
          </cell>
        </row>
        <row r="21">
          <cell r="CC21" t="str">
            <v>All PerilsCC36Exponential RegressionEarned</v>
          </cell>
          <cell r="CD21" t="str">
            <v>ALL_COVS</v>
          </cell>
          <cell r="CE21" t="str">
            <v>CC</v>
          </cell>
          <cell r="CF21" t="str">
            <v>Exponential Regression</v>
          </cell>
          <cell r="CG21" t="str">
            <v>Earned</v>
          </cell>
          <cell r="CH21">
            <v>36</v>
          </cell>
          <cell r="CI21">
            <v>6.6000000000000003E-2</v>
          </cell>
          <cell r="CK21" t="str">
            <v>All Perils</v>
          </cell>
        </row>
        <row r="22">
          <cell r="CC22" t="str">
            <v>All PerilsCC36Exponential RegressionWritten</v>
          </cell>
          <cell r="CD22" t="str">
            <v>ALL_COVS</v>
          </cell>
          <cell r="CE22" t="str">
            <v>CC</v>
          </cell>
          <cell r="CF22" t="str">
            <v>Exponential Regression</v>
          </cell>
          <cell r="CG22" t="str">
            <v>Written</v>
          </cell>
          <cell r="CH22">
            <v>36</v>
          </cell>
          <cell r="CI22">
            <v>5.8999999999999997E-2</v>
          </cell>
          <cell r="CK22" t="str">
            <v>All Perils</v>
          </cell>
        </row>
        <row r="23">
          <cell r="CC23" t="str">
            <v>All PerilsCC48Exponential RegressionEarned</v>
          </cell>
          <cell r="CD23" t="str">
            <v>ALL_COVS</v>
          </cell>
          <cell r="CE23" t="str">
            <v>CC</v>
          </cell>
          <cell r="CF23" t="str">
            <v>Exponential Regression</v>
          </cell>
          <cell r="CG23" t="str">
            <v>Earned</v>
          </cell>
          <cell r="CH23">
            <v>48</v>
          </cell>
          <cell r="CI23">
            <v>5.8000000000000003E-2</v>
          </cell>
          <cell r="CK23" t="str">
            <v>All Perils</v>
          </cell>
        </row>
        <row r="24">
          <cell r="CC24" t="str">
            <v>All PerilsCC48Exponential RegressionWritten</v>
          </cell>
          <cell r="CD24" t="str">
            <v>ALL_COVS</v>
          </cell>
          <cell r="CE24" t="str">
            <v>CC</v>
          </cell>
          <cell r="CF24" t="str">
            <v>Exponential Regression</v>
          </cell>
          <cell r="CG24" t="str">
            <v>Written</v>
          </cell>
          <cell r="CH24">
            <v>48</v>
          </cell>
          <cell r="CI24">
            <v>0.06</v>
          </cell>
          <cell r="CK24" t="str">
            <v>All Perils</v>
          </cell>
        </row>
        <row r="25">
          <cell r="CC25" t="str">
            <v>All PerilsCC60Exponential RegressionEarned</v>
          </cell>
          <cell r="CD25" t="str">
            <v>ALL_COVS</v>
          </cell>
          <cell r="CE25" t="str">
            <v>CC</v>
          </cell>
          <cell r="CF25" t="str">
            <v>Exponential Regression</v>
          </cell>
          <cell r="CG25" t="str">
            <v>Earned</v>
          </cell>
          <cell r="CH25">
            <v>60</v>
          </cell>
          <cell r="CI25">
            <v>0.05</v>
          </cell>
          <cell r="CK25" t="str">
            <v>All Perils</v>
          </cell>
        </row>
        <row r="26">
          <cell r="CC26" t="str">
            <v>All PerilsCC60Exponential RegressionWritten</v>
          </cell>
          <cell r="CD26" t="str">
            <v>ALL_COVS</v>
          </cell>
          <cell r="CE26" t="str">
            <v>CC</v>
          </cell>
          <cell r="CF26" t="str">
            <v>Exponential Regression</v>
          </cell>
          <cell r="CG26" t="str">
            <v>Written</v>
          </cell>
          <cell r="CH26">
            <v>60</v>
          </cell>
          <cell r="CI26">
            <v>5.2999999999999999E-2</v>
          </cell>
          <cell r="CK26" t="str">
            <v>All Perils</v>
          </cell>
        </row>
        <row r="27">
          <cell r="CC27" t="str">
            <v>All PerilsCC84Exponential RegressionEarned</v>
          </cell>
          <cell r="CD27" t="str">
            <v>ALL_COVS</v>
          </cell>
          <cell r="CE27" t="str">
            <v>CC</v>
          </cell>
          <cell r="CF27" t="str">
            <v>Exponential Regression</v>
          </cell>
          <cell r="CG27" t="str">
            <v>Earned</v>
          </cell>
          <cell r="CH27">
            <v>84</v>
          </cell>
          <cell r="CI27">
            <v>3.9E-2</v>
          </cell>
          <cell r="CK27" t="str">
            <v>All Perils</v>
          </cell>
        </row>
        <row r="28">
          <cell r="CC28" t="str">
            <v>All PerilsCC84Exponential RegressionWritten</v>
          </cell>
          <cell r="CD28" t="str">
            <v>ALL_COVS</v>
          </cell>
          <cell r="CE28" t="str">
            <v>CC</v>
          </cell>
          <cell r="CF28" t="str">
            <v>Exponential Regression</v>
          </cell>
          <cell r="CG28" t="str">
            <v>Written</v>
          </cell>
          <cell r="CH28">
            <v>84</v>
          </cell>
          <cell r="CI28">
            <v>4.2000000000000003E-2</v>
          </cell>
          <cell r="CK28" t="str">
            <v>All Perils</v>
          </cell>
        </row>
        <row r="29">
          <cell r="CC29" t="str">
            <v>All PerilsCC108Exponential RegressionEarned</v>
          </cell>
          <cell r="CD29" t="str">
            <v>ALL_COVS</v>
          </cell>
          <cell r="CE29" t="str">
            <v>CC</v>
          </cell>
          <cell r="CF29" t="str">
            <v>Exponential Regression</v>
          </cell>
          <cell r="CG29" t="str">
            <v>Earned</v>
          </cell>
          <cell r="CH29">
            <v>108</v>
          </cell>
          <cell r="CI29">
            <v>0.03</v>
          </cell>
          <cell r="CK29" t="str">
            <v>All Perils</v>
          </cell>
        </row>
        <row r="30">
          <cell r="CC30" t="str">
            <v>All PerilsCC108Exponential RegressionWritten</v>
          </cell>
          <cell r="CD30" t="str">
            <v>ALL_COVS</v>
          </cell>
          <cell r="CE30" t="str">
            <v>CC</v>
          </cell>
          <cell r="CF30" t="str">
            <v>Exponential Regression</v>
          </cell>
          <cell r="CG30" t="str">
            <v>Written</v>
          </cell>
          <cell r="CH30">
            <v>108</v>
          </cell>
          <cell r="CI30">
            <v>3.3000000000000002E-2</v>
          </cell>
          <cell r="CK30" t="str">
            <v>All Perils</v>
          </cell>
        </row>
        <row r="31">
          <cell r="CC31" t="str">
            <v>All PerilsCC120Exponential RegressionEarned</v>
          </cell>
          <cell r="CD31" t="str">
            <v>ALL_COVS</v>
          </cell>
          <cell r="CE31" t="str">
            <v>CC</v>
          </cell>
          <cell r="CF31" t="str">
            <v>Exponential Regression</v>
          </cell>
          <cell r="CG31" t="str">
            <v>Earned</v>
          </cell>
          <cell r="CH31">
            <v>120</v>
          </cell>
          <cell r="CI31">
            <v>2.7E-2</v>
          </cell>
          <cell r="CK31" t="str">
            <v>All Perils</v>
          </cell>
        </row>
        <row r="32">
          <cell r="CC32" t="str">
            <v>All PerilsCC120Exponential RegressionWritten</v>
          </cell>
          <cell r="CD32" t="str">
            <v>ALL_COVS</v>
          </cell>
          <cell r="CE32" t="str">
            <v>CC</v>
          </cell>
          <cell r="CF32" t="str">
            <v>Exponential Regression</v>
          </cell>
          <cell r="CG32" t="str">
            <v>Written</v>
          </cell>
          <cell r="CH32">
            <v>120</v>
          </cell>
          <cell r="CI32">
            <v>0.03</v>
          </cell>
          <cell r="CK32" t="str">
            <v>All Perils</v>
          </cell>
        </row>
        <row r="33">
          <cell r="CC33" t="str">
            <v>All PerilsCC12Linear RegressionEarned</v>
          </cell>
          <cell r="CD33" t="str">
            <v>ALL_COVS</v>
          </cell>
          <cell r="CE33" t="str">
            <v>CC</v>
          </cell>
          <cell r="CF33" t="str">
            <v>Linear Regression</v>
          </cell>
          <cell r="CG33" t="str">
            <v>Earned</v>
          </cell>
          <cell r="CH33">
            <v>12</v>
          </cell>
          <cell r="CI33">
            <v>4.2000000000000003E-2</v>
          </cell>
          <cell r="CK33" t="str">
            <v>All Perils</v>
          </cell>
        </row>
        <row r="34">
          <cell r="CC34" t="str">
            <v>All PerilsCC12Linear RegressionWritten</v>
          </cell>
          <cell r="CD34" t="str">
            <v>ALL_COVS</v>
          </cell>
          <cell r="CE34" t="str">
            <v>CC</v>
          </cell>
          <cell r="CF34" t="str">
            <v>Linear Regression</v>
          </cell>
          <cell r="CG34" t="str">
            <v>Written</v>
          </cell>
          <cell r="CH34">
            <v>12</v>
          </cell>
          <cell r="CI34">
            <v>2.4E-2</v>
          </cell>
          <cell r="CK34" t="str">
            <v>All Perils</v>
          </cell>
        </row>
        <row r="35">
          <cell r="CC35" t="str">
            <v>All PerilsCC24Linear RegressionEarned</v>
          </cell>
          <cell r="CD35" t="str">
            <v>ALL_COVS</v>
          </cell>
          <cell r="CE35" t="str">
            <v>CC</v>
          </cell>
          <cell r="CF35" t="str">
            <v>Linear Regression</v>
          </cell>
          <cell r="CG35" t="str">
            <v>Earned</v>
          </cell>
          <cell r="CH35">
            <v>24</v>
          </cell>
          <cell r="CI35">
            <v>5.6000000000000001E-2</v>
          </cell>
          <cell r="CK35" t="str">
            <v>All Perils</v>
          </cell>
        </row>
        <row r="36">
          <cell r="CC36" t="str">
            <v>All PerilsCC24Linear RegressionWritten</v>
          </cell>
          <cell r="CD36" t="str">
            <v>ALL_COVS</v>
          </cell>
          <cell r="CE36" t="str">
            <v>CC</v>
          </cell>
          <cell r="CF36" t="str">
            <v>Linear Regression</v>
          </cell>
          <cell r="CG36" t="str">
            <v>Written</v>
          </cell>
          <cell r="CH36">
            <v>24</v>
          </cell>
          <cell r="CI36">
            <v>4.1000000000000002E-2</v>
          </cell>
          <cell r="CK36" t="str">
            <v>All Perils</v>
          </cell>
        </row>
        <row r="37">
          <cell r="CC37" t="str">
            <v>All PerilsCC36Linear RegressionEarned</v>
          </cell>
          <cell r="CD37" t="str">
            <v>ALL_COVS</v>
          </cell>
          <cell r="CE37" t="str">
            <v>CC</v>
          </cell>
          <cell r="CF37" t="str">
            <v>Linear Regression</v>
          </cell>
          <cell r="CG37" t="str">
            <v>Earned</v>
          </cell>
          <cell r="CH37">
            <v>36</v>
          </cell>
          <cell r="CI37">
            <v>5.8000000000000003E-2</v>
          </cell>
          <cell r="CK37" t="str">
            <v>All Perils</v>
          </cell>
        </row>
        <row r="38">
          <cell r="CC38" t="str">
            <v>All PerilsCC36Linear RegressionWritten</v>
          </cell>
          <cell r="CD38" t="str">
            <v>ALL_COVS</v>
          </cell>
          <cell r="CE38" t="str">
            <v>CC</v>
          </cell>
          <cell r="CF38" t="str">
            <v>Linear Regression</v>
          </cell>
          <cell r="CG38" t="str">
            <v>Written</v>
          </cell>
          <cell r="CH38">
            <v>36</v>
          </cell>
          <cell r="CI38">
            <v>5.2999999999999999E-2</v>
          </cell>
          <cell r="CK38" t="str">
            <v>All Perils</v>
          </cell>
        </row>
        <row r="39">
          <cell r="CC39" t="str">
            <v>All PerilsCC48Linear RegressionEarned</v>
          </cell>
          <cell r="CD39" t="str">
            <v>ALL_COVS</v>
          </cell>
          <cell r="CE39" t="str">
            <v>CC</v>
          </cell>
          <cell r="CF39" t="str">
            <v>Linear Regression</v>
          </cell>
          <cell r="CG39" t="str">
            <v>Earned</v>
          </cell>
          <cell r="CH39">
            <v>48</v>
          </cell>
          <cell r="CI39">
            <v>5.0999999999999997E-2</v>
          </cell>
          <cell r="CK39" t="str">
            <v>All Perils</v>
          </cell>
        </row>
        <row r="40">
          <cell r="CC40" t="str">
            <v>All PerilsCC48Linear RegressionWritten</v>
          </cell>
          <cell r="CD40" t="str">
            <v>ALL_COVS</v>
          </cell>
          <cell r="CE40" t="str">
            <v>CC</v>
          </cell>
          <cell r="CF40" t="str">
            <v>Linear Regression</v>
          </cell>
          <cell r="CG40" t="str">
            <v>Written</v>
          </cell>
          <cell r="CH40">
            <v>48</v>
          </cell>
          <cell r="CI40">
            <v>5.1999999999999998E-2</v>
          </cell>
          <cell r="CK40" t="str">
            <v>All Perils</v>
          </cell>
        </row>
        <row r="41">
          <cell r="CC41" t="str">
            <v>All PerilsCC60Linear RegressionEarned</v>
          </cell>
          <cell r="CD41" t="str">
            <v>ALL_COVS</v>
          </cell>
          <cell r="CE41" t="str">
            <v>CC</v>
          </cell>
          <cell r="CF41" t="str">
            <v>Linear Regression</v>
          </cell>
          <cell r="CG41" t="str">
            <v>Earned</v>
          </cell>
          <cell r="CH41">
            <v>60</v>
          </cell>
          <cell r="CI41">
            <v>4.3999999999999997E-2</v>
          </cell>
          <cell r="CK41" t="str">
            <v>All Perils</v>
          </cell>
        </row>
        <row r="42">
          <cell r="CC42" t="str">
            <v>All PerilsCC60Linear RegressionWritten</v>
          </cell>
          <cell r="CD42" t="str">
            <v>ALL_COVS</v>
          </cell>
          <cell r="CE42" t="str">
            <v>CC</v>
          </cell>
          <cell r="CF42" t="str">
            <v>Linear Regression</v>
          </cell>
          <cell r="CG42" t="str">
            <v>Written</v>
          </cell>
          <cell r="CH42">
            <v>60</v>
          </cell>
          <cell r="CI42">
            <v>4.5999999999999999E-2</v>
          </cell>
          <cell r="CK42" t="str">
            <v>All Perils</v>
          </cell>
        </row>
        <row r="43">
          <cell r="CC43" t="str">
            <v>All PerilsCC84Linear RegressionEarned</v>
          </cell>
          <cell r="CD43" t="str">
            <v>ALL_COVS</v>
          </cell>
          <cell r="CE43" t="str">
            <v>CC</v>
          </cell>
          <cell r="CF43" t="str">
            <v>Linear Regression</v>
          </cell>
          <cell r="CG43" t="str">
            <v>Earned</v>
          </cell>
          <cell r="CH43">
            <v>84</v>
          </cell>
          <cell r="CI43">
            <v>3.4000000000000002E-2</v>
          </cell>
          <cell r="CK43" t="str">
            <v>All Perils</v>
          </cell>
        </row>
        <row r="44">
          <cell r="CC44" t="str">
            <v>All PerilsCC84Linear RegressionWritten</v>
          </cell>
          <cell r="CD44" t="str">
            <v>ALL_COVS</v>
          </cell>
          <cell r="CE44" t="str">
            <v>CC</v>
          </cell>
          <cell r="CF44" t="str">
            <v>Linear Regression</v>
          </cell>
          <cell r="CG44" t="str">
            <v>Written</v>
          </cell>
          <cell r="CH44">
            <v>84</v>
          </cell>
          <cell r="CI44">
            <v>3.6999999999999998E-2</v>
          </cell>
          <cell r="CK44" t="str">
            <v>All Perils</v>
          </cell>
        </row>
        <row r="45">
          <cell r="CC45" t="str">
            <v>All PerilsCC108Linear RegressionEarned</v>
          </cell>
          <cell r="CD45" t="str">
            <v>ALL_COVS</v>
          </cell>
          <cell r="CE45" t="str">
            <v>CC</v>
          </cell>
          <cell r="CF45" t="str">
            <v>Linear Regression</v>
          </cell>
          <cell r="CG45" t="str">
            <v>Earned</v>
          </cell>
          <cell r="CH45">
            <v>108</v>
          </cell>
          <cell r="CI45">
            <v>2.7E-2</v>
          </cell>
          <cell r="CK45" t="str">
            <v>All Perils</v>
          </cell>
        </row>
        <row r="46">
          <cell r="CC46" t="str">
            <v>All PerilsCC108Linear RegressionWritten</v>
          </cell>
          <cell r="CD46" t="str">
            <v>ALL_COVS</v>
          </cell>
          <cell r="CE46" t="str">
            <v>CC</v>
          </cell>
          <cell r="CF46" t="str">
            <v>Linear Regression</v>
          </cell>
          <cell r="CG46" t="str">
            <v>Written</v>
          </cell>
          <cell r="CH46">
            <v>108</v>
          </cell>
          <cell r="CI46">
            <v>2.9000000000000001E-2</v>
          </cell>
          <cell r="CK46" t="str">
            <v>All Perils</v>
          </cell>
        </row>
        <row r="47">
          <cell r="CC47" t="str">
            <v>All PerilsCC120Linear RegressionEarned</v>
          </cell>
          <cell r="CD47" t="str">
            <v>ALL_COVS</v>
          </cell>
          <cell r="CE47" t="str">
            <v>CC</v>
          </cell>
          <cell r="CF47" t="str">
            <v>Linear Regression</v>
          </cell>
          <cell r="CG47" t="str">
            <v>Earned</v>
          </cell>
          <cell r="CH47">
            <v>120</v>
          </cell>
          <cell r="CI47">
            <v>2.4E-2</v>
          </cell>
          <cell r="CK47" t="str">
            <v>All Perils</v>
          </cell>
        </row>
        <row r="48">
          <cell r="CC48" t="str">
            <v>All PerilsCC120Linear RegressionWritten</v>
          </cell>
          <cell r="CD48" t="str">
            <v>ALL_COVS</v>
          </cell>
          <cell r="CE48" t="str">
            <v>CC</v>
          </cell>
          <cell r="CF48" t="str">
            <v>Linear Regression</v>
          </cell>
          <cell r="CG48" t="str">
            <v>Written</v>
          </cell>
          <cell r="CH48">
            <v>120</v>
          </cell>
          <cell r="CI48">
            <v>2.5999999999999999E-2</v>
          </cell>
          <cell r="CK48" t="str">
            <v>All Perils</v>
          </cell>
        </row>
        <row r="49">
          <cell r="CC49" t="str">
            <v>All PerilsCA12Exponential RegressionEarned</v>
          </cell>
          <cell r="CD49" t="str">
            <v>ALL_COVS</v>
          </cell>
          <cell r="CE49" t="str">
            <v>CA</v>
          </cell>
          <cell r="CF49" t="str">
            <v>Exponential Regression</v>
          </cell>
          <cell r="CG49" t="str">
            <v>Earned</v>
          </cell>
          <cell r="CH49">
            <v>12</v>
          </cell>
          <cell r="CI49">
            <v>6.0999999999999999E-2</v>
          </cell>
          <cell r="CK49" t="str">
            <v>All Perils</v>
          </cell>
        </row>
        <row r="50">
          <cell r="CC50" t="str">
            <v>All PerilsCA12Exponential RegressionWritten</v>
          </cell>
          <cell r="CD50" t="str">
            <v>ALL_COVS</v>
          </cell>
          <cell r="CE50" t="str">
            <v>CA</v>
          </cell>
          <cell r="CF50" t="str">
            <v>Exponential Regression</v>
          </cell>
          <cell r="CG50" t="str">
            <v>Written</v>
          </cell>
          <cell r="CH50">
            <v>12</v>
          </cell>
          <cell r="CI50">
            <v>3.1E-2</v>
          </cell>
          <cell r="CK50" t="str">
            <v>All Perils</v>
          </cell>
        </row>
        <row r="51">
          <cell r="CC51" t="str">
            <v>All PerilsCA24Exponential RegressionEarned</v>
          </cell>
          <cell r="CD51" t="str">
            <v>ALL_COVS</v>
          </cell>
          <cell r="CE51" t="str">
            <v>CA</v>
          </cell>
          <cell r="CF51" t="str">
            <v>Exponential Regression</v>
          </cell>
          <cell r="CG51" t="str">
            <v>Earned</v>
          </cell>
          <cell r="CH51">
            <v>24</v>
          </cell>
          <cell r="CI51">
            <v>8.7999999999999995E-2</v>
          </cell>
          <cell r="CK51" t="str">
            <v>All Perils</v>
          </cell>
        </row>
        <row r="52">
          <cell r="CC52" t="str">
            <v>All PerilsCA24Exponential RegressionWritten</v>
          </cell>
          <cell r="CD52" t="str">
            <v>ALL_COVS</v>
          </cell>
          <cell r="CE52" t="str">
            <v>CA</v>
          </cell>
          <cell r="CF52" t="str">
            <v>Exponential Regression</v>
          </cell>
          <cell r="CG52" t="str">
            <v>Written</v>
          </cell>
          <cell r="CH52">
            <v>24</v>
          </cell>
          <cell r="CI52">
            <v>6.2E-2</v>
          </cell>
          <cell r="CK52" t="str">
            <v>All Perils</v>
          </cell>
        </row>
        <row r="53">
          <cell r="CC53" t="str">
            <v>All PerilsCA36Exponential RegressionEarned</v>
          </cell>
          <cell r="CD53" t="str">
            <v>ALL_COVS</v>
          </cell>
          <cell r="CE53" t="str">
            <v>CA</v>
          </cell>
          <cell r="CF53" t="str">
            <v>Exponential Regression</v>
          </cell>
          <cell r="CG53" t="str">
            <v>Earned</v>
          </cell>
          <cell r="CH53">
            <v>36</v>
          </cell>
          <cell r="CI53">
            <v>9.6000000000000002E-2</v>
          </cell>
          <cell r="CK53" t="str">
            <v>All Perils</v>
          </cell>
        </row>
        <row r="54">
          <cell r="CC54" t="str">
            <v>All PerilsCA36Exponential RegressionWritten</v>
          </cell>
          <cell r="CD54" t="str">
            <v>ALL_COVS</v>
          </cell>
          <cell r="CE54" t="str">
            <v>CA</v>
          </cell>
          <cell r="CF54" t="str">
            <v>Exponential Regression</v>
          </cell>
          <cell r="CG54" t="str">
            <v>Written</v>
          </cell>
          <cell r="CH54">
            <v>36</v>
          </cell>
          <cell r="CI54">
            <v>8.5000000000000006E-2</v>
          </cell>
          <cell r="CK54" t="str">
            <v>All Perils</v>
          </cell>
        </row>
        <row r="55">
          <cell r="CC55" t="str">
            <v>All PerilsCA48Exponential RegressionEarned</v>
          </cell>
          <cell r="CD55" t="str">
            <v>ALL_COVS</v>
          </cell>
          <cell r="CE55" t="str">
            <v>CA</v>
          </cell>
          <cell r="CF55" t="str">
            <v>Exponential Regression</v>
          </cell>
          <cell r="CG55" t="str">
            <v>Earned</v>
          </cell>
          <cell r="CH55">
            <v>48</v>
          </cell>
          <cell r="CI55">
            <v>0.09</v>
          </cell>
          <cell r="CK55" t="str">
            <v>All Perils</v>
          </cell>
        </row>
        <row r="56">
          <cell r="CC56" t="str">
            <v>All PerilsCA48Exponential RegressionWritten</v>
          </cell>
          <cell r="CD56" t="str">
            <v>ALL_COVS</v>
          </cell>
          <cell r="CE56" t="str">
            <v>CA</v>
          </cell>
          <cell r="CF56" t="str">
            <v>Exponential Regression</v>
          </cell>
          <cell r="CG56" t="str">
            <v>Written</v>
          </cell>
          <cell r="CH56">
            <v>48</v>
          </cell>
          <cell r="CI56">
            <v>8.8999999999999996E-2</v>
          </cell>
        </row>
        <row r="57">
          <cell r="CC57" t="str">
            <v>All PerilsCA60Exponential RegressionEarned</v>
          </cell>
          <cell r="CD57" t="str">
            <v>ALL_COVS</v>
          </cell>
          <cell r="CE57" t="str">
            <v>CA</v>
          </cell>
          <cell r="CF57" t="str">
            <v>Exponential Regression</v>
          </cell>
          <cell r="CG57" t="str">
            <v>Earned</v>
          </cell>
          <cell r="CH57">
            <v>60</v>
          </cell>
          <cell r="CI57">
            <v>8.1000000000000003E-2</v>
          </cell>
        </row>
        <row r="58">
          <cell r="CC58" t="str">
            <v>All PerilsCA60Exponential RegressionWritten</v>
          </cell>
          <cell r="CD58" t="str">
            <v>ALL_COVS</v>
          </cell>
          <cell r="CE58" t="str">
            <v>CA</v>
          </cell>
          <cell r="CF58" t="str">
            <v>Exponential Regression</v>
          </cell>
          <cell r="CG58" t="str">
            <v>Written</v>
          </cell>
          <cell r="CH58">
            <v>60</v>
          </cell>
          <cell r="CI58">
            <v>8.4000000000000005E-2</v>
          </cell>
        </row>
        <row r="59">
          <cell r="CC59" t="str">
            <v>All PerilsCA84Exponential RegressionEarned</v>
          </cell>
          <cell r="CD59" t="str">
            <v>ALL_COVS</v>
          </cell>
          <cell r="CE59" t="str">
            <v>CA</v>
          </cell>
          <cell r="CF59" t="str">
            <v>Exponential Regression</v>
          </cell>
          <cell r="CG59" t="str">
            <v>Earned</v>
          </cell>
          <cell r="CH59">
            <v>84</v>
          </cell>
          <cell r="CI59">
            <v>6.6000000000000003E-2</v>
          </cell>
        </row>
        <row r="60">
          <cell r="CC60" t="str">
            <v>All PerilsCA84Exponential RegressionWritten</v>
          </cell>
          <cell r="CD60" t="str">
            <v>ALL_COVS</v>
          </cell>
          <cell r="CE60" t="str">
            <v>CA</v>
          </cell>
          <cell r="CF60" t="str">
            <v>Exponential Regression</v>
          </cell>
          <cell r="CG60" t="str">
            <v>Written</v>
          </cell>
          <cell r="CH60">
            <v>84</v>
          </cell>
          <cell r="CI60">
            <v>7.0000000000000007E-2</v>
          </cell>
        </row>
        <row r="61">
          <cell r="CC61" t="str">
            <v>All PerilsCA108Exponential RegressionEarned</v>
          </cell>
          <cell r="CD61" t="str">
            <v>ALL_COVS</v>
          </cell>
          <cell r="CE61" t="str">
            <v>CA</v>
          </cell>
          <cell r="CF61" t="str">
            <v>Exponential Regression</v>
          </cell>
          <cell r="CG61" t="str">
            <v>Earned</v>
          </cell>
          <cell r="CH61">
            <v>108</v>
          </cell>
          <cell r="CI61">
            <v>5.7000000000000002E-2</v>
          </cell>
        </row>
        <row r="62">
          <cell r="CC62" t="str">
            <v>All PerilsCA108Exponential RegressionWritten</v>
          </cell>
          <cell r="CD62" t="str">
            <v>ALL_COVS</v>
          </cell>
          <cell r="CE62" t="str">
            <v>CA</v>
          </cell>
          <cell r="CF62" t="str">
            <v>Exponential Regression</v>
          </cell>
          <cell r="CG62" t="str">
            <v>Written</v>
          </cell>
          <cell r="CH62">
            <v>108</v>
          </cell>
          <cell r="CI62">
            <v>0.06</v>
          </cell>
        </row>
        <row r="63">
          <cell r="CC63" t="str">
            <v>All PerilsCA120Exponential RegressionEarned</v>
          </cell>
          <cell r="CD63" t="str">
            <v>ALL_COVS</v>
          </cell>
          <cell r="CE63" t="str">
            <v>CA</v>
          </cell>
          <cell r="CF63" t="str">
            <v>Exponential Regression</v>
          </cell>
          <cell r="CG63" t="str">
            <v>Earned</v>
          </cell>
          <cell r="CH63">
            <v>120</v>
          </cell>
          <cell r="CI63">
            <v>5.3999999999999999E-2</v>
          </cell>
        </row>
        <row r="64">
          <cell r="CC64" t="str">
            <v>All PerilsCA120Exponential RegressionWritten</v>
          </cell>
          <cell r="CD64" t="str">
            <v>ALL_COVS</v>
          </cell>
          <cell r="CE64" t="str">
            <v>CA</v>
          </cell>
          <cell r="CF64" t="str">
            <v>Exponential Regression</v>
          </cell>
          <cell r="CG64" t="str">
            <v>Written</v>
          </cell>
          <cell r="CH64">
            <v>120</v>
          </cell>
          <cell r="CI64">
            <v>5.7000000000000002E-2</v>
          </cell>
        </row>
        <row r="65">
          <cell r="CC65" t="str">
            <v>All PerilsCred12Exponential RegressionEarned</v>
          </cell>
          <cell r="CD65" t="str">
            <v>ALL_COVS</v>
          </cell>
          <cell r="CE65" t="str">
            <v>Cred</v>
          </cell>
          <cell r="CF65" t="str">
            <v>Exponential Regression</v>
          </cell>
          <cell r="CG65" t="str">
            <v>Earned</v>
          </cell>
          <cell r="CH65">
            <v>12</v>
          </cell>
          <cell r="CI65">
            <v>5.2999999999999999E-2</v>
          </cell>
        </row>
        <row r="66">
          <cell r="CC66" t="str">
            <v>All PerilsCA12Linear RegressionEarned</v>
          </cell>
          <cell r="CD66" t="str">
            <v>ALL_COVS</v>
          </cell>
          <cell r="CE66" t="str">
            <v>CA</v>
          </cell>
          <cell r="CF66" t="str">
            <v>Linear Regression</v>
          </cell>
          <cell r="CG66" t="str">
            <v>Earned</v>
          </cell>
          <cell r="CH66">
            <v>12</v>
          </cell>
          <cell r="CI66">
            <v>5.7000000000000002E-2</v>
          </cell>
        </row>
        <row r="67">
          <cell r="CC67" t="str">
            <v>All PerilsCA12Linear RegressionWritten</v>
          </cell>
          <cell r="CD67" t="str">
            <v>ALL_COVS</v>
          </cell>
          <cell r="CE67" t="str">
            <v>CA</v>
          </cell>
          <cell r="CF67" t="str">
            <v>Linear Regression</v>
          </cell>
          <cell r="CG67" t="str">
            <v>Written</v>
          </cell>
          <cell r="CH67">
            <v>12</v>
          </cell>
          <cell r="CI67">
            <v>0.03</v>
          </cell>
        </row>
        <row r="68">
          <cell r="CC68" t="str">
            <v>All PerilsCA24Linear RegressionEarned</v>
          </cell>
          <cell r="CD68" t="str">
            <v>ALL_COVS</v>
          </cell>
          <cell r="CE68" t="str">
            <v>CA</v>
          </cell>
          <cell r="CF68" t="str">
            <v>Linear Regression</v>
          </cell>
          <cell r="CG68" t="str">
            <v>Earned</v>
          </cell>
          <cell r="CH68">
            <v>24</v>
          </cell>
          <cell r="CI68">
            <v>7.8E-2</v>
          </cell>
        </row>
        <row r="69">
          <cell r="CC69" t="str">
            <v>All PerilsCA24Linear RegressionWritten</v>
          </cell>
          <cell r="CD69" t="str">
            <v>ALL_COVS</v>
          </cell>
          <cell r="CE69" t="str">
            <v>CA</v>
          </cell>
          <cell r="CF69" t="str">
            <v>Linear Regression</v>
          </cell>
          <cell r="CG69" t="str">
            <v>Written</v>
          </cell>
          <cell r="CH69">
            <v>24</v>
          </cell>
          <cell r="CI69">
            <v>5.7000000000000002E-2</v>
          </cell>
        </row>
        <row r="70">
          <cell r="CC70" t="str">
            <v>All PerilsCA36Linear RegressionEarned</v>
          </cell>
          <cell r="CD70" t="str">
            <v>ALL_COVS</v>
          </cell>
          <cell r="CE70" t="str">
            <v>CA</v>
          </cell>
          <cell r="CF70" t="str">
            <v>Linear Regression</v>
          </cell>
          <cell r="CG70" t="str">
            <v>Earned</v>
          </cell>
          <cell r="CH70">
            <v>36</v>
          </cell>
          <cell r="CI70">
            <v>0.08</v>
          </cell>
        </row>
        <row r="71">
          <cell r="CC71" t="str">
            <v>All PerilsCA36Linear RegressionWritten</v>
          </cell>
          <cell r="CD71" t="str">
            <v>ALL_COVS</v>
          </cell>
          <cell r="CE71" t="str">
            <v>CA</v>
          </cell>
          <cell r="CF71" t="str">
            <v>Linear Regression</v>
          </cell>
          <cell r="CG71" t="str">
            <v>Written</v>
          </cell>
          <cell r="CH71">
            <v>36</v>
          </cell>
          <cell r="CI71">
            <v>7.1999999999999995E-2</v>
          </cell>
        </row>
        <row r="72">
          <cell r="CC72" t="str">
            <v>All PerilsCA48Linear RegressionEarned</v>
          </cell>
          <cell r="CD72" t="str">
            <v>ALL_COVS</v>
          </cell>
          <cell r="CE72" t="str">
            <v>CA</v>
          </cell>
          <cell r="CF72" t="str">
            <v>Linear Regression</v>
          </cell>
          <cell r="CG72" t="str">
            <v>Earned</v>
          </cell>
          <cell r="CH72">
            <v>48</v>
          </cell>
          <cell r="CI72">
            <v>7.3999999999999996E-2</v>
          </cell>
        </row>
        <row r="73">
          <cell r="CC73" t="str">
            <v>All PerilsCA48Linear RegressionWritten</v>
          </cell>
          <cell r="CD73" t="str">
            <v>ALL_COVS</v>
          </cell>
          <cell r="CE73" t="str">
            <v>CA</v>
          </cell>
          <cell r="CF73" t="str">
            <v>Linear Regression</v>
          </cell>
          <cell r="CG73" t="str">
            <v>Written</v>
          </cell>
          <cell r="CH73">
            <v>48</v>
          </cell>
          <cell r="CI73">
            <v>7.2999999999999995E-2</v>
          </cell>
        </row>
        <row r="74">
          <cell r="CC74" t="str">
            <v>All PerilsCA60Linear RegressionEarned</v>
          </cell>
          <cell r="CD74" t="str">
            <v>ALL_COVS</v>
          </cell>
          <cell r="CE74" t="str">
            <v>CA</v>
          </cell>
          <cell r="CF74" t="str">
            <v>Linear Regression</v>
          </cell>
          <cell r="CG74" t="str">
            <v>Earned</v>
          </cell>
          <cell r="CH74">
            <v>60</v>
          </cell>
          <cell r="CI74">
            <v>6.6000000000000003E-2</v>
          </cell>
        </row>
        <row r="75">
          <cell r="CC75" t="str">
            <v>All PerilsCA60Linear RegressionWritten</v>
          </cell>
          <cell r="CD75" t="str">
            <v>ALL_COVS</v>
          </cell>
          <cell r="CE75" t="str">
            <v>CA</v>
          </cell>
          <cell r="CF75" t="str">
            <v>Linear Regression</v>
          </cell>
          <cell r="CG75" t="str">
            <v>Written</v>
          </cell>
          <cell r="CH75">
            <v>60</v>
          </cell>
          <cell r="CI75">
            <v>6.7000000000000004E-2</v>
          </cell>
        </row>
        <row r="76">
          <cell r="CC76" t="str">
            <v>All PerilsCA84Linear RegressionEarned</v>
          </cell>
          <cell r="CD76" t="str">
            <v>ALL_COVS</v>
          </cell>
          <cell r="CE76" t="str">
            <v>CA</v>
          </cell>
          <cell r="CF76" t="str">
            <v>Linear Regression</v>
          </cell>
          <cell r="CG76" t="str">
            <v>Earned</v>
          </cell>
          <cell r="CH76">
            <v>84</v>
          </cell>
          <cell r="CI76">
            <v>5.2999999999999999E-2</v>
          </cell>
        </row>
        <row r="77">
          <cell r="CC77" t="str">
            <v>All PerilsCA84Linear RegressionWritten</v>
          </cell>
          <cell r="CD77" t="str">
            <v>ALL_COVS</v>
          </cell>
          <cell r="CE77" t="str">
            <v>CA</v>
          </cell>
          <cell r="CF77" t="str">
            <v>Linear Regression</v>
          </cell>
          <cell r="CG77" t="str">
            <v>Written</v>
          </cell>
          <cell r="CH77">
            <v>84</v>
          </cell>
          <cell r="CI77">
            <v>5.6000000000000001E-2</v>
          </cell>
        </row>
        <row r="78">
          <cell r="CC78" t="str">
            <v>All PerilsCA108Linear RegressionEarned</v>
          </cell>
          <cell r="CD78" t="str">
            <v>ALL_COVS</v>
          </cell>
          <cell r="CE78" t="str">
            <v>CA</v>
          </cell>
          <cell r="CF78" t="str">
            <v>Linear Regression</v>
          </cell>
          <cell r="CG78" t="str">
            <v>Earned</v>
          </cell>
          <cell r="CH78">
            <v>108</v>
          </cell>
          <cell r="CI78">
            <v>4.4999999999999998E-2</v>
          </cell>
        </row>
        <row r="79">
          <cell r="CC79" t="str">
            <v>All PerilsCA108Linear RegressionWritten</v>
          </cell>
          <cell r="CD79" t="str">
            <v>ALL_COVS</v>
          </cell>
          <cell r="CE79" t="str">
            <v>CA</v>
          </cell>
          <cell r="CF79" t="str">
            <v>Linear Regression</v>
          </cell>
          <cell r="CG79" t="str">
            <v>Written</v>
          </cell>
          <cell r="CH79">
            <v>108</v>
          </cell>
          <cell r="CI79">
            <v>4.7E-2</v>
          </cell>
        </row>
        <row r="80">
          <cell r="CC80" t="str">
            <v>All PerilsCA120Linear RegressionEarned</v>
          </cell>
          <cell r="CD80" t="str">
            <v>ALL_COVS</v>
          </cell>
          <cell r="CE80" t="str">
            <v>CA</v>
          </cell>
          <cell r="CF80" t="str">
            <v>Linear Regression</v>
          </cell>
          <cell r="CG80" t="str">
            <v>Earned</v>
          </cell>
          <cell r="CH80">
            <v>120</v>
          </cell>
          <cell r="CI80">
            <v>4.2000000000000003E-2</v>
          </cell>
        </row>
        <row r="81">
          <cell r="CC81" t="str">
            <v>All PerilsCA120Linear RegressionWritten</v>
          </cell>
          <cell r="CD81" t="str">
            <v>ALL_COVS</v>
          </cell>
          <cell r="CE81" t="str">
            <v>CA</v>
          </cell>
          <cell r="CF81" t="str">
            <v>Linear Regression</v>
          </cell>
          <cell r="CG81" t="str">
            <v>Written</v>
          </cell>
          <cell r="CH81">
            <v>120</v>
          </cell>
          <cell r="CI81">
            <v>4.3999999999999997E-2</v>
          </cell>
        </row>
        <row r="82">
          <cell r="CC82" t="str">
            <v>All PerilsCred12Linear RegressionEarned</v>
          </cell>
          <cell r="CD82" t="str">
            <v>ALL_COVS</v>
          </cell>
          <cell r="CE82" t="str">
            <v>Cred</v>
          </cell>
          <cell r="CF82" t="str">
            <v>Linear Regression</v>
          </cell>
          <cell r="CG82" t="str">
            <v>Earned</v>
          </cell>
          <cell r="CH82">
            <v>12</v>
          </cell>
          <cell r="CI82">
            <v>0.05</v>
          </cell>
        </row>
        <row r="83">
          <cell r="CC83" t="str">
            <v>All PerilsCred12Linear RegressionWritten</v>
          </cell>
          <cell r="CD83" t="str">
            <v>ALL_COVS</v>
          </cell>
          <cell r="CE83" t="str">
            <v>Cred</v>
          </cell>
          <cell r="CF83" t="str">
            <v>Linear Regression</v>
          </cell>
          <cell r="CG83" t="str">
            <v>Written</v>
          </cell>
          <cell r="CH83">
            <v>12</v>
          </cell>
          <cell r="CI83">
            <v>2.8000000000000001E-2</v>
          </cell>
        </row>
        <row r="84">
          <cell r="CC84" t="str">
            <v>All PerilsCred24Linear RegressionEarned</v>
          </cell>
          <cell r="CD84" t="str">
            <v>ALL_COVS</v>
          </cell>
          <cell r="CE84" t="str">
            <v>Cred</v>
          </cell>
          <cell r="CF84" t="str">
            <v>Linear Regression</v>
          </cell>
          <cell r="CG84" t="str">
            <v>Earned</v>
          </cell>
          <cell r="CH84">
            <v>24</v>
          </cell>
          <cell r="CI84">
            <v>7.0999999999999994E-2</v>
          </cell>
        </row>
        <row r="85">
          <cell r="CC85" t="str">
            <v>All PerilsCred24Linear RegressionWritten</v>
          </cell>
          <cell r="CD85" t="str">
            <v>ALL_COVS</v>
          </cell>
          <cell r="CE85" t="str">
            <v>Cred</v>
          </cell>
          <cell r="CF85" t="str">
            <v>Linear Regression</v>
          </cell>
          <cell r="CG85" t="str">
            <v>Written</v>
          </cell>
          <cell r="CH85">
            <v>24</v>
          </cell>
          <cell r="CI85">
            <v>0.05</v>
          </cell>
        </row>
        <row r="86">
          <cell r="CC86" t="str">
            <v>All PerilsCred36Linear RegressionEarned</v>
          </cell>
          <cell r="CD86" t="str">
            <v>ALL_COVS</v>
          </cell>
          <cell r="CE86" t="str">
            <v>Cred</v>
          </cell>
          <cell r="CF86" t="str">
            <v>Linear Regression</v>
          </cell>
          <cell r="CG86" t="str">
            <v>Earned</v>
          </cell>
          <cell r="CH86">
            <v>36</v>
          </cell>
          <cell r="CI86">
            <v>7.4999999999999997E-2</v>
          </cell>
        </row>
        <row r="87">
          <cell r="CC87" t="str">
            <v>All PerilsCred36Linear RegressionWritten</v>
          </cell>
          <cell r="CD87" t="str">
            <v>ALL_COVS</v>
          </cell>
          <cell r="CE87" t="str">
            <v>Cred</v>
          </cell>
          <cell r="CF87" t="str">
            <v>Linear Regression</v>
          </cell>
          <cell r="CG87" t="str">
            <v>Written</v>
          </cell>
          <cell r="CH87">
            <v>36</v>
          </cell>
          <cell r="CI87">
            <v>6.6000000000000003E-2</v>
          </cell>
        </row>
        <row r="88">
          <cell r="CC88" t="str">
            <v>All PerilsCred48Linear RegressionEarned</v>
          </cell>
          <cell r="CD88" t="str">
            <v>ALL_COVS</v>
          </cell>
          <cell r="CE88" t="str">
            <v>Cred</v>
          </cell>
          <cell r="CF88" t="str">
            <v>Linear Regression</v>
          </cell>
          <cell r="CG88" t="str">
            <v>Earned</v>
          </cell>
          <cell r="CH88">
            <v>48</v>
          </cell>
          <cell r="CI88">
            <v>7.0999999999999994E-2</v>
          </cell>
        </row>
        <row r="89">
          <cell r="CC89" t="str">
            <v>All PerilsCred48Linear RegressionWritten</v>
          </cell>
          <cell r="CD89" t="str">
            <v>ALL_COVS</v>
          </cell>
          <cell r="CE89" t="str">
            <v>Cred</v>
          </cell>
          <cell r="CF89" t="str">
            <v>Linear Regression</v>
          </cell>
          <cell r="CG89" t="str">
            <v>Written</v>
          </cell>
          <cell r="CH89">
            <v>48</v>
          </cell>
          <cell r="CI89">
            <v>6.7000000000000004E-2</v>
          </cell>
        </row>
        <row r="90">
          <cell r="CC90" t="str">
            <v>All PerilsCred60Linear RegressionEarned</v>
          </cell>
          <cell r="CD90" t="str">
            <v>ALL_COVS</v>
          </cell>
          <cell r="CE90" t="str">
            <v>Cred</v>
          </cell>
          <cell r="CF90" t="str">
            <v>Linear Regression</v>
          </cell>
          <cell r="CG90" t="str">
            <v>Earned</v>
          </cell>
          <cell r="CH90">
            <v>60</v>
          </cell>
          <cell r="CI90">
            <v>6.2E-2</v>
          </cell>
        </row>
        <row r="91">
          <cell r="CC91" t="str">
            <v>All PerilsCred60Linear RegressionWritten</v>
          </cell>
          <cell r="CD91" t="str">
            <v>ALL_COVS</v>
          </cell>
          <cell r="CE91" t="str">
            <v>Cred</v>
          </cell>
          <cell r="CF91" t="str">
            <v>Linear Regression</v>
          </cell>
          <cell r="CG91" t="str">
            <v>Written</v>
          </cell>
          <cell r="CH91">
            <v>60</v>
          </cell>
          <cell r="CI91">
            <v>6.4000000000000001E-2</v>
          </cell>
        </row>
        <row r="92">
          <cell r="CC92" t="str">
            <v>All PerilsCred84Linear RegressionEarned</v>
          </cell>
          <cell r="CD92" t="str">
            <v>ALL_COVS</v>
          </cell>
          <cell r="CE92" t="str">
            <v>Cred</v>
          </cell>
          <cell r="CF92" t="str">
            <v>Linear Regression</v>
          </cell>
          <cell r="CG92" t="str">
            <v>Earned</v>
          </cell>
          <cell r="CH92">
            <v>84</v>
          </cell>
          <cell r="CI92">
            <v>4.7E-2</v>
          </cell>
        </row>
        <row r="93">
          <cell r="CC93" t="str">
            <v>All PerilsCred84Linear RegressionWritten</v>
          </cell>
          <cell r="CD93" t="str">
            <v>ALL_COVS</v>
          </cell>
          <cell r="CE93" t="str">
            <v>Cred</v>
          </cell>
          <cell r="CF93" t="str">
            <v>Linear Regression</v>
          </cell>
          <cell r="CG93" t="str">
            <v>Written</v>
          </cell>
          <cell r="CH93">
            <v>84</v>
          </cell>
          <cell r="CI93">
            <v>0.05</v>
          </cell>
        </row>
        <row r="94">
          <cell r="CC94" t="str">
            <v>All PerilsCred108Linear RegressionEarned</v>
          </cell>
          <cell r="CD94" t="str">
            <v>ALL_COVS</v>
          </cell>
          <cell r="CE94" t="str">
            <v>Cred</v>
          </cell>
          <cell r="CF94" t="str">
            <v>Linear Regression</v>
          </cell>
          <cell r="CG94" t="str">
            <v>Earned</v>
          </cell>
          <cell r="CH94">
            <v>108</v>
          </cell>
          <cell r="CI94">
            <v>0.04</v>
          </cell>
        </row>
        <row r="95">
          <cell r="CC95" t="str">
            <v>All PerilsCred108Linear RegressionWritten</v>
          </cell>
          <cell r="CD95" t="str">
            <v>ALL_COVS</v>
          </cell>
          <cell r="CE95" t="str">
            <v>Cred</v>
          </cell>
          <cell r="CF95" t="str">
            <v>Linear Regression</v>
          </cell>
          <cell r="CG95" t="str">
            <v>Written</v>
          </cell>
          <cell r="CH95">
            <v>108</v>
          </cell>
          <cell r="CI95">
            <v>4.2000000000000003E-2</v>
          </cell>
        </row>
        <row r="96">
          <cell r="CC96" t="str">
            <v>All PerilsCred120Linear RegressionEarned</v>
          </cell>
          <cell r="CD96" t="str">
            <v>ALL_COVS</v>
          </cell>
          <cell r="CE96" t="str">
            <v>Cred</v>
          </cell>
          <cell r="CF96" t="str">
            <v>Linear Regression</v>
          </cell>
          <cell r="CG96" t="str">
            <v>Earned</v>
          </cell>
          <cell r="CH96">
            <v>120</v>
          </cell>
          <cell r="CI96">
            <v>3.7999999999999999E-2</v>
          </cell>
        </row>
        <row r="97">
          <cell r="CC97" t="str">
            <v>All PerilsCred120Linear RegressionWritten</v>
          </cell>
          <cell r="CD97" t="str">
            <v>ALL_COVS</v>
          </cell>
          <cell r="CE97" t="str">
            <v>Cred</v>
          </cell>
          <cell r="CF97" t="str">
            <v>Linear Regression</v>
          </cell>
          <cell r="CG97" t="str">
            <v>Written</v>
          </cell>
          <cell r="CH97">
            <v>120</v>
          </cell>
          <cell r="CI97">
            <v>0.04</v>
          </cell>
        </row>
        <row r="98">
          <cell r="CC98" t="str">
            <v>All Perils</v>
          </cell>
        </row>
        <row r="99">
          <cell r="CC99" t="str">
            <v>All Perils</v>
          </cell>
        </row>
        <row r="100">
          <cell r="CC100" t="str">
            <v>All Perils</v>
          </cell>
        </row>
        <row r="101">
          <cell r="CC101" t="str">
            <v>All Perils</v>
          </cell>
        </row>
        <row r="102">
          <cell r="CC102" t="str">
            <v>All Perils</v>
          </cell>
        </row>
        <row r="103">
          <cell r="CC103" t="str">
            <v>All Perils</v>
          </cell>
        </row>
        <row r="104">
          <cell r="CC104" t="str">
            <v>All Perils</v>
          </cell>
        </row>
        <row r="105">
          <cell r="CC105" t="str">
            <v>All Perils</v>
          </cell>
        </row>
        <row r="106">
          <cell r="CC106" t="str">
            <v>All Perils</v>
          </cell>
        </row>
        <row r="107">
          <cell r="CC107" t="str">
            <v>All Perils</v>
          </cell>
        </row>
        <row r="108">
          <cell r="CC108" t="str">
            <v>All Perils</v>
          </cell>
        </row>
        <row r="109">
          <cell r="CC109" t="str">
            <v>All Perils</v>
          </cell>
        </row>
        <row r="110">
          <cell r="CC110" t="str">
            <v>All Perils</v>
          </cell>
        </row>
        <row r="111">
          <cell r="CC111" t="str">
            <v>All Perils</v>
          </cell>
        </row>
        <row r="112">
          <cell r="CC112" t="str">
            <v>All Perils</v>
          </cell>
        </row>
        <row r="113">
          <cell r="CC113" t="str">
            <v>All Perils</v>
          </cell>
        </row>
        <row r="114">
          <cell r="CC114" t="str">
            <v>All Perils</v>
          </cell>
        </row>
        <row r="115">
          <cell r="CC115" t="str">
            <v>All Perils</v>
          </cell>
        </row>
        <row r="116">
          <cell r="CC116" t="str">
            <v>All Perils</v>
          </cell>
        </row>
        <row r="117">
          <cell r="CC117" t="str">
            <v>All Perils</v>
          </cell>
        </row>
        <row r="118">
          <cell r="CC118" t="str">
            <v>All Perils</v>
          </cell>
        </row>
        <row r="119">
          <cell r="CC119" t="str">
            <v>All Perils</v>
          </cell>
        </row>
        <row r="120">
          <cell r="CC120" t="str">
            <v>All Perils</v>
          </cell>
        </row>
        <row r="121">
          <cell r="CC121" t="str">
            <v>All Perils</v>
          </cell>
        </row>
        <row r="122">
          <cell r="CC122" t="str">
            <v>All Perils</v>
          </cell>
        </row>
        <row r="123">
          <cell r="CC123" t="str">
            <v>All Perils</v>
          </cell>
        </row>
        <row r="124">
          <cell r="CC124" t="str">
            <v>All Perils</v>
          </cell>
        </row>
        <row r="125">
          <cell r="CC125" t="str">
            <v>All Perils</v>
          </cell>
        </row>
        <row r="126">
          <cell r="CC126" t="str">
            <v>All Perils</v>
          </cell>
        </row>
        <row r="127">
          <cell r="CC127" t="str">
            <v>All Perils</v>
          </cell>
        </row>
        <row r="128">
          <cell r="CC128" t="str">
            <v>All Perils</v>
          </cell>
        </row>
        <row r="129">
          <cell r="CC129" t="str">
            <v>All Perils</v>
          </cell>
        </row>
        <row r="130">
          <cell r="CC130" t="str">
            <v>All Perils</v>
          </cell>
        </row>
        <row r="131">
          <cell r="CC131" t="str">
            <v>All Perils</v>
          </cell>
        </row>
        <row r="132">
          <cell r="CC132" t="str">
            <v>All Perils</v>
          </cell>
        </row>
        <row r="133">
          <cell r="CC133" t="str">
            <v>All Perils</v>
          </cell>
        </row>
        <row r="134">
          <cell r="CC134" t="str">
            <v>All Perils</v>
          </cell>
        </row>
        <row r="135">
          <cell r="CC135" t="str">
            <v>All Perils</v>
          </cell>
        </row>
        <row r="136">
          <cell r="CC136" t="str">
            <v>All Perils</v>
          </cell>
        </row>
        <row r="137">
          <cell r="CC137" t="str">
            <v>All Perils</v>
          </cell>
        </row>
        <row r="138">
          <cell r="CC138" t="str">
            <v>All Perils</v>
          </cell>
        </row>
        <row r="139">
          <cell r="CC139" t="str">
            <v>All Perils</v>
          </cell>
        </row>
        <row r="140">
          <cell r="CC140" t="str">
            <v>All Perils</v>
          </cell>
        </row>
        <row r="141">
          <cell r="CC141" t="str">
            <v>All Perils</v>
          </cell>
        </row>
        <row r="142">
          <cell r="CC142" t="str">
            <v>All Perils</v>
          </cell>
        </row>
        <row r="143">
          <cell r="CC143" t="str">
            <v>All Perils</v>
          </cell>
        </row>
        <row r="144">
          <cell r="CC144" t="str">
            <v>All Perils</v>
          </cell>
        </row>
        <row r="145">
          <cell r="CC145" t="str">
            <v>All Perils</v>
          </cell>
        </row>
        <row r="146">
          <cell r="CC146" t="str">
            <v>All Perils</v>
          </cell>
        </row>
        <row r="147">
          <cell r="CC147" t="str">
            <v>All Perils</v>
          </cell>
        </row>
        <row r="148">
          <cell r="CC148" t="str">
            <v>All Perils</v>
          </cell>
        </row>
        <row r="149">
          <cell r="CC149" t="str">
            <v>All Perils</v>
          </cell>
        </row>
        <row r="150">
          <cell r="CC150" t="str">
            <v>All Perils</v>
          </cell>
        </row>
        <row r="151">
          <cell r="CC151" t="str">
            <v>All Perils</v>
          </cell>
        </row>
        <row r="152">
          <cell r="CC152" t="str">
            <v>All Perils</v>
          </cell>
        </row>
        <row r="153">
          <cell r="CC153" t="str">
            <v>All Perils</v>
          </cell>
        </row>
        <row r="154">
          <cell r="CC154" t="str">
            <v>All Perils</v>
          </cell>
        </row>
        <row r="155">
          <cell r="CC155" t="str">
            <v>All Perils</v>
          </cell>
        </row>
        <row r="156">
          <cell r="CC156" t="str">
            <v>All Perils</v>
          </cell>
        </row>
        <row r="157">
          <cell r="CC157" t="str">
            <v>All Perils</v>
          </cell>
        </row>
        <row r="158">
          <cell r="CC158" t="str">
            <v>All Perils</v>
          </cell>
        </row>
        <row r="159">
          <cell r="CC159" t="str">
            <v>All Perils</v>
          </cell>
        </row>
        <row r="160">
          <cell r="CC160" t="str">
            <v>All Perils</v>
          </cell>
        </row>
        <row r="161">
          <cell r="CC161" t="str">
            <v>All Perils</v>
          </cell>
        </row>
        <row r="162">
          <cell r="CC162" t="str">
            <v>All Perils</v>
          </cell>
        </row>
        <row r="163">
          <cell r="CC163" t="str">
            <v>All Perils</v>
          </cell>
        </row>
        <row r="164">
          <cell r="CC164" t="str">
            <v>All Perils</v>
          </cell>
        </row>
        <row r="165">
          <cell r="CC165" t="str">
            <v>All Perils</v>
          </cell>
        </row>
        <row r="166">
          <cell r="CC166" t="str">
            <v>All Perils</v>
          </cell>
        </row>
        <row r="167">
          <cell r="CC167" t="str">
            <v>All Perils</v>
          </cell>
        </row>
        <row r="168">
          <cell r="CC168" t="str">
            <v>All Perils</v>
          </cell>
        </row>
        <row r="169">
          <cell r="CC169" t="str">
            <v>All Perils</v>
          </cell>
        </row>
        <row r="170">
          <cell r="CC170" t="str">
            <v>All Perils</v>
          </cell>
        </row>
        <row r="171">
          <cell r="CC171" t="str">
            <v>All Perils</v>
          </cell>
        </row>
        <row r="172">
          <cell r="CC172" t="str">
            <v>All Perils</v>
          </cell>
        </row>
        <row r="173">
          <cell r="CC173" t="str">
            <v>All Perils</v>
          </cell>
        </row>
        <row r="174">
          <cell r="CC174" t="str">
            <v>All Perils</v>
          </cell>
        </row>
        <row r="175">
          <cell r="CC175" t="str">
            <v>All Perils</v>
          </cell>
        </row>
        <row r="176">
          <cell r="CC176" t="str">
            <v>All Perils</v>
          </cell>
        </row>
        <row r="177">
          <cell r="CC177" t="str">
            <v>All Perils</v>
          </cell>
        </row>
        <row r="178">
          <cell r="CC178" t="str">
            <v>All Perils</v>
          </cell>
        </row>
        <row r="179">
          <cell r="CC179" t="str">
            <v>All Perils</v>
          </cell>
        </row>
        <row r="180">
          <cell r="CC180" t="str">
            <v>All Perils</v>
          </cell>
        </row>
        <row r="181">
          <cell r="CC181" t="str">
            <v>All Perils</v>
          </cell>
        </row>
        <row r="182">
          <cell r="CC182" t="str">
            <v>All Perils</v>
          </cell>
        </row>
        <row r="183">
          <cell r="CC183" t="str">
            <v>All Perils</v>
          </cell>
        </row>
        <row r="184">
          <cell r="CC184" t="str">
            <v>All Perils</v>
          </cell>
        </row>
        <row r="185">
          <cell r="CC185" t="str">
            <v>All Perils</v>
          </cell>
        </row>
        <row r="186">
          <cell r="CC186" t="str">
            <v>All Perils</v>
          </cell>
        </row>
        <row r="187">
          <cell r="CC187" t="str">
            <v>All Perils</v>
          </cell>
        </row>
        <row r="188">
          <cell r="CC188" t="str">
            <v>All Perils</v>
          </cell>
        </row>
        <row r="189">
          <cell r="CC189" t="str">
            <v>All Perils</v>
          </cell>
        </row>
        <row r="190">
          <cell r="CC190" t="str">
            <v>All Perils</v>
          </cell>
        </row>
        <row r="191">
          <cell r="CC191" t="str">
            <v>All Perils</v>
          </cell>
        </row>
        <row r="192">
          <cell r="CC192" t="str">
            <v>All Perils</v>
          </cell>
        </row>
        <row r="193">
          <cell r="CC193" t="str">
            <v>All Perils</v>
          </cell>
        </row>
        <row r="194">
          <cell r="CC194" t="str">
            <v>All Perils</v>
          </cell>
        </row>
        <row r="195">
          <cell r="CC195" t="str">
            <v>All Perils</v>
          </cell>
        </row>
        <row r="196">
          <cell r="CC196" t="str">
            <v>All Perils</v>
          </cell>
        </row>
        <row r="197">
          <cell r="CC197" t="str">
            <v>All Perils</v>
          </cell>
        </row>
        <row r="198">
          <cell r="CC198" t="str">
            <v>All Perils</v>
          </cell>
        </row>
        <row r="199">
          <cell r="CC199" t="str">
            <v>All Perils</v>
          </cell>
        </row>
        <row r="200">
          <cell r="CC200" t="str">
            <v>All Perils</v>
          </cell>
        </row>
        <row r="201">
          <cell r="CC201" t="str">
            <v>All Perils</v>
          </cell>
        </row>
        <row r="202">
          <cell r="CC202" t="str">
            <v>All Perils</v>
          </cell>
        </row>
        <row r="203">
          <cell r="CC203" t="str">
            <v>All Perils</v>
          </cell>
        </row>
        <row r="204">
          <cell r="CC204" t="str">
            <v>All Perils</v>
          </cell>
        </row>
        <row r="205">
          <cell r="CC205" t="str">
            <v>All Perils</v>
          </cell>
        </row>
        <row r="206">
          <cell r="CC206" t="str">
            <v>All Perils</v>
          </cell>
        </row>
        <row r="207">
          <cell r="CC207" t="str">
            <v>All Perils</v>
          </cell>
        </row>
        <row r="208">
          <cell r="CC208" t="str">
            <v>All Perils</v>
          </cell>
        </row>
        <row r="209">
          <cell r="CC209" t="str">
            <v>All Perils</v>
          </cell>
        </row>
        <row r="210">
          <cell r="CC210" t="str">
            <v>All Perils</v>
          </cell>
        </row>
        <row r="211">
          <cell r="CC211" t="str">
            <v>All Perils</v>
          </cell>
        </row>
        <row r="212">
          <cell r="CC212" t="str">
            <v>All Perils</v>
          </cell>
        </row>
        <row r="213">
          <cell r="CC213" t="str">
            <v>All Perils</v>
          </cell>
        </row>
        <row r="214">
          <cell r="CC214" t="str">
            <v>All Perils</v>
          </cell>
        </row>
        <row r="215">
          <cell r="CC215" t="str">
            <v>All Perils</v>
          </cell>
        </row>
        <row r="216">
          <cell r="CC216" t="str">
            <v>All Perils</v>
          </cell>
        </row>
        <row r="217">
          <cell r="CC217" t="str">
            <v>All Perils</v>
          </cell>
        </row>
        <row r="218">
          <cell r="CC218" t="str">
            <v>All Perils</v>
          </cell>
        </row>
        <row r="219">
          <cell r="CC219" t="str">
            <v>All Perils</v>
          </cell>
        </row>
        <row r="220">
          <cell r="CC220" t="str">
            <v>All Perils</v>
          </cell>
        </row>
        <row r="221">
          <cell r="CC221" t="str">
            <v>All Perils</v>
          </cell>
        </row>
        <row r="222">
          <cell r="CC222" t="str">
            <v>All Perils</v>
          </cell>
        </row>
        <row r="223">
          <cell r="CC223" t="str">
            <v>All Perils</v>
          </cell>
        </row>
        <row r="224">
          <cell r="CC224" t="str">
            <v>All Perils</v>
          </cell>
        </row>
        <row r="225">
          <cell r="CC225" t="str">
            <v>All Perils</v>
          </cell>
        </row>
        <row r="226">
          <cell r="CC226" t="str">
            <v>All Perils</v>
          </cell>
        </row>
        <row r="227">
          <cell r="CC227" t="str">
            <v>All Perils</v>
          </cell>
        </row>
        <row r="228">
          <cell r="CC228" t="str">
            <v>All Perils</v>
          </cell>
        </row>
        <row r="229">
          <cell r="CC229" t="str">
            <v>All Perils</v>
          </cell>
        </row>
        <row r="230">
          <cell r="CC230" t="str">
            <v>All Perils</v>
          </cell>
        </row>
        <row r="231">
          <cell r="CC231" t="str">
            <v>All Perils</v>
          </cell>
        </row>
        <row r="232">
          <cell r="CC232" t="str">
            <v>All Perils</v>
          </cell>
        </row>
        <row r="233">
          <cell r="CC233" t="str">
            <v>All Perils</v>
          </cell>
        </row>
        <row r="234">
          <cell r="CC234" t="str">
            <v>All Perils</v>
          </cell>
        </row>
        <row r="235">
          <cell r="CC235" t="str">
            <v>All Perils</v>
          </cell>
        </row>
        <row r="236">
          <cell r="CC236" t="str">
            <v>All Perils</v>
          </cell>
        </row>
        <row r="237">
          <cell r="CC237" t="str">
            <v>All Perils</v>
          </cell>
        </row>
        <row r="238">
          <cell r="CC238" t="str">
            <v>All Perils</v>
          </cell>
        </row>
        <row r="239">
          <cell r="CC239" t="str">
            <v>All Perils</v>
          </cell>
        </row>
        <row r="240">
          <cell r="CC240" t="str">
            <v>All Perils</v>
          </cell>
        </row>
        <row r="241">
          <cell r="CC241" t="str">
            <v>All Perils</v>
          </cell>
        </row>
        <row r="242">
          <cell r="CC242" t="str">
            <v>All Perils</v>
          </cell>
        </row>
        <row r="243">
          <cell r="CC243" t="str">
            <v>All Perils</v>
          </cell>
        </row>
        <row r="244">
          <cell r="CC244" t="str">
            <v>All Perils</v>
          </cell>
        </row>
        <row r="245">
          <cell r="CC245" t="str">
            <v>All Perils</v>
          </cell>
        </row>
        <row r="246">
          <cell r="CC246" t="str">
            <v>All Perils</v>
          </cell>
        </row>
        <row r="247">
          <cell r="CC247" t="str">
            <v>All Perils</v>
          </cell>
        </row>
        <row r="248">
          <cell r="CC248" t="str">
            <v>All Perils</v>
          </cell>
        </row>
        <row r="249">
          <cell r="CC249" t="str">
            <v>All Perils</v>
          </cell>
        </row>
        <row r="250">
          <cell r="CC250" t="str">
            <v>All Perils</v>
          </cell>
        </row>
        <row r="251">
          <cell r="CC251" t="str">
            <v>All Perils</v>
          </cell>
        </row>
        <row r="252">
          <cell r="CC252" t="str">
            <v>All Perils</v>
          </cell>
        </row>
        <row r="253">
          <cell r="CC253" t="str">
            <v>All Perils</v>
          </cell>
        </row>
        <row r="254">
          <cell r="CC254" t="str">
            <v>All Perils</v>
          </cell>
        </row>
        <row r="255">
          <cell r="CC255" t="str">
            <v>All Perils</v>
          </cell>
        </row>
        <row r="256">
          <cell r="CC256" t="str">
            <v>All Perils</v>
          </cell>
        </row>
        <row r="257">
          <cell r="CC257" t="str">
            <v>All Perils</v>
          </cell>
        </row>
        <row r="258">
          <cell r="CC258" t="str">
            <v>All Perils</v>
          </cell>
        </row>
        <row r="259">
          <cell r="CC259" t="str">
            <v>All Perils</v>
          </cell>
        </row>
        <row r="260">
          <cell r="CC260" t="str">
            <v>All Perils</v>
          </cell>
        </row>
        <row r="261">
          <cell r="CC261" t="str">
            <v>All Perils</v>
          </cell>
        </row>
        <row r="262">
          <cell r="CC262" t="str">
            <v>All Perils</v>
          </cell>
        </row>
        <row r="263">
          <cell r="CC263" t="str">
            <v>All Perils</v>
          </cell>
        </row>
        <row r="264">
          <cell r="CC264" t="str">
            <v>All Perils</v>
          </cell>
        </row>
        <row r="265">
          <cell r="CC265" t="str">
            <v>All Perils</v>
          </cell>
        </row>
        <row r="266">
          <cell r="CC266" t="str">
            <v>All Perils</v>
          </cell>
        </row>
        <row r="267">
          <cell r="CC267" t="str">
            <v>All Perils</v>
          </cell>
        </row>
        <row r="268">
          <cell r="CC268" t="str">
            <v>All Perils</v>
          </cell>
        </row>
        <row r="269">
          <cell r="CC269" t="str">
            <v>All Perils</v>
          </cell>
        </row>
        <row r="270">
          <cell r="CC270" t="str">
            <v>All Perils</v>
          </cell>
        </row>
        <row r="271">
          <cell r="CC271" t="str">
            <v>All Perils</v>
          </cell>
        </row>
        <row r="272">
          <cell r="CC272" t="str">
            <v>All Perils</v>
          </cell>
        </row>
        <row r="273">
          <cell r="CC273" t="str">
            <v>All Perils</v>
          </cell>
        </row>
        <row r="274">
          <cell r="CC274" t="str">
            <v>All Perils</v>
          </cell>
        </row>
        <row r="275">
          <cell r="CC275" t="str">
            <v>All Perils</v>
          </cell>
        </row>
        <row r="276">
          <cell r="CC276" t="str">
            <v>All Perils</v>
          </cell>
        </row>
        <row r="277">
          <cell r="CC277" t="str">
            <v>All Perils</v>
          </cell>
        </row>
        <row r="278">
          <cell r="CC278" t="str">
            <v>All Perils</v>
          </cell>
        </row>
        <row r="279">
          <cell r="CC279" t="str">
            <v>All Perils</v>
          </cell>
        </row>
        <row r="280">
          <cell r="CC280" t="str">
            <v>All Perils</v>
          </cell>
        </row>
        <row r="281">
          <cell r="CC281" t="str">
            <v>All Perils</v>
          </cell>
        </row>
        <row r="282">
          <cell r="CC282" t="str">
            <v>All Perils</v>
          </cell>
        </row>
        <row r="283">
          <cell r="CC283" t="str">
            <v>All Perils</v>
          </cell>
        </row>
        <row r="284">
          <cell r="CC284" t="str">
            <v>All Perils</v>
          </cell>
        </row>
        <row r="285">
          <cell r="CC285" t="str">
            <v>All Perils</v>
          </cell>
        </row>
        <row r="286">
          <cell r="CC286" t="str">
            <v>All Perils</v>
          </cell>
        </row>
        <row r="287">
          <cell r="CC287" t="str">
            <v>All Perils</v>
          </cell>
        </row>
        <row r="288">
          <cell r="CC288" t="str">
            <v>All Perils</v>
          </cell>
        </row>
        <row r="289">
          <cell r="CC289" t="str">
            <v>All Perils</v>
          </cell>
        </row>
        <row r="290">
          <cell r="CC290" t="str">
            <v>All Perils</v>
          </cell>
        </row>
        <row r="291">
          <cell r="CC291" t="str">
            <v>All Perils</v>
          </cell>
        </row>
        <row r="292">
          <cell r="CC292" t="str">
            <v>All Perils</v>
          </cell>
        </row>
        <row r="293">
          <cell r="CC293" t="str">
            <v>All Perils</v>
          </cell>
        </row>
        <row r="294">
          <cell r="CC294" t="str">
            <v>All Perils</v>
          </cell>
        </row>
        <row r="295">
          <cell r="CC295" t="str">
            <v>All Perils</v>
          </cell>
        </row>
        <row r="296">
          <cell r="CC296" t="str">
            <v>All Perils</v>
          </cell>
        </row>
        <row r="297">
          <cell r="CC297" t="str">
            <v>All Perils</v>
          </cell>
        </row>
        <row r="298">
          <cell r="CC298" t="str">
            <v>All Perils</v>
          </cell>
        </row>
        <row r="299">
          <cell r="CC299" t="str">
            <v>All Perils</v>
          </cell>
        </row>
        <row r="300">
          <cell r="CC300" t="str">
            <v>All Perils</v>
          </cell>
        </row>
        <row r="301">
          <cell r="CC301" t="str">
            <v>All Perils</v>
          </cell>
        </row>
        <row r="302">
          <cell r="CC302" t="str">
            <v>All Perils</v>
          </cell>
        </row>
        <row r="303">
          <cell r="CC303" t="str">
            <v>All Perils</v>
          </cell>
        </row>
        <row r="304">
          <cell r="CC304" t="str">
            <v>All Perils</v>
          </cell>
        </row>
        <row r="305">
          <cell r="CC305" t="str">
            <v>All Perils</v>
          </cell>
        </row>
        <row r="306">
          <cell r="CC306" t="str">
            <v>All Perils</v>
          </cell>
        </row>
        <row r="307">
          <cell r="CC307" t="str">
            <v>All Perils</v>
          </cell>
        </row>
        <row r="308">
          <cell r="CC308" t="str">
            <v>All Perils</v>
          </cell>
        </row>
        <row r="309">
          <cell r="CC309" t="str">
            <v>All Perils</v>
          </cell>
        </row>
        <row r="310">
          <cell r="CC310" t="str">
            <v>All Perils</v>
          </cell>
        </row>
        <row r="311">
          <cell r="CC311" t="str">
            <v>All Perils</v>
          </cell>
        </row>
        <row r="312">
          <cell r="CC312" t="str">
            <v>All Perils</v>
          </cell>
        </row>
        <row r="313">
          <cell r="CC313" t="str">
            <v>All Perils</v>
          </cell>
        </row>
        <row r="314">
          <cell r="CC314" t="str">
            <v>All Perils</v>
          </cell>
        </row>
        <row r="315">
          <cell r="CC315" t="str">
            <v>All Perils</v>
          </cell>
        </row>
        <row r="316">
          <cell r="CC316" t="str">
            <v>All Perils</v>
          </cell>
        </row>
        <row r="317">
          <cell r="CC317" t="str">
            <v>All Perils</v>
          </cell>
        </row>
        <row r="318">
          <cell r="CC318" t="str">
            <v>All Perils</v>
          </cell>
        </row>
        <row r="319">
          <cell r="CC319" t="str">
            <v>All Perils</v>
          </cell>
        </row>
        <row r="320">
          <cell r="CC320" t="str">
            <v>All Perils</v>
          </cell>
        </row>
        <row r="321">
          <cell r="CC321" t="str">
            <v>All Perils</v>
          </cell>
        </row>
        <row r="322">
          <cell r="CC322" t="str">
            <v>All Perils</v>
          </cell>
        </row>
        <row r="323">
          <cell r="CC323" t="str">
            <v>All Perils</v>
          </cell>
        </row>
        <row r="324">
          <cell r="CC324" t="str">
            <v>All Perils</v>
          </cell>
        </row>
        <row r="325">
          <cell r="CC325" t="str">
            <v>All Perils</v>
          </cell>
        </row>
        <row r="326">
          <cell r="CC326" t="str">
            <v>All Perils</v>
          </cell>
        </row>
        <row r="327">
          <cell r="CC327" t="str">
            <v>All Perils</v>
          </cell>
        </row>
        <row r="328">
          <cell r="CC328" t="str">
            <v>All Perils</v>
          </cell>
        </row>
        <row r="329">
          <cell r="CC329" t="str">
            <v>All Perils</v>
          </cell>
        </row>
        <row r="330">
          <cell r="CC330" t="str">
            <v>All Perils</v>
          </cell>
        </row>
        <row r="331">
          <cell r="CC331" t="str">
            <v>All Perils</v>
          </cell>
        </row>
        <row r="332">
          <cell r="CC332" t="str">
            <v>All Perils</v>
          </cell>
        </row>
        <row r="333">
          <cell r="CC333" t="str">
            <v>All Perils</v>
          </cell>
        </row>
        <row r="334">
          <cell r="CC334" t="str">
            <v>All Perils</v>
          </cell>
        </row>
        <row r="335">
          <cell r="CC335" t="str">
            <v>All Perils</v>
          </cell>
        </row>
        <row r="336">
          <cell r="CC336" t="str">
            <v>All Perils</v>
          </cell>
        </row>
        <row r="337">
          <cell r="CC337" t="str">
            <v>All Perils</v>
          </cell>
        </row>
        <row r="338">
          <cell r="CC338" t="str">
            <v>All Perils</v>
          </cell>
        </row>
        <row r="339">
          <cell r="CC339" t="str">
            <v>All Perils</v>
          </cell>
        </row>
        <row r="340">
          <cell r="CC340" t="str">
            <v>All Perils</v>
          </cell>
        </row>
        <row r="341">
          <cell r="CC341" t="str">
            <v>All Perils</v>
          </cell>
        </row>
        <row r="342">
          <cell r="CC342" t="str">
            <v>All Perils</v>
          </cell>
        </row>
        <row r="343">
          <cell r="CC343" t="str">
            <v>All Perils</v>
          </cell>
        </row>
        <row r="344">
          <cell r="CC344" t="str">
            <v>All Perils</v>
          </cell>
        </row>
        <row r="345">
          <cell r="CC345" t="str">
            <v>All Perils</v>
          </cell>
        </row>
        <row r="346">
          <cell r="CC346" t="str">
            <v>All Perils</v>
          </cell>
        </row>
        <row r="347">
          <cell r="CC347" t="str">
            <v>All Perils</v>
          </cell>
        </row>
        <row r="348">
          <cell r="CC348" t="str">
            <v>All Perils</v>
          </cell>
        </row>
        <row r="349">
          <cell r="CC349" t="str">
            <v>All Perils</v>
          </cell>
        </row>
        <row r="350">
          <cell r="CC350" t="str">
            <v>All Perils</v>
          </cell>
        </row>
        <row r="351">
          <cell r="CC351" t="str">
            <v>All Perils</v>
          </cell>
        </row>
        <row r="352">
          <cell r="CC352" t="str">
            <v>All Perils</v>
          </cell>
        </row>
        <row r="353">
          <cell r="CC353" t="str">
            <v>All Perils</v>
          </cell>
        </row>
        <row r="354">
          <cell r="CC354" t="str">
            <v>All Perils</v>
          </cell>
        </row>
        <row r="355">
          <cell r="CC355" t="str">
            <v>All Perils</v>
          </cell>
        </row>
        <row r="356">
          <cell r="CC356" t="str">
            <v>All Perils</v>
          </cell>
        </row>
        <row r="357">
          <cell r="CC357" t="str">
            <v>All Perils</v>
          </cell>
        </row>
        <row r="358">
          <cell r="CC358" t="str">
            <v>All Perils</v>
          </cell>
        </row>
        <row r="359">
          <cell r="CC359" t="str">
            <v>All Perils</v>
          </cell>
        </row>
        <row r="360">
          <cell r="CC360" t="str">
            <v>All Perils</v>
          </cell>
        </row>
        <row r="361">
          <cell r="CC361" t="str">
            <v>All Perils</v>
          </cell>
        </row>
        <row r="362">
          <cell r="CC362" t="str">
            <v>All Perils</v>
          </cell>
        </row>
        <row r="363">
          <cell r="CC363" t="str">
            <v>All Perils</v>
          </cell>
        </row>
        <row r="364">
          <cell r="CC364" t="str">
            <v>All Perils</v>
          </cell>
        </row>
        <row r="365">
          <cell r="CC365" t="str">
            <v>All Perils</v>
          </cell>
        </row>
        <row r="366">
          <cell r="CC366" t="str">
            <v>All Perils</v>
          </cell>
        </row>
        <row r="367">
          <cell r="CC367" t="str">
            <v>All Perils</v>
          </cell>
        </row>
        <row r="368">
          <cell r="CC368" t="str">
            <v>All Perils</v>
          </cell>
        </row>
        <row r="369">
          <cell r="CC369" t="str">
            <v>All Perils</v>
          </cell>
        </row>
        <row r="370">
          <cell r="CC370" t="str">
            <v>All Perils</v>
          </cell>
        </row>
        <row r="371">
          <cell r="CC371" t="str">
            <v>All Perils</v>
          </cell>
        </row>
        <row r="372">
          <cell r="CC372" t="str">
            <v>All Perils</v>
          </cell>
        </row>
        <row r="373">
          <cell r="CC373" t="str">
            <v>All Perils</v>
          </cell>
        </row>
        <row r="374">
          <cell r="CC374" t="str">
            <v>All Perils</v>
          </cell>
        </row>
        <row r="375">
          <cell r="CC375" t="str">
            <v>All Perils</v>
          </cell>
        </row>
        <row r="376">
          <cell r="CC376" t="str">
            <v>All Perils</v>
          </cell>
        </row>
        <row r="377">
          <cell r="CC377" t="str">
            <v>All Perils</v>
          </cell>
        </row>
        <row r="378">
          <cell r="CC378" t="str">
            <v>All Perils</v>
          </cell>
        </row>
        <row r="379">
          <cell r="CC379" t="str">
            <v>All Perils</v>
          </cell>
        </row>
        <row r="380">
          <cell r="CC380" t="str">
            <v>All Perils</v>
          </cell>
        </row>
        <row r="381">
          <cell r="CC381" t="str">
            <v>All Perils</v>
          </cell>
        </row>
        <row r="382">
          <cell r="CC382" t="str">
            <v>All Perils</v>
          </cell>
        </row>
        <row r="383">
          <cell r="CC383" t="str">
            <v>All Perils</v>
          </cell>
        </row>
        <row r="384">
          <cell r="CC384" t="str">
            <v>All Perils</v>
          </cell>
        </row>
        <row r="385">
          <cell r="CC385" t="str">
            <v>All Perils</v>
          </cell>
        </row>
        <row r="386">
          <cell r="CC386" t="str">
            <v>All Perils</v>
          </cell>
        </row>
        <row r="387">
          <cell r="CC387" t="str">
            <v>All Perils</v>
          </cell>
        </row>
        <row r="388">
          <cell r="CC388" t="str">
            <v>All Perils</v>
          </cell>
        </row>
        <row r="389">
          <cell r="CC389" t="str">
            <v>All Perils</v>
          </cell>
        </row>
        <row r="390">
          <cell r="CC390" t="str">
            <v>All Perils</v>
          </cell>
        </row>
        <row r="391">
          <cell r="CC391" t="str">
            <v>All Perils</v>
          </cell>
        </row>
        <row r="392">
          <cell r="CC392" t="str">
            <v>All Perils</v>
          </cell>
        </row>
        <row r="393">
          <cell r="CC393" t="str">
            <v>All Perils</v>
          </cell>
        </row>
        <row r="394">
          <cell r="CC394" t="str">
            <v>All Perils</v>
          </cell>
        </row>
        <row r="395">
          <cell r="CC395" t="str">
            <v>All Perils</v>
          </cell>
        </row>
        <row r="396">
          <cell r="CC396" t="str">
            <v>All Perils</v>
          </cell>
        </row>
        <row r="397">
          <cell r="CC397" t="str">
            <v>All Perils</v>
          </cell>
        </row>
        <row r="398">
          <cell r="CC398" t="str">
            <v>All Perils</v>
          </cell>
        </row>
        <row r="399">
          <cell r="CC399" t="str">
            <v>All Perils</v>
          </cell>
        </row>
        <row r="400">
          <cell r="CC400" t="str">
            <v>All Perils</v>
          </cell>
        </row>
        <row r="401">
          <cell r="CC401" t="str">
            <v>All Perils</v>
          </cell>
        </row>
        <row r="402">
          <cell r="CC402" t="str">
            <v>All Perils</v>
          </cell>
        </row>
        <row r="403">
          <cell r="CC403" t="str">
            <v>All Perils</v>
          </cell>
        </row>
        <row r="404">
          <cell r="CC404" t="str">
            <v>All Perils</v>
          </cell>
        </row>
        <row r="405">
          <cell r="CC405" t="str">
            <v>All Perils</v>
          </cell>
        </row>
        <row r="406">
          <cell r="CC406" t="str">
            <v>All Perils</v>
          </cell>
        </row>
        <row r="407">
          <cell r="CC407" t="str">
            <v>All Perils</v>
          </cell>
        </row>
        <row r="408">
          <cell r="CC408" t="str">
            <v>All Perils</v>
          </cell>
        </row>
        <row r="409">
          <cell r="CC409" t="str">
            <v>All Perils</v>
          </cell>
        </row>
        <row r="410">
          <cell r="CC410" t="str">
            <v>All Perils</v>
          </cell>
        </row>
        <row r="411">
          <cell r="CC411" t="str">
            <v>All Perils</v>
          </cell>
        </row>
        <row r="412">
          <cell r="CC412" t="str">
            <v>All Perils</v>
          </cell>
        </row>
        <row r="413">
          <cell r="CC413" t="str">
            <v>All Perils</v>
          </cell>
        </row>
        <row r="414">
          <cell r="CC414" t="str">
            <v>All Perils</v>
          </cell>
        </row>
        <row r="415">
          <cell r="CC415" t="str">
            <v>All Perils</v>
          </cell>
        </row>
        <row r="416">
          <cell r="CC416" t="str">
            <v>All Perils</v>
          </cell>
        </row>
        <row r="417">
          <cell r="CC417" t="str">
            <v>All Perils</v>
          </cell>
        </row>
        <row r="418">
          <cell r="CC418" t="str">
            <v>All Perils</v>
          </cell>
        </row>
        <row r="419">
          <cell r="CC419" t="str">
            <v>All Perils</v>
          </cell>
        </row>
        <row r="420">
          <cell r="CC420" t="str">
            <v>All Perils</v>
          </cell>
        </row>
        <row r="421">
          <cell r="CC421" t="str">
            <v>All Perils</v>
          </cell>
        </row>
        <row r="422">
          <cell r="CC422" t="str">
            <v>All Perils</v>
          </cell>
        </row>
        <row r="423">
          <cell r="CC423" t="str">
            <v>All Perils</v>
          </cell>
        </row>
        <row r="424">
          <cell r="CC424" t="str">
            <v>All Perils</v>
          </cell>
        </row>
        <row r="425">
          <cell r="CC425" t="str">
            <v>All Perils</v>
          </cell>
        </row>
        <row r="426">
          <cell r="CC426" t="str">
            <v>All Perils</v>
          </cell>
        </row>
        <row r="427">
          <cell r="CC427" t="str">
            <v>All Perils</v>
          </cell>
        </row>
        <row r="428">
          <cell r="CC428" t="str">
            <v>All Perils</v>
          </cell>
        </row>
        <row r="429">
          <cell r="CC429" t="str">
            <v>All Perils</v>
          </cell>
        </row>
        <row r="430">
          <cell r="CC430" t="str">
            <v>All Perils</v>
          </cell>
        </row>
        <row r="431">
          <cell r="CC431" t="str">
            <v>All Perils</v>
          </cell>
        </row>
        <row r="432">
          <cell r="CC432" t="str">
            <v>All Perils</v>
          </cell>
        </row>
        <row r="433">
          <cell r="CC433" t="str">
            <v>All Perils</v>
          </cell>
        </row>
        <row r="434">
          <cell r="CC434" t="str">
            <v>All Perils</v>
          </cell>
        </row>
        <row r="435">
          <cell r="CC435" t="str">
            <v>All Perils</v>
          </cell>
        </row>
        <row r="436">
          <cell r="CC436" t="str">
            <v>All Perils</v>
          </cell>
        </row>
        <row r="437">
          <cell r="CC437" t="str">
            <v>All Perils</v>
          </cell>
        </row>
        <row r="438">
          <cell r="CC438" t="str">
            <v>All Perils</v>
          </cell>
        </row>
        <row r="439">
          <cell r="CC439" t="str">
            <v>All Perils</v>
          </cell>
        </row>
        <row r="440">
          <cell r="CC440" t="str">
            <v>All Perils</v>
          </cell>
        </row>
        <row r="441">
          <cell r="CC441" t="str">
            <v>All Perils</v>
          </cell>
        </row>
        <row r="442">
          <cell r="CC442" t="str">
            <v>All Perils</v>
          </cell>
        </row>
        <row r="443">
          <cell r="CC443" t="str">
            <v>All Perils</v>
          </cell>
        </row>
        <row r="444">
          <cell r="CC444" t="str">
            <v>All Perils</v>
          </cell>
        </row>
        <row r="445">
          <cell r="CC445" t="str">
            <v>All Perils</v>
          </cell>
        </row>
        <row r="446">
          <cell r="CC446" t="str">
            <v>All Perils</v>
          </cell>
        </row>
        <row r="447">
          <cell r="CC447" t="str">
            <v>All Perils</v>
          </cell>
        </row>
        <row r="448">
          <cell r="CC448" t="str">
            <v>All Perils</v>
          </cell>
        </row>
        <row r="449">
          <cell r="CC449" t="str">
            <v>All Perils</v>
          </cell>
        </row>
        <row r="450">
          <cell r="CC450" t="str">
            <v>All Perils</v>
          </cell>
        </row>
        <row r="451">
          <cell r="CC451" t="str">
            <v>All Perils</v>
          </cell>
        </row>
        <row r="452">
          <cell r="CC452" t="str">
            <v>All Perils</v>
          </cell>
        </row>
        <row r="453">
          <cell r="CC453" t="str">
            <v>All Perils</v>
          </cell>
        </row>
        <row r="454">
          <cell r="CC454" t="str">
            <v>All Perils</v>
          </cell>
        </row>
        <row r="455">
          <cell r="CC455" t="str">
            <v>All Perils</v>
          </cell>
        </row>
        <row r="456">
          <cell r="CC456" t="str">
            <v>All Perils</v>
          </cell>
        </row>
        <row r="457">
          <cell r="CC457" t="str">
            <v>All Perils</v>
          </cell>
        </row>
        <row r="458">
          <cell r="CC458" t="str">
            <v>All Perils</v>
          </cell>
        </row>
        <row r="459">
          <cell r="CC459" t="str">
            <v>All Perils</v>
          </cell>
        </row>
        <row r="460">
          <cell r="CC460" t="str">
            <v>All Perils</v>
          </cell>
        </row>
        <row r="461">
          <cell r="CC461" t="str">
            <v>All Perils</v>
          </cell>
        </row>
        <row r="462">
          <cell r="CC462" t="str">
            <v>All Perils</v>
          </cell>
        </row>
        <row r="463">
          <cell r="CC463" t="str">
            <v>All Perils</v>
          </cell>
        </row>
        <row r="464">
          <cell r="CC464" t="str">
            <v>All Perils</v>
          </cell>
        </row>
        <row r="465">
          <cell r="CC465" t="str">
            <v>All Perils</v>
          </cell>
        </row>
        <row r="466">
          <cell r="CC466" t="str">
            <v>All Perils</v>
          </cell>
        </row>
        <row r="467">
          <cell r="CC467" t="str">
            <v>All Perils</v>
          </cell>
        </row>
        <row r="468">
          <cell r="CC468" t="str">
            <v>All Perils</v>
          </cell>
        </row>
        <row r="469">
          <cell r="CC469" t="str">
            <v>All Perils</v>
          </cell>
        </row>
        <row r="470">
          <cell r="CC470" t="str">
            <v>All Perils</v>
          </cell>
        </row>
        <row r="471">
          <cell r="CC471" t="str">
            <v>All Perils</v>
          </cell>
        </row>
        <row r="472">
          <cell r="CC472" t="str">
            <v>All Perils</v>
          </cell>
        </row>
        <row r="473">
          <cell r="CC473" t="str">
            <v>All Perils</v>
          </cell>
        </row>
        <row r="474">
          <cell r="CC474" t="str">
            <v>All Perils</v>
          </cell>
        </row>
        <row r="475">
          <cell r="CC475" t="str">
            <v>All Perils</v>
          </cell>
        </row>
        <row r="476">
          <cell r="CC476" t="str">
            <v>All Perils</v>
          </cell>
        </row>
        <row r="477">
          <cell r="CC477" t="str">
            <v>All Perils</v>
          </cell>
        </row>
        <row r="478">
          <cell r="CC478" t="str">
            <v>All Perils</v>
          </cell>
        </row>
        <row r="479">
          <cell r="CC479" t="str">
            <v>All Perils</v>
          </cell>
        </row>
        <row r="480">
          <cell r="CC480" t="str">
            <v>All Perils</v>
          </cell>
        </row>
        <row r="481">
          <cell r="CC481" t="str">
            <v>All Perils</v>
          </cell>
        </row>
        <row r="482">
          <cell r="CC482" t="str">
            <v>All Perils</v>
          </cell>
        </row>
        <row r="483">
          <cell r="CC483" t="str">
            <v>All Perils</v>
          </cell>
        </row>
        <row r="484">
          <cell r="CC484" t="str">
            <v>All Perils</v>
          </cell>
        </row>
        <row r="485">
          <cell r="CC485" t="str">
            <v>All Perils</v>
          </cell>
        </row>
        <row r="486">
          <cell r="CC486" t="str">
            <v>All Perils</v>
          </cell>
        </row>
        <row r="487">
          <cell r="CC487" t="str">
            <v>All Perils</v>
          </cell>
        </row>
        <row r="488">
          <cell r="CC488" t="str">
            <v>All Perils</v>
          </cell>
        </row>
        <row r="489">
          <cell r="CC489" t="str">
            <v>All Perils</v>
          </cell>
        </row>
        <row r="490">
          <cell r="CC490" t="str">
            <v>All Perils</v>
          </cell>
        </row>
        <row r="491">
          <cell r="CC491" t="str">
            <v>All Perils</v>
          </cell>
        </row>
        <row r="492">
          <cell r="CC492" t="str">
            <v>All Perils</v>
          </cell>
        </row>
        <row r="493">
          <cell r="CC493" t="str">
            <v>All Perils</v>
          </cell>
        </row>
        <row r="494">
          <cell r="CC494" t="str">
            <v>All Perils</v>
          </cell>
        </row>
        <row r="495">
          <cell r="CC495" t="str">
            <v>All Perils</v>
          </cell>
        </row>
        <row r="496">
          <cell r="CC496" t="str">
            <v>All Perils</v>
          </cell>
        </row>
        <row r="497">
          <cell r="CC497" t="str">
            <v>All Perils</v>
          </cell>
        </row>
        <row r="498">
          <cell r="CC498" t="str">
            <v>All Perils</v>
          </cell>
        </row>
        <row r="499">
          <cell r="CC499" t="str">
            <v>All Perils</v>
          </cell>
        </row>
        <row r="500">
          <cell r="CC500" t="str">
            <v>All PerilsCred108Exponential RegressionEarned</v>
          </cell>
          <cell r="CD500" t="str">
            <v>ALL_COVS</v>
          </cell>
          <cell r="CE500" t="str">
            <v>Cred</v>
          </cell>
          <cell r="CF500" t="str">
            <v>Exponential Regression</v>
          </cell>
          <cell r="CG500" t="str">
            <v>Earned</v>
          </cell>
          <cell r="CH500">
            <v>108</v>
          </cell>
          <cell r="CI500">
            <v>3.0000000000000001E-3</v>
          </cell>
        </row>
        <row r="501">
          <cell r="CC501" t="str">
            <v>All PerilsUT108Exponential RegressionEarned</v>
          </cell>
          <cell r="CD501" t="str">
            <v>WBI</v>
          </cell>
          <cell r="CE501" t="str">
            <v>UT</v>
          </cell>
          <cell r="CF501" t="str">
            <v>Exponential Regression</v>
          </cell>
          <cell r="CG501" t="str">
            <v>Earned</v>
          </cell>
          <cell r="CH501">
            <v>108</v>
          </cell>
          <cell r="CI501">
            <v>6.0000000000000001E-3</v>
          </cell>
        </row>
        <row r="502">
          <cell r="CC502" t="str">
            <v>All PerilsUT108Exponential RegressionWritten</v>
          </cell>
          <cell r="CD502" t="str">
            <v>WBI</v>
          </cell>
          <cell r="CE502" t="str">
            <v>UT</v>
          </cell>
          <cell r="CF502" t="str">
            <v>Exponential Regression</v>
          </cell>
          <cell r="CG502" t="str">
            <v>Written</v>
          </cell>
          <cell r="CH502">
            <v>108</v>
          </cell>
          <cell r="CI502">
            <v>8.9999999999999993E-3</v>
          </cell>
        </row>
        <row r="503">
          <cell r="CC503" t="str">
            <v>All PerilsCred12Exponential RegressionWritten</v>
          </cell>
          <cell r="CD503" t="str">
            <v>WBI</v>
          </cell>
          <cell r="CE503" t="str">
            <v>Cred</v>
          </cell>
          <cell r="CF503" t="str">
            <v>Exponential Regression</v>
          </cell>
          <cell r="CG503" t="str">
            <v>Written</v>
          </cell>
          <cell r="CH503">
            <v>12</v>
          </cell>
          <cell r="CI503">
            <v>3.7999999999999999E-2</v>
          </cell>
        </row>
        <row r="504">
          <cell r="CC504" t="str">
            <v>All PerilsUT120Exponential RegressionEarned</v>
          </cell>
          <cell r="CD504" t="str">
            <v>WBI</v>
          </cell>
          <cell r="CE504" t="str">
            <v>UT</v>
          </cell>
          <cell r="CF504" t="str">
            <v>Exponential Regression</v>
          </cell>
          <cell r="CG504" t="str">
            <v>Earned</v>
          </cell>
          <cell r="CH504">
            <v>120</v>
          </cell>
          <cell r="CI504">
            <v>2E-3</v>
          </cell>
        </row>
        <row r="505">
          <cell r="CC505" t="str">
            <v>All PerilsUT120Exponential RegressionWritten</v>
          </cell>
          <cell r="CD505" t="str">
            <v>WBI</v>
          </cell>
          <cell r="CE505" t="str">
            <v>UT</v>
          </cell>
          <cell r="CF505" t="str">
            <v>Exponential Regression</v>
          </cell>
          <cell r="CG505" t="str">
            <v>Written</v>
          </cell>
          <cell r="CH505">
            <v>120</v>
          </cell>
          <cell r="CI505">
            <v>4.0000000000000001E-3</v>
          </cell>
        </row>
        <row r="506">
          <cell r="CC506" t="str">
            <v>All PerilsUT12Exponential RegressionEarned</v>
          </cell>
          <cell r="CD506" t="str">
            <v>ERS</v>
          </cell>
          <cell r="CE506" t="str">
            <v>UT</v>
          </cell>
          <cell r="CF506" t="str">
            <v>Exponential Regression</v>
          </cell>
          <cell r="CG506" t="str">
            <v>Earned</v>
          </cell>
          <cell r="CH506">
            <v>12</v>
          </cell>
          <cell r="CI506">
            <v>-6.8000000000000005E-2</v>
          </cell>
        </row>
        <row r="507">
          <cell r="CC507" t="str">
            <v>All PerilsUT12Exponential RegressionWritten</v>
          </cell>
          <cell r="CD507" t="str">
            <v>ERS</v>
          </cell>
          <cell r="CE507" t="str">
            <v>UT</v>
          </cell>
          <cell r="CF507" t="str">
            <v>Exponential Regression</v>
          </cell>
          <cell r="CG507" t="str">
            <v>Written</v>
          </cell>
          <cell r="CH507">
            <v>12</v>
          </cell>
          <cell r="CI507">
            <v>-7.1999999999999995E-2</v>
          </cell>
        </row>
        <row r="508">
          <cell r="CC508" t="str">
            <v>All PerilsUT24Exponential RegressionEarned</v>
          </cell>
          <cell r="CD508" t="str">
            <v>ERS</v>
          </cell>
          <cell r="CE508" t="str">
            <v>UT</v>
          </cell>
          <cell r="CF508" t="str">
            <v>Exponential Regression</v>
          </cell>
          <cell r="CG508" t="str">
            <v>Earned</v>
          </cell>
          <cell r="CH508">
            <v>24</v>
          </cell>
          <cell r="CI508">
            <v>-3.7999999999999999E-2</v>
          </cell>
        </row>
        <row r="509">
          <cell r="CC509" t="str">
            <v>All PerilsUT24Exponential RegressionWritten</v>
          </cell>
          <cell r="CD509" t="str">
            <v>ERS</v>
          </cell>
          <cell r="CE509" t="str">
            <v>UT</v>
          </cell>
          <cell r="CF509" t="str">
            <v>Exponential Regression</v>
          </cell>
          <cell r="CG509" t="str">
            <v>Written</v>
          </cell>
          <cell r="CH509">
            <v>24</v>
          </cell>
          <cell r="CI509">
            <v>-5.0999999999999997E-2</v>
          </cell>
        </row>
        <row r="510">
          <cell r="CC510" t="str">
            <v>All PerilsUT36Exponential RegressionEarned</v>
          </cell>
          <cell r="CD510" t="str">
            <v>ERS</v>
          </cell>
          <cell r="CE510" t="str">
            <v>UT</v>
          </cell>
          <cell r="CF510" t="str">
            <v>Exponential Regression</v>
          </cell>
          <cell r="CG510" t="str">
            <v>Earned</v>
          </cell>
          <cell r="CH510">
            <v>36</v>
          </cell>
          <cell r="CI510">
            <v>-0.02</v>
          </cell>
        </row>
        <row r="511">
          <cell r="CC511" t="str">
            <v>All PerilsUT36Exponential RegressionWritten</v>
          </cell>
          <cell r="CD511" t="str">
            <v>ERS</v>
          </cell>
          <cell r="CE511" t="str">
            <v>UT</v>
          </cell>
          <cell r="CF511" t="str">
            <v>Exponential Regression</v>
          </cell>
          <cell r="CG511" t="str">
            <v>Written</v>
          </cell>
          <cell r="CH511">
            <v>36</v>
          </cell>
          <cell r="CI511">
            <v>-2.8000000000000001E-2</v>
          </cell>
        </row>
        <row r="512">
          <cell r="CC512" t="str">
            <v>All PerilsUT48Exponential RegressionEarned</v>
          </cell>
          <cell r="CD512" t="str">
            <v>ERS</v>
          </cell>
          <cell r="CE512" t="str">
            <v>UT</v>
          </cell>
          <cell r="CF512" t="str">
            <v>Exponential Regression</v>
          </cell>
          <cell r="CG512" t="str">
            <v>Earned</v>
          </cell>
          <cell r="CH512">
            <v>48</v>
          </cell>
          <cell r="CI512">
            <v>-1.4999999999999999E-2</v>
          </cell>
        </row>
        <row r="513">
          <cell r="CC513" t="str">
            <v>All PerilsUT48Exponential RegressionWritten</v>
          </cell>
          <cell r="CD513" t="str">
            <v>ERS</v>
          </cell>
          <cell r="CE513" t="str">
            <v>UT</v>
          </cell>
          <cell r="CF513" t="str">
            <v>Exponential Regression</v>
          </cell>
          <cell r="CG513" t="str">
            <v>Written</v>
          </cell>
          <cell r="CH513">
            <v>48</v>
          </cell>
          <cell r="CI513">
            <v>-0.02</v>
          </cell>
        </row>
        <row r="514">
          <cell r="CC514" t="str">
            <v>All PerilsUT60Exponential RegressionEarned</v>
          </cell>
          <cell r="CD514" t="str">
            <v>ERS</v>
          </cell>
          <cell r="CE514" t="str">
            <v>UT</v>
          </cell>
          <cell r="CF514" t="str">
            <v>Exponential Regression</v>
          </cell>
          <cell r="CG514" t="str">
            <v>Earned</v>
          </cell>
          <cell r="CH514">
            <v>60</v>
          </cell>
          <cell r="CI514">
            <v>-1.2E-2</v>
          </cell>
        </row>
        <row r="515">
          <cell r="CC515" t="str">
            <v>All PerilsUT60Exponential RegressionWritten</v>
          </cell>
          <cell r="CD515" t="str">
            <v>ERS</v>
          </cell>
          <cell r="CE515" t="str">
            <v>UT</v>
          </cell>
          <cell r="CF515" t="str">
            <v>Exponential Regression</v>
          </cell>
          <cell r="CG515" t="str">
            <v>Written</v>
          </cell>
          <cell r="CH515">
            <v>60</v>
          </cell>
          <cell r="CI515">
            <v>-1.4999999999999999E-2</v>
          </cell>
        </row>
        <row r="516">
          <cell r="CC516" t="str">
            <v>All PerilsUT84Exponential RegressionEarned</v>
          </cell>
          <cell r="CD516" t="str">
            <v>ERS</v>
          </cell>
          <cell r="CE516" t="str">
            <v>UT</v>
          </cell>
          <cell r="CF516" t="str">
            <v>Exponential Regression</v>
          </cell>
          <cell r="CG516" t="str">
            <v>Earned</v>
          </cell>
          <cell r="CH516">
            <v>84</v>
          </cell>
          <cell r="CI516">
            <v>-0.01</v>
          </cell>
        </row>
        <row r="517">
          <cell r="CC517" t="str">
            <v>All PerilsUT84Exponential RegressionWritten</v>
          </cell>
          <cell r="CD517" t="str">
            <v>ERS</v>
          </cell>
          <cell r="CE517" t="str">
            <v>UT</v>
          </cell>
          <cell r="CF517" t="str">
            <v>Exponential Regression</v>
          </cell>
          <cell r="CG517" t="str">
            <v>Written</v>
          </cell>
          <cell r="CH517">
            <v>84</v>
          </cell>
          <cell r="CI517">
            <v>-1.2E-2</v>
          </cell>
        </row>
        <row r="518">
          <cell r="CC518" t="str">
            <v>All PerilsUT108Exponential RegressionEarned</v>
          </cell>
          <cell r="CD518" t="str">
            <v>ERS</v>
          </cell>
          <cell r="CE518" t="str">
            <v>UT</v>
          </cell>
          <cell r="CF518" t="str">
            <v>Exponential Regression</v>
          </cell>
          <cell r="CG518" t="str">
            <v>Earned</v>
          </cell>
          <cell r="CH518">
            <v>108</v>
          </cell>
          <cell r="CI518">
            <v>-8.9999999999999993E-3</v>
          </cell>
        </row>
        <row r="519">
          <cell r="CC519" t="str">
            <v>All PerilsUT108Exponential RegressionWritten</v>
          </cell>
          <cell r="CD519" t="str">
            <v>ERS</v>
          </cell>
          <cell r="CE519" t="str">
            <v>UT</v>
          </cell>
          <cell r="CF519" t="str">
            <v>Exponential Regression</v>
          </cell>
          <cell r="CG519" t="str">
            <v>Written</v>
          </cell>
          <cell r="CH519">
            <v>108</v>
          </cell>
          <cell r="CI519">
            <v>-0.01</v>
          </cell>
        </row>
        <row r="520">
          <cell r="CC520" t="str">
            <v>All PerilsUT120Exponential RegressionEarned</v>
          </cell>
          <cell r="CD520" t="str">
            <v>ERS</v>
          </cell>
          <cell r="CE520" t="str">
            <v>UT</v>
          </cell>
          <cell r="CF520" t="str">
            <v>Exponential Regression</v>
          </cell>
          <cell r="CG520" t="str">
            <v>Earned</v>
          </cell>
          <cell r="CH520">
            <v>120</v>
          </cell>
          <cell r="CI520">
            <v>-8.0000000000000002E-3</v>
          </cell>
        </row>
        <row r="521">
          <cell r="CC521" t="str">
            <v>All PerilsUT120Exponential RegressionWritten</v>
          </cell>
          <cell r="CD521" t="str">
            <v>ERS</v>
          </cell>
          <cell r="CE521" t="str">
            <v>UT</v>
          </cell>
          <cell r="CF521" t="str">
            <v>Exponential Regression</v>
          </cell>
          <cell r="CG521" t="str">
            <v>Written</v>
          </cell>
          <cell r="CH521">
            <v>120</v>
          </cell>
          <cell r="CI521">
            <v>-8.9999999999999993E-3</v>
          </cell>
        </row>
        <row r="522">
          <cell r="CC522" t="str">
            <v>All PerilsUT12Exponential RegressionEarned</v>
          </cell>
          <cell r="CD522" t="str">
            <v>D_AND_D</v>
          </cell>
          <cell r="CE522" t="str">
            <v>UT</v>
          </cell>
          <cell r="CF522" t="str">
            <v>Exponential Regression</v>
          </cell>
          <cell r="CG522" t="str">
            <v>Earned</v>
          </cell>
          <cell r="CH522">
            <v>12</v>
          </cell>
          <cell r="CI522">
            <v>-2.4E-2</v>
          </cell>
        </row>
        <row r="523">
          <cell r="CC523" t="str">
            <v>All PerilsUT12Exponential RegressionWritten</v>
          </cell>
          <cell r="CD523" t="str">
            <v>D_AND_D</v>
          </cell>
          <cell r="CE523" t="str">
            <v>UT</v>
          </cell>
          <cell r="CF523" t="str">
            <v>Exponential Regression</v>
          </cell>
          <cell r="CG523" t="str">
            <v>Written</v>
          </cell>
          <cell r="CH523">
            <v>12</v>
          </cell>
          <cell r="CI523">
            <v>-2.5000000000000001E-2</v>
          </cell>
        </row>
        <row r="524">
          <cell r="CC524" t="str">
            <v>All PerilsUT24Exponential RegressionEarned</v>
          </cell>
          <cell r="CD524" t="str">
            <v>D_AND_D</v>
          </cell>
          <cell r="CE524" t="str">
            <v>UT</v>
          </cell>
          <cell r="CF524" t="str">
            <v>Exponential Regression</v>
          </cell>
          <cell r="CG524" t="str">
            <v>Earned</v>
          </cell>
          <cell r="CH524">
            <v>24</v>
          </cell>
          <cell r="CI524">
            <v>-2E-3</v>
          </cell>
        </row>
        <row r="525">
          <cell r="CC525" t="str">
            <v>All PerilsUT24Exponential RegressionWritten</v>
          </cell>
          <cell r="CD525" t="str">
            <v>D_AND_D</v>
          </cell>
          <cell r="CE525" t="str">
            <v>UT</v>
          </cell>
          <cell r="CF525" t="str">
            <v>Exponential Regression</v>
          </cell>
          <cell r="CG525" t="str">
            <v>Written</v>
          </cell>
          <cell r="CH525">
            <v>24</v>
          </cell>
          <cell r="CI525">
            <v>-1.2E-2</v>
          </cell>
        </row>
        <row r="526">
          <cell r="CC526" t="str">
            <v>All PerilsUT36Exponential RegressionEarned</v>
          </cell>
          <cell r="CD526" t="str">
            <v>D_AND_D</v>
          </cell>
          <cell r="CE526" t="str">
            <v>UT</v>
          </cell>
          <cell r="CF526" t="str">
            <v>Exponential Regression</v>
          </cell>
          <cell r="CG526" t="str">
            <v>Earned</v>
          </cell>
          <cell r="CH526">
            <v>36</v>
          </cell>
          <cell r="CI526">
            <v>2.5000000000000001E-2</v>
          </cell>
        </row>
        <row r="527">
          <cell r="CC527" t="str">
            <v>All PerilsUT36Exponential RegressionWritten</v>
          </cell>
          <cell r="CD527" t="str">
            <v>D_AND_D</v>
          </cell>
          <cell r="CE527" t="str">
            <v>UT</v>
          </cell>
          <cell r="CF527" t="str">
            <v>Exponential Regression</v>
          </cell>
          <cell r="CG527" t="str">
            <v>Written</v>
          </cell>
          <cell r="CH527">
            <v>36</v>
          </cell>
          <cell r="CI527">
            <v>1.7000000000000001E-2</v>
          </cell>
        </row>
        <row r="528">
          <cell r="CC528" t="str">
            <v>All PerilsUT48Exponential RegressionEarned</v>
          </cell>
          <cell r="CD528" t="str">
            <v>D_AND_D</v>
          </cell>
          <cell r="CE528" t="str">
            <v>UT</v>
          </cell>
          <cell r="CF528" t="str">
            <v>Exponential Regression</v>
          </cell>
          <cell r="CG528" t="str">
            <v>Earned</v>
          </cell>
          <cell r="CH528">
            <v>48</v>
          </cell>
          <cell r="CI528">
            <v>1.4E-2</v>
          </cell>
        </row>
        <row r="529">
          <cell r="CC529" t="str">
            <v>All PerilsUT48Exponential RegressionWritten</v>
          </cell>
          <cell r="CD529" t="str">
            <v>D_AND_D</v>
          </cell>
          <cell r="CE529" t="str">
            <v>UT</v>
          </cell>
          <cell r="CF529" t="str">
            <v>Exponential Regression</v>
          </cell>
          <cell r="CG529" t="str">
            <v>Written</v>
          </cell>
          <cell r="CH529">
            <v>48</v>
          </cell>
          <cell r="CI529">
            <v>1.4999999999999999E-2</v>
          </cell>
        </row>
        <row r="530">
          <cell r="CC530" t="str">
            <v>All PerilsUT60Exponential RegressionEarned</v>
          </cell>
          <cell r="CD530" t="str">
            <v>D_AND_D</v>
          </cell>
          <cell r="CE530" t="str">
            <v>UT</v>
          </cell>
          <cell r="CF530" t="str">
            <v>Exponential Regression</v>
          </cell>
          <cell r="CG530" t="str">
            <v>Earned</v>
          </cell>
          <cell r="CH530">
            <v>60</v>
          </cell>
          <cell r="CI530">
            <v>2E-3</v>
          </cell>
        </row>
        <row r="531">
          <cell r="CC531" t="str">
            <v>All PerilsUT60Exponential RegressionWritten</v>
          </cell>
          <cell r="CD531" t="str">
            <v>D_AND_D</v>
          </cell>
          <cell r="CE531" t="str">
            <v>UT</v>
          </cell>
          <cell r="CF531" t="str">
            <v>Exponential Regression</v>
          </cell>
          <cell r="CG531" t="str">
            <v>Written</v>
          </cell>
          <cell r="CH531">
            <v>60</v>
          </cell>
          <cell r="CI531">
            <v>6.0000000000000001E-3</v>
          </cell>
        </row>
        <row r="532">
          <cell r="CC532" t="str">
            <v>All PerilsUT84Exponential RegressionEarned</v>
          </cell>
          <cell r="CD532" t="str">
            <v>D_AND_D</v>
          </cell>
          <cell r="CE532" t="str">
            <v>UT</v>
          </cell>
          <cell r="CF532" t="str">
            <v>Exponential Regression</v>
          </cell>
          <cell r="CG532" t="str">
            <v>Earned</v>
          </cell>
          <cell r="CH532">
            <v>84</v>
          </cell>
          <cell r="CI532">
            <v>-8.9999999999999993E-3</v>
          </cell>
        </row>
        <row r="533">
          <cell r="CC533" t="str">
            <v>All PerilsUT84Exponential RegressionWritten</v>
          </cell>
          <cell r="CD533" t="str">
            <v>D_AND_D</v>
          </cell>
          <cell r="CE533" t="str">
            <v>UT</v>
          </cell>
          <cell r="CF533" t="str">
            <v>Exponential Regression</v>
          </cell>
          <cell r="CG533" t="str">
            <v>Written</v>
          </cell>
          <cell r="CH533">
            <v>84</v>
          </cell>
          <cell r="CI533">
            <v>-8.9999999999999993E-3</v>
          </cell>
        </row>
        <row r="534">
          <cell r="CC534" t="str">
            <v>All PerilsUT84Exponential RegressionWritten</v>
          </cell>
          <cell r="CD534" t="str">
            <v>UBI</v>
          </cell>
          <cell r="CE534" t="str">
            <v>UT</v>
          </cell>
          <cell r="CF534" t="str">
            <v>Exponential Regression</v>
          </cell>
          <cell r="CG534" t="str">
            <v>Written</v>
          </cell>
          <cell r="CH534">
            <v>84</v>
          </cell>
          <cell r="CI534">
            <v>2E-3</v>
          </cell>
        </row>
        <row r="535">
          <cell r="CC535" t="str">
            <v>All PerilsUT108Exponential RegressionEarned</v>
          </cell>
          <cell r="CD535" t="str">
            <v>UBI</v>
          </cell>
          <cell r="CE535" t="str">
            <v>UT</v>
          </cell>
          <cell r="CF535" t="str">
            <v>Exponential Regression</v>
          </cell>
          <cell r="CG535" t="str">
            <v>Earned</v>
          </cell>
          <cell r="CH535">
            <v>108</v>
          </cell>
          <cell r="CI535">
            <v>-3.0000000000000001E-3</v>
          </cell>
        </row>
        <row r="536">
          <cell r="CC536" t="str">
            <v>All PerilsUT108Exponential RegressionWritten</v>
          </cell>
          <cell r="CD536" t="str">
            <v>UBI</v>
          </cell>
          <cell r="CE536" t="str">
            <v>UT</v>
          </cell>
          <cell r="CF536" t="str">
            <v>Exponential Regression</v>
          </cell>
          <cell r="CG536" t="str">
            <v>Written</v>
          </cell>
          <cell r="CH536">
            <v>108</v>
          </cell>
          <cell r="CI536">
            <v>-2E-3</v>
          </cell>
        </row>
        <row r="537">
          <cell r="CC537" t="str">
            <v>All PerilsUT120Exponential RegressionEarned</v>
          </cell>
          <cell r="CD537" t="str">
            <v>UBI</v>
          </cell>
          <cell r="CE537" t="str">
            <v>UT</v>
          </cell>
          <cell r="CF537" t="str">
            <v>Exponential Regression</v>
          </cell>
          <cell r="CG537" t="str">
            <v>Earned</v>
          </cell>
          <cell r="CH537">
            <v>120</v>
          </cell>
          <cell r="CI537">
            <v>-4.0000000000000001E-3</v>
          </cell>
        </row>
        <row r="538">
          <cell r="CC538" t="str">
            <v>All PerilsUT120Exponential RegressionWritten</v>
          </cell>
          <cell r="CD538" t="str">
            <v>UBI</v>
          </cell>
          <cell r="CE538" t="str">
            <v>UT</v>
          </cell>
          <cell r="CF538" t="str">
            <v>Exponential Regression</v>
          </cell>
          <cell r="CG538" t="str">
            <v>Written</v>
          </cell>
          <cell r="CH538">
            <v>120</v>
          </cell>
          <cell r="CI538">
            <v>-3.0000000000000001E-3</v>
          </cell>
        </row>
        <row r="539">
          <cell r="CC539" t="str">
            <v>All PerilsUT12Exponential RegressionEarned</v>
          </cell>
          <cell r="CD539" t="str">
            <v>UPD</v>
          </cell>
          <cell r="CE539" t="str">
            <v>UT</v>
          </cell>
          <cell r="CF539" t="str">
            <v>Exponential Regression</v>
          </cell>
          <cell r="CG539" t="str">
            <v>Earned</v>
          </cell>
          <cell r="CH539">
            <v>12</v>
          </cell>
          <cell r="CI539">
            <v>7.0000000000000001E-3</v>
          </cell>
        </row>
        <row r="540">
          <cell r="CC540" t="str">
            <v>All PerilsUT12Exponential RegressionWritten</v>
          </cell>
          <cell r="CD540" t="str">
            <v>UPD</v>
          </cell>
          <cell r="CE540" t="str">
            <v>UT</v>
          </cell>
          <cell r="CF540" t="str">
            <v>Exponential Regression</v>
          </cell>
          <cell r="CG540" t="str">
            <v>Written</v>
          </cell>
          <cell r="CH540">
            <v>12</v>
          </cell>
          <cell r="CI540">
            <v>1.0999999999999999E-2</v>
          </cell>
        </row>
        <row r="541">
          <cell r="CC541" t="str">
            <v>All PerilsUT24Exponential RegressionEarned</v>
          </cell>
          <cell r="CD541" t="str">
            <v>UPD</v>
          </cell>
          <cell r="CE541" t="str">
            <v>UT</v>
          </cell>
          <cell r="CF541" t="str">
            <v>Exponential Regression</v>
          </cell>
          <cell r="CG541" t="str">
            <v>Earned</v>
          </cell>
          <cell r="CH541">
            <v>24</v>
          </cell>
          <cell r="CI541">
            <v>-3.0000000000000001E-3</v>
          </cell>
        </row>
        <row r="542">
          <cell r="CC542" t="str">
            <v>All PerilsUT24Exponential RegressionWritten</v>
          </cell>
          <cell r="CD542" t="str">
            <v>UPD</v>
          </cell>
          <cell r="CE542" t="str">
            <v>UT</v>
          </cell>
          <cell r="CF542" t="str">
            <v>Exponential Regression</v>
          </cell>
          <cell r="CG542" t="str">
            <v>Written</v>
          </cell>
          <cell r="CH542">
            <v>24</v>
          </cell>
          <cell r="CI542">
            <v>0</v>
          </cell>
        </row>
        <row r="543">
          <cell r="CC543" t="str">
            <v>All PerilsUT36Exponential RegressionEarned</v>
          </cell>
          <cell r="CD543" t="str">
            <v>UPD</v>
          </cell>
          <cell r="CE543" t="str">
            <v>UT</v>
          </cell>
          <cell r="CF543" t="str">
            <v>Exponential Regression</v>
          </cell>
          <cell r="CG543" t="str">
            <v>Earned</v>
          </cell>
          <cell r="CH543">
            <v>36</v>
          </cell>
          <cell r="CI543">
            <v>-1E-3</v>
          </cell>
        </row>
        <row r="544">
          <cell r="CC544" t="str">
            <v>All PerilsUT36Exponential RegressionWritten</v>
          </cell>
          <cell r="CD544" t="str">
            <v>UPD</v>
          </cell>
          <cell r="CE544" t="str">
            <v>UT</v>
          </cell>
          <cell r="CF544" t="str">
            <v>Exponential Regression</v>
          </cell>
          <cell r="CG544" t="str">
            <v>Written</v>
          </cell>
          <cell r="CH544">
            <v>36</v>
          </cell>
          <cell r="CI544">
            <v>0</v>
          </cell>
        </row>
        <row r="545">
          <cell r="CC545" t="str">
            <v>All PerilsUT48Exponential RegressionEarned</v>
          </cell>
          <cell r="CD545" t="str">
            <v>UPD</v>
          </cell>
          <cell r="CE545" t="str">
            <v>UT</v>
          </cell>
          <cell r="CF545" t="str">
            <v>Exponential Regression</v>
          </cell>
          <cell r="CG545" t="str">
            <v>Earned</v>
          </cell>
          <cell r="CH545">
            <v>48</v>
          </cell>
          <cell r="CI545">
            <v>-1E-3</v>
          </cell>
        </row>
        <row r="546">
          <cell r="CC546" t="str">
            <v>All PerilsUT48Exponential RegressionWritten</v>
          </cell>
          <cell r="CD546" t="str">
            <v>UPD</v>
          </cell>
          <cell r="CE546" t="str">
            <v>UT</v>
          </cell>
          <cell r="CF546" t="str">
            <v>Exponential Regression</v>
          </cell>
          <cell r="CG546" t="str">
            <v>Written</v>
          </cell>
          <cell r="CH546">
            <v>48</v>
          </cell>
          <cell r="CI546">
            <v>-1E-3</v>
          </cell>
        </row>
        <row r="547">
          <cell r="CC547" t="str">
            <v>All PerilsUT60Exponential RegressionEarned</v>
          </cell>
          <cell r="CD547" t="str">
            <v>UPD</v>
          </cell>
          <cell r="CE547" t="str">
            <v>UT</v>
          </cell>
          <cell r="CF547" t="str">
            <v>Exponential Regression</v>
          </cell>
          <cell r="CG547" t="str">
            <v>Earned</v>
          </cell>
          <cell r="CH547">
            <v>60</v>
          </cell>
          <cell r="CI547">
            <v>-2E-3</v>
          </cell>
        </row>
        <row r="548">
          <cell r="CC548" t="str">
            <v>All PerilsUT60Exponential RegressionWritten</v>
          </cell>
          <cell r="CD548" t="str">
            <v>UPD</v>
          </cell>
          <cell r="CE548" t="str">
            <v>UT</v>
          </cell>
          <cell r="CF548" t="str">
            <v>Exponential Regression</v>
          </cell>
          <cell r="CG548" t="str">
            <v>Written</v>
          </cell>
          <cell r="CH548">
            <v>60</v>
          </cell>
          <cell r="CI548">
            <v>-1E-3</v>
          </cell>
        </row>
        <row r="549">
          <cell r="CC549" t="str">
            <v>All PerilsUT84Exponential RegressionEarned</v>
          </cell>
          <cell r="CD549" t="str">
            <v>UPD</v>
          </cell>
          <cell r="CE549" t="str">
            <v>UT</v>
          </cell>
          <cell r="CF549" t="str">
            <v>Exponential Regression</v>
          </cell>
          <cell r="CG549" t="str">
            <v>Earned</v>
          </cell>
          <cell r="CH549">
            <v>84</v>
          </cell>
          <cell r="CI549">
            <v>-3.0000000000000001E-3</v>
          </cell>
        </row>
        <row r="550">
          <cell r="CC550" t="str">
            <v>All PerilsUT84Exponential RegressionWritten</v>
          </cell>
          <cell r="CD550" t="str">
            <v>UPD</v>
          </cell>
          <cell r="CE550" t="str">
            <v>UT</v>
          </cell>
          <cell r="CF550" t="str">
            <v>Exponential Regression</v>
          </cell>
          <cell r="CG550" t="str">
            <v>Written</v>
          </cell>
          <cell r="CH550">
            <v>84</v>
          </cell>
          <cell r="CI550">
            <v>-3.0000000000000001E-3</v>
          </cell>
        </row>
        <row r="551">
          <cell r="CC551" t="str">
            <v>All PerilsUT108Exponential RegressionEarned</v>
          </cell>
          <cell r="CD551" t="str">
            <v>UPD</v>
          </cell>
          <cell r="CE551" t="str">
            <v>UT</v>
          </cell>
          <cell r="CF551" t="str">
            <v>Exponential Regression</v>
          </cell>
          <cell r="CG551" t="str">
            <v>Earned</v>
          </cell>
          <cell r="CH551">
            <v>108</v>
          </cell>
          <cell r="CI551">
            <v>-4.0000000000000001E-3</v>
          </cell>
        </row>
        <row r="552">
          <cell r="CC552" t="str">
            <v>All PerilsUT108Exponential RegressionWritten</v>
          </cell>
          <cell r="CD552" t="str">
            <v>UPD</v>
          </cell>
          <cell r="CE552" t="str">
            <v>UT</v>
          </cell>
          <cell r="CF552" t="str">
            <v>Exponential Regression</v>
          </cell>
          <cell r="CG552" t="str">
            <v>Written</v>
          </cell>
          <cell r="CH552">
            <v>108</v>
          </cell>
          <cell r="CI552">
            <v>-4.0000000000000001E-3</v>
          </cell>
        </row>
        <row r="553">
          <cell r="CC553" t="str">
            <v>All PerilsUT120Exponential RegressionEarned</v>
          </cell>
          <cell r="CD553" t="str">
            <v>UPD</v>
          </cell>
          <cell r="CE553" t="str">
            <v>UT</v>
          </cell>
          <cell r="CF553" t="str">
            <v>Exponential Regression</v>
          </cell>
          <cell r="CG553" t="str">
            <v>Earned</v>
          </cell>
          <cell r="CH553">
            <v>120</v>
          </cell>
          <cell r="CI553">
            <v>-4.0000000000000001E-3</v>
          </cell>
        </row>
        <row r="554">
          <cell r="CC554" t="str">
            <v>All PerilsUT120Exponential RegressionWritten</v>
          </cell>
          <cell r="CD554" t="str">
            <v>UPD</v>
          </cell>
          <cell r="CE554" t="str">
            <v>UT</v>
          </cell>
          <cell r="CF554" t="str">
            <v>Exponential Regression</v>
          </cell>
          <cell r="CG554" t="str">
            <v>Written</v>
          </cell>
          <cell r="CH554">
            <v>120</v>
          </cell>
          <cell r="CI554">
            <v>-4.0000000000000001E-3</v>
          </cell>
        </row>
        <row r="555">
          <cell r="CC555" t="str">
            <v>All PerilsUT12Exponential RegressionEarned</v>
          </cell>
          <cell r="CD555" t="str">
            <v>WBI</v>
          </cell>
          <cell r="CE555" t="str">
            <v>UT</v>
          </cell>
          <cell r="CF555" t="str">
            <v>Exponential Regression</v>
          </cell>
          <cell r="CG555" t="str">
            <v>Earned</v>
          </cell>
          <cell r="CH555">
            <v>12</v>
          </cell>
          <cell r="CI555">
            <v>2.9000000000000001E-2</v>
          </cell>
        </row>
        <row r="556">
          <cell r="CC556" t="str">
            <v>All PerilsUT12Exponential RegressionWritten</v>
          </cell>
          <cell r="CD556" t="str">
            <v>WBI</v>
          </cell>
          <cell r="CE556" t="str">
            <v>UT</v>
          </cell>
          <cell r="CF556" t="str">
            <v>Exponential Regression</v>
          </cell>
          <cell r="CG556" t="str">
            <v>Written</v>
          </cell>
          <cell r="CH556">
            <v>12</v>
          </cell>
          <cell r="CI556">
            <v>2.8000000000000001E-2</v>
          </cell>
        </row>
        <row r="557">
          <cell r="CC557" t="str">
            <v>All PerilsUT24Exponential RegressionEarned</v>
          </cell>
          <cell r="CD557" t="str">
            <v>WBI</v>
          </cell>
          <cell r="CE557" t="str">
            <v>UT</v>
          </cell>
          <cell r="CF557" t="str">
            <v>Exponential Regression</v>
          </cell>
          <cell r="CG557" t="str">
            <v>Earned</v>
          </cell>
          <cell r="CH557">
            <v>24</v>
          </cell>
          <cell r="CI557">
            <v>3.1E-2</v>
          </cell>
        </row>
        <row r="558">
          <cell r="CC558" t="str">
            <v>All PerilsUT24Exponential RegressionWritten</v>
          </cell>
          <cell r="CD558" t="str">
            <v>WBI</v>
          </cell>
          <cell r="CE558" t="str">
            <v>UT</v>
          </cell>
          <cell r="CF558" t="str">
            <v>Exponential Regression</v>
          </cell>
          <cell r="CG558" t="str">
            <v>Written</v>
          </cell>
          <cell r="CH558">
            <v>24</v>
          </cell>
          <cell r="CI558">
            <v>0.03</v>
          </cell>
        </row>
        <row r="559">
          <cell r="CC559" t="str">
            <v>All PerilsUT36Exponential RegressionEarned</v>
          </cell>
          <cell r="CD559" t="str">
            <v>WBI</v>
          </cell>
          <cell r="CE559" t="str">
            <v>UT</v>
          </cell>
          <cell r="CF559" t="str">
            <v>Exponential Regression</v>
          </cell>
          <cell r="CG559" t="str">
            <v>Earned</v>
          </cell>
          <cell r="CH559">
            <v>36</v>
          </cell>
          <cell r="CI559">
            <v>3.3000000000000002E-2</v>
          </cell>
        </row>
        <row r="560">
          <cell r="CC560" t="str">
            <v>All PerilsUT36Exponential RegressionWritten</v>
          </cell>
          <cell r="CD560" t="str">
            <v>WBI</v>
          </cell>
          <cell r="CE560" t="str">
            <v>UT</v>
          </cell>
          <cell r="CF560" t="str">
            <v>Exponential Regression</v>
          </cell>
          <cell r="CG560" t="str">
            <v>Written</v>
          </cell>
          <cell r="CH560">
            <v>36</v>
          </cell>
          <cell r="CI560">
            <v>3.2000000000000001E-2</v>
          </cell>
        </row>
        <row r="561">
          <cell r="CC561" t="str">
            <v>All PerilsUT48Exponential RegressionEarned</v>
          </cell>
          <cell r="CD561" t="str">
            <v>WBI</v>
          </cell>
          <cell r="CE561" t="str">
            <v>UT</v>
          </cell>
          <cell r="CF561" t="str">
            <v>Exponential Regression</v>
          </cell>
          <cell r="CG561" t="str">
            <v>Earned</v>
          </cell>
          <cell r="CH561">
            <v>48</v>
          </cell>
          <cell r="CI561">
            <v>3.3000000000000002E-2</v>
          </cell>
        </row>
        <row r="562">
          <cell r="CC562" t="str">
            <v>All PerilsUT48Exponential RegressionWritten</v>
          </cell>
          <cell r="CD562" t="str">
            <v>WBI</v>
          </cell>
          <cell r="CE562" t="str">
            <v>UT</v>
          </cell>
          <cell r="CF562" t="str">
            <v>Exponential Regression</v>
          </cell>
          <cell r="CG562" t="str">
            <v>Written</v>
          </cell>
          <cell r="CH562">
            <v>48</v>
          </cell>
          <cell r="CI562">
            <v>3.2000000000000001E-2</v>
          </cell>
        </row>
        <row r="563">
          <cell r="CC563" t="str">
            <v>All PerilsUT60Exponential RegressionEarned</v>
          </cell>
          <cell r="CD563" t="str">
            <v>WBI</v>
          </cell>
          <cell r="CE563" t="str">
            <v>UT</v>
          </cell>
          <cell r="CF563" t="str">
            <v>Exponential Regression</v>
          </cell>
          <cell r="CG563" t="str">
            <v>Earned</v>
          </cell>
          <cell r="CH563">
            <v>60</v>
          </cell>
          <cell r="CI563">
            <v>3.2000000000000001E-2</v>
          </cell>
        </row>
        <row r="564">
          <cell r="CC564" t="str">
            <v>All PerilsUT60Exponential RegressionWritten</v>
          </cell>
          <cell r="CD564" t="str">
            <v>WBI</v>
          </cell>
          <cell r="CE564" t="str">
            <v>UT</v>
          </cell>
          <cell r="CF564" t="str">
            <v>Exponential Regression</v>
          </cell>
          <cell r="CG564" t="str">
            <v>Written</v>
          </cell>
          <cell r="CH564">
            <v>60</v>
          </cell>
          <cell r="CI564">
            <v>3.2000000000000001E-2</v>
          </cell>
        </row>
        <row r="565">
          <cell r="CC565" t="str">
            <v>All PerilsUT84Exponential RegressionEarned</v>
          </cell>
          <cell r="CD565" t="str">
            <v>WBI</v>
          </cell>
          <cell r="CE565" t="str">
            <v>UT</v>
          </cell>
          <cell r="CF565" t="str">
            <v>Exponential Regression</v>
          </cell>
          <cell r="CG565" t="str">
            <v>Earned</v>
          </cell>
          <cell r="CH565">
            <v>84</v>
          </cell>
          <cell r="CI565">
            <v>1.9E-2</v>
          </cell>
        </row>
        <row r="566">
          <cell r="CC566" t="str">
            <v>All PerilsUT84Exponential RegressionWritten</v>
          </cell>
          <cell r="CD566" t="str">
            <v>WBI</v>
          </cell>
          <cell r="CE566" t="str">
            <v>UT</v>
          </cell>
          <cell r="CF566" t="str">
            <v>Exponential Regression</v>
          </cell>
          <cell r="CG566" t="str">
            <v>Written</v>
          </cell>
          <cell r="CH566">
            <v>84</v>
          </cell>
          <cell r="CI566">
            <v>2.1999999999999999E-2</v>
          </cell>
        </row>
        <row r="567">
          <cell r="CC567" t="str">
            <v>All PerilsUT84Exponential RegressionWritten</v>
          </cell>
          <cell r="CD567" t="str">
            <v>COLL</v>
          </cell>
          <cell r="CE567" t="str">
            <v>UT</v>
          </cell>
          <cell r="CF567" t="str">
            <v>Exponential Regression</v>
          </cell>
          <cell r="CG567" t="str">
            <v>Written</v>
          </cell>
          <cell r="CH567">
            <v>84</v>
          </cell>
          <cell r="CI567">
            <v>3.1E-2</v>
          </cell>
        </row>
        <row r="568">
          <cell r="CC568" t="str">
            <v>All PerilsUT108Exponential RegressionEarned</v>
          </cell>
          <cell r="CD568" t="str">
            <v>COLL</v>
          </cell>
          <cell r="CE568" t="str">
            <v>UT</v>
          </cell>
          <cell r="CF568" t="str">
            <v>Exponential Regression</v>
          </cell>
          <cell r="CG568" t="str">
            <v>Earned</v>
          </cell>
          <cell r="CH568">
            <v>108</v>
          </cell>
          <cell r="CI568">
            <v>2.5000000000000001E-2</v>
          </cell>
        </row>
        <row r="569">
          <cell r="CC569" t="str">
            <v>All PerilsUT108Exponential RegressionWritten</v>
          </cell>
          <cell r="CD569" t="str">
            <v>COLL</v>
          </cell>
          <cell r="CE569" t="str">
            <v>UT</v>
          </cell>
          <cell r="CF569" t="str">
            <v>Exponential Regression</v>
          </cell>
          <cell r="CG569" t="str">
            <v>Written</v>
          </cell>
          <cell r="CH569">
            <v>108</v>
          </cell>
          <cell r="CI569">
            <v>2.5999999999999999E-2</v>
          </cell>
        </row>
        <row r="570">
          <cell r="CC570" t="str">
            <v>All PerilsUT120Exponential RegressionEarned</v>
          </cell>
          <cell r="CD570" t="str">
            <v>COLL</v>
          </cell>
          <cell r="CE570" t="str">
            <v>UT</v>
          </cell>
          <cell r="CF570" t="str">
            <v>Exponential Regression</v>
          </cell>
          <cell r="CG570" t="str">
            <v>Earned</v>
          </cell>
          <cell r="CH570">
            <v>120</v>
          </cell>
          <cell r="CI570">
            <v>2.5000000000000001E-2</v>
          </cell>
        </row>
        <row r="571">
          <cell r="CC571" t="str">
            <v>All PerilsUT120Exponential RegressionWritten</v>
          </cell>
          <cell r="CD571" t="str">
            <v>COLL</v>
          </cell>
          <cell r="CE571" t="str">
            <v>UT</v>
          </cell>
          <cell r="CF571" t="str">
            <v>Exponential Regression</v>
          </cell>
          <cell r="CG571" t="str">
            <v>Written</v>
          </cell>
          <cell r="CH571">
            <v>120</v>
          </cell>
          <cell r="CI571">
            <v>2.5999999999999999E-2</v>
          </cell>
        </row>
        <row r="572">
          <cell r="CC572" t="str">
            <v>All PerilsUT12Exponential RegressionEarned</v>
          </cell>
          <cell r="CD572" t="str">
            <v>PKG_U_BIPD</v>
          </cell>
          <cell r="CE572" t="str">
            <v>UT</v>
          </cell>
          <cell r="CF572" t="str">
            <v>Exponential Regression</v>
          </cell>
          <cell r="CG572" t="str">
            <v>Earned</v>
          </cell>
          <cell r="CH572">
            <v>12</v>
          </cell>
          <cell r="CI572">
            <v>8.9999999999999993E-3</v>
          </cell>
        </row>
        <row r="573">
          <cell r="CC573" t="str">
            <v>All PerilsUT12Exponential RegressionWritten</v>
          </cell>
          <cell r="CD573" t="str">
            <v>PKG_U_BIPD</v>
          </cell>
          <cell r="CE573" t="str">
            <v>UT</v>
          </cell>
          <cell r="CF573" t="str">
            <v>Exponential Regression</v>
          </cell>
          <cell r="CG573" t="str">
            <v>Written</v>
          </cell>
          <cell r="CH573">
            <v>12</v>
          </cell>
          <cell r="CI573">
            <v>1.0999999999999999E-2</v>
          </cell>
        </row>
        <row r="574">
          <cell r="CC574" t="str">
            <v>All PerilsUT24Exponential RegressionEarned</v>
          </cell>
          <cell r="CD574" t="str">
            <v>PKG_U_BIPD</v>
          </cell>
          <cell r="CE574" t="str">
            <v>UT</v>
          </cell>
          <cell r="CF574" t="str">
            <v>Exponential Regression</v>
          </cell>
          <cell r="CG574" t="str">
            <v>Earned</v>
          </cell>
          <cell r="CH574">
            <v>24</v>
          </cell>
          <cell r="CI574">
            <v>5.0000000000000001E-3</v>
          </cell>
        </row>
        <row r="575">
          <cell r="CC575" t="str">
            <v>All PerilsUT24Exponential RegressionWritten</v>
          </cell>
          <cell r="CD575" t="str">
            <v>PKG_U_BIPD</v>
          </cell>
          <cell r="CE575" t="str">
            <v>UT</v>
          </cell>
          <cell r="CF575" t="str">
            <v>Exponential Regression</v>
          </cell>
          <cell r="CG575" t="str">
            <v>Written</v>
          </cell>
          <cell r="CH575">
            <v>24</v>
          </cell>
          <cell r="CI575">
            <v>5.0000000000000001E-3</v>
          </cell>
        </row>
        <row r="576">
          <cell r="CC576" t="str">
            <v>All PerilsUT36Exponential RegressionEarned</v>
          </cell>
          <cell r="CD576" t="str">
            <v>PKG_U_BIPD</v>
          </cell>
          <cell r="CE576" t="str">
            <v>UT</v>
          </cell>
          <cell r="CF576" t="str">
            <v>Exponential Regression</v>
          </cell>
          <cell r="CG576" t="str">
            <v>Earned</v>
          </cell>
          <cell r="CH576">
            <v>36</v>
          </cell>
          <cell r="CI576">
            <v>7.0000000000000001E-3</v>
          </cell>
        </row>
        <row r="577">
          <cell r="CC577" t="str">
            <v>All PerilsUT36Exponential RegressionWritten</v>
          </cell>
          <cell r="CD577" t="str">
            <v>PKG_U_BIPD</v>
          </cell>
          <cell r="CE577" t="str">
            <v>UT</v>
          </cell>
          <cell r="CF577" t="str">
            <v>Exponential Regression</v>
          </cell>
          <cell r="CG577" t="str">
            <v>Written</v>
          </cell>
          <cell r="CH577">
            <v>36</v>
          </cell>
          <cell r="CI577">
            <v>7.0000000000000001E-3</v>
          </cell>
        </row>
        <row r="578">
          <cell r="CC578" t="str">
            <v>All PerilsUT48Exponential RegressionEarned</v>
          </cell>
          <cell r="CD578" t="str">
            <v>PKG_U_BIPD</v>
          </cell>
          <cell r="CE578" t="str">
            <v>UT</v>
          </cell>
          <cell r="CF578" t="str">
            <v>Exponential Regression</v>
          </cell>
          <cell r="CG578" t="str">
            <v>Earned</v>
          </cell>
          <cell r="CH578">
            <v>48</v>
          </cell>
          <cell r="CI578">
            <v>7.0000000000000001E-3</v>
          </cell>
        </row>
        <row r="579">
          <cell r="CC579" t="str">
            <v>All PerilsUT48Exponential RegressionWritten</v>
          </cell>
          <cell r="CD579" t="str">
            <v>PKG_U_BIPD</v>
          </cell>
          <cell r="CE579" t="str">
            <v>UT</v>
          </cell>
          <cell r="CF579" t="str">
            <v>Exponential Regression</v>
          </cell>
          <cell r="CG579" t="str">
            <v>Written</v>
          </cell>
          <cell r="CH579">
            <v>48</v>
          </cell>
          <cell r="CI579">
            <v>7.0000000000000001E-3</v>
          </cell>
        </row>
        <row r="580">
          <cell r="CC580" t="str">
            <v>All PerilsUT60Exponential RegressionEarned</v>
          </cell>
          <cell r="CD580" t="str">
            <v>PKG_U_BIPD</v>
          </cell>
          <cell r="CE580" t="str">
            <v>UT</v>
          </cell>
          <cell r="CF580" t="str">
            <v>Exponential Regression</v>
          </cell>
          <cell r="CG580" t="str">
            <v>Earned</v>
          </cell>
          <cell r="CH580">
            <v>60</v>
          </cell>
          <cell r="CI580">
            <v>6.0000000000000001E-3</v>
          </cell>
        </row>
        <row r="581">
          <cell r="CC581" t="str">
            <v>All PerilsUT60Exponential RegressionWritten</v>
          </cell>
          <cell r="CD581" t="str">
            <v>PKG_U_BIPD</v>
          </cell>
          <cell r="CE581" t="str">
            <v>UT</v>
          </cell>
          <cell r="CF581" t="str">
            <v>Exponential Regression</v>
          </cell>
          <cell r="CG581" t="str">
            <v>Written</v>
          </cell>
          <cell r="CH581">
            <v>60</v>
          </cell>
          <cell r="CI581">
            <v>6.0000000000000001E-3</v>
          </cell>
        </row>
        <row r="582">
          <cell r="CC582" t="str">
            <v>All PerilsUT84Exponential RegressionEarned</v>
          </cell>
          <cell r="CD582" t="str">
            <v>PKG_U_BIPD</v>
          </cell>
          <cell r="CE582" t="str">
            <v>UT</v>
          </cell>
          <cell r="CF582" t="str">
            <v>Exponential Regression</v>
          </cell>
          <cell r="CG582" t="str">
            <v>Earned</v>
          </cell>
          <cell r="CH582">
            <v>84</v>
          </cell>
          <cell r="CI582">
            <v>1E-3</v>
          </cell>
        </row>
        <row r="583">
          <cell r="CC583" t="str">
            <v>All PerilsUT84Exponential RegressionWritten</v>
          </cell>
          <cell r="CD583" t="str">
            <v>PKG_U_BIPD</v>
          </cell>
          <cell r="CE583" t="str">
            <v>UT</v>
          </cell>
          <cell r="CF583" t="str">
            <v>Exponential Regression</v>
          </cell>
          <cell r="CG583" t="str">
            <v>Written</v>
          </cell>
          <cell r="CH583">
            <v>84</v>
          </cell>
          <cell r="CI583">
            <v>2E-3</v>
          </cell>
        </row>
        <row r="584">
          <cell r="CC584" t="str">
            <v>All PerilsUT108Exponential RegressionEarned</v>
          </cell>
          <cell r="CD584" t="str">
            <v>PKG_U_BIPD</v>
          </cell>
          <cell r="CE584" t="str">
            <v>UT</v>
          </cell>
          <cell r="CF584" t="str">
            <v>Exponential Regression</v>
          </cell>
          <cell r="CG584" t="str">
            <v>Earned</v>
          </cell>
          <cell r="CH584">
            <v>108</v>
          </cell>
          <cell r="CI584">
            <v>-4.0000000000000001E-3</v>
          </cell>
        </row>
        <row r="585">
          <cell r="CC585" t="str">
            <v>All PerilsUT108Exponential RegressionWritten</v>
          </cell>
          <cell r="CD585" t="str">
            <v>PKG_U_BIPD</v>
          </cell>
          <cell r="CE585" t="str">
            <v>UT</v>
          </cell>
          <cell r="CF585" t="str">
            <v>Exponential Regression</v>
          </cell>
          <cell r="CG585" t="str">
            <v>Written</v>
          </cell>
          <cell r="CH585">
            <v>108</v>
          </cell>
          <cell r="CI585">
            <v>-3.0000000000000001E-3</v>
          </cell>
        </row>
        <row r="586">
          <cell r="CC586" t="str">
            <v>All PerilsUT120Exponential RegressionEarned</v>
          </cell>
          <cell r="CD586" t="str">
            <v>PKG_U_BIPD</v>
          </cell>
          <cell r="CE586" t="str">
            <v>UT</v>
          </cell>
          <cell r="CF586" t="str">
            <v>Exponential Regression</v>
          </cell>
          <cell r="CG586" t="str">
            <v>Earned</v>
          </cell>
          <cell r="CH586">
            <v>120</v>
          </cell>
          <cell r="CI586">
            <v>-5.0000000000000001E-3</v>
          </cell>
        </row>
        <row r="587">
          <cell r="CC587" t="str">
            <v>All PerilsUT120Exponential RegressionWritten</v>
          </cell>
          <cell r="CD587" t="str">
            <v>PKG_U_BIPD</v>
          </cell>
          <cell r="CE587" t="str">
            <v>UT</v>
          </cell>
          <cell r="CF587" t="str">
            <v>Exponential Regression</v>
          </cell>
          <cell r="CG587" t="str">
            <v>Written</v>
          </cell>
          <cell r="CH587">
            <v>120</v>
          </cell>
          <cell r="CI587">
            <v>-4.0000000000000001E-3</v>
          </cell>
        </row>
        <row r="588">
          <cell r="CC588" t="str">
            <v>All PerilsUT12Exponential RegressionEarned</v>
          </cell>
          <cell r="CD588" t="str">
            <v>UBI</v>
          </cell>
          <cell r="CE588" t="str">
            <v>UT</v>
          </cell>
          <cell r="CF588" t="str">
            <v>Exponential Regression</v>
          </cell>
          <cell r="CG588" t="str">
            <v>Earned</v>
          </cell>
          <cell r="CH588">
            <v>12</v>
          </cell>
          <cell r="CI588">
            <v>1.4999999999999999E-2</v>
          </cell>
        </row>
        <row r="589">
          <cell r="CC589" t="str">
            <v>All PerilsUT12Exponential RegressionWritten</v>
          </cell>
          <cell r="CD589" t="str">
            <v>UBI</v>
          </cell>
          <cell r="CE589" t="str">
            <v>UT</v>
          </cell>
          <cell r="CF589" t="str">
            <v>Exponential Regression</v>
          </cell>
          <cell r="CG589" t="str">
            <v>Written</v>
          </cell>
          <cell r="CH589">
            <v>12</v>
          </cell>
          <cell r="CI589">
            <v>1.7000000000000001E-2</v>
          </cell>
        </row>
        <row r="590">
          <cell r="CC590" t="str">
            <v>All PerilsUT24Exponential RegressionEarned</v>
          </cell>
          <cell r="CD590" t="str">
            <v>UBI</v>
          </cell>
          <cell r="CE590" t="str">
            <v>UT</v>
          </cell>
          <cell r="CF590" t="str">
            <v>Exponential Regression</v>
          </cell>
          <cell r="CG590" t="str">
            <v>Earned</v>
          </cell>
          <cell r="CH590">
            <v>24</v>
          </cell>
          <cell r="CI590">
            <v>8.0000000000000002E-3</v>
          </cell>
        </row>
        <row r="591">
          <cell r="CC591" t="str">
            <v>All PerilsUT24Exponential RegressionWritten</v>
          </cell>
          <cell r="CD591" t="str">
            <v>UBI</v>
          </cell>
          <cell r="CE591" t="str">
            <v>UT</v>
          </cell>
          <cell r="CF591" t="str">
            <v>Exponential Regression</v>
          </cell>
          <cell r="CG591" t="str">
            <v>Written</v>
          </cell>
          <cell r="CH591">
            <v>24</v>
          </cell>
          <cell r="CI591">
            <v>0.01</v>
          </cell>
        </row>
        <row r="592">
          <cell r="CC592" t="str">
            <v>All PerilsUT36Exponential RegressionEarned</v>
          </cell>
          <cell r="CD592" t="str">
            <v>UBI</v>
          </cell>
          <cell r="CE592" t="str">
            <v>UT</v>
          </cell>
          <cell r="CF592" t="str">
            <v>Exponential Regression</v>
          </cell>
          <cell r="CG592" t="str">
            <v>Earned</v>
          </cell>
          <cell r="CH592">
            <v>36</v>
          </cell>
          <cell r="CI592">
            <v>8.9999999999999993E-3</v>
          </cell>
        </row>
        <row r="593">
          <cell r="CC593" t="str">
            <v>All PerilsUT36Exponential RegressionWritten</v>
          </cell>
          <cell r="CD593" t="str">
            <v>UBI</v>
          </cell>
          <cell r="CE593" t="str">
            <v>UT</v>
          </cell>
          <cell r="CF593" t="str">
            <v>Exponential Regression</v>
          </cell>
          <cell r="CG593" t="str">
            <v>Written</v>
          </cell>
          <cell r="CH593">
            <v>36</v>
          </cell>
          <cell r="CI593">
            <v>8.9999999999999993E-3</v>
          </cell>
        </row>
        <row r="594">
          <cell r="CC594" t="str">
            <v>All PerilsUT48Exponential RegressionEarned</v>
          </cell>
          <cell r="CD594" t="str">
            <v>UBI</v>
          </cell>
          <cell r="CE594" t="str">
            <v>UT</v>
          </cell>
          <cell r="CF594" t="str">
            <v>Exponential Regression</v>
          </cell>
          <cell r="CG594" t="str">
            <v>Earned</v>
          </cell>
          <cell r="CH594">
            <v>48</v>
          </cell>
          <cell r="CI594">
            <v>7.0000000000000001E-3</v>
          </cell>
        </row>
        <row r="595">
          <cell r="CC595" t="str">
            <v>All PerilsUT48Exponential RegressionWritten</v>
          </cell>
          <cell r="CD595" t="str">
            <v>UBI</v>
          </cell>
          <cell r="CE595" t="str">
            <v>UT</v>
          </cell>
          <cell r="CF595" t="str">
            <v>Exponential Regression</v>
          </cell>
          <cell r="CG595" t="str">
            <v>Written</v>
          </cell>
          <cell r="CH595">
            <v>48</v>
          </cell>
          <cell r="CI595">
            <v>8.0000000000000002E-3</v>
          </cell>
        </row>
        <row r="596">
          <cell r="CC596" t="str">
            <v>All PerilsUT60Exponential RegressionEarned</v>
          </cell>
          <cell r="CD596" t="str">
            <v>UBI</v>
          </cell>
          <cell r="CE596" t="str">
            <v>UT</v>
          </cell>
          <cell r="CF596" t="str">
            <v>Exponential Regression</v>
          </cell>
          <cell r="CG596" t="str">
            <v>Earned</v>
          </cell>
          <cell r="CH596">
            <v>60</v>
          </cell>
          <cell r="CI596">
            <v>5.0000000000000001E-3</v>
          </cell>
        </row>
        <row r="597">
          <cell r="CC597" t="str">
            <v>All PerilsUT60Exponential RegressionWritten</v>
          </cell>
          <cell r="CD597" t="str">
            <v>UBI</v>
          </cell>
          <cell r="CE597" t="str">
            <v>UT</v>
          </cell>
          <cell r="CF597" t="str">
            <v>Exponential Regression</v>
          </cell>
          <cell r="CG597" t="str">
            <v>Written</v>
          </cell>
          <cell r="CH597">
            <v>60</v>
          </cell>
          <cell r="CI597">
            <v>6.0000000000000001E-3</v>
          </cell>
        </row>
        <row r="598">
          <cell r="CC598" t="str">
            <v>All PerilsUT84Exponential RegressionEarned</v>
          </cell>
          <cell r="CD598" t="str">
            <v>UBI</v>
          </cell>
          <cell r="CE598" t="str">
            <v>UT</v>
          </cell>
          <cell r="CF598" t="str">
            <v>Exponential Regression</v>
          </cell>
          <cell r="CG598" t="str">
            <v>Earned</v>
          </cell>
          <cell r="CH598">
            <v>84</v>
          </cell>
          <cell r="CI598">
            <v>1E-3</v>
          </cell>
        </row>
        <row r="599">
          <cell r="CC599" t="str">
            <v>All PerilsUT84Exponential RegressionWritten</v>
          </cell>
          <cell r="CD599" t="str">
            <v>PKG_PHYS_DMG</v>
          </cell>
          <cell r="CE599" t="str">
            <v>UT</v>
          </cell>
          <cell r="CF599" t="str">
            <v>Exponential Regression</v>
          </cell>
          <cell r="CG599" t="str">
            <v>Written</v>
          </cell>
          <cell r="CH599">
            <v>84</v>
          </cell>
          <cell r="CI599">
            <v>2.5999999999999999E-2</v>
          </cell>
        </row>
        <row r="600">
          <cell r="CC600" t="str">
            <v>All PerilsUT108Exponential RegressionEarned</v>
          </cell>
          <cell r="CD600" t="str">
            <v>PKG_PHYS_DMG</v>
          </cell>
          <cell r="CE600" t="str">
            <v>UT</v>
          </cell>
          <cell r="CF600" t="str">
            <v>Exponential Regression</v>
          </cell>
          <cell r="CG600" t="str">
            <v>Earned</v>
          </cell>
          <cell r="CH600">
            <v>108</v>
          </cell>
          <cell r="CI600">
            <v>1.7999999999999999E-2</v>
          </cell>
        </row>
        <row r="601">
          <cell r="CC601" t="str">
            <v>All PerilsUT108Exponential RegressionWritten</v>
          </cell>
          <cell r="CD601" t="str">
            <v>PKG_PHYS_DMG</v>
          </cell>
          <cell r="CE601" t="str">
            <v>UT</v>
          </cell>
          <cell r="CF601" t="str">
            <v>Exponential Regression</v>
          </cell>
          <cell r="CG601" t="str">
            <v>Written</v>
          </cell>
          <cell r="CH601">
            <v>108</v>
          </cell>
          <cell r="CI601">
            <v>0.02</v>
          </cell>
        </row>
        <row r="602">
          <cell r="CC602" t="str">
            <v>All PerilsUT120Exponential RegressionEarned</v>
          </cell>
          <cell r="CD602" t="str">
            <v>PKG_PHYS_DMG</v>
          </cell>
          <cell r="CE602" t="str">
            <v>UT</v>
          </cell>
          <cell r="CF602" t="str">
            <v>Exponential Regression</v>
          </cell>
          <cell r="CG602" t="str">
            <v>Earned</v>
          </cell>
          <cell r="CH602">
            <v>120</v>
          </cell>
          <cell r="CI602">
            <v>1.7000000000000001E-2</v>
          </cell>
        </row>
        <row r="603">
          <cell r="CC603" t="str">
            <v>All PerilsUT120Exponential RegressionWritten</v>
          </cell>
          <cell r="CD603" t="str">
            <v>PKG_PHYS_DMG</v>
          </cell>
          <cell r="CE603" t="str">
            <v>UT</v>
          </cell>
          <cell r="CF603" t="str">
            <v>Exponential Regression</v>
          </cell>
          <cell r="CG603" t="str">
            <v>Written</v>
          </cell>
          <cell r="CH603">
            <v>120</v>
          </cell>
          <cell r="CI603">
            <v>1.7999999999999999E-2</v>
          </cell>
        </row>
        <row r="604">
          <cell r="CC604" t="str">
            <v>All PerilsUT12Exponential RegressionEarned</v>
          </cell>
          <cell r="CD604" t="str">
            <v>COMP</v>
          </cell>
          <cell r="CE604" t="str">
            <v>UT</v>
          </cell>
          <cell r="CF604" t="str">
            <v>Exponential Regression</v>
          </cell>
          <cell r="CG604" t="str">
            <v>Earned</v>
          </cell>
          <cell r="CH604">
            <v>12</v>
          </cell>
          <cell r="CI604">
            <v>4.7E-2</v>
          </cell>
        </row>
        <row r="605">
          <cell r="CC605" t="str">
            <v>All PerilsUT12Exponential RegressionWritten</v>
          </cell>
          <cell r="CD605" t="str">
            <v>COMP</v>
          </cell>
          <cell r="CE605" t="str">
            <v>UT</v>
          </cell>
          <cell r="CF605" t="str">
            <v>Exponential Regression</v>
          </cell>
          <cell r="CG605" t="str">
            <v>Written</v>
          </cell>
          <cell r="CH605">
            <v>12</v>
          </cell>
          <cell r="CI605">
            <v>0.05</v>
          </cell>
        </row>
        <row r="606">
          <cell r="CC606" t="str">
            <v>All PerilsUT24Exponential RegressionEarned</v>
          </cell>
          <cell r="CD606" t="str">
            <v>COMP</v>
          </cell>
          <cell r="CE606" t="str">
            <v>UT</v>
          </cell>
          <cell r="CF606" t="str">
            <v>Exponential Regression</v>
          </cell>
          <cell r="CG606" t="str">
            <v>Earned</v>
          </cell>
          <cell r="CH606">
            <v>24</v>
          </cell>
          <cell r="CI606">
            <v>4.3999999999999997E-2</v>
          </cell>
        </row>
        <row r="607">
          <cell r="CC607" t="str">
            <v>All PerilsUT24Exponential RegressionWritten</v>
          </cell>
          <cell r="CD607" t="str">
            <v>COMP</v>
          </cell>
          <cell r="CE607" t="str">
            <v>UT</v>
          </cell>
          <cell r="CF607" t="str">
            <v>Exponential Regression</v>
          </cell>
          <cell r="CG607" t="str">
            <v>Written</v>
          </cell>
          <cell r="CH607">
            <v>24</v>
          </cell>
          <cell r="CI607">
            <v>4.2999999999999997E-2</v>
          </cell>
        </row>
        <row r="608">
          <cell r="CC608" t="str">
            <v>All PerilsUT36Exponential RegressionEarned</v>
          </cell>
          <cell r="CD608" t="str">
            <v>COMP</v>
          </cell>
          <cell r="CE608" t="str">
            <v>UT</v>
          </cell>
          <cell r="CF608" t="str">
            <v>Exponential Regression</v>
          </cell>
          <cell r="CG608" t="str">
            <v>Earned</v>
          </cell>
          <cell r="CH608">
            <v>36</v>
          </cell>
          <cell r="CI608">
            <v>4.8000000000000001E-2</v>
          </cell>
        </row>
        <row r="609">
          <cell r="CC609" t="str">
            <v>All PerilsUT36Exponential RegressionWritten</v>
          </cell>
          <cell r="CD609" t="str">
            <v>COMP</v>
          </cell>
          <cell r="CE609" t="str">
            <v>UT</v>
          </cell>
          <cell r="CF609" t="str">
            <v>Exponential Regression</v>
          </cell>
          <cell r="CG609" t="str">
            <v>Written</v>
          </cell>
          <cell r="CH609">
            <v>36</v>
          </cell>
          <cell r="CI609">
            <v>4.8000000000000001E-2</v>
          </cell>
        </row>
        <row r="610">
          <cell r="CC610" t="str">
            <v>All PerilsUT48Exponential RegressionEarned</v>
          </cell>
          <cell r="CD610" t="str">
            <v>COMP</v>
          </cell>
          <cell r="CE610" t="str">
            <v>UT</v>
          </cell>
          <cell r="CF610" t="str">
            <v>Exponential Regression</v>
          </cell>
          <cell r="CG610" t="str">
            <v>Earned</v>
          </cell>
          <cell r="CH610">
            <v>48</v>
          </cell>
          <cell r="CI610">
            <v>3.9E-2</v>
          </cell>
        </row>
        <row r="611">
          <cell r="CC611" t="str">
            <v>All PerilsUT48Exponential RegressionWritten</v>
          </cell>
          <cell r="CD611" t="str">
            <v>COMP</v>
          </cell>
          <cell r="CE611" t="str">
            <v>UT</v>
          </cell>
          <cell r="CF611" t="str">
            <v>Exponential Regression</v>
          </cell>
          <cell r="CG611" t="str">
            <v>Written</v>
          </cell>
          <cell r="CH611">
            <v>48</v>
          </cell>
          <cell r="CI611">
            <v>4.2000000000000003E-2</v>
          </cell>
        </row>
        <row r="612">
          <cell r="CC612" t="str">
            <v>All PerilsUT60Exponential RegressionEarned</v>
          </cell>
          <cell r="CD612" t="str">
            <v>COMP</v>
          </cell>
          <cell r="CE612" t="str">
            <v>UT</v>
          </cell>
          <cell r="CF612" t="str">
            <v>Exponential Regression</v>
          </cell>
          <cell r="CG612" t="str">
            <v>Earned</v>
          </cell>
          <cell r="CH612">
            <v>60</v>
          </cell>
          <cell r="CI612">
            <v>0.03</v>
          </cell>
        </row>
        <row r="613">
          <cell r="CC613" t="str">
            <v>All PerilsUT60Exponential RegressionWritten</v>
          </cell>
          <cell r="CD613" t="str">
            <v>COMP</v>
          </cell>
          <cell r="CE613" t="str">
            <v>UT</v>
          </cell>
          <cell r="CF613" t="str">
            <v>Exponential Regression</v>
          </cell>
          <cell r="CG613" t="str">
            <v>Written</v>
          </cell>
          <cell r="CH613">
            <v>60</v>
          </cell>
          <cell r="CI613">
            <v>3.3000000000000002E-2</v>
          </cell>
        </row>
        <row r="614">
          <cell r="CC614" t="str">
            <v>All PerilsUT84Exponential RegressionEarned</v>
          </cell>
          <cell r="CD614" t="str">
            <v>COMP</v>
          </cell>
          <cell r="CE614" t="str">
            <v>UT</v>
          </cell>
          <cell r="CF614" t="str">
            <v>Exponential Regression</v>
          </cell>
          <cell r="CG614" t="str">
            <v>Earned</v>
          </cell>
          <cell r="CH614">
            <v>84</v>
          </cell>
          <cell r="CI614">
            <v>1.7000000000000001E-2</v>
          </cell>
        </row>
        <row r="615">
          <cell r="CC615" t="str">
            <v>All PerilsUT84Exponential RegressionWritten</v>
          </cell>
          <cell r="CD615" t="str">
            <v>COMP</v>
          </cell>
          <cell r="CE615" t="str">
            <v>UT</v>
          </cell>
          <cell r="CF615" t="str">
            <v>Exponential Regression</v>
          </cell>
          <cell r="CG615" t="str">
            <v>Written</v>
          </cell>
          <cell r="CH615">
            <v>84</v>
          </cell>
          <cell r="CI615">
            <v>0.02</v>
          </cell>
        </row>
        <row r="616">
          <cell r="CC616" t="str">
            <v>All PerilsUT108Exponential RegressionEarned</v>
          </cell>
          <cell r="CD616" t="str">
            <v>COMP</v>
          </cell>
          <cell r="CE616" t="str">
            <v>UT</v>
          </cell>
          <cell r="CF616" t="str">
            <v>Exponential Regression</v>
          </cell>
          <cell r="CG616" t="str">
            <v>Earned</v>
          </cell>
          <cell r="CH616">
            <v>108</v>
          </cell>
          <cell r="CI616">
            <v>5.0000000000000001E-3</v>
          </cell>
        </row>
        <row r="617">
          <cell r="CC617" t="str">
            <v>All PerilsUT108Exponential RegressionWritten</v>
          </cell>
          <cell r="CD617" t="str">
            <v>COMP</v>
          </cell>
          <cell r="CE617" t="str">
            <v>UT</v>
          </cell>
          <cell r="CF617" t="str">
            <v>Exponential Regression</v>
          </cell>
          <cell r="CG617" t="str">
            <v>Written</v>
          </cell>
          <cell r="CH617">
            <v>108</v>
          </cell>
          <cell r="CI617">
            <v>8.0000000000000002E-3</v>
          </cell>
        </row>
        <row r="618">
          <cell r="CC618" t="str">
            <v>All PerilsUT120Exponential RegressionEarned</v>
          </cell>
          <cell r="CD618" t="str">
            <v>COMP</v>
          </cell>
          <cell r="CE618" t="str">
            <v>UT</v>
          </cell>
          <cell r="CF618" t="str">
            <v>Exponential Regression</v>
          </cell>
          <cell r="CG618" t="str">
            <v>Earned</v>
          </cell>
          <cell r="CH618">
            <v>120</v>
          </cell>
          <cell r="CI618">
            <v>0</v>
          </cell>
        </row>
        <row r="619">
          <cell r="CC619" t="str">
            <v>All PerilsUT120Exponential RegressionWritten</v>
          </cell>
          <cell r="CD619" t="str">
            <v>COMP</v>
          </cell>
          <cell r="CE619" t="str">
            <v>UT</v>
          </cell>
          <cell r="CF619" t="str">
            <v>Exponential Regression</v>
          </cell>
          <cell r="CG619" t="str">
            <v>Written</v>
          </cell>
          <cell r="CH619">
            <v>120</v>
          </cell>
          <cell r="CI619">
            <v>3.0000000000000001E-3</v>
          </cell>
        </row>
        <row r="620">
          <cell r="CC620" t="str">
            <v>All PerilsUT12Exponential RegressionEarned</v>
          </cell>
          <cell r="CD620" t="str">
            <v>COLL</v>
          </cell>
          <cell r="CE620" t="str">
            <v>UT</v>
          </cell>
          <cell r="CF620" t="str">
            <v>Exponential Regression</v>
          </cell>
          <cell r="CG620" t="str">
            <v>Earned</v>
          </cell>
          <cell r="CH620">
            <v>12</v>
          </cell>
          <cell r="CI620">
            <v>5.0999999999999997E-2</v>
          </cell>
        </row>
        <row r="621">
          <cell r="CC621" t="str">
            <v>All PerilsUT12Exponential RegressionWritten</v>
          </cell>
          <cell r="CD621" t="str">
            <v>COLL</v>
          </cell>
          <cell r="CE621" t="str">
            <v>UT</v>
          </cell>
          <cell r="CF621" t="str">
            <v>Exponential Regression</v>
          </cell>
          <cell r="CG621" t="str">
            <v>Written</v>
          </cell>
          <cell r="CH621">
            <v>12</v>
          </cell>
          <cell r="CI621">
            <v>4.8000000000000001E-2</v>
          </cell>
        </row>
        <row r="622">
          <cell r="CC622" t="str">
            <v>All PerilsUT24Exponential RegressionEarned</v>
          </cell>
          <cell r="CD622" t="str">
            <v>COLL</v>
          </cell>
          <cell r="CE622" t="str">
            <v>UT</v>
          </cell>
          <cell r="CF622" t="str">
            <v>Exponential Regression</v>
          </cell>
          <cell r="CG622" t="str">
            <v>Earned</v>
          </cell>
          <cell r="CH622">
            <v>24</v>
          </cell>
          <cell r="CI622">
            <v>5.8999999999999997E-2</v>
          </cell>
        </row>
        <row r="623">
          <cell r="CC623" t="str">
            <v>All PerilsUT24Exponential RegressionWritten</v>
          </cell>
          <cell r="CD623" t="str">
            <v>COLL</v>
          </cell>
          <cell r="CE623" t="str">
            <v>UT</v>
          </cell>
          <cell r="CF623" t="str">
            <v>Exponential Regression</v>
          </cell>
          <cell r="CG623" t="str">
            <v>Written</v>
          </cell>
          <cell r="CH623">
            <v>24</v>
          </cell>
          <cell r="CI623">
            <v>5.3999999999999999E-2</v>
          </cell>
        </row>
        <row r="624">
          <cell r="CC624" t="str">
            <v>All PerilsUT36Exponential RegressionEarned</v>
          </cell>
          <cell r="CD624" t="str">
            <v>COLL</v>
          </cell>
          <cell r="CE624" t="str">
            <v>UT</v>
          </cell>
          <cell r="CF624" t="str">
            <v>Exponential Regression</v>
          </cell>
          <cell r="CG624" t="str">
            <v>Earned</v>
          </cell>
          <cell r="CH624">
            <v>36</v>
          </cell>
          <cell r="CI624">
            <v>6.3E-2</v>
          </cell>
        </row>
        <row r="625">
          <cell r="CC625" t="str">
            <v>All PerilsUT36Exponential RegressionWritten</v>
          </cell>
          <cell r="CD625" t="str">
            <v>COLL</v>
          </cell>
          <cell r="CE625" t="str">
            <v>UT</v>
          </cell>
          <cell r="CF625" t="str">
            <v>Exponential Regression</v>
          </cell>
          <cell r="CG625" t="str">
            <v>Written</v>
          </cell>
          <cell r="CH625">
            <v>36</v>
          </cell>
          <cell r="CI625">
            <v>6.2E-2</v>
          </cell>
        </row>
        <row r="626">
          <cell r="CC626" t="str">
            <v>All PerilsUT48Exponential RegressionEarned</v>
          </cell>
          <cell r="CD626" t="str">
            <v>COLL</v>
          </cell>
          <cell r="CE626" t="str">
            <v>UT</v>
          </cell>
          <cell r="CF626" t="str">
            <v>Exponential Regression</v>
          </cell>
          <cell r="CG626" t="str">
            <v>Earned</v>
          </cell>
          <cell r="CH626">
            <v>48</v>
          </cell>
          <cell r="CI626">
            <v>5.1999999999999998E-2</v>
          </cell>
        </row>
        <row r="627">
          <cell r="CC627" t="str">
            <v>All PerilsUT48Exponential RegressionWritten</v>
          </cell>
          <cell r="CD627" t="str">
            <v>COLL</v>
          </cell>
          <cell r="CE627" t="str">
            <v>UT</v>
          </cell>
          <cell r="CF627" t="str">
            <v>Exponential Regression</v>
          </cell>
          <cell r="CG627" t="str">
            <v>Written</v>
          </cell>
          <cell r="CH627">
            <v>48</v>
          </cell>
          <cell r="CI627">
            <v>5.5E-2</v>
          </cell>
        </row>
        <row r="628">
          <cell r="CC628" t="str">
            <v>All PerilsUT60Exponential RegressionEarned</v>
          </cell>
          <cell r="CD628" t="str">
            <v>COLL</v>
          </cell>
          <cell r="CE628" t="str">
            <v>UT</v>
          </cell>
          <cell r="CF628" t="str">
            <v>Exponential Regression</v>
          </cell>
          <cell r="CG628" t="str">
            <v>Earned</v>
          </cell>
          <cell r="CH628">
            <v>60</v>
          </cell>
          <cell r="CI628">
            <v>4.1000000000000002E-2</v>
          </cell>
        </row>
        <row r="629">
          <cell r="CC629" t="str">
            <v>All PerilsUT60Exponential RegressionWritten</v>
          </cell>
          <cell r="CD629" t="str">
            <v>COLL</v>
          </cell>
          <cell r="CE629" t="str">
            <v>UT</v>
          </cell>
          <cell r="CF629" t="str">
            <v>Exponential Regression</v>
          </cell>
          <cell r="CG629" t="str">
            <v>Written</v>
          </cell>
          <cell r="CH629">
            <v>60</v>
          </cell>
          <cell r="CI629">
            <v>4.3999999999999997E-2</v>
          </cell>
        </row>
        <row r="630">
          <cell r="CC630" t="str">
            <v>All PerilsUT84Exponential RegressionEarned</v>
          </cell>
          <cell r="CD630" t="str">
            <v>COLL</v>
          </cell>
          <cell r="CE630" t="str">
            <v>UT</v>
          </cell>
          <cell r="CF630" t="str">
            <v>Exponential Regression</v>
          </cell>
          <cell r="CG630" t="str">
            <v>Earned</v>
          </cell>
          <cell r="CH630">
            <v>84</v>
          </cell>
          <cell r="CI630">
            <v>2.9000000000000001E-2</v>
          </cell>
        </row>
        <row r="631">
          <cell r="CC631" t="str">
            <v>All PerilsUT84Exponential RegressionWritten</v>
          </cell>
          <cell r="CD631" t="str">
            <v>PD</v>
          </cell>
          <cell r="CE631" t="str">
            <v>UT</v>
          </cell>
          <cell r="CF631" t="str">
            <v>Exponential Regression</v>
          </cell>
          <cell r="CG631" t="str">
            <v>Written</v>
          </cell>
          <cell r="CH631">
            <v>84</v>
          </cell>
          <cell r="CI631">
            <v>-3.0000000000000001E-3</v>
          </cell>
        </row>
        <row r="632">
          <cell r="CC632" t="str">
            <v>All PerilsUT108Exponential RegressionEarned</v>
          </cell>
          <cell r="CD632" t="str">
            <v>PD</v>
          </cell>
          <cell r="CE632" t="str">
            <v>UT</v>
          </cell>
          <cell r="CF632" t="str">
            <v>Exponential Regression</v>
          </cell>
          <cell r="CG632" t="str">
            <v>Earned</v>
          </cell>
          <cell r="CH632">
            <v>108</v>
          </cell>
          <cell r="CI632">
            <v>-8.9999999999999993E-3</v>
          </cell>
        </row>
        <row r="633">
          <cell r="CC633" t="str">
            <v>All PerilsUT108Exponential RegressionWritten</v>
          </cell>
          <cell r="CD633" t="str">
            <v>PD</v>
          </cell>
          <cell r="CE633" t="str">
            <v>UT</v>
          </cell>
          <cell r="CF633" t="str">
            <v>Exponential Regression</v>
          </cell>
          <cell r="CG633" t="str">
            <v>Written</v>
          </cell>
          <cell r="CH633">
            <v>108</v>
          </cell>
          <cell r="CI633">
            <v>-8.0000000000000002E-3</v>
          </cell>
        </row>
        <row r="634">
          <cell r="CC634" t="str">
            <v>All PerilsUT120Exponential RegressionEarned</v>
          </cell>
          <cell r="CD634" t="str">
            <v>PD</v>
          </cell>
          <cell r="CE634" t="str">
            <v>UT</v>
          </cell>
          <cell r="CF634" t="str">
            <v>Exponential Regression</v>
          </cell>
          <cell r="CG634" t="str">
            <v>Earned</v>
          </cell>
          <cell r="CH634">
            <v>120</v>
          </cell>
          <cell r="CI634">
            <v>-1.0999999999999999E-2</v>
          </cell>
        </row>
        <row r="635">
          <cell r="CC635" t="str">
            <v>All PerilsUT120Exponential RegressionWritten</v>
          </cell>
          <cell r="CD635" t="str">
            <v>PD</v>
          </cell>
          <cell r="CE635" t="str">
            <v>UT</v>
          </cell>
          <cell r="CF635" t="str">
            <v>Exponential Regression</v>
          </cell>
          <cell r="CG635" t="str">
            <v>Written</v>
          </cell>
          <cell r="CH635">
            <v>120</v>
          </cell>
          <cell r="CI635">
            <v>-8.9999999999999993E-3</v>
          </cell>
        </row>
        <row r="636">
          <cell r="CC636" t="str">
            <v>All PerilsUT12Exponential RegressionEarned</v>
          </cell>
          <cell r="CD636" t="str">
            <v>PIP</v>
          </cell>
          <cell r="CE636" t="str">
            <v>UT</v>
          </cell>
          <cell r="CF636" t="str">
            <v>Exponential Regression</v>
          </cell>
          <cell r="CG636" t="str">
            <v>Earned</v>
          </cell>
          <cell r="CH636">
            <v>12</v>
          </cell>
          <cell r="CI636">
            <v>1.4E-2</v>
          </cell>
        </row>
        <row r="637">
          <cell r="CC637" t="str">
            <v>All PerilsUT12Exponential RegressionWritten</v>
          </cell>
          <cell r="CD637" t="str">
            <v>PIP</v>
          </cell>
          <cell r="CE637" t="str">
            <v>UT</v>
          </cell>
          <cell r="CF637" t="str">
            <v>Exponential Regression</v>
          </cell>
          <cell r="CG637" t="str">
            <v>Written</v>
          </cell>
          <cell r="CH637">
            <v>12</v>
          </cell>
          <cell r="CI637">
            <v>2.3E-2</v>
          </cell>
        </row>
        <row r="638">
          <cell r="CC638" t="str">
            <v>All PerilsUT24Exponential RegressionEarned</v>
          </cell>
          <cell r="CD638" t="str">
            <v>PIP</v>
          </cell>
          <cell r="CE638" t="str">
            <v>UT</v>
          </cell>
          <cell r="CF638" t="str">
            <v>Exponential Regression</v>
          </cell>
          <cell r="CG638" t="str">
            <v>Earned</v>
          </cell>
          <cell r="CH638">
            <v>24</v>
          </cell>
          <cell r="CI638">
            <v>0.01</v>
          </cell>
        </row>
        <row r="639">
          <cell r="CC639" t="str">
            <v>All PerilsUT24Exponential RegressionWritten</v>
          </cell>
          <cell r="CD639" t="str">
            <v>PIP</v>
          </cell>
          <cell r="CE639" t="str">
            <v>UT</v>
          </cell>
          <cell r="CF639" t="str">
            <v>Exponential Regression</v>
          </cell>
          <cell r="CG639" t="str">
            <v>Written</v>
          </cell>
          <cell r="CH639">
            <v>24</v>
          </cell>
          <cell r="CI639">
            <v>0.01</v>
          </cell>
        </row>
        <row r="640">
          <cell r="CC640" t="str">
            <v>All PerilsUT36Exponential RegressionEarned</v>
          </cell>
          <cell r="CD640" t="str">
            <v>PIP</v>
          </cell>
          <cell r="CE640" t="str">
            <v>UT</v>
          </cell>
          <cell r="CF640" t="str">
            <v>Exponential Regression</v>
          </cell>
          <cell r="CG640" t="str">
            <v>Earned</v>
          </cell>
          <cell r="CH640">
            <v>36</v>
          </cell>
          <cell r="CI640">
            <v>1.7999999999999999E-2</v>
          </cell>
        </row>
        <row r="641">
          <cell r="CC641" t="str">
            <v>All PerilsUT36Exponential RegressionWritten</v>
          </cell>
          <cell r="CD641" t="str">
            <v>PIP</v>
          </cell>
          <cell r="CE641" t="str">
            <v>UT</v>
          </cell>
          <cell r="CF641" t="str">
            <v>Exponential Regression</v>
          </cell>
          <cell r="CG641" t="str">
            <v>Written</v>
          </cell>
          <cell r="CH641">
            <v>36</v>
          </cell>
          <cell r="CI641">
            <v>1.7000000000000001E-2</v>
          </cell>
        </row>
        <row r="642">
          <cell r="CC642" t="str">
            <v>All PerilsUT48Exponential RegressionEarned</v>
          </cell>
          <cell r="CD642" t="str">
            <v>PIP</v>
          </cell>
          <cell r="CE642" t="str">
            <v>UT</v>
          </cell>
          <cell r="CF642" t="str">
            <v>Exponential Regression</v>
          </cell>
          <cell r="CG642" t="str">
            <v>Earned</v>
          </cell>
          <cell r="CH642">
            <v>48</v>
          </cell>
          <cell r="CI642">
            <v>1.2E-2</v>
          </cell>
        </row>
        <row r="643">
          <cell r="CC643" t="str">
            <v>All PerilsUT48Exponential RegressionWritten</v>
          </cell>
          <cell r="CD643" t="str">
            <v>PIP</v>
          </cell>
          <cell r="CE643" t="str">
            <v>UT</v>
          </cell>
          <cell r="CF643" t="str">
            <v>Exponential Regression</v>
          </cell>
          <cell r="CG643" t="str">
            <v>Written</v>
          </cell>
          <cell r="CH643">
            <v>48</v>
          </cell>
          <cell r="CI643">
            <v>1.4999999999999999E-2</v>
          </cell>
        </row>
        <row r="644">
          <cell r="CC644" t="str">
            <v>All PerilsUT60Exponential RegressionEarned</v>
          </cell>
          <cell r="CD644" t="str">
            <v>PIP</v>
          </cell>
          <cell r="CE644" t="str">
            <v>UT</v>
          </cell>
          <cell r="CF644" t="str">
            <v>Exponential Regression</v>
          </cell>
          <cell r="CG644" t="str">
            <v>Earned</v>
          </cell>
          <cell r="CH644">
            <v>60</v>
          </cell>
          <cell r="CI644">
            <v>4.0000000000000001E-3</v>
          </cell>
        </row>
        <row r="645">
          <cell r="CC645" t="str">
            <v>All PerilsUT60Exponential RegressionWritten</v>
          </cell>
          <cell r="CD645" t="str">
            <v>PIP</v>
          </cell>
          <cell r="CE645" t="str">
            <v>UT</v>
          </cell>
          <cell r="CF645" t="str">
            <v>Exponential Regression</v>
          </cell>
          <cell r="CG645" t="str">
            <v>Written</v>
          </cell>
          <cell r="CH645">
            <v>60</v>
          </cell>
          <cell r="CI645">
            <v>7.0000000000000001E-3</v>
          </cell>
        </row>
        <row r="646">
          <cell r="CC646" t="str">
            <v>All PerilsUT84Exponential RegressionEarned</v>
          </cell>
          <cell r="CD646" t="str">
            <v>PIP</v>
          </cell>
          <cell r="CE646" t="str">
            <v>UT</v>
          </cell>
          <cell r="CF646" t="str">
            <v>Exponential Regression</v>
          </cell>
          <cell r="CG646" t="str">
            <v>Earned</v>
          </cell>
          <cell r="CH646">
            <v>84</v>
          </cell>
          <cell r="CI646">
            <v>-6.0000000000000001E-3</v>
          </cell>
        </row>
        <row r="647">
          <cell r="CC647" t="str">
            <v>All PerilsUT84Exponential RegressionWritten</v>
          </cell>
          <cell r="CD647" t="str">
            <v>PIP</v>
          </cell>
          <cell r="CE647" t="str">
            <v>UT</v>
          </cell>
          <cell r="CF647" t="str">
            <v>Exponential Regression</v>
          </cell>
          <cell r="CG647" t="str">
            <v>Written</v>
          </cell>
          <cell r="CH647">
            <v>84</v>
          </cell>
          <cell r="CI647">
            <v>-4.0000000000000001E-3</v>
          </cell>
        </row>
        <row r="648">
          <cell r="CC648" t="str">
            <v>All PerilsUT108Exponential RegressionEarned</v>
          </cell>
          <cell r="CD648" t="str">
            <v>PIP</v>
          </cell>
          <cell r="CE648" t="str">
            <v>UT</v>
          </cell>
          <cell r="CF648" t="str">
            <v>Exponential Regression</v>
          </cell>
          <cell r="CG648" t="str">
            <v>Earned</v>
          </cell>
          <cell r="CH648">
            <v>108</v>
          </cell>
          <cell r="CI648">
            <v>-1.0999999999999999E-2</v>
          </cell>
        </row>
        <row r="649">
          <cell r="CC649" t="str">
            <v>All PerilsUT108Exponential RegressionWritten</v>
          </cell>
          <cell r="CD649" t="str">
            <v>PIP</v>
          </cell>
          <cell r="CE649" t="str">
            <v>UT</v>
          </cell>
          <cell r="CF649" t="str">
            <v>Exponential Regression</v>
          </cell>
          <cell r="CG649" t="str">
            <v>Written</v>
          </cell>
          <cell r="CH649">
            <v>108</v>
          </cell>
          <cell r="CI649">
            <v>-0.01</v>
          </cell>
        </row>
        <row r="650">
          <cell r="CC650" t="str">
            <v>All PerilsUT120Exponential RegressionEarned</v>
          </cell>
          <cell r="CD650" t="str">
            <v>PIP</v>
          </cell>
          <cell r="CE650" t="str">
            <v>UT</v>
          </cell>
          <cell r="CF650" t="str">
            <v>Exponential Regression</v>
          </cell>
          <cell r="CG650" t="str">
            <v>Earned</v>
          </cell>
          <cell r="CH650">
            <v>120</v>
          </cell>
          <cell r="CI650">
            <v>-1.2E-2</v>
          </cell>
        </row>
        <row r="651">
          <cell r="CC651" t="str">
            <v>All PerilsUT120Exponential RegressionWritten</v>
          </cell>
          <cell r="CD651" t="str">
            <v>PIP</v>
          </cell>
          <cell r="CE651" t="str">
            <v>UT</v>
          </cell>
          <cell r="CF651" t="str">
            <v>Exponential Regression</v>
          </cell>
          <cell r="CG651" t="str">
            <v>Written</v>
          </cell>
          <cell r="CH651">
            <v>120</v>
          </cell>
          <cell r="CI651">
            <v>-1.0999999999999999E-2</v>
          </cell>
        </row>
        <row r="652">
          <cell r="CC652" t="str">
            <v>All PerilsUT12Exponential RegressionEarned</v>
          </cell>
          <cell r="CD652" t="str">
            <v>PKG_PHYS_DMG</v>
          </cell>
          <cell r="CE652" t="str">
            <v>UT</v>
          </cell>
          <cell r="CF652" t="str">
            <v>Exponential Regression</v>
          </cell>
          <cell r="CG652" t="str">
            <v>Earned</v>
          </cell>
          <cell r="CH652">
            <v>12</v>
          </cell>
          <cell r="CI652">
            <v>6.0999999999999999E-2</v>
          </cell>
        </row>
        <row r="653">
          <cell r="CC653" t="str">
            <v>All PerilsUT12Exponential RegressionWritten</v>
          </cell>
          <cell r="CD653" t="str">
            <v>PKG_PHYS_DMG</v>
          </cell>
          <cell r="CE653" t="str">
            <v>UT</v>
          </cell>
          <cell r="CF653" t="str">
            <v>Exponential Regression</v>
          </cell>
          <cell r="CG653" t="str">
            <v>Written</v>
          </cell>
          <cell r="CH653">
            <v>12</v>
          </cell>
          <cell r="CI653">
            <v>6.0999999999999999E-2</v>
          </cell>
        </row>
        <row r="654">
          <cell r="CC654" t="str">
            <v>All PerilsUT24Exponential RegressionEarned</v>
          </cell>
          <cell r="CD654" t="str">
            <v>PKG_PHYS_DMG</v>
          </cell>
          <cell r="CE654" t="str">
            <v>UT</v>
          </cell>
          <cell r="CF654" t="str">
            <v>Exponential Regression</v>
          </cell>
          <cell r="CG654" t="str">
            <v>Earned</v>
          </cell>
          <cell r="CH654">
            <v>24</v>
          </cell>
          <cell r="CI654">
            <v>0.06</v>
          </cell>
        </row>
        <row r="655">
          <cell r="CC655" t="str">
            <v>All PerilsUT24Exponential RegressionWritten</v>
          </cell>
          <cell r="CD655" t="str">
            <v>PKG_PHYS_DMG</v>
          </cell>
          <cell r="CE655" t="str">
            <v>UT</v>
          </cell>
          <cell r="CF655" t="str">
            <v>Exponential Regression</v>
          </cell>
          <cell r="CG655" t="str">
            <v>Written</v>
          </cell>
          <cell r="CH655">
            <v>24</v>
          </cell>
          <cell r="CI655">
            <v>5.8000000000000003E-2</v>
          </cell>
        </row>
        <row r="656">
          <cell r="CC656" t="str">
            <v>All PerilsUT36Exponential RegressionEarned</v>
          </cell>
          <cell r="CD656" t="str">
            <v>PKG_PHYS_DMG</v>
          </cell>
          <cell r="CE656" t="str">
            <v>UT</v>
          </cell>
          <cell r="CF656" t="str">
            <v>Exponential Regression</v>
          </cell>
          <cell r="CG656" t="str">
            <v>Earned</v>
          </cell>
          <cell r="CH656">
            <v>36</v>
          </cell>
          <cell r="CI656">
            <v>6.0999999999999999E-2</v>
          </cell>
        </row>
        <row r="657">
          <cell r="CC657" t="str">
            <v>All PerilsUT36Exponential RegressionWritten</v>
          </cell>
          <cell r="CD657" t="str">
            <v>PKG_PHYS_DMG</v>
          </cell>
          <cell r="CE657" t="str">
            <v>UT</v>
          </cell>
          <cell r="CF657" t="str">
            <v>Exponential Regression</v>
          </cell>
          <cell r="CG657" t="str">
            <v>Written</v>
          </cell>
          <cell r="CH657">
            <v>36</v>
          </cell>
          <cell r="CI657">
            <v>6.2E-2</v>
          </cell>
        </row>
        <row r="658">
          <cell r="CC658" t="str">
            <v>All PerilsUT48Exponential RegressionEarned</v>
          </cell>
          <cell r="CD658" t="str">
            <v>PKG_PHYS_DMG</v>
          </cell>
          <cell r="CE658" t="str">
            <v>UT</v>
          </cell>
          <cell r="CF658" t="str">
            <v>Exponential Regression</v>
          </cell>
          <cell r="CG658" t="str">
            <v>Earned</v>
          </cell>
          <cell r="CH658">
            <v>48</v>
          </cell>
          <cell r="CI658">
            <v>4.8000000000000001E-2</v>
          </cell>
        </row>
        <row r="659">
          <cell r="CC659" t="str">
            <v>All PerilsUT48Exponential RegressionWritten</v>
          </cell>
          <cell r="CD659" t="str">
            <v>PKG_PHYS_DMG</v>
          </cell>
          <cell r="CE659" t="str">
            <v>UT</v>
          </cell>
          <cell r="CF659" t="str">
            <v>Exponential Regression</v>
          </cell>
          <cell r="CG659" t="str">
            <v>Written</v>
          </cell>
          <cell r="CH659">
            <v>48</v>
          </cell>
          <cell r="CI659">
            <v>5.2999999999999999E-2</v>
          </cell>
        </row>
        <row r="660">
          <cell r="CC660" t="str">
            <v>All PerilsUT60Exponential RegressionEarned</v>
          </cell>
          <cell r="CD660" t="str">
            <v>PKG_PHYS_DMG</v>
          </cell>
          <cell r="CE660" t="str">
            <v>UT</v>
          </cell>
          <cell r="CF660" t="str">
            <v>Exponential Regression</v>
          </cell>
          <cell r="CG660" t="str">
            <v>Earned</v>
          </cell>
          <cell r="CH660">
            <v>60</v>
          </cell>
          <cell r="CI660">
            <v>3.5999999999999997E-2</v>
          </cell>
        </row>
        <row r="661">
          <cell r="CC661" t="str">
            <v>All PerilsUT60Exponential RegressionWritten</v>
          </cell>
          <cell r="CD661" t="str">
            <v>PKG_PHYS_DMG</v>
          </cell>
          <cell r="CE661" t="str">
            <v>UT</v>
          </cell>
          <cell r="CF661" t="str">
            <v>Exponential Regression</v>
          </cell>
          <cell r="CG661" t="str">
            <v>Written</v>
          </cell>
          <cell r="CH661">
            <v>60</v>
          </cell>
          <cell r="CI661">
            <v>0.04</v>
          </cell>
        </row>
        <row r="662">
          <cell r="CC662" t="str">
            <v>All PerilsUT84Exponential RegressionEarned</v>
          </cell>
          <cell r="CD662" t="str">
            <v>PKG_PHYS_DMG</v>
          </cell>
          <cell r="CE662" t="str">
            <v>UT</v>
          </cell>
          <cell r="CF662" t="str">
            <v>Exponential Regression</v>
          </cell>
          <cell r="CG662" t="str">
            <v>Earned</v>
          </cell>
          <cell r="CH662">
            <v>84</v>
          </cell>
          <cell r="CI662">
            <v>2.4E-2</v>
          </cell>
        </row>
        <row r="663">
          <cell r="CC663" t="str">
            <v>All PerilsUT60Exponential RegressionWritten</v>
          </cell>
          <cell r="CD663" t="str">
            <v>PKG_BIPD</v>
          </cell>
          <cell r="CE663" t="str">
            <v>UT</v>
          </cell>
          <cell r="CF663" t="str">
            <v>Exponential Regression</v>
          </cell>
          <cell r="CG663" t="str">
            <v>Written</v>
          </cell>
          <cell r="CH663">
            <v>60</v>
          </cell>
          <cell r="CI663">
            <v>4.0000000000000001E-3</v>
          </cell>
        </row>
        <row r="664">
          <cell r="CC664" t="str">
            <v>All PerilsUT84Exponential RegressionEarned</v>
          </cell>
          <cell r="CD664" t="str">
            <v>PKG_BIPD</v>
          </cell>
          <cell r="CE664" t="str">
            <v>UT</v>
          </cell>
          <cell r="CF664" t="str">
            <v>Exponential Regression</v>
          </cell>
          <cell r="CG664" t="str">
            <v>Earned</v>
          </cell>
          <cell r="CH664">
            <v>84</v>
          </cell>
          <cell r="CI664">
            <v>-3.0000000000000001E-3</v>
          </cell>
        </row>
        <row r="665">
          <cell r="CC665" t="str">
            <v>All PerilsUT84Exponential RegressionWritten</v>
          </cell>
          <cell r="CD665" t="str">
            <v>PKG_BIPD</v>
          </cell>
          <cell r="CE665" t="str">
            <v>UT</v>
          </cell>
          <cell r="CF665" t="str">
            <v>Exponential Regression</v>
          </cell>
          <cell r="CG665" t="str">
            <v>Written</v>
          </cell>
          <cell r="CH665">
            <v>84</v>
          </cell>
          <cell r="CI665">
            <v>-1E-3</v>
          </cell>
        </row>
        <row r="666">
          <cell r="CC666" t="str">
            <v>All PerilsUT108Exponential RegressionEarned</v>
          </cell>
          <cell r="CD666" t="str">
            <v>PKG_BIPD</v>
          </cell>
          <cell r="CE666" t="str">
            <v>UT</v>
          </cell>
          <cell r="CF666" t="str">
            <v>Exponential Regression</v>
          </cell>
          <cell r="CG666" t="str">
            <v>Earned</v>
          </cell>
          <cell r="CH666">
            <v>108</v>
          </cell>
          <cell r="CI666">
            <v>-8.0000000000000002E-3</v>
          </cell>
        </row>
        <row r="667">
          <cell r="CC667" t="str">
            <v>All PerilsUT108Exponential RegressionWritten</v>
          </cell>
          <cell r="CD667" t="str">
            <v>PKG_BIPD</v>
          </cell>
          <cell r="CE667" t="str">
            <v>UT</v>
          </cell>
          <cell r="CF667" t="str">
            <v>Exponential Regression</v>
          </cell>
          <cell r="CG667" t="str">
            <v>Written</v>
          </cell>
          <cell r="CH667">
            <v>108</v>
          </cell>
          <cell r="CI667">
            <v>-7.0000000000000001E-3</v>
          </cell>
        </row>
        <row r="668">
          <cell r="CC668" t="str">
            <v>All PerilsUT120Exponential RegressionEarned</v>
          </cell>
          <cell r="CD668" t="str">
            <v>PKG_BIPD</v>
          </cell>
          <cell r="CE668" t="str">
            <v>UT</v>
          </cell>
          <cell r="CF668" t="str">
            <v>Exponential Regression</v>
          </cell>
          <cell r="CG668" t="str">
            <v>Earned</v>
          </cell>
          <cell r="CH668">
            <v>120</v>
          </cell>
          <cell r="CI668">
            <v>-0.01</v>
          </cell>
        </row>
        <row r="669">
          <cell r="CC669" t="str">
            <v>All PerilsUT120Exponential RegressionWritten</v>
          </cell>
          <cell r="CD669" t="str">
            <v>PKG_BIPD</v>
          </cell>
          <cell r="CE669" t="str">
            <v>UT</v>
          </cell>
          <cell r="CF669" t="str">
            <v>Exponential Regression</v>
          </cell>
          <cell r="CG669" t="str">
            <v>Written</v>
          </cell>
          <cell r="CH669">
            <v>120</v>
          </cell>
          <cell r="CI669">
            <v>-8.9999999999999993E-3</v>
          </cell>
        </row>
        <row r="670">
          <cell r="CC670" t="str">
            <v>All PerilsUT12Exponential RegressionEarned</v>
          </cell>
          <cell r="CD670" t="str">
            <v>BI</v>
          </cell>
          <cell r="CE670" t="str">
            <v>UT</v>
          </cell>
          <cell r="CF670" t="str">
            <v>Exponential Regression</v>
          </cell>
          <cell r="CG670" t="str">
            <v>Earned</v>
          </cell>
          <cell r="CH670">
            <v>12</v>
          </cell>
          <cell r="CI670">
            <v>0.01</v>
          </cell>
        </row>
        <row r="671">
          <cell r="CC671" t="str">
            <v>All PerilsUT12Exponential RegressionWritten</v>
          </cell>
          <cell r="CD671" t="str">
            <v>BI</v>
          </cell>
          <cell r="CE671" t="str">
            <v>UT</v>
          </cell>
          <cell r="CF671" t="str">
            <v>Exponential Regression</v>
          </cell>
          <cell r="CG671" t="str">
            <v>Written</v>
          </cell>
          <cell r="CH671">
            <v>12</v>
          </cell>
          <cell r="CI671">
            <v>1.4E-2</v>
          </cell>
        </row>
        <row r="672">
          <cell r="CC672" t="str">
            <v>All PerilsUT24Exponential RegressionEarned</v>
          </cell>
          <cell r="CD672" t="str">
            <v>BI</v>
          </cell>
          <cell r="CE672" t="str">
            <v>UT</v>
          </cell>
          <cell r="CF672" t="str">
            <v>Exponential Regression</v>
          </cell>
          <cell r="CG672" t="str">
            <v>Earned</v>
          </cell>
          <cell r="CH672">
            <v>24</v>
          </cell>
          <cell r="CI672">
            <v>8.0000000000000002E-3</v>
          </cell>
        </row>
        <row r="673">
          <cell r="CC673" t="str">
            <v>All PerilsUT24Exponential RegressionWritten</v>
          </cell>
          <cell r="CD673" t="str">
            <v>BI</v>
          </cell>
          <cell r="CE673" t="str">
            <v>UT</v>
          </cell>
          <cell r="CF673" t="str">
            <v>Exponential Regression</v>
          </cell>
          <cell r="CG673" t="str">
            <v>Written</v>
          </cell>
          <cell r="CH673">
            <v>24</v>
          </cell>
          <cell r="CI673">
            <v>7.0000000000000001E-3</v>
          </cell>
        </row>
        <row r="674">
          <cell r="CC674" t="str">
            <v>All PerilsUT36Exponential RegressionEarned</v>
          </cell>
          <cell r="CD674" t="str">
            <v>BI</v>
          </cell>
          <cell r="CE674" t="str">
            <v>UT</v>
          </cell>
          <cell r="CF674" t="str">
            <v>Exponential Regression</v>
          </cell>
          <cell r="CG674" t="str">
            <v>Earned</v>
          </cell>
          <cell r="CH674">
            <v>36</v>
          </cell>
          <cell r="CI674">
            <v>1.6E-2</v>
          </cell>
        </row>
        <row r="675">
          <cell r="CC675" t="str">
            <v>All PerilsUT36Exponential RegressionWritten</v>
          </cell>
          <cell r="CD675" t="str">
            <v>BI</v>
          </cell>
          <cell r="CE675" t="str">
            <v>UT</v>
          </cell>
          <cell r="CF675" t="str">
            <v>Exponential Regression</v>
          </cell>
          <cell r="CG675" t="str">
            <v>Written</v>
          </cell>
          <cell r="CH675">
            <v>36</v>
          </cell>
          <cell r="CI675">
            <v>1.4999999999999999E-2</v>
          </cell>
        </row>
        <row r="676">
          <cell r="CC676" t="str">
            <v>All PerilsUT48Exponential RegressionEarned</v>
          </cell>
          <cell r="CD676" t="str">
            <v>BI</v>
          </cell>
          <cell r="CE676" t="str">
            <v>UT</v>
          </cell>
          <cell r="CF676" t="str">
            <v>Exponential Regression</v>
          </cell>
          <cell r="CG676" t="str">
            <v>Earned</v>
          </cell>
          <cell r="CH676">
            <v>48</v>
          </cell>
          <cell r="CI676">
            <v>1.0999999999999999E-2</v>
          </cell>
        </row>
        <row r="677">
          <cell r="CC677" t="str">
            <v>All PerilsUT48Exponential RegressionWritten</v>
          </cell>
          <cell r="CD677" t="str">
            <v>BI</v>
          </cell>
          <cell r="CE677" t="str">
            <v>UT</v>
          </cell>
          <cell r="CF677" t="str">
            <v>Exponential Regression</v>
          </cell>
          <cell r="CG677" t="str">
            <v>Written</v>
          </cell>
          <cell r="CH677">
            <v>48</v>
          </cell>
          <cell r="CI677">
            <v>1.2999999999999999E-2</v>
          </cell>
        </row>
        <row r="678">
          <cell r="CC678" t="str">
            <v>All PerilsUT60Exponential RegressionEarned</v>
          </cell>
          <cell r="CD678" t="str">
            <v>BI</v>
          </cell>
          <cell r="CE678" t="str">
            <v>UT</v>
          </cell>
          <cell r="CF678" t="str">
            <v>Exponential Regression</v>
          </cell>
          <cell r="CG678" t="str">
            <v>Earned</v>
          </cell>
          <cell r="CH678">
            <v>60</v>
          </cell>
          <cell r="CI678">
            <v>5.0000000000000001E-3</v>
          </cell>
        </row>
        <row r="679">
          <cell r="CC679" t="str">
            <v>All PerilsUT60Exponential RegressionWritten</v>
          </cell>
          <cell r="CD679" t="str">
            <v>BI</v>
          </cell>
          <cell r="CE679" t="str">
            <v>UT</v>
          </cell>
          <cell r="CF679" t="str">
            <v>Exponential Regression</v>
          </cell>
          <cell r="CG679" t="str">
            <v>Written</v>
          </cell>
          <cell r="CH679">
            <v>60</v>
          </cell>
          <cell r="CI679">
            <v>7.0000000000000001E-3</v>
          </cell>
        </row>
        <row r="680">
          <cell r="CC680" t="str">
            <v>All PerilsUT84Exponential RegressionEarned</v>
          </cell>
          <cell r="CD680" t="str">
            <v>BI</v>
          </cell>
          <cell r="CE680" t="str">
            <v>UT</v>
          </cell>
          <cell r="CF680" t="str">
            <v>Exponential Regression</v>
          </cell>
          <cell r="CG680" t="str">
            <v>Earned</v>
          </cell>
          <cell r="CH680">
            <v>84</v>
          </cell>
          <cell r="CI680">
            <v>-1E-3</v>
          </cell>
        </row>
        <row r="681">
          <cell r="CC681" t="str">
            <v>All PerilsUT84Exponential RegressionWritten</v>
          </cell>
          <cell r="CD681" t="str">
            <v>BI</v>
          </cell>
          <cell r="CE681" t="str">
            <v>UT</v>
          </cell>
          <cell r="CF681" t="str">
            <v>Exponential Regression</v>
          </cell>
          <cell r="CG681" t="str">
            <v>Written</v>
          </cell>
          <cell r="CH681">
            <v>84</v>
          </cell>
          <cell r="CI681">
            <v>1E-3</v>
          </cell>
        </row>
        <row r="682">
          <cell r="CC682" t="str">
            <v>All PerilsUT108Exponential RegressionEarned</v>
          </cell>
          <cell r="CD682" t="str">
            <v>BI</v>
          </cell>
          <cell r="CE682" t="str">
            <v>UT</v>
          </cell>
          <cell r="CF682" t="str">
            <v>Exponential Regression</v>
          </cell>
          <cell r="CG682" t="str">
            <v>Earned</v>
          </cell>
          <cell r="CH682">
            <v>108</v>
          </cell>
          <cell r="CI682">
            <v>-7.0000000000000001E-3</v>
          </cell>
        </row>
        <row r="683">
          <cell r="CC683" t="str">
            <v>All PerilsUT108Exponential RegressionWritten</v>
          </cell>
          <cell r="CD683" t="str">
            <v>BI</v>
          </cell>
          <cell r="CE683" t="str">
            <v>UT</v>
          </cell>
          <cell r="CF683" t="str">
            <v>Exponential Regression</v>
          </cell>
          <cell r="CG683" t="str">
            <v>Written</v>
          </cell>
          <cell r="CH683">
            <v>108</v>
          </cell>
          <cell r="CI683">
            <v>-6.0000000000000001E-3</v>
          </cell>
        </row>
        <row r="684">
          <cell r="CC684" t="str">
            <v>All PerilsUT120Exponential RegressionEarned</v>
          </cell>
          <cell r="CD684" t="str">
            <v>BI</v>
          </cell>
          <cell r="CE684" t="str">
            <v>UT</v>
          </cell>
          <cell r="CF684" t="str">
            <v>Exponential Regression</v>
          </cell>
          <cell r="CG684" t="str">
            <v>Earned</v>
          </cell>
          <cell r="CH684">
            <v>120</v>
          </cell>
          <cell r="CI684">
            <v>-8.9999999999999993E-3</v>
          </cell>
        </row>
        <row r="685">
          <cell r="CC685" t="str">
            <v>All PerilsUT120Exponential RegressionWritten</v>
          </cell>
          <cell r="CD685" t="str">
            <v>BI</v>
          </cell>
          <cell r="CE685" t="str">
            <v>UT</v>
          </cell>
          <cell r="CF685" t="str">
            <v>Exponential Regression</v>
          </cell>
          <cell r="CG685" t="str">
            <v>Written</v>
          </cell>
          <cell r="CH685">
            <v>120</v>
          </cell>
          <cell r="CI685">
            <v>-8.0000000000000002E-3</v>
          </cell>
        </row>
        <row r="686">
          <cell r="CC686" t="str">
            <v>All PerilsUT12Exponential RegressionEarned</v>
          </cell>
          <cell r="CD686" t="str">
            <v>PD</v>
          </cell>
          <cell r="CE686" t="str">
            <v>UT</v>
          </cell>
          <cell r="CF686" t="str">
            <v>Exponential Regression</v>
          </cell>
          <cell r="CG686" t="str">
            <v>Earned</v>
          </cell>
          <cell r="CH686">
            <v>12</v>
          </cell>
          <cell r="CI686">
            <v>8.0000000000000002E-3</v>
          </cell>
        </row>
        <row r="687">
          <cell r="CC687" t="str">
            <v>All PerilsUT12Exponential RegressionWritten</v>
          </cell>
          <cell r="CD687" t="str">
            <v>PD</v>
          </cell>
          <cell r="CE687" t="str">
            <v>UT</v>
          </cell>
          <cell r="CF687" t="str">
            <v>Exponential Regression</v>
          </cell>
          <cell r="CG687" t="str">
            <v>Written</v>
          </cell>
          <cell r="CH687">
            <v>12</v>
          </cell>
          <cell r="CI687">
            <v>1.2E-2</v>
          </cell>
        </row>
        <row r="688">
          <cell r="CC688" t="str">
            <v>All PerilsUT24Exponential RegressionEarned</v>
          </cell>
          <cell r="CD688" t="str">
            <v>PD</v>
          </cell>
          <cell r="CE688" t="str">
            <v>UT</v>
          </cell>
          <cell r="CF688" t="str">
            <v>Exponential Regression</v>
          </cell>
          <cell r="CG688" t="str">
            <v>Earned</v>
          </cell>
          <cell r="CH688">
            <v>24</v>
          </cell>
          <cell r="CI688">
            <v>4.0000000000000001E-3</v>
          </cell>
        </row>
        <row r="689">
          <cell r="CC689" t="str">
            <v>All PerilsUT24Exponential RegressionWritten</v>
          </cell>
          <cell r="CD689" t="str">
            <v>PD</v>
          </cell>
          <cell r="CE689" t="str">
            <v>UT</v>
          </cell>
          <cell r="CF689" t="str">
            <v>Exponential Regression</v>
          </cell>
          <cell r="CG689" t="str">
            <v>Written</v>
          </cell>
          <cell r="CH689">
            <v>24</v>
          </cell>
          <cell r="CI689">
            <v>4.0000000000000001E-3</v>
          </cell>
        </row>
        <row r="690">
          <cell r="CC690" t="str">
            <v>All PerilsUT36Exponential RegressionEarned</v>
          </cell>
          <cell r="CD690" t="str">
            <v>PD</v>
          </cell>
          <cell r="CE690" t="str">
            <v>UT</v>
          </cell>
          <cell r="CF690" t="str">
            <v>Exponential Regression</v>
          </cell>
          <cell r="CG690" t="str">
            <v>Earned</v>
          </cell>
          <cell r="CH690">
            <v>36</v>
          </cell>
          <cell r="CI690">
            <v>1.0999999999999999E-2</v>
          </cell>
        </row>
        <row r="691">
          <cell r="CC691" t="str">
            <v>All PerilsUT36Exponential RegressionWritten</v>
          </cell>
          <cell r="CD691" t="str">
            <v>PD</v>
          </cell>
          <cell r="CE691" t="str">
            <v>UT</v>
          </cell>
          <cell r="CF691" t="str">
            <v>Exponential Regression</v>
          </cell>
          <cell r="CG691" t="str">
            <v>Written</v>
          </cell>
          <cell r="CH691">
            <v>36</v>
          </cell>
          <cell r="CI691">
            <v>1.0999999999999999E-2</v>
          </cell>
        </row>
        <row r="692">
          <cell r="CC692" t="str">
            <v>All PerilsUT48Exponential RegressionEarned</v>
          </cell>
          <cell r="CD692" t="str">
            <v>PD</v>
          </cell>
          <cell r="CE692" t="str">
            <v>UT</v>
          </cell>
          <cell r="CF692" t="str">
            <v>Exponential Regression</v>
          </cell>
          <cell r="CG692" t="str">
            <v>Earned</v>
          </cell>
          <cell r="CH692">
            <v>48</v>
          </cell>
          <cell r="CI692">
            <v>5.0000000000000001E-3</v>
          </cell>
        </row>
        <row r="693">
          <cell r="CC693" t="str">
            <v>All PerilsUT48Exponential RegressionWritten</v>
          </cell>
          <cell r="CD693" t="str">
            <v>PD</v>
          </cell>
          <cell r="CE693" t="str">
            <v>UT</v>
          </cell>
          <cell r="CF693" t="str">
            <v>Exponential Regression</v>
          </cell>
          <cell r="CG693" t="str">
            <v>Written</v>
          </cell>
          <cell r="CH693">
            <v>48</v>
          </cell>
          <cell r="CI693">
            <v>8.0000000000000002E-3</v>
          </cell>
        </row>
        <row r="694">
          <cell r="CC694" t="str">
            <v>All PerilsUT60Exponential RegressionEarned</v>
          </cell>
          <cell r="CD694" t="str">
            <v>PD</v>
          </cell>
          <cell r="CE694" t="str">
            <v>UT</v>
          </cell>
          <cell r="CF694" t="str">
            <v>Exponential Regression</v>
          </cell>
          <cell r="CG694" t="str">
            <v>Earned</v>
          </cell>
          <cell r="CH694">
            <v>60</v>
          </cell>
          <cell r="CI694">
            <v>-1E-3</v>
          </cell>
        </row>
        <row r="695">
          <cell r="CC695" t="str">
            <v>All PerilsUT60Exponential RegressionWritten</v>
          </cell>
          <cell r="CD695" t="str">
            <v>PD</v>
          </cell>
          <cell r="CE695" t="str">
            <v>UT</v>
          </cell>
          <cell r="CF695" t="str">
            <v>Exponential Regression</v>
          </cell>
          <cell r="CG695" t="str">
            <v>Written</v>
          </cell>
          <cell r="CH695">
            <v>60</v>
          </cell>
          <cell r="CI695">
            <v>1E-3</v>
          </cell>
        </row>
        <row r="696">
          <cell r="CC696" t="str">
            <v>All PerilsUT84Exponential RegressionEarned</v>
          </cell>
          <cell r="CD696" t="str">
            <v>PD</v>
          </cell>
          <cell r="CE696" t="str">
            <v>UT</v>
          </cell>
          <cell r="CF696" t="str">
            <v>Exponential Regression</v>
          </cell>
          <cell r="CG696" t="str">
            <v>Earned</v>
          </cell>
          <cell r="CH696">
            <v>84</v>
          </cell>
          <cell r="CI696">
            <v>-5.0000000000000001E-3</v>
          </cell>
        </row>
        <row r="697">
          <cell r="CC697" t="str">
            <v>All PerilsCC60Linear RegressionEarned</v>
          </cell>
          <cell r="CD697" t="str">
            <v>R</v>
          </cell>
          <cell r="CE697" t="str">
            <v>CC</v>
          </cell>
          <cell r="CF697" t="str">
            <v>Linear Regression</v>
          </cell>
          <cell r="CG697" t="str">
            <v>Earned</v>
          </cell>
          <cell r="CH697">
            <v>60</v>
          </cell>
          <cell r="CI697">
            <v>-1.9E-2</v>
          </cell>
        </row>
        <row r="698">
          <cell r="CC698" t="str">
            <v>All PerilsCC60Linear RegressionWritten</v>
          </cell>
          <cell r="CD698" t="str">
            <v>R</v>
          </cell>
          <cell r="CE698" t="str">
            <v>CC</v>
          </cell>
          <cell r="CF698" t="str">
            <v>Linear Regression</v>
          </cell>
          <cell r="CG698" t="str">
            <v>Written</v>
          </cell>
          <cell r="CH698">
            <v>60</v>
          </cell>
          <cell r="CI698">
            <v>-1.4999999999999999E-2</v>
          </cell>
        </row>
        <row r="699">
          <cell r="CC699" t="str">
            <v>All PerilsCC84Linear RegressionEarned</v>
          </cell>
          <cell r="CD699" t="str">
            <v>R</v>
          </cell>
          <cell r="CE699" t="str">
            <v>CC</v>
          </cell>
          <cell r="CF699" t="str">
            <v>Linear Regression</v>
          </cell>
          <cell r="CG699" t="str">
            <v>Earned</v>
          </cell>
          <cell r="CH699">
            <v>84</v>
          </cell>
          <cell r="CI699">
            <v>-1.4E-2</v>
          </cell>
        </row>
        <row r="700">
          <cell r="CC700" t="str">
            <v>All PerilsCC84Linear RegressionWritten</v>
          </cell>
          <cell r="CD700" t="str">
            <v>R</v>
          </cell>
          <cell r="CE700" t="str">
            <v>CC</v>
          </cell>
          <cell r="CF700" t="str">
            <v>Linear Regression</v>
          </cell>
          <cell r="CG700" t="str">
            <v>Written</v>
          </cell>
          <cell r="CH700">
            <v>84</v>
          </cell>
          <cell r="CI700">
            <v>-1.2999999999999999E-2</v>
          </cell>
        </row>
        <row r="701">
          <cell r="CC701" t="str">
            <v>All PerilsCC108Linear RegressionEarned</v>
          </cell>
          <cell r="CD701" t="str">
            <v>R</v>
          </cell>
          <cell r="CE701" t="str">
            <v>CC</v>
          </cell>
          <cell r="CF701" t="str">
            <v>Linear Regression</v>
          </cell>
          <cell r="CG701" t="str">
            <v>Earned</v>
          </cell>
          <cell r="CH701">
            <v>108</v>
          </cell>
          <cell r="CI701">
            <v>-0.01</v>
          </cell>
        </row>
        <row r="702">
          <cell r="CC702" t="str">
            <v>All PerilsCC108Linear RegressionWritten</v>
          </cell>
          <cell r="CD702" t="str">
            <v>R</v>
          </cell>
          <cell r="CE702" t="str">
            <v>CC</v>
          </cell>
          <cell r="CF702" t="str">
            <v>Linear Regression</v>
          </cell>
          <cell r="CG702" t="str">
            <v>Written</v>
          </cell>
          <cell r="CH702">
            <v>108</v>
          </cell>
          <cell r="CI702">
            <v>-0.01</v>
          </cell>
        </row>
        <row r="703">
          <cell r="CC703" t="str">
            <v>All PerilsCC120Linear RegressionEarned</v>
          </cell>
          <cell r="CD703" t="str">
            <v>R</v>
          </cell>
          <cell r="CE703" t="str">
            <v>CC</v>
          </cell>
          <cell r="CF703" t="str">
            <v>Linear Regression</v>
          </cell>
          <cell r="CG703" t="str">
            <v>Earned</v>
          </cell>
          <cell r="CH703">
            <v>120</v>
          </cell>
          <cell r="CI703">
            <v>-8.0000000000000002E-3</v>
          </cell>
        </row>
        <row r="704">
          <cell r="CC704" t="str">
            <v>All PerilsCC120Linear RegressionWritten</v>
          </cell>
          <cell r="CD704" t="str">
            <v>R</v>
          </cell>
          <cell r="CE704" t="str">
            <v>CC</v>
          </cell>
          <cell r="CF704" t="str">
            <v>Linear Regression</v>
          </cell>
          <cell r="CG704" t="str">
            <v>Written</v>
          </cell>
          <cell r="CH704">
            <v>120</v>
          </cell>
          <cell r="CI704">
            <v>-8.0000000000000002E-3</v>
          </cell>
        </row>
        <row r="705">
          <cell r="CC705" t="str">
            <v>All PerilsUT12Exponential RegressionEarned</v>
          </cell>
          <cell r="CD705" t="str">
            <v>ALL_COVS</v>
          </cell>
          <cell r="CE705" t="str">
            <v>UT</v>
          </cell>
          <cell r="CF705" t="str">
            <v>Exponential Regression</v>
          </cell>
          <cell r="CG705" t="str">
            <v>Earned</v>
          </cell>
          <cell r="CH705">
            <v>12</v>
          </cell>
          <cell r="CI705">
            <v>3.4000000000000002E-2</v>
          </cell>
        </row>
        <row r="706">
          <cell r="CC706" t="str">
            <v>All PerilsUT12Exponential RegressionWritten</v>
          </cell>
          <cell r="CD706" t="str">
            <v>ALL_COVS</v>
          </cell>
          <cell r="CE706" t="str">
            <v>UT</v>
          </cell>
          <cell r="CF706" t="str">
            <v>Exponential Regression</v>
          </cell>
          <cell r="CG706" t="str">
            <v>Written</v>
          </cell>
          <cell r="CH706">
            <v>12</v>
          </cell>
          <cell r="CI706">
            <v>3.5000000000000003E-2</v>
          </cell>
        </row>
        <row r="707">
          <cell r="CC707" t="str">
            <v>All PerilsUT24Exponential RegressionEarned</v>
          </cell>
          <cell r="CD707" t="str">
            <v>ALL_COVS</v>
          </cell>
          <cell r="CE707" t="str">
            <v>UT</v>
          </cell>
          <cell r="CF707" t="str">
            <v>Exponential Regression</v>
          </cell>
          <cell r="CG707" t="str">
            <v>Earned</v>
          </cell>
          <cell r="CH707">
            <v>24</v>
          </cell>
          <cell r="CI707">
            <v>2.9000000000000001E-2</v>
          </cell>
        </row>
        <row r="708">
          <cell r="CC708" t="str">
            <v>All PerilsUT24Exponential RegressionWritten</v>
          </cell>
          <cell r="CD708" t="str">
            <v>ALL_COVS</v>
          </cell>
          <cell r="CE708" t="str">
            <v>UT</v>
          </cell>
          <cell r="CF708" t="str">
            <v>Exponential Regression</v>
          </cell>
          <cell r="CG708" t="str">
            <v>Written</v>
          </cell>
          <cell r="CH708">
            <v>24</v>
          </cell>
          <cell r="CI708">
            <v>2.9000000000000001E-2</v>
          </cell>
        </row>
        <row r="709">
          <cell r="CC709" t="str">
            <v>All PerilsUT36Exponential RegressionEarned</v>
          </cell>
          <cell r="CD709" t="str">
            <v>ALL_COVS</v>
          </cell>
          <cell r="CE709" t="str">
            <v>UT</v>
          </cell>
          <cell r="CF709" t="str">
            <v>Exponential Regression</v>
          </cell>
          <cell r="CG709" t="str">
            <v>Earned</v>
          </cell>
          <cell r="CH709">
            <v>36</v>
          </cell>
          <cell r="CI709">
            <v>3.2000000000000001E-2</v>
          </cell>
        </row>
        <row r="710">
          <cell r="CC710" t="str">
            <v>All PerilsUT36Exponential RegressionWritten</v>
          </cell>
          <cell r="CD710" t="str">
            <v>ALL_COVS</v>
          </cell>
          <cell r="CE710" t="str">
            <v>UT</v>
          </cell>
          <cell r="CF710" t="str">
            <v>Exponential Regression</v>
          </cell>
          <cell r="CG710" t="str">
            <v>Written</v>
          </cell>
          <cell r="CH710">
            <v>36</v>
          </cell>
          <cell r="CI710">
            <v>3.2000000000000001E-2</v>
          </cell>
        </row>
        <row r="711">
          <cell r="CC711" t="str">
            <v>All PerilsUT48Exponential RegressionEarned</v>
          </cell>
          <cell r="CD711" t="str">
            <v>ALL_COVS</v>
          </cell>
          <cell r="CE711" t="str">
            <v>UT</v>
          </cell>
          <cell r="CF711" t="str">
            <v>Exponential Regression</v>
          </cell>
          <cell r="CG711" t="str">
            <v>Earned</v>
          </cell>
          <cell r="CH711">
            <v>48</v>
          </cell>
          <cell r="CI711">
            <v>2.3E-2</v>
          </cell>
        </row>
        <row r="712">
          <cell r="CC712" t="str">
            <v>All PerilsUT48Exponential RegressionWritten</v>
          </cell>
          <cell r="CD712" t="str">
            <v>ALL_COVS</v>
          </cell>
          <cell r="CE712" t="str">
            <v>UT</v>
          </cell>
          <cell r="CF712" t="str">
            <v>Exponential Regression</v>
          </cell>
          <cell r="CG712" t="str">
            <v>Written</v>
          </cell>
          <cell r="CH712">
            <v>48</v>
          </cell>
          <cell r="CI712">
            <v>2.7E-2</v>
          </cell>
        </row>
        <row r="713">
          <cell r="CC713" t="str">
            <v>All PerilsUT60Exponential RegressionEarned</v>
          </cell>
          <cell r="CD713" t="str">
            <v>ALL_COVS</v>
          </cell>
          <cell r="CE713" t="str">
            <v>UT</v>
          </cell>
          <cell r="CF713" t="str">
            <v>Exponential Regression</v>
          </cell>
          <cell r="CG713" t="str">
            <v>Earned</v>
          </cell>
          <cell r="CH713">
            <v>60</v>
          </cell>
          <cell r="CI713">
            <v>1.4E-2</v>
          </cell>
        </row>
        <row r="714">
          <cell r="CC714" t="str">
            <v>All PerilsUT60Exponential RegressionWritten</v>
          </cell>
          <cell r="CD714" t="str">
            <v>ALL_COVS</v>
          </cell>
          <cell r="CE714" t="str">
            <v>UT</v>
          </cell>
          <cell r="CF714" t="str">
            <v>Exponential Regression</v>
          </cell>
          <cell r="CG714" t="str">
            <v>Written</v>
          </cell>
          <cell r="CH714">
            <v>60</v>
          </cell>
          <cell r="CI714">
            <v>1.7000000000000001E-2</v>
          </cell>
        </row>
        <row r="715">
          <cell r="CC715" t="str">
            <v>All PerilsUT84Exponential RegressionEarned</v>
          </cell>
          <cell r="CD715" t="str">
            <v>ALL_COVS</v>
          </cell>
          <cell r="CE715" t="str">
            <v>UT</v>
          </cell>
          <cell r="CF715" t="str">
            <v>Exponential Regression</v>
          </cell>
          <cell r="CG715" t="str">
            <v>Earned</v>
          </cell>
          <cell r="CH715">
            <v>84</v>
          </cell>
          <cell r="CI715">
            <v>7.0000000000000001E-3</v>
          </cell>
        </row>
        <row r="716">
          <cell r="CC716" t="str">
            <v>All PerilsUT84Exponential RegressionWritten</v>
          </cell>
          <cell r="CD716" t="str">
            <v>ALL_COVS</v>
          </cell>
          <cell r="CE716" t="str">
            <v>UT</v>
          </cell>
          <cell r="CF716" t="str">
            <v>Exponential Regression</v>
          </cell>
          <cell r="CG716" t="str">
            <v>Written</v>
          </cell>
          <cell r="CH716">
            <v>84</v>
          </cell>
          <cell r="CI716">
            <v>8.9999999999999993E-3</v>
          </cell>
        </row>
        <row r="717">
          <cell r="CC717" t="str">
            <v>All PerilsUT108Exponential RegressionEarned</v>
          </cell>
          <cell r="CD717" t="str">
            <v>ALL_COVS</v>
          </cell>
          <cell r="CE717" t="str">
            <v>UT</v>
          </cell>
          <cell r="CF717" t="str">
            <v>Exponential Regression</v>
          </cell>
          <cell r="CG717" t="str">
            <v>Earned</v>
          </cell>
          <cell r="CH717">
            <v>108</v>
          </cell>
          <cell r="CI717">
            <v>2E-3</v>
          </cell>
        </row>
        <row r="718">
          <cell r="CC718" t="str">
            <v>All PerilsUT108Exponential RegressionWritten</v>
          </cell>
          <cell r="CD718" t="str">
            <v>ALL_COVS</v>
          </cell>
          <cell r="CE718" t="str">
            <v>UT</v>
          </cell>
          <cell r="CF718" t="str">
            <v>Exponential Regression</v>
          </cell>
          <cell r="CG718" t="str">
            <v>Written</v>
          </cell>
          <cell r="CH718">
            <v>108</v>
          </cell>
          <cell r="CI718">
            <v>3.0000000000000001E-3</v>
          </cell>
        </row>
        <row r="719">
          <cell r="CC719" t="str">
            <v>All PerilsUT120Exponential RegressionEarned</v>
          </cell>
          <cell r="CD719" t="str">
            <v>ALL_COVS</v>
          </cell>
          <cell r="CE719" t="str">
            <v>UT</v>
          </cell>
          <cell r="CF719" t="str">
            <v>Exponential Regression</v>
          </cell>
          <cell r="CG719" t="str">
            <v>Earned</v>
          </cell>
          <cell r="CH719">
            <v>120</v>
          </cell>
          <cell r="CI719">
            <v>-1E-3</v>
          </cell>
        </row>
        <row r="720">
          <cell r="CC720" t="str">
            <v>All PerilsUT120Exponential RegressionWritten</v>
          </cell>
          <cell r="CD720" t="str">
            <v>ALL_COVS</v>
          </cell>
          <cell r="CE720" t="str">
            <v>UT</v>
          </cell>
          <cell r="CF720" t="str">
            <v>Exponential Regression</v>
          </cell>
          <cell r="CG720" t="str">
            <v>Written</v>
          </cell>
          <cell r="CH720">
            <v>120</v>
          </cell>
          <cell r="CI720">
            <v>1E-3</v>
          </cell>
        </row>
        <row r="721">
          <cell r="CC721" t="str">
            <v>All PerilsUT12Exponential RegressionEarned</v>
          </cell>
          <cell r="CD721" t="str">
            <v>PKG_BIPD</v>
          </cell>
          <cell r="CE721" t="str">
            <v>UT</v>
          </cell>
          <cell r="CF721" t="str">
            <v>Exponential Regression</v>
          </cell>
          <cell r="CG721" t="str">
            <v>Earned</v>
          </cell>
          <cell r="CH721">
            <v>12</v>
          </cell>
          <cell r="CI721">
            <v>8.9999999999999993E-3</v>
          </cell>
        </row>
        <row r="722">
          <cell r="CC722" t="str">
            <v>All PerilsUT12Exponential RegressionWritten</v>
          </cell>
          <cell r="CD722" t="str">
            <v>PKG_BIPD</v>
          </cell>
          <cell r="CE722" t="str">
            <v>UT</v>
          </cell>
          <cell r="CF722" t="str">
            <v>Exponential Regression</v>
          </cell>
          <cell r="CG722" t="str">
            <v>Written</v>
          </cell>
          <cell r="CH722">
            <v>12</v>
          </cell>
          <cell r="CI722">
            <v>1.2999999999999999E-2</v>
          </cell>
        </row>
        <row r="723">
          <cell r="CC723" t="str">
            <v>All PerilsUT24Exponential RegressionEarned</v>
          </cell>
          <cell r="CD723" t="str">
            <v>PKG_BIPD</v>
          </cell>
          <cell r="CE723" t="str">
            <v>UT</v>
          </cell>
          <cell r="CF723" t="str">
            <v>Exponential Regression</v>
          </cell>
          <cell r="CG723" t="str">
            <v>Earned</v>
          </cell>
          <cell r="CH723">
            <v>24</v>
          </cell>
          <cell r="CI723">
            <v>6.0000000000000001E-3</v>
          </cell>
        </row>
        <row r="724">
          <cell r="CC724" t="str">
            <v>All PerilsUT24Exponential RegressionWritten</v>
          </cell>
          <cell r="CD724" t="str">
            <v>PKG_BIPD</v>
          </cell>
          <cell r="CE724" t="str">
            <v>UT</v>
          </cell>
          <cell r="CF724" t="str">
            <v>Exponential Regression</v>
          </cell>
          <cell r="CG724" t="str">
            <v>Written</v>
          </cell>
          <cell r="CH724">
            <v>24</v>
          </cell>
          <cell r="CI724">
            <v>5.0000000000000001E-3</v>
          </cell>
        </row>
        <row r="725">
          <cell r="CC725" t="str">
            <v>All PerilsUT36Exponential RegressionEarned</v>
          </cell>
          <cell r="CD725" t="str">
            <v>PKG_BIPD</v>
          </cell>
          <cell r="CE725" t="str">
            <v>UT</v>
          </cell>
          <cell r="CF725" t="str">
            <v>Exponential Regression</v>
          </cell>
          <cell r="CG725" t="str">
            <v>Earned</v>
          </cell>
          <cell r="CH725">
            <v>36</v>
          </cell>
          <cell r="CI725">
            <v>1.4E-2</v>
          </cell>
        </row>
        <row r="726">
          <cell r="CC726" t="str">
            <v>All PerilsUT36Exponential RegressionWritten</v>
          </cell>
          <cell r="CD726" t="str">
            <v>PKG_BIPD</v>
          </cell>
          <cell r="CE726" t="str">
            <v>UT</v>
          </cell>
          <cell r="CF726" t="str">
            <v>Exponential Regression</v>
          </cell>
          <cell r="CG726" t="str">
            <v>Written</v>
          </cell>
          <cell r="CH726">
            <v>36</v>
          </cell>
          <cell r="CI726">
            <v>1.2999999999999999E-2</v>
          </cell>
        </row>
        <row r="727">
          <cell r="CC727" t="str">
            <v>All PerilsUT48Exponential RegressionEarned</v>
          </cell>
          <cell r="CD727" t="str">
            <v>PKG_BIPD</v>
          </cell>
          <cell r="CE727" t="str">
            <v>UT</v>
          </cell>
          <cell r="CF727" t="str">
            <v>Exponential Regression</v>
          </cell>
          <cell r="CG727" t="str">
            <v>Earned</v>
          </cell>
          <cell r="CH727">
            <v>48</v>
          </cell>
          <cell r="CI727">
            <v>8.0000000000000002E-3</v>
          </cell>
        </row>
        <row r="728">
          <cell r="CC728" t="str">
            <v>All PerilsUT48Exponential RegressionWritten</v>
          </cell>
          <cell r="CD728" t="str">
            <v>PKG_BIPD</v>
          </cell>
          <cell r="CE728" t="str">
            <v>UT</v>
          </cell>
          <cell r="CF728" t="str">
            <v>Exponential Regression</v>
          </cell>
          <cell r="CG728" t="str">
            <v>Written</v>
          </cell>
          <cell r="CH728">
            <v>48</v>
          </cell>
          <cell r="CI728">
            <v>0.01</v>
          </cell>
        </row>
        <row r="729">
          <cell r="CC729" t="str">
            <v>All PerilsUT60Exponential RegressionEarned</v>
          </cell>
          <cell r="CD729" t="str">
            <v>PKG_BIPD</v>
          </cell>
          <cell r="CE729" t="str">
            <v>UT</v>
          </cell>
          <cell r="CF729" t="str">
            <v>Exponential Regression</v>
          </cell>
          <cell r="CG729" t="str">
            <v>Earned</v>
          </cell>
          <cell r="CH729">
            <v>60</v>
          </cell>
          <cell r="CI729">
            <v>2E-3</v>
          </cell>
        </row>
        <row r="730">
          <cell r="CC730" t="str">
            <v>All PerilsCC48Linear RegressionEarned</v>
          </cell>
          <cell r="CD730" t="str">
            <v>ERS</v>
          </cell>
          <cell r="CE730" t="str">
            <v>CC</v>
          </cell>
          <cell r="CF730" t="str">
            <v>Linear Regression</v>
          </cell>
          <cell r="CG730" t="str">
            <v>Earned</v>
          </cell>
          <cell r="CH730">
            <v>48</v>
          </cell>
          <cell r="CI730">
            <v>-1.7999999999999999E-2</v>
          </cell>
        </row>
        <row r="731">
          <cell r="CC731" t="str">
            <v>All PerilsCC48Linear RegressionWritten</v>
          </cell>
          <cell r="CD731" t="str">
            <v>ERS</v>
          </cell>
          <cell r="CE731" t="str">
            <v>CC</v>
          </cell>
          <cell r="CF731" t="str">
            <v>Linear Regression</v>
          </cell>
          <cell r="CG731" t="str">
            <v>Written</v>
          </cell>
          <cell r="CH731">
            <v>48</v>
          </cell>
          <cell r="CI731">
            <v>-2.1999999999999999E-2</v>
          </cell>
        </row>
        <row r="732">
          <cell r="CC732" t="str">
            <v>All PerilsCC60Linear RegressionEarned</v>
          </cell>
          <cell r="CD732" t="str">
            <v>ERS</v>
          </cell>
          <cell r="CE732" t="str">
            <v>CC</v>
          </cell>
          <cell r="CF732" t="str">
            <v>Linear Regression</v>
          </cell>
          <cell r="CG732" t="str">
            <v>Earned</v>
          </cell>
          <cell r="CH732">
            <v>60</v>
          </cell>
          <cell r="CI732">
            <v>-1.6E-2</v>
          </cell>
        </row>
        <row r="733">
          <cell r="CC733" t="str">
            <v>All PerilsCC60Linear RegressionWritten</v>
          </cell>
          <cell r="CD733" t="str">
            <v>ERS</v>
          </cell>
          <cell r="CE733" t="str">
            <v>CC</v>
          </cell>
          <cell r="CF733" t="str">
            <v>Linear Regression</v>
          </cell>
          <cell r="CG733" t="str">
            <v>Written</v>
          </cell>
          <cell r="CH733">
            <v>60</v>
          </cell>
          <cell r="CI733">
            <v>-1.7999999999999999E-2</v>
          </cell>
        </row>
        <row r="734">
          <cell r="CC734" t="str">
            <v>All PerilsCC84Linear RegressionWritten</v>
          </cell>
          <cell r="CD734" t="str">
            <v>ERS</v>
          </cell>
          <cell r="CE734" t="str">
            <v>CC</v>
          </cell>
          <cell r="CF734" t="str">
            <v>Linear Regression</v>
          </cell>
          <cell r="CG734" t="str">
            <v>Written</v>
          </cell>
          <cell r="CH734">
            <v>84</v>
          </cell>
          <cell r="CI734">
            <v>-1.4E-2</v>
          </cell>
        </row>
        <row r="735">
          <cell r="CC735" t="str">
            <v>All PerilsCC108Linear RegressionEarned</v>
          </cell>
          <cell r="CD735" t="str">
            <v>ERS</v>
          </cell>
          <cell r="CE735" t="str">
            <v>CC</v>
          </cell>
          <cell r="CF735" t="str">
            <v>Linear Regression</v>
          </cell>
          <cell r="CG735" t="str">
            <v>Earned</v>
          </cell>
          <cell r="CH735">
            <v>108</v>
          </cell>
          <cell r="CI735">
            <v>-8.9999999999999993E-3</v>
          </cell>
        </row>
        <row r="736">
          <cell r="CC736" t="str">
            <v>All PerilsCC108Linear RegressionWritten</v>
          </cell>
          <cell r="CD736" t="str">
            <v>ERS</v>
          </cell>
          <cell r="CE736" t="str">
            <v>CC</v>
          </cell>
          <cell r="CF736" t="str">
            <v>Linear Regression</v>
          </cell>
          <cell r="CG736" t="str">
            <v>Written</v>
          </cell>
          <cell r="CH736">
            <v>108</v>
          </cell>
          <cell r="CI736">
            <v>-0.01</v>
          </cell>
        </row>
        <row r="737">
          <cell r="CC737" t="str">
            <v>All PerilsCC120Linear RegressionEarned</v>
          </cell>
          <cell r="CD737" t="str">
            <v>ERS</v>
          </cell>
          <cell r="CE737" t="str">
            <v>CC</v>
          </cell>
          <cell r="CF737" t="str">
            <v>Linear Regression</v>
          </cell>
          <cell r="CG737" t="str">
            <v>Earned</v>
          </cell>
          <cell r="CH737">
            <v>120</v>
          </cell>
          <cell r="CI737">
            <v>-7.0000000000000001E-3</v>
          </cell>
        </row>
        <row r="738">
          <cell r="CC738" t="str">
            <v>All PerilsCC120Linear RegressionWritten</v>
          </cell>
          <cell r="CD738" t="str">
            <v>ERS</v>
          </cell>
          <cell r="CE738" t="str">
            <v>CC</v>
          </cell>
          <cell r="CF738" t="str">
            <v>Linear Regression</v>
          </cell>
          <cell r="CG738" t="str">
            <v>Written</v>
          </cell>
          <cell r="CH738">
            <v>120</v>
          </cell>
          <cell r="CI738">
            <v>-8.0000000000000002E-3</v>
          </cell>
        </row>
        <row r="739">
          <cell r="CC739" t="str">
            <v>All PerilsCC12Linear RegressionEarned</v>
          </cell>
          <cell r="CD739" t="str">
            <v>D_AND_D</v>
          </cell>
          <cell r="CE739" t="str">
            <v>CC</v>
          </cell>
          <cell r="CF739" t="str">
            <v>Linear Regression</v>
          </cell>
          <cell r="CG739" t="str">
            <v>Earned</v>
          </cell>
          <cell r="CH739">
            <v>12</v>
          </cell>
          <cell r="CI739">
            <v>1.0999999999999999E-2</v>
          </cell>
        </row>
        <row r="740">
          <cell r="CC740" t="str">
            <v>All PerilsCC12Linear RegressionWritten</v>
          </cell>
          <cell r="CD740" t="str">
            <v>D_AND_D</v>
          </cell>
          <cell r="CE740" t="str">
            <v>CC</v>
          </cell>
          <cell r="CF740" t="str">
            <v>Linear Regression</v>
          </cell>
          <cell r="CG740" t="str">
            <v>Written</v>
          </cell>
          <cell r="CH740">
            <v>12</v>
          </cell>
          <cell r="CI740">
            <v>1.2999999999999999E-2</v>
          </cell>
        </row>
        <row r="741">
          <cell r="CC741" t="str">
            <v>All PerilsCC24Linear RegressionEarned</v>
          </cell>
          <cell r="CD741" t="str">
            <v>D_AND_D</v>
          </cell>
          <cell r="CE741" t="str">
            <v>CC</v>
          </cell>
          <cell r="CF741" t="str">
            <v>Linear Regression</v>
          </cell>
          <cell r="CG741" t="str">
            <v>Earned</v>
          </cell>
          <cell r="CH741">
            <v>24</v>
          </cell>
          <cell r="CI741">
            <v>1E-3</v>
          </cell>
        </row>
        <row r="742">
          <cell r="CC742" t="str">
            <v>All PerilsCC24Linear RegressionWritten</v>
          </cell>
          <cell r="CD742" t="str">
            <v>D_AND_D</v>
          </cell>
          <cell r="CE742" t="str">
            <v>CC</v>
          </cell>
          <cell r="CF742" t="str">
            <v>Linear Regression</v>
          </cell>
          <cell r="CG742" t="str">
            <v>Written</v>
          </cell>
          <cell r="CH742">
            <v>24</v>
          </cell>
          <cell r="CI742">
            <v>5.0000000000000001E-3</v>
          </cell>
        </row>
        <row r="743">
          <cell r="CC743" t="str">
            <v>All PerilsCC36Linear RegressionEarned</v>
          </cell>
          <cell r="CD743" t="str">
            <v>D_AND_D</v>
          </cell>
          <cell r="CE743" t="str">
            <v>CC</v>
          </cell>
          <cell r="CF743" t="str">
            <v>Linear Regression</v>
          </cell>
          <cell r="CG743" t="str">
            <v>Earned</v>
          </cell>
          <cell r="CH743">
            <v>36</v>
          </cell>
          <cell r="CI743">
            <v>0</v>
          </cell>
        </row>
        <row r="744">
          <cell r="CC744" t="str">
            <v>All PerilsCC36Linear RegressionWritten</v>
          </cell>
          <cell r="CD744" t="str">
            <v>D_AND_D</v>
          </cell>
          <cell r="CE744" t="str">
            <v>CC</v>
          </cell>
          <cell r="CF744" t="str">
            <v>Linear Regression</v>
          </cell>
          <cell r="CG744" t="str">
            <v>Written</v>
          </cell>
          <cell r="CH744">
            <v>36</v>
          </cell>
          <cell r="CI744">
            <v>1E-3</v>
          </cell>
        </row>
        <row r="745">
          <cell r="CC745" t="str">
            <v>All PerilsCC48Linear RegressionEarned</v>
          </cell>
          <cell r="CD745" t="str">
            <v>D_AND_D</v>
          </cell>
          <cell r="CE745" t="str">
            <v>CC</v>
          </cell>
          <cell r="CF745" t="str">
            <v>Linear Regression</v>
          </cell>
          <cell r="CG745" t="str">
            <v>Earned</v>
          </cell>
          <cell r="CH745">
            <v>48</v>
          </cell>
          <cell r="CI745">
            <v>1E-3</v>
          </cell>
        </row>
        <row r="746">
          <cell r="CC746" t="str">
            <v>All PerilsCC48Linear RegressionWritten</v>
          </cell>
          <cell r="CD746" t="str">
            <v>D_AND_D</v>
          </cell>
          <cell r="CE746" t="str">
            <v>CC</v>
          </cell>
          <cell r="CF746" t="str">
            <v>Linear Regression</v>
          </cell>
          <cell r="CG746" t="str">
            <v>Written</v>
          </cell>
          <cell r="CH746">
            <v>48</v>
          </cell>
          <cell r="CI746">
            <v>2E-3</v>
          </cell>
        </row>
        <row r="747">
          <cell r="CC747" t="str">
            <v>All PerilsCC60Linear RegressionEarned</v>
          </cell>
          <cell r="CD747" t="str">
            <v>D_AND_D</v>
          </cell>
          <cell r="CE747" t="str">
            <v>CC</v>
          </cell>
          <cell r="CF747" t="str">
            <v>Linear Regression</v>
          </cell>
          <cell r="CG747" t="str">
            <v>Earned</v>
          </cell>
          <cell r="CH747">
            <v>60</v>
          </cell>
          <cell r="CI747">
            <v>2E-3</v>
          </cell>
        </row>
        <row r="748">
          <cell r="CC748" t="str">
            <v>All PerilsCC60Linear RegressionWritten</v>
          </cell>
          <cell r="CD748" t="str">
            <v>D_AND_D</v>
          </cell>
          <cell r="CE748" t="str">
            <v>CC</v>
          </cell>
          <cell r="CF748" t="str">
            <v>Linear Regression</v>
          </cell>
          <cell r="CG748" t="str">
            <v>Written</v>
          </cell>
          <cell r="CH748">
            <v>60</v>
          </cell>
          <cell r="CI748">
            <v>2E-3</v>
          </cell>
        </row>
        <row r="749">
          <cell r="CC749" t="str">
            <v>All PerilsCC84Linear RegressionEarned</v>
          </cell>
          <cell r="CD749" t="str">
            <v>D_AND_D</v>
          </cell>
          <cell r="CE749" t="str">
            <v>CC</v>
          </cell>
          <cell r="CF749" t="str">
            <v>Linear Regression</v>
          </cell>
          <cell r="CG749" t="str">
            <v>Earned</v>
          </cell>
          <cell r="CH749">
            <v>84</v>
          </cell>
          <cell r="CI749">
            <v>0</v>
          </cell>
        </row>
        <row r="750">
          <cell r="CC750" t="str">
            <v>All PerilsCC84Linear RegressionWritten</v>
          </cell>
          <cell r="CD750" t="str">
            <v>D_AND_D</v>
          </cell>
          <cell r="CE750" t="str">
            <v>CC</v>
          </cell>
          <cell r="CF750" t="str">
            <v>Linear Regression</v>
          </cell>
          <cell r="CG750" t="str">
            <v>Written</v>
          </cell>
          <cell r="CH750">
            <v>84</v>
          </cell>
          <cell r="CI750">
            <v>0</v>
          </cell>
        </row>
        <row r="751">
          <cell r="CC751" t="str">
            <v>All PerilsCC108Linear RegressionEarned</v>
          </cell>
          <cell r="CD751" t="str">
            <v>D_AND_D</v>
          </cell>
          <cell r="CE751" t="str">
            <v>CC</v>
          </cell>
          <cell r="CF751" t="str">
            <v>Linear Regression</v>
          </cell>
          <cell r="CG751" t="str">
            <v>Earned</v>
          </cell>
          <cell r="CH751">
            <v>108</v>
          </cell>
          <cell r="CI751">
            <v>1E-3</v>
          </cell>
        </row>
        <row r="752">
          <cell r="CC752" t="str">
            <v>All PerilsCC108Linear RegressionWritten</v>
          </cell>
          <cell r="CD752" t="str">
            <v>D_AND_D</v>
          </cell>
          <cell r="CE752" t="str">
            <v>CC</v>
          </cell>
          <cell r="CF752" t="str">
            <v>Linear Regression</v>
          </cell>
          <cell r="CG752" t="str">
            <v>Written</v>
          </cell>
          <cell r="CH752">
            <v>108</v>
          </cell>
          <cell r="CI752">
            <v>1E-3</v>
          </cell>
        </row>
        <row r="753">
          <cell r="CC753" t="str">
            <v>All PerilsCC120Linear RegressionEarned</v>
          </cell>
          <cell r="CD753" t="str">
            <v>D_AND_D</v>
          </cell>
          <cell r="CE753" t="str">
            <v>CC</v>
          </cell>
          <cell r="CF753" t="str">
            <v>Linear Regression</v>
          </cell>
          <cell r="CG753" t="str">
            <v>Earned</v>
          </cell>
          <cell r="CH753">
            <v>120</v>
          </cell>
          <cell r="CI753">
            <v>2E-3</v>
          </cell>
        </row>
        <row r="754">
          <cell r="CC754" t="str">
            <v>All PerilsCC120Linear RegressionWritten</v>
          </cell>
          <cell r="CD754" t="str">
            <v>D_AND_D</v>
          </cell>
          <cell r="CE754" t="str">
            <v>CC</v>
          </cell>
          <cell r="CF754" t="str">
            <v>Linear Regression</v>
          </cell>
          <cell r="CG754" t="str">
            <v>Written</v>
          </cell>
          <cell r="CH754">
            <v>120</v>
          </cell>
          <cell r="CI754">
            <v>2E-3</v>
          </cell>
        </row>
        <row r="755">
          <cell r="CC755" t="str">
            <v>All PerilsCC12Linear RegressionEarned</v>
          </cell>
          <cell r="CD755" t="str">
            <v>R</v>
          </cell>
          <cell r="CE755" t="str">
            <v>CC</v>
          </cell>
          <cell r="CF755" t="str">
            <v>Linear Regression</v>
          </cell>
          <cell r="CG755" t="str">
            <v>Earned</v>
          </cell>
          <cell r="CH755">
            <v>12</v>
          </cell>
          <cell r="CI755">
            <v>3.5999999999999997E-2</v>
          </cell>
        </row>
        <row r="756">
          <cell r="CC756" t="str">
            <v>All PerilsCC12Linear RegressionWritten</v>
          </cell>
          <cell r="CD756" t="str">
            <v>R</v>
          </cell>
          <cell r="CE756" t="str">
            <v>CC</v>
          </cell>
          <cell r="CF756" t="str">
            <v>Linear Regression</v>
          </cell>
          <cell r="CG756" t="str">
            <v>Written</v>
          </cell>
          <cell r="CH756">
            <v>12</v>
          </cell>
          <cell r="CI756">
            <v>4.2999999999999997E-2</v>
          </cell>
        </row>
        <row r="757">
          <cell r="CC757" t="str">
            <v>All PerilsCC24Linear RegressionEarned</v>
          </cell>
          <cell r="CD757" t="str">
            <v>R</v>
          </cell>
          <cell r="CE757" t="str">
            <v>CC</v>
          </cell>
          <cell r="CF757" t="str">
            <v>Linear Regression</v>
          </cell>
          <cell r="CG757" t="str">
            <v>Earned</v>
          </cell>
          <cell r="CH757">
            <v>24</v>
          </cell>
          <cell r="CI757">
            <v>1.0999999999999999E-2</v>
          </cell>
        </row>
        <row r="758">
          <cell r="CC758" t="str">
            <v>All PerilsCC24Linear RegressionWritten</v>
          </cell>
          <cell r="CD758" t="str">
            <v>R</v>
          </cell>
          <cell r="CE758" t="str">
            <v>CC</v>
          </cell>
          <cell r="CF758" t="str">
            <v>Linear Regression</v>
          </cell>
          <cell r="CG758" t="str">
            <v>Written</v>
          </cell>
          <cell r="CH758">
            <v>24</v>
          </cell>
          <cell r="CI758">
            <v>0.02</v>
          </cell>
        </row>
        <row r="759">
          <cell r="CC759" t="str">
            <v>All PerilsCC36Linear RegressionEarned</v>
          </cell>
          <cell r="CD759" t="str">
            <v>R</v>
          </cell>
          <cell r="CE759" t="str">
            <v>CC</v>
          </cell>
          <cell r="CF759" t="str">
            <v>Linear Regression</v>
          </cell>
          <cell r="CG759" t="str">
            <v>Earned</v>
          </cell>
          <cell r="CH759">
            <v>36</v>
          </cell>
          <cell r="CI759">
            <v>-1E-3</v>
          </cell>
        </row>
        <row r="760">
          <cell r="CC760" t="str">
            <v>All PerilsCC36Linear RegressionWritten</v>
          </cell>
          <cell r="CD760" t="str">
            <v>R</v>
          </cell>
          <cell r="CE760" t="str">
            <v>CC</v>
          </cell>
          <cell r="CF760" t="str">
            <v>Linear Regression</v>
          </cell>
          <cell r="CG760" t="str">
            <v>Written</v>
          </cell>
          <cell r="CH760">
            <v>36</v>
          </cell>
          <cell r="CI760">
            <v>6.0000000000000001E-3</v>
          </cell>
        </row>
        <row r="761">
          <cell r="CC761" t="str">
            <v>All PerilsCC48Linear RegressionEarned</v>
          </cell>
          <cell r="CD761" t="str">
            <v>R</v>
          </cell>
          <cell r="CE761" t="str">
            <v>CC</v>
          </cell>
          <cell r="CF761" t="str">
            <v>Linear Regression</v>
          </cell>
          <cell r="CG761" t="str">
            <v>Earned</v>
          </cell>
          <cell r="CH761">
            <v>48</v>
          </cell>
          <cell r="CI761">
            <v>-1.2E-2</v>
          </cell>
        </row>
        <row r="762">
          <cell r="CC762" t="str">
            <v>All PerilsCC48Linear RegressionWritten</v>
          </cell>
          <cell r="CD762" t="str">
            <v>R</v>
          </cell>
          <cell r="CE762" t="str">
            <v>CC</v>
          </cell>
          <cell r="CF762" t="str">
            <v>Linear Regression</v>
          </cell>
          <cell r="CG762" t="str">
            <v>Written</v>
          </cell>
          <cell r="CH762">
            <v>48</v>
          </cell>
          <cell r="CI762">
            <v>-6.0000000000000001E-3</v>
          </cell>
        </row>
        <row r="763">
          <cell r="CC763" t="str">
            <v>All PerilsCC36Linear RegressionWritten</v>
          </cell>
          <cell r="CD763" t="str">
            <v>UPD</v>
          </cell>
          <cell r="CE763" t="str">
            <v>CC</v>
          </cell>
          <cell r="CF763" t="str">
            <v>Linear Regression</v>
          </cell>
          <cell r="CG763" t="str">
            <v>Written</v>
          </cell>
          <cell r="CH763">
            <v>36</v>
          </cell>
          <cell r="CI763">
            <v>-2.4E-2</v>
          </cell>
        </row>
        <row r="764">
          <cell r="CC764" t="str">
            <v>All PerilsCC48Linear RegressionEarned</v>
          </cell>
          <cell r="CD764" t="str">
            <v>UPD</v>
          </cell>
          <cell r="CE764" t="str">
            <v>CC</v>
          </cell>
          <cell r="CF764" t="str">
            <v>Linear Regression</v>
          </cell>
          <cell r="CG764" t="str">
            <v>Earned</v>
          </cell>
          <cell r="CH764">
            <v>48</v>
          </cell>
          <cell r="CI764">
            <v>-6.2E-2</v>
          </cell>
        </row>
        <row r="765">
          <cell r="CC765" t="str">
            <v>All PerilsCC48Linear RegressionWritten</v>
          </cell>
          <cell r="CD765" t="str">
            <v>UPD</v>
          </cell>
          <cell r="CE765" t="str">
            <v>CC</v>
          </cell>
          <cell r="CF765" t="str">
            <v>Linear Regression</v>
          </cell>
          <cell r="CG765" t="str">
            <v>Written</v>
          </cell>
          <cell r="CH765">
            <v>48</v>
          </cell>
          <cell r="CI765">
            <v>-4.5999999999999999E-2</v>
          </cell>
        </row>
        <row r="766">
          <cell r="CC766" t="str">
            <v>All PerilsCC60Linear RegressionEarned</v>
          </cell>
          <cell r="CD766" t="str">
            <v>UPD</v>
          </cell>
          <cell r="CE766" t="str">
            <v>CC</v>
          </cell>
          <cell r="CF766" t="str">
            <v>Linear Regression</v>
          </cell>
          <cell r="CG766" t="str">
            <v>Earned</v>
          </cell>
          <cell r="CH766">
            <v>60</v>
          </cell>
          <cell r="CI766">
            <v>-0.11</v>
          </cell>
        </row>
        <row r="767">
          <cell r="CC767" t="str">
            <v>All PerilsCC60Linear RegressionWritten</v>
          </cell>
          <cell r="CD767" t="str">
            <v>UPD</v>
          </cell>
          <cell r="CE767" t="str">
            <v>CC</v>
          </cell>
          <cell r="CF767" t="str">
            <v>Linear Regression</v>
          </cell>
          <cell r="CG767" t="str">
            <v>Written</v>
          </cell>
          <cell r="CH767">
            <v>60</v>
          </cell>
          <cell r="CI767">
            <v>-9.4E-2</v>
          </cell>
        </row>
        <row r="768">
          <cell r="CC768" t="str">
            <v>All PerilsCC84Linear RegressionEarned</v>
          </cell>
          <cell r="CD768" t="str">
            <v>UPD</v>
          </cell>
          <cell r="CE768" t="str">
            <v>CC</v>
          </cell>
          <cell r="CF768" t="str">
            <v>Linear Regression</v>
          </cell>
          <cell r="CG768" t="str">
            <v>Earned</v>
          </cell>
          <cell r="CH768">
            <v>84</v>
          </cell>
          <cell r="CI768">
            <v>-0.13100000000000001</v>
          </cell>
        </row>
        <row r="769">
          <cell r="CC769" t="str">
            <v>All PerilsCC84Linear RegressionWritten</v>
          </cell>
          <cell r="CD769" t="str">
            <v>UPD</v>
          </cell>
          <cell r="CE769" t="str">
            <v>CC</v>
          </cell>
          <cell r="CF769" t="str">
            <v>Linear Regression</v>
          </cell>
          <cell r="CG769" t="str">
            <v>Written</v>
          </cell>
          <cell r="CH769">
            <v>84</v>
          </cell>
          <cell r="CI769">
            <v>-0.129</v>
          </cell>
        </row>
        <row r="770">
          <cell r="CC770" t="str">
            <v>All PerilsCC108Linear RegressionEarned</v>
          </cell>
          <cell r="CD770" t="str">
            <v>UPD</v>
          </cell>
          <cell r="CE770" t="str">
            <v>CC</v>
          </cell>
          <cell r="CF770" t="str">
            <v>Linear Regression</v>
          </cell>
          <cell r="CG770" t="str">
            <v>Earned</v>
          </cell>
          <cell r="CH770">
            <v>108</v>
          </cell>
          <cell r="CI770">
            <v>-0.112</v>
          </cell>
        </row>
        <row r="771">
          <cell r="CC771" t="str">
            <v>All PerilsCC108Linear RegressionWritten</v>
          </cell>
          <cell r="CD771" t="str">
            <v>UPD</v>
          </cell>
          <cell r="CE771" t="str">
            <v>CC</v>
          </cell>
          <cell r="CF771" t="str">
            <v>Linear Regression</v>
          </cell>
          <cell r="CG771" t="str">
            <v>Written</v>
          </cell>
          <cell r="CH771">
            <v>108</v>
          </cell>
          <cell r="CI771">
            <v>-0.11600000000000001</v>
          </cell>
        </row>
        <row r="772">
          <cell r="CC772" t="str">
            <v>All PerilsCC120Linear RegressionEarned</v>
          </cell>
          <cell r="CD772" t="str">
            <v>UPD</v>
          </cell>
          <cell r="CE772" t="str">
            <v>CC</v>
          </cell>
          <cell r="CF772" t="str">
            <v>Linear Regression</v>
          </cell>
          <cell r="CG772" t="str">
            <v>Earned</v>
          </cell>
          <cell r="CH772">
            <v>120</v>
          </cell>
          <cell r="CI772">
            <v>-9.4E-2</v>
          </cell>
        </row>
        <row r="773">
          <cell r="CC773" t="str">
            <v>All PerilsCC120Linear RegressionWritten</v>
          </cell>
          <cell r="CD773" t="str">
            <v>UPD</v>
          </cell>
          <cell r="CE773" t="str">
            <v>CC</v>
          </cell>
          <cell r="CF773" t="str">
            <v>Linear Regression</v>
          </cell>
          <cell r="CG773" t="str">
            <v>Written</v>
          </cell>
          <cell r="CH773">
            <v>120</v>
          </cell>
          <cell r="CI773">
            <v>-9.9000000000000005E-2</v>
          </cell>
        </row>
        <row r="774">
          <cell r="CC774" t="str">
            <v>All PerilsCC12Linear RegressionEarned</v>
          </cell>
          <cell r="CD774" t="str">
            <v>WBI</v>
          </cell>
          <cell r="CE774" t="str">
            <v>CC</v>
          </cell>
          <cell r="CF774" t="str">
            <v>Linear Regression</v>
          </cell>
          <cell r="CG774" t="str">
            <v>Earned</v>
          </cell>
          <cell r="CH774">
            <v>12</v>
          </cell>
          <cell r="CI774">
            <v>3.5999999999999997E-2</v>
          </cell>
        </row>
        <row r="775">
          <cell r="CC775" t="str">
            <v>All PerilsCC12Linear RegressionWritten</v>
          </cell>
          <cell r="CD775" t="str">
            <v>WBI</v>
          </cell>
          <cell r="CE775" t="str">
            <v>CC</v>
          </cell>
          <cell r="CF775" t="str">
            <v>Linear Regression</v>
          </cell>
          <cell r="CG775" t="str">
            <v>Written</v>
          </cell>
          <cell r="CH775">
            <v>12</v>
          </cell>
          <cell r="CI775">
            <v>4.4999999999999998E-2</v>
          </cell>
        </row>
        <row r="776">
          <cell r="CC776" t="str">
            <v>All PerilsCC24Linear RegressionEarned</v>
          </cell>
          <cell r="CD776" t="str">
            <v>WBI</v>
          </cell>
          <cell r="CE776" t="str">
            <v>CC</v>
          </cell>
          <cell r="CF776" t="str">
            <v>Linear Regression</v>
          </cell>
          <cell r="CG776" t="str">
            <v>Earned</v>
          </cell>
          <cell r="CH776">
            <v>24</v>
          </cell>
          <cell r="CI776">
            <v>2.1000000000000001E-2</v>
          </cell>
        </row>
        <row r="777">
          <cell r="CC777" t="str">
            <v>All PerilsCC24Linear RegressionWritten</v>
          </cell>
          <cell r="CD777" t="str">
            <v>WBI</v>
          </cell>
          <cell r="CE777" t="str">
            <v>CC</v>
          </cell>
          <cell r="CF777" t="str">
            <v>Linear Regression</v>
          </cell>
          <cell r="CG777" t="str">
            <v>Written</v>
          </cell>
          <cell r="CH777">
            <v>24</v>
          </cell>
          <cell r="CI777">
            <v>2.5999999999999999E-2</v>
          </cell>
        </row>
        <row r="778">
          <cell r="CC778" t="str">
            <v>All PerilsCC36Linear RegressionEarned</v>
          </cell>
          <cell r="CD778" t="str">
            <v>WBI</v>
          </cell>
          <cell r="CE778" t="str">
            <v>CC</v>
          </cell>
          <cell r="CF778" t="str">
            <v>Linear Regression</v>
          </cell>
          <cell r="CG778" t="str">
            <v>Earned</v>
          </cell>
          <cell r="CH778">
            <v>36</v>
          </cell>
          <cell r="CI778">
            <v>1.7999999999999999E-2</v>
          </cell>
        </row>
        <row r="779">
          <cell r="CC779" t="str">
            <v>All PerilsCC36Linear RegressionWritten</v>
          </cell>
          <cell r="CD779" t="str">
            <v>WBI</v>
          </cell>
          <cell r="CE779" t="str">
            <v>CC</v>
          </cell>
          <cell r="CF779" t="str">
            <v>Linear Regression</v>
          </cell>
          <cell r="CG779" t="str">
            <v>Written</v>
          </cell>
          <cell r="CH779">
            <v>36</v>
          </cell>
          <cell r="CI779">
            <v>2.1000000000000001E-2</v>
          </cell>
        </row>
        <row r="780">
          <cell r="CC780" t="str">
            <v>All PerilsCC48Linear RegressionEarned</v>
          </cell>
          <cell r="CD780" t="str">
            <v>WBI</v>
          </cell>
          <cell r="CE780" t="str">
            <v>CC</v>
          </cell>
          <cell r="CF780" t="str">
            <v>Linear Regression</v>
          </cell>
          <cell r="CG780" t="str">
            <v>Earned</v>
          </cell>
          <cell r="CH780">
            <v>48</v>
          </cell>
          <cell r="CI780">
            <v>1.4E-2</v>
          </cell>
        </row>
        <row r="781">
          <cell r="CC781" t="str">
            <v>All PerilsCC48Linear RegressionWritten</v>
          </cell>
          <cell r="CD781" t="str">
            <v>WBI</v>
          </cell>
          <cell r="CE781" t="str">
            <v>CC</v>
          </cell>
          <cell r="CF781" t="str">
            <v>Linear Regression</v>
          </cell>
          <cell r="CG781" t="str">
            <v>Written</v>
          </cell>
          <cell r="CH781">
            <v>48</v>
          </cell>
          <cell r="CI781">
            <v>1.6E-2</v>
          </cell>
        </row>
        <row r="782">
          <cell r="CC782" t="str">
            <v>All PerilsCC60Linear RegressionEarned</v>
          </cell>
          <cell r="CD782" t="str">
            <v>WBI</v>
          </cell>
          <cell r="CE782" t="str">
            <v>CC</v>
          </cell>
          <cell r="CF782" t="str">
            <v>Linear Regression</v>
          </cell>
          <cell r="CG782" t="str">
            <v>Earned</v>
          </cell>
          <cell r="CH782">
            <v>60</v>
          </cell>
          <cell r="CI782">
            <v>7.0000000000000001E-3</v>
          </cell>
        </row>
        <row r="783">
          <cell r="CC783" t="str">
            <v>All PerilsCC60Linear RegressionWritten</v>
          </cell>
          <cell r="CD783" t="str">
            <v>WBI</v>
          </cell>
          <cell r="CE783" t="str">
            <v>CC</v>
          </cell>
          <cell r="CF783" t="str">
            <v>Linear Regression</v>
          </cell>
          <cell r="CG783" t="str">
            <v>Written</v>
          </cell>
          <cell r="CH783">
            <v>60</v>
          </cell>
          <cell r="CI783">
            <v>1.0999999999999999E-2</v>
          </cell>
        </row>
        <row r="784">
          <cell r="CC784" t="str">
            <v>All PerilsCC84Linear RegressionEarned</v>
          </cell>
          <cell r="CD784" t="str">
            <v>WBI</v>
          </cell>
          <cell r="CE784" t="str">
            <v>CC</v>
          </cell>
          <cell r="CF784" t="str">
            <v>Linear Regression</v>
          </cell>
          <cell r="CG784" t="str">
            <v>Earned</v>
          </cell>
          <cell r="CH784">
            <v>84</v>
          </cell>
          <cell r="CI784">
            <v>-3.0000000000000001E-3</v>
          </cell>
        </row>
        <row r="785">
          <cell r="CC785" t="str">
            <v>All PerilsCC84Linear RegressionWritten</v>
          </cell>
          <cell r="CD785" t="str">
            <v>WBI</v>
          </cell>
          <cell r="CE785" t="str">
            <v>CC</v>
          </cell>
          <cell r="CF785" t="str">
            <v>Linear Regression</v>
          </cell>
          <cell r="CG785" t="str">
            <v>Written</v>
          </cell>
          <cell r="CH785">
            <v>84</v>
          </cell>
          <cell r="CI785">
            <v>0</v>
          </cell>
        </row>
        <row r="786">
          <cell r="CC786" t="str">
            <v>All PerilsCC108Linear RegressionEarned</v>
          </cell>
          <cell r="CD786" t="str">
            <v>WBI</v>
          </cell>
          <cell r="CE786" t="str">
            <v>CC</v>
          </cell>
          <cell r="CF786" t="str">
            <v>Linear Regression</v>
          </cell>
          <cell r="CG786" t="str">
            <v>Earned</v>
          </cell>
          <cell r="CH786">
            <v>108</v>
          </cell>
          <cell r="CI786">
            <v>-1.0999999999999999E-2</v>
          </cell>
        </row>
        <row r="787">
          <cell r="CC787" t="str">
            <v>All PerilsCC108Linear RegressionWritten</v>
          </cell>
          <cell r="CD787" t="str">
            <v>WBI</v>
          </cell>
          <cell r="CE787" t="str">
            <v>CC</v>
          </cell>
          <cell r="CF787" t="str">
            <v>Linear Regression</v>
          </cell>
          <cell r="CG787" t="str">
            <v>Written</v>
          </cell>
          <cell r="CH787">
            <v>108</v>
          </cell>
          <cell r="CI787">
            <v>-8.0000000000000002E-3</v>
          </cell>
        </row>
        <row r="788">
          <cell r="CC788" t="str">
            <v>All PerilsCC120Linear RegressionEarned</v>
          </cell>
          <cell r="CD788" t="str">
            <v>WBI</v>
          </cell>
          <cell r="CE788" t="str">
            <v>CC</v>
          </cell>
          <cell r="CF788" t="str">
            <v>Linear Regression</v>
          </cell>
          <cell r="CG788" t="str">
            <v>Earned</v>
          </cell>
          <cell r="CH788">
            <v>120</v>
          </cell>
          <cell r="CI788">
            <v>-1.4999999999999999E-2</v>
          </cell>
        </row>
        <row r="789">
          <cell r="CC789" t="str">
            <v>All PerilsCC120Linear RegressionWritten</v>
          </cell>
          <cell r="CD789" t="str">
            <v>WBI</v>
          </cell>
          <cell r="CE789" t="str">
            <v>CC</v>
          </cell>
          <cell r="CF789" t="str">
            <v>Linear Regression</v>
          </cell>
          <cell r="CG789" t="str">
            <v>Written</v>
          </cell>
          <cell r="CH789">
            <v>120</v>
          </cell>
          <cell r="CI789">
            <v>-1.2999999999999999E-2</v>
          </cell>
        </row>
        <row r="790">
          <cell r="CC790" t="str">
            <v>All PerilsCC12Linear RegressionEarned</v>
          </cell>
          <cell r="CD790" t="str">
            <v>ERS</v>
          </cell>
          <cell r="CE790" t="str">
            <v>CC</v>
          </cell>
          <cell r="CF790" t="str">
            <v>Linear Regression</v>
          </cell>
          <cell r="CG790" t="str">
            <v>Earned</v>
          </cell>
          <cell r="CH790">
            <v>12</v>
          </cell>
          <cell r="CI790">
            <v>-5.3999999999999999E-2</v>
          </cell>
        </row>
        <row r="791">
          <cell r="CC791" t="str">
            <v>All PerilsCC12Linear RegressionWritten</v>
          </cell>
          <cell r="CD791" t="str">
            <v>ERS</v>
          </cell>
          <cell r="CE791" t="str">
            <v>CC</v>
          </cell>
          <cell r="CF791" t="str">
            <v>Linear Regression</v>
          </cell>
          <cell r="CG791" t="str">
            <v>Written</v>
          </cell>
          <cell r="CH791">
            <v>12</v>
          </cell>
          <cell r="CI791">
            <v>-6.9000000000000006E-2</v>
          </cell>
        </row>
        <row r="792">
          <cell r="CC792" t="str">
            <v>All PerilsCC24Linear RegressionEarned</v>
          </cell>
          <cell r="CD792" t="str">
            <v>ERS</v>
          </cell>
          <cell r="CE792" t="str">
            <v>CC</v>
          </cell>
          <cell r="CF792" t="str">
            <v>Linear Regression</v>
          </cell>
          <cell r="CG792" t="str">
            <v>Earned</v>
          </cell>
          <cell r="CH792">
            <v>24</v>
          </cell>
          <cell r="CI792">
            <v>-0.03</v>
          </cell>
        </row>
        <row r="793">
          <cell r="CC793" t="str">
            <v>All PerilsCC24Linear RegressionWritten</v>
          </cell>
          <cell r="CD793" t="str">
            <v>ERS</v>
          </cell>
          <cell r="CE793" t="str">
            <v>CC</v>
          </cell>
          <cell r="CF793" t="str">
            <v>Linear Regression</v>
          </cell>
          <cell r="CG793" t="str">
            <v>Written</v>
          </cell>
          <cell r="CH793">
            <v>24</v>
          </cell>
          <cell r="CI793">
            <v>-4.2000000000000003E-2</v>
          </cell>
        </row>
        <row r="794">
          <cell r="CC794" t="str">
            <v>All PerilsCC36Linear RegressionEarned</v>
          </cell>
          <cell r="CD794" t="str">
            <v>ERS</v>
          </cell>
          <cell r="CE794" t="str">
            <v>CC</v>
          </cell>
          <cell r="CF794" t="str">
            <v>Linear Regression</v>
          </cell>
          <cell r="CG794" t="str">
            <v>Earned</v>
          </cell>
          <cell r="CH794">
            <v>36</v>
          </cell>
          <cell r="CI794">
            <v>-0.02</v>
          </cell>
        </row>
        <row r="795">
          <cell r="CC795" t="str">
            <v>All PerilsCC36Linear RegressionWritten</v>
          </cell>
          <cell r="CD795" t="str">
            <v>ERS</v>
          </cell>
          <cell r="CE795" t="str">
            <v>CC</v>
          </cell>
          <cell r="CF795" t="str">
            <v>Linear Regression</v>
          </cell>
          <cell r="CG795" t="str">
            <v>Written</v>
          </cell>
          <cell r="CH795">
            <v>36</v>
          </cell>
          <cell r="CI795">
            <v>-2.5999999999999999E-2</v>
          </cell>
        </row>
        <row r="796">
          <cell r="CC796" t="str">
            <v>All PerilsCC36Linear RegressionWritten</v>
          </cell>
          <cell r="CD796" t="str">
            <v>PKG_U_BIPD</v>
          </cell>
          <cell r="CE796" t="str">
            <v>CC</v>
          </cell>
          <cell r="CF796" t="str">
            <v>Linear Regression</v>
          </cell>
          <cell r="CG796" t="str">
            <v>Written</v>
          </cell>
          <cell r="CH796">
            <v>36</v>
          </cell>
          <cell r="CI796">
            <v>0.02</v>
          </cell>
        </row>
        <row r="797">
          <cell r="CC797" t="str">
            <v>All PerilsCC48Linear RegressionEarned</v>
          </cell>
          <cell r="CD797" t="str">
            <v>PKG_U_BIPD</v>
          </cell>
          <cell r="CE797" t="str">
            <v>CC</v>
          </cell>
          <cell r="CF797" t="str">
            <v>Linear Regression</v>
          </cell>
          <cell r="CG797" t="str">
            <v>Earned</v>
          </cell>
          <cell r="CH797">
            <v>48</v>
          </cell>
          <cell r="CI797">
            <v>6.0000000000000001E-3</v>
          </cell>
        </row>
        <row r="798">
          <cell r="CC798" t="str">
            <v>All PerilsCC48Linear RegressionWritten</v>
          </cell>
          <cell r="CD798" t="str">
            <v>PKG_U_BIPD</v>
          </cell>
          <cell r="CE798" t="str">
            <v>CC</v>
          </cell>
          <cell r="CF798" t="str">
            <v>Linear Regression</v>
          </cell>
          <cell r="CG798" t="str">
            <v>Written</v>
          </cell>
          <cell r="CH798">
            <v>48</v>
          </cell>
          <cell r="CI798">
            <v>1.2E-2</v>
          </cell>
        </row>
        <row r="799">
          <cell r="CC799" t="str">
            <v>All PerilsCC60Linear RegressionEarned</v>
          </cell>
          <cell r="CD799" t="str">
            <v>PKG_U_BIPD</v>
          </cell>
          <cell r="CE799" t="str">
            <v>CC</v>
          </cell>
          <cell r="CF799" t="str">
            <v>Linear Regression</v>
          </cell>
          <cell r="CG799" t="str">
            <v>Earned</v>
          </cell>
          <cell r="CH799">
            <v>60</v>
          </cell>
          <cell r="CI799">
            <v>-7.0000000000000001E-3</v>
          </cell>
        </row>
        <row r="800">
          <cell r="CC800" t="str">
            <v>All PerilsCC60Linear RegressionWritten</v>
          </cell>
          <cell r="CD800" t="str">
            <v>PKG_U_BIPD</v>
          </cell>
          <cell r="CE800" t="str">
            <v>CC</v>
          </cell>
          <cell r="CF800" t="str">
            <v>Linear Regression</v>
          </cell>
          <cell r="CG800" t="str">
            <v>Written</v>
          </cell>
          <cell r="CH800">
            <v>60</v>
          </cell>
          <cell r="CI800">
            <v>-1E-3</v>
          </cell>
        </row>
        <row r="801">
          <cell r="CC801" t="str">
            <v>All PerilsCC84Linear RegressionEarned</v>
          </cell>
          <cell r="CD801" t="str">
            <v>PKG_U_BIPD</v>
          </cell>
          <cell r="CE801" t="str">
            <v>CC</v>
          </cell>
          <cell r="CF801" t="str">
            <v>Linear Regression</v>
          </cell>
          <cell r="CG801" t="str">
            <v>Earned</v>
          </cell>
          <cell r="CH801">
            <v>84</v>
          </cell>
          <cell r="CI801">
            <v>-2.3E-2</v>
          </cell>
        </row>
        <row r="802">
          <cell r="CC802" t="str">
            <v>All PerilsCC84Linear RegressionWritten</v>
          </cell>
          <cell r="CD802" t="str">
            <v>PKG_U_BIPD</v>
          </cell>
          <cell r="CE802" t="str">
            <v>CC</v>
          </cell>
          <cell r="CF802" t="str">
            <v>Linear Regression</v>
          </cell>
          <cell r="CG802" t="str">
            <v>Written</v>
          </cell>
          <cell r="CH802">
            <v>84</v>
          </cell>
          <cell r="CI802">
            <v>-1.9E-2</v>
          </cell>
        </row>
        <row r="803">
          <cell r="CC803" t="str">
            <v>All PerilsCC108Linear RegressionEarned</v>
          </cell>
          <cell r="CD803" t="str">
            <v>PKG_U_BIPD</v>
          </cell>
          <cell r="CE803" t="str">
            <v>CC</v>
          </cell>
          <cell r="CF803" t="str">
            <v>Linear Regression</v>
          </cell>
          <cell r="CG803" t="str">
            <v>Earned</v>
          </cell>
          <cell r="CH803">
            <v>108</v>
          </cell>
          <cell r="CI803">
            <v>-2.8000000000000001E-2</v>
          </cell>
        </row>
        <row r="804">
          <cell r="CC804" t="str">
            <v>All PerilsCC108Linear RegressionWritten</v>
          </cell>
          <cell r="CD804" t="str">
            <v>PKG_U_BIPD</v>
          </cell>
          <cell r="CE804" t="str">
            <v>CC</v>
          </cell>
          <cell r="CF804" t="str">
            <v>Linear Regression</v>
          </cell>
          <cell r="CG804" t="str">
            <v>Written</v>
          </cell>
          <cell r="CH804">
            <v>108</v>
          </cell>
          <cell r="CI804">
            <v>-2.5999999999999999E-2</v>
          </cell>
        </row>
        <row r="805">
          <cell r="CC805" t="str">
            <v>All PerilsCC120Linear RegressionEarned</v>
          </cell>
          <cell r="CD805" t="str">
            <v>PKG_U_BIPD</v>
          </cell>
          <cell r="CE805" t="str">
            <v>CC</v>
          </cell>
          <cell r="CF805" t="str">
            <v>Linear Regression</v>
          </cell>
          <cell r="CG805" t="str">
            <v>Earned</v>
          </cell>
          <cell r="CH805">
            <v>120</v>
          </cell>
          <cell r="CI805">
            <v>-3.1E-2</v>
          </cell>
        </row>
        <row r="806">
          <cell r="CC806" t="str">
            <v>All PerilsCC120Linear RegressionWritten</v>
          </cell>
          <cell r="CD806" t="str">
            <v>PKG_U_BIPD</v>
          </cell>
          <cell r="CE806" t="str">
            <v>CC</v>
          </cell>
          <cell r="CF806" t="str">
            <v>Linear Regression</v>
          </cell>
          <cell r="CG806" t="str">
            <v>Written</v>
          </cell>
          <cell r="CH806">
            <v>120</v>
          </cell>
          <cell r="CI806">
            <v>-2.9000000000000001E-2</v>
          </cell>
        </row>
        <row r="807">
          <cell r="CC807" t="str">
            <v>All PerilsCC12Linear RegressionEarned</v>
          </cell>
          <cell r="CD807" t="str">
            <v>UBI</v>
          </cell>
          <cell r="CE807" t="str">
            <v>CC</v>
          </cell>
          <cell r="CF807" t="str">
            <v>Linear Regression</v>
          </cell>
          <cell r="CG807" t="str">
            <v>Earned</v>
          </cell>
          <cell r="CH807">
            <v>12</v>
          </cell>
          <cell r="CI807">
            <v>4.5999999999999999E-2</v>
          </cell>
        </row>
        <row r="808">
          <cell r="CC808" t="str">
            <v>All PerilsCC12Linear RegressionWritten</v>
          </cell>
          <cell r="CD808" t="str">
            <v>UBI</v>
          </cell>
          <cell r="CE808" t="str">
            <v>CC</v>
          </cell>
          <cell r="CF808" t="str">
            <v>Linear Regression</v>
          </cell>
          <cell r="CG808" t="str">
            <v>Written</v>
          </cell>
          <cell r="CH808">
            <v>12</v>
          </cell>
          <cell r="CI808">
            <v>5.2999999999999999E-2</v>
          </cell>
        </row>
        <row r="809">
          <cell r="CC809" t="str">
            <v>All PerilsCC24Linear RegressionEarned</v>
          </cell>
          <cell r="CD809" t="str">
            <v>UBI</v>
          </cell>
          <cell r="CE809" t="str">
            <v>CC</v>
          </cell>
          <cell r="CF809" t="str">
            <v>Linear Regression</v>
          </cell>
          <cell r="CG809" t="str">
            <v>Earned</v>
          </cell>
          <cell r="CH809">
            <v>24</v>
          </cell>
          <cell r="CI809">
            <v>2.3E-2</v>
          </cell>
        </row>
        <row r="810">
          <cell r="CC810" t="str">
            <v>All PerilsCC24Linear RegressionWritten</v>
          </cell>
          <cell r="CD810" t="str">
            <v>UBI</v>
          </cell>
          <cell r="CE810" t="str">
            <v>CC</v>
          </cell>
          <cell r="CF810" t="str">
            <v>Linear Regression</v>
          </cell>
          <cell r="CG810" t="str">
            <v>Written</v>
          </cell>
          <cell r="CH810">
            <v>24</v>
          </cell>
          <cell r="CI810">
            <v>3.1E-2</v>
          </cell>
        </row>
        <row r="811">
          <cell r="CC811" t="str">
            <v>All PerilsCC36Linear RegressionEarned</v>
          </cell>
          <cell r="CD811" t="str">
            <v>UBI</v>
          </cell>
          <cell r="CE811" t="str">
            <v>CC</v>
          </cell>
          <cell r="CF811" t="str">
            <v>Linear Regression</v>
          </cell>
          <cell r="CG811" t="str">
            <v>Earned</v>
          </cell>
          <cell r="CH811">
            <v>36</v>
          </cell>
          <cell r="CI811">
            <v>1.7000000000000001E-2</v>
          </cell>
        </row>
        <row r="812">
          <cell r="CC812" t="str">
            <v>All PerilsCC36Linear RegressionWritten</v>
          </cell>
          <cell r="CD812" t="str">
            <v>UBI</v>
          </cell>
          <cell r="CE812" t="str">
            <v>CC</v>
          </cell>
          <cell r="CF812" t="str">
            <v>Linear Regression</v>
          </cell>
          <cell r="CG812" t="str">
            <v>Written</v>
          </cell>
          <cell r="CH812">
            <v>36</v>
          </cell>
          <cell r="CI812">
            <v>2.1000000000000001E-2</v>
          </cell>
        </row>
        <row r="813">
          <cell r="CC813" t="str">
            <v>All PerilsCC48Linear RegressionEarned</v>
          </cell>
          <cell r="CD813" t="str">
            <v>UBI</v>
          </cell>
          <cell r="CE813" t="str">
            <v>CC</v>
          </cell>
          <cell r="CF813" t="str">
            <v>Linear Regression</v>
          </cell>
          <cell r="CG813" t="str">
            <v>Earned</v>
          </cell>
          <cell r="CH813">
            <v>48</v>
          </cell>
          <cell r="CI813">
            <v>0.01</v>
          </cell>
        </row>
        <row r="814">
          <cell r="CC814" t="str">
            <v>All PerilsCC48Linear RegressionWritten</v>
          </cell>
          <cell r="CD814" t="str">
            <v>UBI</v>
          </cell>
          <cell r="CE814" t="str">
            <v>CC</v>
          </cell>
          <cell r="CF814" t="str">
            <v>Linear Regression</v>
          </cell>
          <cell r="CG814" t="str">
            <v>Written</v>
          </cell>
          <cell r="CH814">
            <v>48</v>
          </cell>
          <cell r="CI814">
            <v>1.4E-2</v>
          </cell>
        </row>
        <row r="815">
          <cell r="CC815" t="str">
            <v>All PerilsCC60Linear RegressionEarned</v>
          </cell>
          <cell r="CD815" t="str">
            <v>UBI</v>
          </cell>
          <cell r="CE815" t="str">
            <v>CC</v>
          </cell>
          <cell r="CF815" t="str">
            <v>Linear Regression</v>
          </cell>
          <cell r="CG815" t="str">
            <v>Earned</v>
          </cell>
          <cell r="CH815">
            <v>60</v>
          </cell>
          <cell r="CI815">
            <v>0</v>
          </cell>
        </row>
        <row r="816">
          <cell r="CC816" t="str">
            <v>All PerilsCC60Linear RegressionWritten</v>
          </cell>
          <cell r="CD816" t="str">
            <v>UBI</v>
          </cell>
          <cell r="CE816" t="str">
            <v>CC</v>
          </cell>
          <cell r="CF816" t="str">
            <v>Linear Regression</v>
          </cell>
          <cell r="CG816" t="str">
            <v>Written</v>
          </cell>
          <cell r="CH816">
            <v>60</v>
          </cell>
          <cell r="CI816">
            <v>5.0000000000000001E-3</v>
          </cell>
        </row>
        <row r="817">
          <cell r="CC817" t="str">
            <v>All PerilsCC84Linear RegressionEarned</v>
          </cell>
          <cell r="CD817" t="str">
            <v>UBI</v>
          </cell>
          <cell r="CE817" t="str">
            <v>CC</v>
          </cell>
          <cell r="CF817" t="str">
            <v>Linear Regression</v>
          </cell>
          <cell r="CG817" t="str">
            <v>Earned</v>
          </cell>
          <cell r="CH817">
            <v>84</v>
          </cell>
          <cell r="CI817">
            <v>-1.2999999999999999E-2</v>
          </cell>
        </row>
        <row r="818">
          <cell r="CC818" t="str">
            <v>All PerilsCC84Linear RegressionWritten</v>
          </cell>
          <cell r="CD818" t="str">
            <v>UBI</v>
          </cell>
          <cell r="CE818" t="str">
            <v>CC</v>
          </cell>
          <cell r="CF818" t="str">
            <v>Linear Regression</v>
          </cell>
          <cell r="CG818" t="str">
            <v>Written</v>
          </cell>
          <cell r="CH818">
            <v>84</v>
          </cell>
          <cell r="CI818">
            <v>-0.01</v>
          </cell>
        </row>
        <row r="819">
          <cell r="CC819" t="str">
            <v>All PerilsCC108Linear RegressionEarned</v>
          </cell>
          <cell r="CD819" t="str">
            <v>UBI</v>
          </cell>
          <cell r="CE819" t="str">
            <v>CC</v>
          </cell>
          <cell r="CF819" t="str">
            <v>Linear Regression</v>
          </cell>
          <cell r="CG819" t="str">
            <v>Earned</v>
          </cell>
          <cell r="CH819">
            <v>108</v>
          </cell>
          <cell r="CI819">
            <v>-1.9E-2</v>
          </cell>
        </row>
        <row r="820">
          <cell r="CC820" t="str">
            <v>All PerilsCC108Linear RegressionWritten</v>
          </cell>
          <cell r="CD820" t="str">
            <v>UBI</v>
          </cell>
          <cell r="CE820" t="str">
            <v>CC</v>
          </cell>
          <cell r="CF820" t="str">
            <v>Linear Regression</v>
          </cell>
          <cell r="CG820" t="str">
            <v>Written</v>
          </cell>
          <cell r="CH820">
            <v>108</v>
          </cell>
          <cell r="CI820">
            <v>-1.7000000000000001E-2</v>
          </cell>
        </row>
        <row r="821">
          <cell r="CC821" t="str">
            <v>All PerilsCC120Linear RegressionEarned</v>
          </cell>
          <cell r="CD821" t="str">
            <v>UBI</v>
          </cell>
          <cell r="CE821" t="str">
            <v>CC</v>
          </cell>
          <cell r="CF821" t="str">
            <v>Linear Regression</v>
          </cell>
          <cell r="CG821" t="str">
            <v>Earned</v>
          </cell>
          <cell r="CH821">
            <v>120</v>
          </cell>
          <cell r="CI821">
            <v>-2.3E-2</v>
          </cell>
        </row>
        <row r="822">
          <cell r="CC822" t="str">
            <v>All PerilsCC120Linear RegressionWritten</v>
          </cell>
          <cell r="CD822" t="str">
            <v>UBI</v>
          </cell>
          <cell r="CE822" t="str">
            <v>CC</v>
          </cell>
          <cell r="CF822" t="str">
            <v>Linear Regression</v>
          </cell>
          <cell r="CG822" t="str">
            <v>Written</v>
          </cell>
          <cell r="CH822">
            <v>120</v>
          </cell>
          <cell r="CI822">
            <v>-2.1000000000000001E-2</v>
          </cell>
        </row>
        <row r="823">
          <cell r="CC823" t="str">
            <v>All PerilsCC12Linear RegressionEarned</v>
          </cell>
          <cell r="CD823" t="str">
            <v>UPD</v>
          </cell>
          <cell r="CE823" t="str">
            <v>CC</v>
          </cell>
          <cell r="CF823" t="str">
            <v>Linear Regression</v>
          </cell>
          <cell r="CG823" t="str">
            <v>Earned</v>
          </cell>
          <cell r="CH823">
            <v>12</v>
          </cell>
          <cell r="CI823">
            <v>-2.1000000000000001E-2</v>
          </cell>
        </row>
        <row r="824">
          <cell r="CC824" t="str">
            <v>All PerilsCC12Linear RegressionWritten</v>
          </cell>
          <cell r="CD824" t="str">
            <v>UPD</v>
          </cell>
          <cell r="CE824" t="str">
            <v>CC</v>
          </cell>
          <cell r="CF824" t="str">
            <v>Linear Regression</v>
          </cell>
          <cell r="CG824" t="str">
            <v>Written</v>
          </cell>
          <cell r="CH824">
            <v>12</v>
          </cell>
          <cell r="CI824">
            <v>-1.7000000000000001E-2</v>
          </cell>
        </row>
        <row r="825">
          <cell r="CC825" t="str">
            <v>All PerilsCC24Linear RegressionEarned</v>
          </cell>
          <cell r="CD825" t="str">
            <v>UPD</v>
          </cell>
          <cell r="CE825" t="str">
            <v>CC</v>
          </cell>
          <cell r="CF825" t="str">
            <v>Linear Regression</v>
          </cell>
          <cell r="CG825" t="str">
            <v>Earned</v>
          </cell>
          <cell r="CH825">
            <v>24</v>
          </cell>
          <cell r="CI825">
            <v>-2.4E-2</v>
          </cell>
        </row>
        <row r="826">
          <cell r="CC826" t="str">
            <v>All PerilsCC24Linear RegressionWritten</v>
          </cell>
          <cell r="CD826" t="str">
            <v>UPD</v>
          </cell>
          <cell r="CE826" t="str">
            <v>CC</v>
          </cell>
          <cell r="CF826" t="str">
            <v>Linear Regression</v>
          </cell>
          <cell r="CG826" t="str">
            <v>Written</v>
          </cell>
          <cell r="CH826">
            <v>24</v>
          </cell>
          <cell r="CI826">
            <v>-2.3E-2</v>
          </cell>
        </row>
        <row r="827">
          <cell r="CC827" t="str">
            <v>All PerilsCC36Linear RegressionEarned</v>
          </cell>
          <cell r="CD827" t="str">
            <v>UPD</v>
          </cell>
          <cell r="CE827" t="str">
            <v>CC</v>
          </cell>
          <cell r="CF827" t="str">
            <v>Linear Regression</v>
          </cell>
          <cell r="CG827" t="str">
            <v>Earned</v>
          </cell>
          <cell r="CH827">
            <v>36</v>
          </cell>
          <cell r="CI827">
            <v>-2.7E-2</v>
          </cell>
        </row>
        <row r="828">
          <cell r="CC828" t="str">
            <v>All PerilsCC36Linear RegressionEarned</v>
          </cell>
          <cell r="CD828" t="str">
            <v>COMP</v>
          </cell>
          <cell r="CE828" t="str">
            <v>CC</v>
          </cell>
          <cell r="CF828" t="str">
            <v>Linear Regression</v>
          </cell>
          <cell r="CG828" t="str">
            <v>Earned</v>
          </cell>
          <cell r="CH828">
            <v>36</v>
          </cell>
          <cell r="CI828">
            <v>2.4E-2</v>
          </cell>
        </row>
        <row r="829">
          <cell r="CC829" t="str">
            <v>All PerilsCC36Linear RegressionWritten</v>
          </cell>
          <cell r="CD829" t="str">
            <v>COMP</v>
          </cell>
          <cell r="CE829" t="str">
            <v>CC</v>
          </cell>
          <cell r="CF829" t="str">
            <v>Linear Regression</v>
          </cell>
          <cell r="CG829" t="str">
            <v>Written</v>
          </cell>
          <cell r="CH829">
            <v>36</v>
          </cell>
          <cell r="CI829">
            <v>2.4E-2</v>
          </cell>
        </row>
        <row r="830">
          <cell r="CC830" t="str">
            <v>All PerilsCC48Linear RegressionEarned</v>
          </cell>
          <cell r="CD830" t="str">
            <v>COMP</v>
          </cell>
          <cell r="CE830" t="str">
            <v>CC</v>
          </cell>
          <cell r="CF830" t="str">
            <v>Linear Regression</v>
          </cell>
          <cell r="CG830" t="str">
            <v>Earned</v>
          </cell>
          <cell r="CH830">
            <v>48</v>
          </cell>
          <cell r="CI830">
            <v>0.02</v>
          </cell>
        </row>
        <row r="831">
          <cell r="CC831" t="str">
            <v>All PerilsCC48Linear RegressionWritten</v>
          </cell>
          <cell r="CD831" t="str">
            <v>COMP</v>
          </cell>
          <cell r="CE831" t="str">
            <v>CC</v>
          </cell>
          <cell r="CF831" t="str">
            <v>Linear Regression</v>
          </cell>
          <cell r="CG831" t="str">
            <v>Written</v>
          </cell>
          <cell r="CH831">
            <v>48</v>
          </cell>
          <cell r="CI831">
            <v>2.1999999999999999E-2</v>
          </cell>
        </row>
        <row r="832">
          <cell r="CC832" t="str">
            <v>All PerilsCC60Linear RegressionEarned</v>
          </cell>
          <cell r="CD832" t="str">
            <v>COMP</v>
          </cell>
          <cell r="CE832" t="str">
            <v>CC</v>
          </cell>
          <cell r="CF832" t="str">
            <v>Linear Regression</v>
          </cell>
          <cell r="CG832" t="str">
            <v>Earned</v>
          </cell>
          <cell r="CH832">
            <v>60</v>
          </cell>
          <cell r="CI832">
            <v>1.4E-2</v>
          </cell>
        </row>
        <row r="833">
          <cell r="CC833" t="str">
            <v>All PerilsCC60Linear RegressionWritten</v>
          </cell>
          <cell r="CD833" t="str">
            <v>COMP</v>
          </cell>
          <cell r="CE833" t="str">
            <v>CC</v>
          </cell>
          <cell r="CF833" t="str">
            <v>Linear Regression</v>
          </cell>
          <cell r="CG833" t="str">
            <v>Written</v>
          </cell>
          <cell r="CH833">
            <v>60</v>
          </cell>
          <cell r="CI833">
            <v>1.6E-2</v>
          </cell>
        </row>
        <row r="834">
          <cell r="CC834" t="str">
            <v>All PerilsCC84Linear RegressionEarned</v>
          </cell>
          <cell r="CD834" t="str">
            <v>COMP</v>
          </cell>
          <cell r="CE834" t="str">
            <v>CC</v>
          </cell>
          <cell r="CF834" t="str">
            <v>Linear Regression</v>
          </cell>
          <cell r="CG834" t="str">
            <v>Earned</v>
          </cell>
          <cell r="CH834">
            <v>84</v>
          </cell>
          <cell r="CI834">
            <v>8.9999999999999993E-3</v>
          </cell>
        </row>
        <row r="835">
          <cell r="CC835" t="str">
            <v>All PerilsCC84Linear RegressionWritten</v>
          </cell>
          <cell r="CD835" t="str">
            <v>COMP</v>
          </cell>
          <cell r="CE835" t="str">
            <v>CC</v>
          </cell>
          <cell r="CF835" t="str">
            <v>Linear Regression</v>
          </cell>
          <cell r="CG835" t="str">
            <v>Written</v>
          </cell>
          <cell r="CH835">
            <v>84</v>
          </cell>
          <cell r="CI835">
            <v>8.9999999999999993E-3</v>
          </cell>
        </row>
        <row r="836">
          <cell r="CC836" t="str">
            <v>All PerilsCC108Linear RegressionEarned</v>
          </cell>
          <cell r="CD836" t="str">
            <v>COMP</v>
          </cell>
          <cell r="CE836" t="str">
            <v>CC</v>
          </cell>
          <cell r="CF836" t="str">
            <v>Linear Regression</v>
          </cell>
          <cell r="CG836" t="str">
            <v>Earned</v>
          </cell>
          <cell r="CH836">
            <v>108</v>
          </cell>
          <cell r="CI836">
            <v>0.01</v>
          </cell>
        </row>
        <row r="837">
          <cell r="CC837" t="str">
            <v>All PerilsCC108Linear RegressionWritten</v>
          </cell>
          <cell r="CD837" t="str">
            <v>COMP</v>
          </cell>
          <cell r="CE837" t="str">
            <v>CC</v>
          </cell>
          <cell r="CF837" t="str">
            <v>Linear Regression</v>
          </cell>
          <cell r="CG837" t="str">
            <v>Written</v>
          </cell>
          <cell r="CH837">
            <v>108</v>
          </cell>
          <cell r="CI837">
            <v>0.01</v>
          </cell>
        </row>
        <row r="838">
          <cell r="CC838" t="str">
            <v>All PerilsCC120Linear RegressionEarned</v>
          </cell>
          <cell r="CD838" t="str">
            <v>COMP</v>
          </cell>
          <cell r="CE838" t="str">
            <v>CC</v>
          </cell>
          <cell r="CF838" t="str">
            <v>Linear Regression</v>
          </cell>
          <cell r="CG838" t="str">
            <v>Earned</v>
          </cell>
          <cell r="CH838">
            <v>120</v>
          </cell>
          <cell r="CI838">
            <v>0.01</v>
          </cell>
        </row>
        <row r="839">
          <cell r="CC839" t="str">
            <v>All PerilsCC120Linear RegressionWritten</v>
          </cell>
          <cell r="CD839" t="str">
            <v>COMP</v>
          </cell>
          <cell r="CE839" t="str">
            <v>CC</v>
          </cell>
          <cell r="CF839" t="str">
            <v>Linear Regression</v>
          </cell>
          <cell r="CG839" t="str">
            <v>Written</v>
          </cell>
          <cell r="CH839">
            <v>120</v>
          </cell>
          <cell r="CI839">
            <v>1.0999999999999999E-2</v>
          </cell>
        </row>
        <row r="840">
          <cell r="CC840" t="str">
            <v>All PerilsCC12Linear RegressionEarned</v>
          </cell>
          <cell r="CD840" t="str">
            <v>COLL</v>
          </cell>
          <cell r="CE840" t="str">
            <v>CC</v>
          </cell>
          <cell r="CF840" t="str">
            <v>Linear Regression</v>
          </cell>
          <cell r="CG840" t="str">
            <v>Earned</v>
          </cell>
          <cell r="CH840">
            <v>12</v>
          </cell>
          <cell r="CI840">
            <v>5.8000000000000003E-2</v>
          </cell>
        </row>
        <row r="841">
          <cell r="CC841" t="str">
            <v>All PerilsCC12Linear RegressionWritten</v>
          </cell>
          <cell r="CD841" t="str">
            <v>COLL</v>
          </cell>
          <cell r="CE841" t="str">
            <v>CC</v>
          </cell>
          <cell r="CF841" t="str">
            <v>Linear Regression</v>
          </cell>
          <cell r="CG841" t="str">
            <v>Written</v>
          </cell>
          <cell r="CH841">
            <v>12</v>
          </cell>
          <cell r="CI841">
            <v>6.0999999999999999E-2</v>
          </cell>
        </row>
        <row r="842">
          <cell r="CC842" t="str">
            <v>All PerilsCC24Linear RegressionEarned</v>
          </cell>
          <cell r="CD842" t="str">
            <v>COLL</v>
          </cell>
          <cell r="CE842" t="str">
            <v>CC</v>
          </cell>
          <cell r="CF842" t="str">
            <v>Linear Regression</v>
          </cell>
          <cell r="CG842" t="str">
            <v>Earned</v>
          </cell>
          <cell r="CH842">
            <v>24</v>
          </cell>
          <cell r="CI842">
            <v>4.3999999999999997E-2</v>
          </cell>
        </row>
        <row r="843">
          <cell r="CC843" t="str">
            <v>All PerilsCC24Linear RegressionWritten</v>
          </cell>
          <cell r="CD843" t="str">
            <v>COLL</v>
          </cell>
          <cell r="CE843" t="str">
            <v>CC</v>
          </cell>
          <cell r="CF843" t="str">
            <v>Linear Regression</v>
          </cell>
          <cell r="CG843" t="str">
            <v>Written</v>
          </cell>
          <cell r="CH843">
            <v>24</v>
          </cell>
          <cell r="CI843">
            <v>4.5999999999999999E-2</v>
          </cell>
        </row>
        <row r="844">
          <cell r="CC844" t="str">
            <v>All PerilsCC36Linear RegressionEarned</v>
          </cell>
          <cell r="CD844" t="str">
            <v>COLL</v>
          </cell>
          <cell r="CE844" t="str">
            <v>CC</v>
          </cell>
          <cell r="CF844" t="str">
            <v>Linear Regression</v>
          </cell>
          <cell r="CG844" t="str">
            <v>Earned</v>
          </cell>
          <cell r="CH844">
            <v>36</v>
          </cell>
          <cell r="CI844">
            <v>4.7E-2</v>
          </cell>
        </row>
        <row r="845">
          <cell r="CC845" t="str">
            <v>All PerilsCC36Linear RegressionWritten</v>
          </cell>
          <cell r="CD845" t="str">
            <v>COLL</v>
          </cell>
          <cell r="CE845" t="str">
            <v>CC</v>
          </cell>
          <cell r="CF845" t="str">
            <v>Linear Regression</v>
          </cell>
          <cell r="CG845" t="str">
            <v>Written</v>
          </cell>
          <cell r="CH845">
            <v>36</v>
          </cell>
          <cell r="CI845">
            <v>4.7E-2</v>
          </cell>
        </row>
        <row r="846">
          <cell r="CC846" t="str">
            <v>All PerilsCC48Linear RegressionEarned</v>
          </cell>
          <cell r="CD846" t="str">
            <v>COLL</v>
          </cell>
          <cell r="CE846" t="str">
            <v>CC</v>
          </cell>
          <cell r="CF846" t="str">
            <v>Linear Regression</v>
          </cell>
          <cell r="CG846" t="str">
            <v>Earned</v>
          </cell>
          <cell r="CH846">
            <v>48</v>
          </cell>
          <cell r="CI846">
            <v>4.2999999999999997E-2</v>
          </cell>
        </row>
        <row r="847">
          <cell r="CC847" t="str">
            <v>All PerilsCC48Linear RegressionWritten</v>
          </cell>
          <cell r="CD847" t="str">
            <v>COLL</v>
          </cell>
          <cell r="CE847" t="str">
            <v>CC</v>
          </cell>
          <cell r="CF847" t="str">
            <v>Linear Regression</v>
          </cell>
          <cell r="CG847" t="str">
            <v>Written</v>
          </cell>
          <cell r="CH847">
            <v>48</v>
          </cell>
          <cell r="CI847">
            <v>4.3999999999999997E-2</v>
          </cell>
        </row>
        <row r="848">
          <cell r="CC848" t="str">
            <v>All PerilsCC60Linear RegressionEarned</v>
          </cell>
          <cell r="CD848" t="str">
            <v>COLL</v>
          </cell>
          <cell r="CE848" t="str">
            <v>CC</v>
          </cell>
          <cell r="CF848" t="str">
            <v>Linear Regression</v>
          </cell>
          <cell r="CG848" t="str">
            <v>Earned</v>
          </cell>
          <cell r="CH848">
            <v>60</v>
          </cell>
          <cell r="CI848">
            <v>3.7999999999999999E-2</v>
          </cell>
        </row>
        <row r="849">
          <cell r="CC849" t="str">
            <v>All PerilsCC60Linear RegressionWritten</v>
          </cell>
          <cell r="CD849" t="str">
            <v>COLL</v>
          </cell>
          <cell r="CE849" t="str">
            <v>CC</v>
          </cell>
          <cell r="CF849" t="str">
            <v>Linear Regression</v>
          </cell>
          <cell r="CG849" t="str">
            <v>Written</v>
          </cell>
          <cell r="CH849">
            <v>60</v>
          </cell>
          <cell r="CI849">
            <v>3.9E-2</v>
          </cell>
        </row>
        <row r="850">
          <cell r="CC850" t="str">
            <v>All PerilsCC84Linear RegressionEarned</v>
          </cell>
          <cell r="CD850" t="str">
            <v>COLL</v>
          </cell>
          <cell r="CE850" t="str">
            <v>CC</v>
          </cell>
          <cell r="CF850" t="str">
            <v>Linear Regression</v>
          </cell>
          <cell r="CG850" t="str">
            <v>Earned</v>
          </cell>
          <cell r="CH850">
            <v>84</v>
          </cell>
          <cell r="CI850">
            <v>3.5000000000000003E-2</v>
          </cell>
        </row>
        <row r="851">
          <cell r="CC851" t="str">
            <v>All PerilsCC84Linear RegressionWritten</v>
          </cell>
          <cell r="CD851" t="str">
            <v>COLL</v>
          </cell>
          <cell r="CE851" t="str">
            <v>CC</v>
          </cell>
          <cell r="CF851" t="str">
            <v>Linear Regression</v>
          </cell>
          <cell r="CG851" t="str">
            <v>Written</v>
          </cell>
          <cell r="CH851">
            <v>84</v>
          </cell>
          <cell r="CI851">
            <v>3.5000000000000003E-2</v>
          </cell>
        </row>
        <row r="852">
          <cell r="CC852" t="str">
            <v>All PerilsCC108Linear RegressionEarned</v>
          </cell>
          <cell r="CD852" t="str">
            <v>COLL</v>
          </cell>
          <cell r="CE852" t="str">
            <v>CC</v>
          </cell>
          <cell r="CF852" t="str">
            <v>Linear Regression</v>
          </cell>
          <cell r="CG852" t="str">
            <v>Earned</v>
          </cell>
          <cell r="CH852">
            <v>108</v>
          </cell>
          <cell r="CI852">
            <v>3.4000000000000002E-2</v>
          </cell>
        </row>
        <row r="853">
          <cell r="CC853" t="str">
            <v>All PerilsCC108Linear RegressionWritten</v>
          </cell>
          <cell r="CD853" t="str">
            <v>COLL</v>
          </cell>
          <cell r="CE853" t="str">
            <v>CC</v>
          </cell>
          <cell r="CF853" t="str">
            <v>Linear Regression</v>
          </cell>
          <cell r="CG853" t="str">
            <v>Written</v>
          </cell>
          <cell r="CH853">
            <v>108</v>
          </cell>
          <cell r="CI853">
            <v>3.5000000000000003E-2</v>
          </cell>
        </row>
        <row r="854">
          <cell r="CC854" t="str">
            <v>All PerilsCC120Linear RegressionEarned</v>
          </cell>
          <cell r="CD854" t="str">
            <v>COLL</v>
          </cell>
          <cell r="CE854" t="str">
            <v>CC</v>
          </cell>
          <cell r="CF854" t="str">
            <v>Linear Regression</v>
          </cell>
          <cell r="CG854" t="str">
            <v>Earned</v>
          </cell>
          <cell r="CH854">
            <v>120</v>
          </cell>
          <cell r="CI854">
            <v>3.4000000000000002E-2</v>
          </cell>
        </row>
        <row r="855">
          <cell r="CC855" t="str">
            <v>All PerilsCC120Linear RegressionWritten</v>
          </cell>
          <cell r="CD855" t="str">
            <v>COLL</v>
          </cell>
          <cell r="CE855" t="str">
            <v>CC</v>
          </cell>
          <cell r="CF855" t="str">
            <v>Linear Regression</v>
          </cell>
          <cell r="CG855" t="str">
            <v>Written</v>
          </cell>
          <cell r="CH855">
            <v>120</v>
          </cell>
          <cell r="CI855">
            <v>3.4000000000000002E-2</v>
          </cell>
        </row>
        <row r="856">
          <cell r="CC856" t="str">
            <v>All PerilsCC12Linear RegressionEarned</v>
          </cell>
          <cell r="CD856" t="str">
            <v>PKG_U_BIPD</v>
          </cell>
          <cell r="CE856" t="str">
            <v>CC</v>
          </cell>
          <cell r="CF856" t="str">
            <v>Linear Regression</v>
          </cell>
          <cell r="CG856" t="str">
            <v>Earned</v>
          </cell>
          <cell r="CH856">
            <v>12</v>
          </cell>
          <cell r="CI856">
            <v>4.5999999999999999E-2</v>
          </cell>
        </row>
        <row r="857">
          <cell r="CC857" t="str">
            <v>All PerilsCC12Linear RegressionWritten</v>
          </cell>
          <cell r="CD857" t="str">
            <v>PKG_U_BIPD</v>
          </cell>
          <cell r="CE857" t="str">
            <v>CC</v>
          </cell>
          <cell r="CF857" t="str">
            <v>Linear Regression</v>
          </cell>
          <cell r="CG857" t="str">
            <v>Written</v>
          </cell>
          <cell r="CH857">
            <v>12</v>
          </cell>
          <cell r="CI857">
            <v>5.5E-2</v>
          </cell>
        </row>
        <row r="858">
          <cell r="CC858" t="str">
            <v>All PerilsCC24Linear RegressionEarned</v>
          </cell>
          <cell r="CD858" t="str">
            <v>PKG_U_BIPD</v>
          </cell>
          <cell r="CE858" t="str">
            <v>CC</v>
          </cell>
          <cell r="CF858" t="str">
            <v>Linear Regression</v>
          </cell>
          <cell r="CG858" t="str">
            <v>Earned</v>
          </cell>
          <cell r="CH858">
            <v>24</v>
          </cell>
          <cell r="CI858">
            <v>2.3E-2</v>
          </cell>
        </row>
        <row r="859">
          <cell r="CC859" t="str">
            <v>All PerilsCC24Linear RegressionWritten</v>
          </cell>
          <cell r="CD859" t="str">
            <v>PKG_U_BIPD</v>
          </cell>
          <cell r="CE859" t="str">
            <v>CC</v>
          </cell>
          <cell r="CF859" t="str">
            <v>Linear Regression</v>
          </cell>
          <cell r="CG859" t="str">
            <v>Written</v>
          </cell>
          <cell r="CH859">
            <v>24</v>
          </cell>
          <cell r="CI859">
            <v>3.1E-2</v>
          </cell>
        </row>
        <row r="860">
          <cell r="CC860" t="str">
            <v>All PerilsCC36Linear RegressionEarned</v>
          </cell>
          <cell r="CD860" t="str">
            <v>PKG_U_BIPD</v>
          </cell>
          <cell r="CE860" t="str">
            <v>CC</v>
          </cell>
          <cell r="CF860" t="str">
            <v>Linear Regression</v>
          </cell>
          <cell r="CG860" t="str">
            <v>Earned</v>
          </cell>
          <cell r="CH860">
            <v>36</v>
          </cell>
          <cell r="CI860">
            <v>1.4999999999999999E-2</v>
          </cell>
        </row>
        <row r="861">
          <cell r="CC861" t="str">
            <v>All PerilsCC36Linear RegressionEarned</v>
          </cell>
          <cell r="CD861" t="str">
            <v>PIP</v>
          </cell>
          <cell r="CE861" t="str">
            <v>CC</v>
          </cell>
          <cell r="CF861" t="str">
            <v>Linear Regression</v>
          </cell>
          <cell r="CG861" t="str">
            <v>Earned</v>
          </cell>
          <cell r="CH861">
            <v>36</v>
          </cell>
          <cell r="CI861">
            <v>-1E-3</v>
          </cell>
        </row>
        <row r="862">
          <cell r="CC862" t="str">
            <v>All PerilsCC36Linear RegressionWritten</v>
          </cell>
          <cell r="CD862" t="str">
            <v>PIP</v>
          </cell>
          <cell r="CE862" t="str">
            <v>CC</v>
          </cell>
          <cell r="CF862" t="str">
            <v>Linear Regression</v>
          </cell>
          <cell r="CG862" t="str">
            <v>Written</v>
          </cell>
          <cell r="CH862">
            <v>36</v>
          </cell>
          <cell r="CI862">
            <v>8.0000000000000002E-3</v>
          </cell>
        </row>
        <row r="863">
          <cell r="CC863" t="str">
            <v>All PerilsCC48Linear RegressionEarned</v>
          </cell>
          <cell r="CD863" t="str">
            <v>PIP</v>
          </cell>
          <cell r="CE863" t="str">
            <v>CC</v>
          </cell>
          <cell r="CF863" t="str">
            <v>Linear Regression</v>
          </cell>
          <cell r="CG863" t="str">
            <v>Earned</v>
          </cell>
          <cell r="CH863">
            <v>48</v>
          </cell>
          <cell r="CI863">
            <v>-7.0000000000000001E-3</v>
          </cell>
        </row>
        <row r="864">
          <cell r="CC864" t="str">
            <v>All PerilsCC48Linear RegressionWritten</v>
          </cell>
          <cell r="CD864" t="str">
            <v>PIP</v>
          </cell>
          <cell r="CE864" t="str">
            <v>CC</v>
          </cell>
          <cell r="CF864" t="str">
            <v>Linear Regression</v>
          </cell>
          <cell r="CG864" t="str">
            <v>Written</v>
          </cell>
          <cell r="CH864">
            <v>48</v>
          </cell>
          <cell r="CI864">
            <v>-3.0000000000000001E-3</v>
          </cell>
        </row>
        <row r="865">
          <cell r="CC865" t="str">
            <v>All PerilsCC60Linear RegressionEarned</v>
          </cell>
          <cell r="CD865" t="str">
            <v>PIP</v>
          </cell>
          <cell r="CE865" t="str">
            <v>CC</v>
          </cell>
          <cell r="CF865" t="str">
            <v>Linear Regression</v>
          </cell>
          <cell r="CG865" t="str">
            <v>Earned</v>
          </cell>
          <cell r="CH865">
            <v>60</v>
          </cell>
          <cell r="CI865">
            <v>-3.0000000000000001E-3</v>
          </cell>
        </row>
        <row r="866">
          <cell r="CC866" t="str">
            <v>All PerilsCC60Linear RegressionWritten</v>
          </cell>
          <cell r="CD866" t="str">
            <v>PIP</v>
          </cell>
          <cell r="CE866" t="str">
            <v>CC</v>
          </cell>
          <cell r="CF866" t="str">
            <v>Linear Regression</v>
          </cell>
          <cell r="CG866" t="str">
            <v>Written</v>
          </cell>
          <cell r="CH866">
            <v>60</v>
          </cell>
          <cell r="CI866">
            <v>-1E-3</v>
          </cell>
        </row>
        <row r="867">
          <cell r="CC867" t="str">
            <v>All PerilsCC84Linear RegressionEarned</v>
          </cell>
          <cell r="CD867" t="str">
            <v>PIP</v>
          </cell>
          <cell r="CE867" t="str">
            <v>CC</v>
          </cell>
          <cell r="CF867" t="str">
            <v>Linear Regression</v>
          </cell>
          <cell r="CG867" t="str">
            <v>Earned</v>
          </cell>
          <cell r="CH867">
            <v>84</v>
          </cell>
          <cell r="CI867">
            <v>-8.0000000000000002E-3</v>
          </cell>
        </row>
        <row r="868">
          <cell r="CC868" t="str">
            <v>All PerilsCC84Linear RegressionWritten</v>
          </cell>
          <cell r="CD868" t="str">
            <v>PIP</v>
          </cell>
          <cell r="CE868" t="str">
            <v>CC</v>
          </cell>
          <cell r="CF868" t="str">
            <v>Linear Regression</v>
          </cell>
          <cell r="CG868" t="str">
            <v>Written</v>
          </cell>
          <cell r="CH868">
            <v>84</v>
          </cell>
          <cell r="CI868">
            <v>-5.0000000000000001E-3</v>
          </cell>
        </row>
        <row r="869">
          <cell r="CC869" t="str">
            <v>All PerilsCC108Linear RegressionEarned</v>
          </cell>
          <cell r="CD869" t="str">
            <v>PIP</v>
          </cell>
          <cell r="CE869" t="str">
            <v>CC</v>
          </cell>
          <cell r="CF869" t="str">
            <v>Linear Regression</v>
          </cell>
          <cell r="CG869" t="str">
            <v>Earned</v>
          </cell>
          <cell r="CH869">
            <v>108</v>
          </cell>
          <cell r="CI869">
            <v>-0.02</v>
          </cell>
        </row>
        <row r="870">
          <cell r="CC870" t="str">
            <v>All PerilsCC108Linear RegressionWritten</v>
          </cell>
          <cell r="CD870" t="str">
            <v>PIP</v>
          </cell>
          <cell r="CE870" t="str">
            <v>CC</v>
          </cell>
          <cell r="CF870" t="str">
            <v>Linear Regression</v>
          </cell>
          <cell r="CG870" t="str">
            <v>Written</v>
          </cell>
          <cell r="CH870">
            <v>108</v>
          </cell>
          <cell r="CI870">
            <v>-1.7000000000000001E-2</v>
          </cell>
        </row>
        <row r="871">
          <cell r="CC871" t="str">
            <v>All PerilsCC120Linear RegressionEarned</v>
          </cell>
          <cell r="CD871" t="str">
            <v>PIP</v>
          </cell>
          <cell r="CE871" t="str">
            <v>CC</v>
          </cell>
          <cell r="CF871" t="str">
            <v>Linear Regression</v>
          </cell>
          <cell r="CG871" t="str">
            <v>Earned</v>
          </cell>
          <cell r="CH871">
            <v>120</v>
          </cell>
          <cell r="CI871">
            <v>-0.03</v>
          </cell>
        </row>
        <row r="872">
          <cell r="CC872" t="str">
            <v>All PerilsCC120Linear RegressionWritten</v>
          </cell>
          <cell r="CD872" t="str">
            <v>PIP</v>
          </cell>
          <cell r="CE872" t="str">
            <v>CC</v>
          </cell>
          <cell r="CF872" t="str">
            <v>Linear Regression</v>
          </cell>
          <cell r="CG872" t="str">
            <v>Written</v>
          </cell>
          <cell r="CH872">
            <v>120</v>
          </cell>
          <cell r="CI872">
            <v>-2.5000000000000001E-2</v>
          </cell>
        </row>
        <row r="873">
          <cell r="CC873" t="str">
            <v>All PerilsCC12Linear RegressionEarned</v>
          </cell>
          <cell r="CD873" t="str">
            <v>PKG_PHYS_DMG</v>
          </cell>
          <cell r="CE873" t="str">
            <v>CC</v>
          </cell>
          <cell r="CF873" t="str">
            <v>Linear Regression</v>
          </cell>
          <cell r="CG873" t="str">
            <v>Earned</v>
          </cell>
          <cell r="CH873">
            <v>12</v>
          </cell>
          <cell r="CI873">
            <v>5.5E-2</v>
          </cell>
        </row>
        <row r="874">
          <cell r="CC874" t="str">
            <v>All PerilsCC12Linear RegressionWritten</v>
          </cell>
          <cell r="CD874" t="str">
            <v>PKG_PHYS_DMG</v>
          </cell>
          <cell r="CE874" t="str">
            <v>CC</v>
          </cell>
          <cell r="CF874" t="str">
            <v>Linear Regression</v>
          </cell>
          <cell r="CG874" t="str">
            <v>Written</v>
          </cell>
          <cell r="CH874">
            <v>12</v>
          </cell>
          <cell r="CI874">
            <v>5.8999999999999997E-2</v>
          </cell>
        </row>
        <row r="875">
          <cell r="CC875" t="str">
            <v>All PerilsCC24Linear RegressionEarned</v>
          </cell>
          <cell r="CD875" t="str">
            <v>PKG_PHYS_DMG</v>
          </cell>
          <cell r="CE875" t="str">
            <v>CC</v>
          </cell>
          <cell r="CF875" t="str">
            <v>Linear Regression</v>
          </cell>
          <cell r="CG875" t="str">
            <v>Earned</v>
          </cell>
          <cell r="CH875">
            <v>24</v>
          </cell>
          <cell r="CI875">
            <v>3.9E-2</v>
          </cell>
        </row>
        <row r="876">
          <cell r="CC876" t="str">
            <v>All PerilsCC24Linear RegressionWritten</v>
          </cell>
          <cell r="CD876" t="str">
            <v>PKG_PHYS_DMG</v>
          </cell>
          <cell r="CE876" t="str">
            <v>CC</v>
          </cell>
          <cell r="CF876" t="str">
            <v>Linear Regression</v>
          </cell>
          <cell r="CG876" t="str">
            <v>Written</v>
          </cell>
          <cell r="CH876">
            <v>24</v>
          </cell>
          <cell r="CI876">
            <v>4.2000000000000003E-2</v>
          </cell>
        </row>
        <row r="877">
          <cell r="CC877" t="str">
            <v>All PerilsCC36Linear RegressionEarned</v>
          </cell>
          <cell r="CD877" t="str">
            <v>PKG_PHYS_DMG</v>
          </cell>
          <cell r="CE877" t="str">
            <v>CC</v>
          </cell>
          <cell r="CF877" t="str">
            <v>Linear Regression</v>
          </cell>
          <cell r="CG877" t="str">
            <v>Earned</v>
          </cell>
          <cell r="CH877">
            <v>36</v>
          </cell>
          <cell r="CI877">
            <v>0.04</v>
          </cell>
        </row>
        <row r="878">
          <cell r="CC878" t="str">
            <v>All PerilsCC36Linear RegressionWritten</v>
          </cell>
          <cell r="CD878" t="str">
            <v>PKG_PHYS_DMG</v>
          </cell>
          <cell r="CE878" t="str">
            <v>CC</v>
          </cell>
          <cell r="CF878" t="str">
            <v>Linear Regression</v>
          </cell>
          <cell r="CG878" t="str">
            <v>Written</v>
          </cell>
          <cell r="CH878">
            <v>36</v>
          </cell>
          <cell r="CI878">
            <v>4.1000000000000002E-2</v>
          </cell>
        </row>
        <row r="879">
          <cell r="CC879" t="str">
            <v>All PerilsCC48Linear RegressionEarned</v>
          </cell>
          <cell r="CD879" t="str">
            <v>PKG_PHYS_DMG</v>
          </cell>
          <cell r="CE879" t="str">
            <v>CC</v>
          </cell>
          <cell r="CF879" t="str">
            <v>Linear Regression</v>
          </cell>
          <cell r="CG879" t="str">
            <v>Earned</v>
          </cell>
          <cell r="CH879">
            <v>48</v>
          </cell>
          <cell r="CI879">
            <v>3.5000000000000003E-2</v>
          </cell>
        </row>
        <row r="880">
          <cell r="CC880" t="str">
            <v>All PerilsCC48Linear RegressionWritten</v>
          </cell>
          <cell r="CD880" t="str">
            <v>PKG_PHYS_DMG</v>
          </cell>
          <cell r="CE880" t="str">
            <v>CC</v>
          </cell>
          <cell r="CF880" t="str">
            <v>Linear Regression</v>
          </cell>
          <cell r="CG880" t="str">
            <v>Written</v>
          </cell>
          <cell r="CH880">
            <v>48</v>
          </cell>
          <cell r="CI880">
            <v>3.6999999999999998E-2</v>
          </cell>
        </row>
        <row r="881">
          <cell r="CC881" t="str">
            <v>All PerilsCC60Linear RegressionEarned</v>
          </cell>
          <cell r="CD881" t="str">
            <v>PKG_PHYS_DMG</v>
          </cell>
          <cell r="CE881" t="str">
            <v>CC</v>
          </cell>
          <cell r="CF881" t="str">
            <v>Linear Regression</v>
          </cell>
          <cell r="CG881" t="str">
            <v>Earned</v>
          </cell>
          <cell r="CH881">
            <v>60</v>
          </cell>
          <cell r="CI881">
            <v>2.9000000000000001E-2</v>
          </cell>
        </row>
        <row r="882">
          <cell r="CC882" t="str">
            <v>All PerilsCC60Linear RegressionWritten</v>
          </cell>
          <cell r="CD882" t="str">
            <v>PKG_PHYS_DMG</v>
          </cell>
          <cell r="CE882" t="str">
            <v>CC</v>
          </cell>
          <cell r="CF882" t="str">
            <v>Linear Regression</v>
          </cell>
          <cell r="CG882" t="str">
            <v>Written</v>
          </cell>
          <cell r="CH882">
            <v>60</v>
          </cell>
          <cell r="CI882">
            <v>3.1E-2</v>
          </cell>
        </row>
        <row r="883">
          <cell r="CC883" t="str">
            <v>All PerilsCC84Linear RegressionEarned</v>
          </cell>
          <cell r="CD883" t="str">
            <v>PKG_PHYS_DMG</v>
          </cell>
          <cell r="CE883" t="str">
            <v>CC</v>
          </cell>
          <cell r="CF883" t="str">
            <v>Linear Regression</v>
          </cell>
          <cell r="CG883" t="str">
            <v>Earned</v>
          </cell>
          <cell r="CH883">
            <v>84</v>
          </cell>
          <cell r="CI883">
            <v>2.5000000000000001E-2</v>
          </cell>
        </row>
        <row r="884">
          <cell r="CC884" t="str">
            <v>All PerilsCC84Linear RegressionWritten</v>
          </cell>
          <cell r="CD884" t="str">
            <v>PKG_PHYS_DMG</v>
          </cell>
          <cell r="CE884" t="str">
            <v>CC</v>
          </cell>
          <cell r="CF884" t="str">
            <v>Linear Regression</v>
          </cell>
          <cell r="CG884" t="str">
            <v>Written</v>
          </cell>
          <cell r="CH884">
            <v>84</v>
          </cell>
          <cell r="CI884">
            <v>2.5999999999999999E-2</v>
          </cell>
        </row>
        <row r="885">
          <cell r="CC885" t="str">
            <v>All PerilsCC108Linear RegressionEarned</v>
          </cell>
          <cell r="CD885" t="str">
            <v>PKG_PHYS_DMG</v>
          </cell>
          <cell r="CE885" t="str">
            <v>CC</v>
          </cell>
          <cell r="CF885" t="str">
            <v>Linear Regression</v>
          </cell>
          <cell r="CG885" t="str">
            <v>Earned</v>
          </cell>
          <cell r="CH885">
            <v>108</v>
          </cell>
          <cell r="CI885">
            <v>2.5999999999999999E-2</v>
          </cell>
        </row>
        <row r="886">
          <cell r="CC886" t="str">
            <v>All PerilsCC108Linear RegressionWritten</v>
          </cell>
          <cell r="CD886" t="str">
            <v>PKG_PHYS_DMG</v>
          </cell>
          <cell r="CE886" t="str">
            <v>CC</v>
          </cell>
          <cell r="CF886" t="str">
            <v>Linear Regression</v>
          </cell>
          <cell r="CG886" t="str">
            <v>Written</v>
          </cell>
          <cell r="CH886">
            <v>108</v>
          </cell>
          <cell r="CI886">
            <v>2.5999999999999999E-2</v>
          </cell>
        </row>
        <row r="887">
          <cell r="CC887" t="str">
            <v>All PerilsCC120Linear RegressionEarned</v>
          </cell>
          <cell r="CD887" t="str">
            <v>PKG_PHYS_DMG</v>
          </cell>
          <cell r="CE887" t="str">
            <v>CC</v>
          </cell>
          <cell r="CF887" t="str">
            <v>Linear Regression</v>
          </cell>
          <cell r="CG887" t="str">
            <v>Earned</v>
          </cell>
          <cell r="CH887">
            <v>120</v>
          </cell>
          <cell r="CI887">
            <v>2.5999999999999999E-2</v>
          </cell>
        </row>
        <row r="888">
          <cell r="CC888" t="str">
            <v>All PerilsCC120Linear RegressionWritten</v>
          </cell>
          <cell r="CD888" t="str">
            <v>PKG_PHYS_DMG</v>
          </cell>
          <cell r="CE888" t="str">
            <v>CC</v>
          </cell>
          <cell r="CF888" t="str">
            <v>Linear Regression</v>
          </cell>
          <cell r="CG888" t="str">
            <v>Written</v>
          </cell>
          <cell r="CH888">
            <v>120</v>
          </cell>
          <cell r="CI888">
            <v>2.7E-2</v>
          </cell>
        </row>
        <row r="889">
          <cell r="CC889" t="str">
            <v>All PerilsCC12Linear RegressionEarned</v>
          </cell>
          <cell r="CD889" t="str">
            <v>COMP</v>
          </cell>
          <cell r="CE889" t="str">
            <v>CC</v>
          </cell>
          <cell r="CF889" t="str">
            <v>Linear Regression</v>
          </cell>
          <cell r="CG889" t="str">
            <v>Earned</v>
          </cell>
          <cell r="CH889">
            <v>12</v>
          </cell>
          <cell r="CI889">
            <v>2.7E-2</v>
          </cell>
        </row>
        <row r="890">
          <cell r="CC890" t="str">
            <v>All PerilsCC12Linear RegressionWritten</v>
          </cell>
          <cell r="CD890" t="str">
            <v>COMP</v>
          </cell>
          <cell r="CE890" t="str">
            <v>CC</v>
          </cell>
          <cell r="CF890" t="str">
            <v>Linear Regression</v>
          </cell>
          <cell r="CG890" t="str">
            <v>Written</v>
          </cell>
          <cell r="CH890">
            <v>12</v>
          </cell>
          <cell r="CI890">
            <v>3.2000000000000001E-2</v>
          </cell>
        </row>
        <row r="891">
          <cell r="CC891" t="str">
            <v>All PerilsCC24Linear RegressionEarned</v>
          </cell>
          <cell r="CD891" t="str">
            <v>COMP</v>
          </cell>
          <cell r="CE891" t="str">
            <v>CC</v>
          </cell>
          <cell r="CF891" t="str">
            <v>Linear Regression</v>
          </cell>
          <cell r="CG891" t="str">
            <v>Earned</v>
          </cell>
          <cell r="CH891">
            <v>24</v>
          </cell>
          <cell r="CI891">
            <v>2.1000000000000001E-2</v>
          </cell>
        </row>
        <row r="892">
          <cell r="CC892" t="str">
            <v>All PerilsCC24Linear RegressionWritten</v>
          </cell>
          <cell r="CD892" t="str">
            <v>COMP</v>
          </cell>
          <cell r="CE892" t="str">
            <v>CC</v>
          </cell>
          <cell r="CF892" t="str">
            <v>Linear Regression</v>
          </cell>
          <cell r="CG892" t="str">
            <v>Written</v>
          </cell>
          <cell r="CH892">
            <v>24</v>
          </cell>
          <cell r="CI892">
            <v>2.1999999999999999E-2</v>
          </cell>
        </row>
        <row r="893">
          <cell r="CC893" t="str">
            <v>All PerilsCC24Linear RegressionEarned</v>
          </cell>
          <cell r="CD893" t="str">
            <v>BI</v>
          </cell>
          <cell r="CE893" t="str">
            <v>CC</v>
          </cell>
          <cell r="CF893" t="str">
            <v>Linear Regression</v>
          </cell>
          <cell r="CG893" t="str">
            <v>Earned</v>
          </cell>
          <cell r="CH893">
            <v>24</v>
          </cell>
          <cell r="CI893">
            <v>0.01</v>
          </cell>
        </row>
        <row r="894">
          <cell r="CC894" t="str">
            <v>All PerilsCC24Linear RegressionWritten</v>
          </cell>
          <cell r="CD894" t="str">
            <v>BI</v>
          </cell>
          <cell r="CE894" t="str">
            <v>CC</v>
          </cell>
          <cell r="CF894" t="str">
            <v>Linear Regression</v>
          </cell>
          <cell r="CG894" t="str">
            <v>Written</v>
          </cell>
          <cell r="CH894">
            <v>24</v>
          </cell>
          <cell r="CI894">
            <v>1.2999999999999999E-2</v>
          </cell>
        </row>
        <row r="895">
          <cell r="CC895" t="str">
            <v>All PerilsCC36Linear RegressionEarned</v>
          </cell>
          <cell r="CD895" t="str">
            <v>BI</v>
          </cell>
          <cell r="CE895" t="str">
            <v>CC</v>
          </cell>
          <cell r="CF895" t="str">
            <v>Linear Regression</v>
          </cell>
          <cell r="CG895" t="str">
            <v>Earned</v>
          </cell>
          <cell r="CH895">
            <v>36</v>
          </cell>
          <cell r="CI895">
            <v>1.2E-2</v>
          </cell>
        </row>
        <row r="896">
          <cell r="CC896" t="str">
            <v>All PerilsCC36Linear RegressionWritten</v>
          </cell>
          <cell r="CD896" t="str">
            <v>BI</v>
          </cell>
          <cell r="CE896" t="str">
            <v>CC</v>
          </cell>
          <cell r="CF896" t="str">
            <v>Linear Regression</v>
          </cell>
          <cell r="CG896" t="str">
            <v>Written</v>
          </cell>
          <cell r="CH896">
            <v>36</v>
          </cell>
          <cell r="CI896">
            <v>1.2999999999999999E-2</v>
          </cell>
        </row>
        <row r="897">
          <cell r="CC897" t="str">
            <v>All PerilsCC48Linear RegressionEarned</v>
          </cell>
          <cell r="CD897" t="str">
            <v>BI</v>
          </cell>
          <cell r="CE897" t="str">
            <v>CC</v>
          </cell>
          <cell r="CF897" t="str">
            <v>Linear Regression</v>
          </cell>
          <cell r="CG897" t="str">
            <v>Earned</v>
          </cell>
          <cell r="CH897">
            <v>48</v>
          </cell>
          <cell r="CI897">
            <v>8.9999999999999993E-3</v>
          </cell>
        </row>
        <row r="898">
          <cell r="CC898" t="str">
            <v>All PerilsCC48Linear RegressionWritten</v>
          </cell>
          <cell r="CD898" t="str">
            <v>BI</v>
          </cell>
          <cell r="CE898" t="str">
            <v>CC</v>
          </cell>
          <cell r="CF898" t="str">
            <v>Linear Regression</v>
          </cell>
          <cell r="CG898" t="str">
            <v>Written</v>
          </cell>
          <cell r="CH898">
            <v>48</v>
          </cell>
          <cell r="CI898">
            <v>1.0999999999999999E-2</v>
          </cell>
        </row>
        <row r="899">
          <cell r="CC899" t="str">
            <v>All PerilsCC60Linear RegressionEarned</v>
          </cell>
          <cell r="CD899" t="str">
            <v>BI</v>
          </cell>
          <cell r="CE899" t="str">
            <v>CC</v>
          </cell>
          <cell r="CF899" t="str">
            <v>Linear Regression</v>
          </cell>
          <cell r="CG899" t="str">
            <v>Earned</v>
          </cell>
          <cell r="CH899">
            <v>60</v>
          </cell>
          <cell r="CI899">
            <v>5.0000000000000001E-3</v>
          </cell>
        </row>
        <row r="900">
          <cell r="CC900" t="str">
            <v>All PerilsCC60Linear RegressionWritten</v>
          </cell>
          <cell r="CD900" t="str">
            <v>BI</v>
          </cell>
          <cell r="CE900" t="str">
            <v>CC</v>
          </cell>
          <cell r="CF900" t="str">
            <v>Linear Regression</v>
          </cell>
          <cell r="CG900" t="str">
            <v>Written</v>
          </cell>
          <cell r="CH900">
            <v>60</v>
          </cell>
          <cell r="CI900">
            <v>7.0000000000000001E-3</v>
          </cell>
        </row>
        <row r="901">
          <cell r="CC901" t="str">
            <v>All PerilsCC84Linear RegressionEarned</v>
          </cell>
          <cell r="CD901" t="str">
            <v>BI</v>
          </cell>
          <cell r="CE901" t="str">
            <v>CC</v>
          </cell>
          <cell r="CF901" t="str">
            <v>Linear Regression</v>
          </cell>
          <cell r="CG901" t="str">
            <v>Earned</v>
          </cell>
          <cell r="CH901">
            <v>84</v>
          </cell>
          <cell r="CI901">
            <v>4.0000000000000001E-3</v>
          </cell>
        </row>
        <row r="902">
          <cell r="CC902" t="str">
            <v>All PerilsCC84Linear RegressionWritten</v>
          </cell>
          <cell r="CD902" t="str">
            <v>BI</v>
          </cell>
          <cell r="CE902" t="str">
            <v>CC</v>
          </cell>
          <cell r="CF902" t="str">
            <v>Linear Regression</v>
          </cell>
          <cell r="CG902" t="str">
            <v>Written</v>
          </cell>
          <cell r="CH902">
            <v>84</v>
          </cell>
          <cell r="CI902">
            <v>5.0000000000000001E-3</v>
          </cell>
        </row>
        <row r="903">
          <cell r="CC903" t="str">
            <v>All PerilsCC108Linear RegressionEarned</v>
          </cell>
          <cell r="CD903" t="str">
            <v>BI</v>
          </cell>
          <cell r="CE903" t="str">
            <v>CC</v>
          </cell>
          <cell r="CF903" t="str">
            <v>Linear Regression</v>
          </cell>
          <cell r="CG903" t="str">
            <v>Earned</v>
          </cell>
          <cell r="CH903">
            <v>108</v>
          </cell>
          <cell r="CI903">
            <v>0</v>
          </cell>
        </row>
        <row r="904">
          <cell r="CC904" t="str">
            <v>All PerilsCC108Linear RegressionWritten</v>
          </cell>
          <cell r="CD904" t="str">
            <v>BI</v>
          </cell>
          <cell r="CE904" t="str">
            <v>CC</v>
          </cell>
          <cell r="CF904" t="str">
            <v>Linear Regression</v>
          </cell>
          <cell r="CG904" t="str">
            <v>Written</v>
          </cell>
          <cell r="CH904">
            <v>108</v>
          </cell>
          <cell r="CI904">
            <v>1E-3</v>
          </cell>
        </row>
        <row r="905">
          <cell r="CC905" t="str">
            <v>All PerilsCC120Linear RegressionEarned</v>
          </cell>
          <cell r="CD905" t="str">
            <v>BI</v>
          </cell>
          <cell r="CE905" t="str">
            <v>CC</v>
          </cell>
          <cell r="CF905" t="str">
            <v>Linear Regression</v>
          </cell>
          <cell r="CG905" t="str">
            <v>Earned</v>
          </cell>
          <cell r="CH905">
            <v>120</v>
          </cell>
          <cell r="CI905">
            <v>-2E-3</v>
          </cell>
        </row>
        <row r="906">
          <cell r="CC906" t="str">
            <v>All PerilsCC120Linear RegressionWritten</v>
          </cell>
          <cell r="CD906" t="str">
            <v>BI</v>
          </cell>
          <cell r="CE906" t="str">
            <v>CC</v>
          </cell>
          <cell r="CF906" t="str">
            <v>Linear Regression</v>
          </cell>
          <cell r="CG906" t="str">
            <v>Written</v>
          </cell>
          <cell r="CH906">
            <v>120</v>
          </cell>
          <cell r="CI906">
            <v>-1E-3</v>
          </cell>
        </row>
        <row r="907">
          <cell r="CC907" t="str">
            <v>All PerilsCC12Linear RegressionEarned</v>
          </cell>
          <cell r="CD907" t="str">
            <v>PD</v>
          </cell>
          <cell r="CE907" t="str">
            <v>CC</v>
          </cell>
          <cell r="CF907" t="str">
            <v>Linear Regression</v>
          </cell>
          <cell r="CG907" t="str">
            <v>Earned</v>
          </cell>
          <cell r="CH907">
            <v>12</v>
          </cell>
          <cell r="CI907">
            <v>0.02</v>
          </cell>
        </row>
        <row r="908">
          <cell r="CC908" t="str">
            <v>All PerilsCC12Linear RegressionWritten</v>
          </cell>
          <cell r="CD908" t="str">
            <v>PD</v>
          </cell>
          <cell r="CE908" t="str">
            <v>CC</v>
          </cell>
          <cell r="CF908" t="str">
            <v>Linear Regression</v>
          </cell>
          <cell r="CG908" t="str">
            <v>Written</v>
          </cell>
          <cell r="CH908">
            <v>12</v>
          </cell>
          <cell r="CI908">
            <v>2.3E-2</v>
          </cell>
        </row>
        <row r="909">
          <cell r="CC909" t="str">
            <v>All PerilsCC24Linear RegressionEarned</v>
          </cell>
          <cell r="CD909" t="str">
            <v>PD</v>
          </cell>
          <cell r="CE909" t="str">
            <v>CC</v>
          </cell>
          <cell r="CF909" t="str">
            <v>Linear Regression</v>
          </cell>
          <cell r="CG909" t="str">
            <v>Earned</v>
          </cell>
          <cell r="CH909">
            <v>24</v>
          </cell>
          <cell r="CI909">
            <v>0.01</v>
          </cell>
        </row>
        <row r="910">
          <cell r="CC910" t="str">
            <v>All PerilsCC24Linear RegressionWritten</v>
          </cell>
          <cell r="CD910" t="str">
            <v>PD</v>
          </cell>
          <cell r="CE910" t="str">
            <v>CC</v>
          </cell>
          <cell r="CF910" t="str">
            <v>Linear Regression</v>
          </cell>
          <cell r="CG910" t="str">
            <v>Written</v>
          </cell>
          <cell r="CH910">
            <v>24</v>
          </cell>
          <cell r="CI910">
            <v>1.2E-2</v>
          </cell>
        </row>
        <row r="911">
          <cell r="CC911" t="str">
            <v>All PerilsCC36Linear RegressionEarned</v>
          </cell>
          <cell r="CD911" t="str">
            <v>PD</v>
          </cell>
          <cell r="CE911" t="str">
            <v>CC</v>
          </cell>
          <cell r="CF911" t="str">
            <v>Linear Regression</v>
          </cell>
          <cell r="CG911" t="str">
            <v>Earned</v>
          </cell>
          <cell r="CH911">
            <v>36</v>
          </cell>
          <cell r="CI911">
            <v>0.01</v>
          </cell>
        </row>
        <row r="912">
          <cell r="CC912" t="str">
            <v>All PerilsCC36Linear RegressionWritten</v>
          </cell>
          <cell r="CD912" t="str">
            <v>PD</v>
          </cell>
          <cell r="CE912" t="str">
            <v>CC</v>
          </cell>
          <cell r="CF912" t="str">
            <v>Linear Regression</v>
          </cell>
          <cell r="CG912" t="str">
            <v>Written</v>
          </cell>
          <cell r="CH912">
            <v>36</v>
          </cell>
          <cell r="CI912">
            <v>1.0999999999999999E-2</v>
          </cell>
        </row>
        <row r="913">
          <cell r="CC913" t="str">
            <v>All PerilsCC48Linear RegressionEarned</v>
          </cell>
          <cell r="CD913" t="str">
            <v>PD</v>
          </cell>
          <cell r="CE913" t="str">
            <v>CC</v>
          </cell>
          <cell r="CF913" t="str">
            <v>Linear Regression</v>
          </cell>
          <cell r="CG913" t="str">
            <v>Earned</v>
          </cell>
          <cell r="CH913">
            <v>48</v>
          </cell>
          <cell r="CI913">
            <v>5.0000000000000001E-3</v>
          </cell>
        </row>
        <row r="914">
          <cell r="CC914" t="str">
            <v>All PerilsCC48Linear RegressionWritten</v>
          </cell>
          <cell r="CD914" t="str">
            <v>PD</v>
          </cell>
          <cell r="CE914" t="str">
            <v>CC</v>
          </cell>
          <cell r="CF914" t="str">
            <v>Linear Regression</v>
          </cell>
          <cell r="CG914" t="str">
            <v>Written</v>
          </cell>
          <cell r="CH914">
            <v>48</v>
          </cell>
          <cell r="CI914">
            <v>7.0000000000000001E-3</v>
          </cell>
        </row>
        <row r="915">
          <cell r="CC915" t="str">
            <v>All PerilsCC60Linear RegressionEarned</v>
          </cell>
          <cell r="CD915" t="str">
            <v>PD</v>
          </cell>
          <cell r="CE915" t="str">
            <v>CC</v>
          </cell>
          <cell r="CF915" t="str">
            <v>Linear Regression</v>
          </cell>
          <cell r="CG915" t="str">
            <v>Earned</v>
          </cell>
          <cell r="CH915">
            <v>60</v>
          </cell>
          <cell r="CI915">
            <v>0</v>
          </cell>
        </row>
        <row r="916">
          <cell r="CC916" t="str">
            <v>All PerilsCC60Linear RegressionWritten</v>
          </cell>
          <cell r="CD916" t="str">
            <v>PD</v>
          </cell>
          <cell r="CE916" t="str">
            <v>CC</v>
          </cell>
          <cell r="CF916" t="str">
            <v>Linear Regression</v>
          </cell>
          <cell r="CG916" t="str">
            <v>Written</v>
          </cell>
          <cell r="CH916">
            <v>60</v>
          </cell>
          <cell r="CI916">
            <v>2E-3</v>
          </cell>
        </row>
        <row r="917">
          <cell r="CC917" t="str">
            <v>All PerilsCC84Linear RegressionEarned</v>
          </cell>
          <cell r="CD917" t="str">
            <v>PD</v>
          </cell>
          <cell r="CE917" t="str">
            <v>CC</v>
          </cell>
          <cell r="CF917" t="str">
            <v>Linear Regression</v>
          </cell>
          <cell r="CG917" t="str">
            <v>Earned</v>
          </cell>
          <cell r="CH917">
            <v>84</v>
          </cell>
          <cell r="CI917">
            <v>-4.0000000000000001E-3</v>
          </cell>
        </row>
        <row r="918">
          <cell r="CC918" t="str">
            <v>All PerilsCC84Linear RegressionWritten</v>
          </cell>
          <cell r="CD918" t="str">
            <v>PD</v>
          </cell>
          <cell r="CE918" t="str">
            <v>CC</v>
          </cell>
          <cell r="CF918" t="str">
            <v>Linear Regression</v>
          </cell>
          <cell r="CG918" t="str">
            <v>Written</v>
          </cell>
          <cell r="CH918">
            <v>84</v>
          </cell>
          <cell r="CI918">
            <v>-3.0000000000000001E-3</v>
          </cell>
        </row>
        <row r="919">
          <cell r="CC919" t="str">
            <v>All PerilsCC108Linear RegressionEarned</v>
          </cell>
          <cell r="CD919" t="str">
            <v>PD</v>
          </cell>
          <cell r="CE919" t="str">
            <v>CC</v>
          </cell>
          <cell r="CF919" t="str">
            <v>Linear Regression</v>
          </cell>
          <cell r="CG919" t="str">
            <v>Earned</v>
          </cell>
          <cell r="CH919">
            <v>108</v>
          </cell>
          <cell r="CI919">
            <v>-6.0000000000000001E-3</v>
          </cell>
        </row>
        <row r="920">
          <cell r="CC920" t="str">
            <v>All PerilsCC108Linear RegressionWritten</v>
          </cell>
          <cell r="CD920" t="str">
            <v>PD</v>
          </cell>
          <cell r="CE920" t="str">
            <v>CC</v>
          </cell>
          <cell r="CF920" t="str">
            <v>Linear Regression</v>
          </cell>
          <cell r="CG920" t="str">
            <v>Written</v>
          </cell>
          <cell r="CH920">
            <v>108</v>
          </cell>
          <cell r="CI920">
            <v>-5.0000000000000001E-3</v>
          </cell>
        </row>
        <row r="921">
          <cell r="CC921" t="str">
            <v>All PerilsCC120Linear RegressionEarned</v>
          </cell>
          <cell r="CD921" t="str">
            <v>PD</v>
          </cell>
          <cell r="CE921" t="str">
            <v>CC</v>
          </cell>
          <cell r="CF921" t="str">
            <v>Linear Regression</v>
          </cell>
          <cell r="CG921" t="str">
            <v>Earned</v>
          </cell>
          <cell r="CH921">
            <v>120</v>
          </cell>
          <cell r="CI921">
            <v>-6.0000000000000001E-3</v>
          </cell>
        </row>
        <row r="922">
          <cell r="CC922" t="str">
            <v>All PerilsCC120Linear RegressionWritten</v>
          </cell>
          <cell r="CD922" t="str">
            <v>PD</v>
          </cell>
          <cell r="CE922" t="str">
            <v>CC</v>
          </cell>
          <cell r="CF922" t="str">
            <v>Linear Regression</v>
          </cell>
          <cell r="CG922" t="str">
            <v>Written</v>
          </cell>
          <cell r="CH922">
            <v>120</v>
          </cell>
          <cell r="CI922">
            <v>-6.0000000000000001E-3</v>
          </cell>
        </row>
        <row r="923">
          <cell r="CC923" t="str">
            <v>All PerilsCC12Linear RegressionEarned</v>
          </cell>
          <cell r="CD923" t="str">
            <v>PIP</v>
          </cell>
          <cell r="CE923" t="str">
            <v>CC</v>
          </cell>
          <cell r="CF923" t="str">
            <v>Linear Regression</v>
          </cell>
          <cell r="CG923" t="str">
            <v>Earned</v>
          </cell>
          <cell r="CH923">
            <v>12</v>
          </cell>
          <cell r="CI923">
            <v>5.3999999999999999E-2</v>
          </cell>
        </row>
        <row r="924">
          <cell r="CC924" t="str">
            <v>All PerilsCC12Linear RegressionWritten</v>
          </cell>
          <cell r="CD924" t="str">
            <v>PIP</v>
          </cell>
          <cell r="CE924" t="str">
            <v>CC</v>
          </cell>
          <cell r="CF924" t="str">
            <v>Linear Regression</v>
          </cell>
          <cell r="CG924" t="str">
            <v>Written</v>
          </cell>
          <cell r="CH924">
            <v>12</v>
          </cell>
          <cell r="CI924">
            <v>6.7000000000000004E-2</v>
          </cell>
        </row>
        <row r="925">
          <cell r="CC925" t="str">
            <v>All PerilsCC24Linear RegressionEarned</v>
          </cell>
          <cell r="CD925" t="str">
            <v>PIP</v>
          </cell>
          <cell r="CE925" t="str">
            <v>CC</v>
          </cell>
          <cell r="CF925" t="str">
            <v>Linear Regression</v>
          </cell>
          <cell r="CG925" t="str">
            <v>Earned</v>
          </cell>
          <cell r="CH925">
            <v>24</v>
          </cell>
          <cell r="CI925">
            <v>0.01</v>
          </cell>
        </row>
        <row r="926">
          <cell r="CC926" t="str">
            <v>All PerilsCC24Linear RegressionWritten</v>
          </cell>
          <cell r="CD926" t="str">
            <v>PIP</v>
          </cell>
          <cell r="CE926" t="str">
            <v>CC</v>
          </cell>
          <cell r="CF926" t="str">
            <v>Linear Regression</v>
          </cell>
          <cell r="CG926" t="str">
            <v>Written</v>
          </cell>
          <cell r="CH926">
            <v>24</v>
          </cell>
          <cell r="CI926">
            <v>2.4E-2</v>
          </cell>
        </row>
        <row r="927">
          <cell r="CC927" t="str">
            <v>All PerilsCC12Linear RegressionWritten</v>
          </cell>
          <cell r="CD927" t="str">
            <v>ALL_COVS</v>
          </cell>
          <cell r="CE927" t="str">
            <v>CC</v>
          </cell>
          <cell r="CF927" t="str">
            <v>Linear Regression</v>
          </cell>
          <cell r="CG927" t="str">
            <v>Written</v>
          </cell>
          <cell r="CH927">
            <v>12</v>
          </cell>
          <cell r="CI927">
            <v>6.0999999999999999E-2</v>
          </cell>
        </row>
        <row r="928">
          <cell r="CC928" t="str">
            <v>All PerilsCC24Linear RegressionEarned</v>
          </cell>
          <cell r="CD928" t="str">
            <v>ALL_COVS</v>
          </cell>
          <cell r="CE928" t="str">
            <v>CC</v>
          </cell>
          <cell r="CF928" t="str">
            <v>Linear Regression</v>
          </cell>
          <cell r="CG928" t="str">
            <v>Earned</v>
          </cell>
          <cell r="CH928">
            <v>24</v>
          </cell>
          <cell r="CI928">
            <v>0.03</v>
          </cell>
        </row>
        <row r="929">
          <cell r="CC929" t="str">
            <v>All PerilsCC24Linear RegressionWritten</v>
          </cell>
          <cell r="CD929" t="str">
            <v>ALL_COVS</v>
          </cell>
          <cell r="CE929" t="str">
            <v>CC</v>
          </cell>
          <cell r="CF929" t="str">
            <v>Linear Regression</v>
          </cell>
          <cell r="CG929" t="str">
            <v>Written</v>
          </cell>
          <cell r="CH929">
            <v>24</v>
          </cell>
          <cell r="CI929">
            <v>3.6999999999999998E-2</v>
          </cell>
        </row>
        <row r="930">
          <cell r="CC930" t="str">
            <v>All PerilsCC36Linear RegressionEarned</v>
          </cell>
          <cell r="CD930" t="str">
            <v>ALL_COVS</v>
          </cell>
          <cell r="CE930" t="str">
            <v>CC</v>
          </cell>
          <cell r="CF930" t="str">
            <v>Linear Regression</v>
          </cell>
          <cell r="CG930" t="str">
            <v>Earned</v>
          </cell>
          <cell r="CH930">
            <v>36</v>
          </cell>
          <cell r="CI930">
            <v>2.7E-2</v>
          </cell>
        </row>
        <row r="931">
          <cell r="CC931" t="str">
            <v>All PerilsCC36Linear RegressionWritten</v>
          </cell>
          <cell r="CD931" t="str">
            <v>ALL_COVS</v>
          </cell>
          <cell r="CE931" t="str">
            <v>CC</v>
          </cell>
          <cell r="CF931" t="str">
            <v>Linear Regression</v>
          </cell>
          <cell r="CG931" t="str">
            <v>Written</v>
          </cell>
          <cell r="CH931">
            <v>36</v>
          </cell>
          <cell r="CI931">
            <v>0.03</v>
          </cell>
        </row>
        <row r="932">
          <cell r="CC932" t="str">
            <v>All PerilsCC48Linear RegressionEarned</v>
          </cell>
          <cell r="CD932" t="str">
            <v>ALL_COVS</v>
          </cell>
          <cell r="CE932" t="str">
            <v>CC</v>
          </cell>
          <cell r="CF932" t="str">
            <v>Linear Regression</v>
          </cell>
          <cell r="CG932" t="str">
            <v>Earned</v>
          </cell>
          <cell r="CH932">
            <v>48</v>
          </cell>
          <cell r="CI932">
            <v>0.02</v>
          </cell>
        </row>
        <row r="933">
          <cell r="CC933" t="str">
            <v>All PerilsCC48Linear RegressionWritten</v>
          </cell>
          <cell r="CD933" t="str">
            <v>ALL_COVS</v>
          </cell>
          <cell r="CE933" t="str">
            <v>CC</v>
          </cell>
          <cell r="CF933" t="str">
            <v>Linear Regression</v>
          </cell>
          <cell r="CG933" t="str">
            <v>Written</v>
          </cell>
          <cell r="CH933">
            <v>48</v>
          </cell>
          <cell r="CI933">
            <v>2.4E-2</v>
          </cell>
        </row>
        <row r="934">
          <cell r="CC934" t="str">
            <v>All PerilsCC60Linear RegressionEarned</v>
          </cell>
          <cell r="CD934" t="str">
            <v>ALL_COVS</v>
          </cell>
          <cell r="CE934" t="str">
            <v>CC</v>
          </cell>
          <cell r="CF934" t="str">
            <v>Linear Regression</v>
          </cell>
          <cell r="CG934" t="str">
            <v>Earned</v>
          </cell>
          <cell r="CH934">
            <v>60</v>
          </cell>
          <cell r="CI934">
            <v>1.4E-2</v>
          </cell>
        </row>
        <row r="935">
          <cell r="CC935" t="str">
            <v>All PerilsCC60Linear RegressionWritten</v>
          </cell>
          <cell r="CD935" t="str">
            <v>ALL_COVS</v>
          </cell>
          <cell r="CE935" t="str">
            <v>CC</v>
          </cell>
          <cell r="CF935" t="str">
            <v>Linear Regression</v>
          </cell>
          <cell r="CG935" t="str">
            <v>Written</v>
          </cell>
          <cell r="CH935">
            <v>60</v>
          </cell>
          <cell r="CI935">
            <v>1.7000000000000001E-2</v>
          </cell>
        </row>
        <row r="936">
          <cell r="CC936" t="str">
            <v>All PerilsCC84Linear RegressionEarned</v>
          </cell>
          <cell r="CD936" t="str">
            <v>ALL_COVS</v>
          </cell>
          <cell r="CE936" t="str">
            <v>CC</v>
          </cell>
          <cell r="CF936" t="str">
            <v>Linear Regression</v>
          </cell>
          <cell r="CG936" t="str">
            <v>Earned</v>
          </cell>
          <cell r="CH936">
            <v>84</v>
          </cell>
          <cell r="CI936">
            <v>8.9999999999999993E-3</v>
          </cell>
        </row>
        <row r="937">
          <cell r="CC937" t="str">
            <v>All PerilsCC84Linear RegressionWritten</v>
          </cell>
          <cell r="CD937" t="str">
            <v>ALL_COVS</v>
          </cell>
          <cell r="CE937" t="str">
            <v>CC</v>
          </cell>
          <cell r="CF937" t="str">
            <v>Linear Regression</v>
          </cell>
          <cell r="CG937" t="str">
            <v>Written</v>
          </cell>
          <cell r="CH937">
            <v>84</v>
          </cell>
          <cell r="CI937">
            <v>1.0999999999999999E-2</v>
          </cell>
        </row>
        <row r="938">
          <cell r="CC938" t="str">
            <v>All PerilsCC108Linear RegressionEarned</v>
          </cell>
          <cell r="CD938" t="str">
            <v>ALL_COVS</v>
          </cell>
          <cell r="CE938" t="str">
            <v>CC</v>
          </cell>
          <cell r="CF938" t="str">
            <v>Linear Regression</v>
          </cell>
          <cell r="CG938" t="str">
            <v>Earned</v>
          </cell>
          <cell r="CH938">
            <v>108</v>
          </cell>
          <cell r="CI938">
            <v>6.0000000000000001E-3</v>
          </cell>
        </row>
        <row r="939">
          <cell r="CC939" t="str">
            <v>All PerilsCC108Linear RegressionWritten</v>
          </cell>
          <cell r="CD939" t="str">
            <v>ALL_COVS</v>
          </cell>
          <cell r="CE939" t="str">
            <v>CC</v>
          </cell>
          <cell r="CF939" t="str">
            <v>Linear Regression</v>
          </cell>
          <cell r="CG939" t="str">
            <v>Written</v>
          </cell>
          <cell r="CH939">
            <v>108</v>
          </cell>
          <cell r="CI939">
            <v>7.0000000000000001E-3</v>
          </cell>
        </row>
        <row r="940">
          <cell r="CC940" t="str">
            <v>All PerilsCC120Linear RegressionEarned</v>
          </cell>
          <cell r="CD940" t="str">
            <v>ALL_COVS</v>
          </cell>
          <cell r="CE940" t="str">
            <v>CC</v>
          </cell>
          <cell r="CF940" t="str">
            <v>Linear Regression</v>
          </cell>
          <cell r="CG940" t="str">
            <v>Earned</v>
          </cell>
          <cell r="CH940">
            <v>120</v>
          </cell>
          <cell r="CI940">
            <v>3.0000000000000001E-3</v>
          </cell>
        </row>
        <row r="941">
          <cell r="CC941" t="str">
            <v>All PerilsCC120Linear RegressionWritten</v>
          </cell>
          <cell r="CD941" t="str">
            <v>ALL_COVS</v>
          </cell>
          <cell r="CE941" t="str">
            <v>CC</v>
          </cell>
          <cell r="CF941" t="str">
            <v>Linear Regression</v>
          </cell>
          <cell r="CG941" t="str">
            <v>Written</v>
          </cell>
          <cell r="CH941">
            <v>120</v>
          </cell>
          <cell r="CI941">
            <v>5.0000000000000001E-3</v>
          </cell>
        </row>
        <row r="942">
          <cell r="CC942" t="str">
            <v>All PerilsCC12Linear RegressionEarned</v>
          </cell>
          <cell r="CD942" t="str">
            <v>PKG_BIPD</v>
          </cell>
          <cell r="CE942" t="str">
            <v>CC</v>
          </cell>
          <cell r="CF942" t="str">
            <v>Linear Regression</v>
          </cell>
          <cell r="CG942" t="str">
            <v>Earned</v>
          </cell>
          <cell r="CH942">
            <v>12</v>
          </cell>
          <cell r="CI942">
            <v>2.1999999999999999E-2</v>
          </cell>
        </row>
        <row r="943">
          <cell r="CC943" t="str">
            <v>All PerilsCC12Linear RegressionWritten</v>
          </cell>
          <cell r="CD943" t="str">
            <v>PKG_BIPD</v>
          </cell>
          <cell r="CE943" t="str">
            <v>CC</v>
          </cell>
          <cell r="CF943" t="str">
            <v>Linear Regression</v>
          </cell>
          <cell r="CG943" t="str">
            <v>Written</v>
          </cell>
          <cell r="CH943">
            <v>12</v>
          </cell>
          <cell r="CI943">
            <v>2.7E-2</v>
          </cell>
        </row>
        <row r="944">
          <cell r="CC944" t="str">
            <v>All PerilsCC24Linear RegressionEarned</v>
          </cell>
          <cell r="CD944" t="str">
            <v>PKG_BIPD</v>
          </cell>
          <cell r="CE944" t="str">
            <v>CC</v>
          </cell>
          <cell r="CF944" t="str">
            <v>Linear Regression</v>
          </cell>
          <cell r="CG944" t="str">
            <v>Earned</v>
          </cell>
          <cell r="CH944">
            <v>24</v>
          </cell>
          <cell r="CI944">
            <v>8.9999999999999993E-3</v>
          </cell>
        </row>
        <row r="945">
          <cell r="CC945" t="str">
            <v>All PerilsCC24Linear RegressionWritten</v>
          </cell>
          <cell r="CD945" t="str">
            <v>PKG_BIPD</v>
          </cell>
          <cell r="CE945" t="str">
            <v>CC</v>
          </cell>
          <cell r="CF945" t="str">
            <v>Linear Regression</v>
          </cell>
          <cell r="CG945" t="str">
            <v>Written</v>
          </cell>
          <cell r="CH945">
            <v>24</v>
          </cell>
          <cell r="CI945">
            <v>1.2E-2</v>
          </cell>
        </row>
        <row r="946">
          <cell r="CC946" t="str">
            <v>All PerilsCC36Linear RegressionEarned</v>
          </cell>
          <cell r="CD946" t="str">
            <v>PKG_BIPD</v>
          </cell>
          <cell r="CE946" t="str">
            <v>CC</v>
          </cell>
          <cell r="CF946" t="str">
            <v>Linear Regression</v>
          </cell>
          <cell r="CG946" t="str">
            <v>Earned</v>
          </cell>
          <cell r="CH946">
            <v>36</v>
          </cell>
          <cell r="CI946">
            <v>1.0999999999999999E-2</v>
          </cell>
        </row>
        <row r="947">
          <cell r="CC947" t="str">
            <v>All PerilsCC36Linear RegressionWritten</v>
          </cell>
          <cell r="CD947" t="str">
            <v>PKG_BIPD</v>
          </cell>
          <cell r="CE947" t="str">
            <v>CC</v>
          </cell>
          <cell r="CF947" t="str">
            <v>Linear Regression</v>
          </cell>
          <cell r="CG947" t="str">
            <v>Written</v>
          </cell>
          <cell r="CH947">
            <v>36</v>
          </cell>
          <cell r="CI947">
            <v>1.2E-2</v>
          </cell>
        </row>
        <row r="948">
          <cell r="CC948" t="str">
            <v>All PerilsCC48Linear RegressionEarned</v>
          </cell>
          <cell r="CD948" t="str">
            <v>PKG_BIPD</v>
          </cell>
          <cell r="CE948" t="str">
            <v>CC</v>
          </cell>
          <cell r="CF948" t="str">
            <v>Linear Regression</v>
          </cell>
          <cell r="CG948" t="str">
            <v>Earned</v>
          </cell>
          <cell r="CH948">
            <v>48</v>
          </cell>
          <cell r="CI948">
            <v>6.0000000000000001E-3</v>
          </cell>
        </row>
        <row r="949">
          <cell r="CC949" t="str">
            <v>All PerilsCC48Linear RegressionWritten</v>
          </cell>
          <cell r="CD949" t="str">
            <v>PKG_BIPD</v>
          </cell>
          <cell r="CE949" t="str">
            <v>CC</v>
          </cell>
          <cell r="CF949" t="str">
            <v>Linear Regression</v>
          </cell>
          <cell r="CG949" t="str">
            <v>Written</v>
          </cell>
          <cell r="CH949">
            <v>48</v>
          </cell>
          <cell r="CI949">
            <v>8.9999999999999993E-3</v>
          </cell>
        </row>
        <row r="950">
          <cell r="CC950" t="str">
            <v>All PerilsCC60Linear RegressionEarned</v>
          </cell>
          <cell r="CD950" t="str">
            <v>PKG_BIPD</v>
          </cell>
          <cell r="CE950" t="str">
            <v>CC</v>
          </cell>
          <cell r="CF950" t="str">
            <v>Linear Regression</v>
          </cell>
          <cell r="CG950" t="str">
            <v>Earned</v>
          </cell>
          <cell r="CH950">
            <v>60</v>
          </cell>
          <cell r="CI950">
            <v>2E-3</v>
          </cell>
        </row>
        <row r="951">
          <cell r="CC951" t="str">
            <v>All PerilsCC60Linear RegressionWritten</v>
          </cell>
          <cell r="CD951" t="str">
            <v>PKG_BIPD</v>
          </cell>
          <cell r="CE951" t="str">
            <v>CC</v>
          </cell>
          <cell r="CF951" t="str">
            <v>Linear Regression</v>
          </cell>
          <cell r="CG951" t="str">
            <v>Written</v>
          </cell>
          <cell r="CH951">
            <v>60</v>
          </cell>
          <cell r="CI951">
            <v>3.0000000000000001E-3</v>
          </cell>
        </row>
        <row r="952">
          <cell r="CC952" t="str">
            <v>All PerilsCC84Linear RegressionEarned</v>
          </cell>
          <cell r="CD952" t="str">
            <v>PKG_BIPD</v>
          </cell>
          <cell r="CE952" t="str">
            <v>CC</v>
          </cell>
          <cell r="CF952" t="str">
            <v>Linear Regression</v>
          </cell>
          <cell r="CG952" t="str">
            <v>Earned</v>
          </cell>
          <cell r="CH952">
            <v>84</v>
          </cell>
          <cell r="CI952">
            <v>-1E-3</v>
          </cell>
        </row>
        <row r="953">
          <cell r="CC953" t="str">
            <v>All PerilsCC84Linear RegressionWritten</v>
          </cell>
          <cell r="CD953" t="str">
            <v>PKG_BIPD</v>
          </cell>
          <cell r="CE953" t="str">
            <v>CC</v>
          </cell>
          <cell r="CF953" t="str">
            <v>Linear Regression</v>
          </cell>
          <cell r="CG953" t="str">
            <v>Written</v>
          </cell>
          <cell r="CH953">
            <v>84</v>
          </cell>
          <cell r="CI953">
            <v>0</v>
          </cell>
        </row>
        <row r="954">
          <cell r="CC954" t="str">
            <v>All PerilsCC108Linear RegressionEarned</v>
          </cell>
          <cell r="CD954" t="str">
            <v>PKG_BIPD</v>
          </cell>
          <cell r="CE954" t="str">
            <v>CC</v>
          </cell>
          <cell r="CF954" t="str">
            <v>Linear Regression</v>
          </cell>
          <cell r="CG954" t="str">
            <v>Earned</v>
          </cell>
          <cell r="CH954">
            <v>108</v>
          </cell>
          <cell r="CI954">
            <v>-3.0000000000000001E-3</v>
          </cell>
        </row>
        <row r="955">
          <cell r="CC955" t="str">
            <v>All PerilsCC108Linear RegressionWritten</v>
          </cell>
          <cell r="CD955" t="str">
            <v>PKG_BIPD</v>
          </cell>
          <cell r="CE955" t="str">
            <v>CC</v>
          </cell>
          <cell r="CF955" t="str">
            <v>Linear Regression</v>
          </cell>
          <cell r="CG955" t="str">
            <v>Written</v>
          </cell>
          <cell r="CH955">
            <v>108</v>
          </cell>
          <cell r="CI955">
            <v>-2E-3</v>
          </cell>
        </row>
        <row r="956">
          <cell r="CC956" t="str">
            <v>All PerilsCC120Linear RegressionEarned</v>
          </cell>
          <cell r="CD956" t="str">
            <v>PKG_BIPD</v>
          </cell>
          <cell r="CE956" t="str">
            <v>CC</v>
          </cell>
          <cell r="CF956" t="str">
            <v>Linear Regression</v>
          </cell>
          <cell r="CG956" t="str">
            <v>Earned</v>
          </cell>
          <cell r="CH956">
            <v>120</v>
          </cell>
          <cell r="CI956">
            <v>-5.0000000000000001E-3</v>
          </cell>
        </row>
        <row r="957">
          <cell r="CC957" t="str">
            <v>All PerilsCC120Linear RegressionWritten</v>
          </cell>
          <cell r="CD957" t="str">
            <v>PKG_BIPD</v>
          </cell>
          <cell r="CE957" t="str">
            <v>CC</v>
          </cell>
          <cell r="CF957" t="str">
            <v>Linear Regression</v>
          </cell>
          <cell r="CG957" t="str">
            <v>Written</v>
          </cell>
          <cell r="CH957">
            <v>120</v>
          </cell>
          <cell r="CI957">
            <v>-4.0000000000000001E-3</v>
          </cell>
        </row>
        <row r="958">
          <cell r="CC958" t="str">
            <v>All PerilsCC12Linear RegressionEarned</v>
          </cell>
          <cell r="CD958" t="str">
            <v>BI</v>
          </cell>
          <cell r="CE958" t="str">
            <v>CC</v>
          </cell>
          <cell r="CF958" t="str">
            <v>Linear Regression</v>
          </cell>
          <cell r="CG958" t="str">
            <v>Earned</v>
          </cell>
          <cell r="CH958">
            <v>12</v>
          </cell>
          <cell r="CI958">
            <v>2.4E-2</v>
          </cell>
        </row>
        <row r="959">
          <cell r="CC959" t="str">
            <v>All PerilsCC12Linear RegressionWritten</v>
          </cell>
          <cell r="CD959" t="str">
            <v>BI</v>
          </cell>
          <cell r="CE959" t="str">
            <v>CC</v>
          </cell>
          <cell r="CF959" t="str">
            <v>Linear Regression</v>
          </cell>
          <cell r="CG959" t="str">
            <v>Written</v>
          </cell>
          <cell r="CH959">
            <v>12</v>
          </cell>
          <cell r="CI959">
            <v>3.1E-2</v>
          </cell>
        </row>
        <row r="960">
          <cell r="CC960" t="str">
            <v>All PerilsCred12Linear RegressionWritten</v>
          </cell>
          <cell r="CD960" t="str">
            <v>D_AND_D</v>
          </cell>
          <cell r="CE960" t="str">
            <v>Cred</v>
          </cell>
          <cell r="CF960" t="str">
            <v>Linear Regression</v>
          </cell>
          <cell r="CG960" t="str">
            <v>Written</v>
          </cell>
          <cell r="CH960">
            <v>12</v>
          </cell>
          <cell r="CI960">
            <v>1.2E-2</v>
          </cell>
        </row>
        <row r="961">
          <cell r="CC961" t="str">
            <v>All PerilsCred24Linear RegressionEarned</v>
          </cell>
          <cell r="CD961" t="str">
            <v>D_AND_D</v>
          </cell>
          <cell r="CE961" t="str">
            <v>Cred</v>
          </cell>
          <cell r="CF961" t="str">
            <v>Linear Regression</v>
          </cell>
          <cell r="CG961" t="str">
            <v>Earned</v>
          </cell>
          <cell r="CH961">
            <v>24</v>
          </cell>
          <cell r="CI961">
            <v>1E-3</v>
          </cell>
        </row>
        <row r="962">
          <cell r="CC962" t="str">
            <v>All PerilsCred24Linear RegressionWritten</v>
          </cell>
          <cell r="CD962" t="str">
            <v>D_AND_D</v>
          </cell>
          <cell r="CE962" t="str">
            <v>Cred</v>
          </cell>
          <cell r="CF962" t="str">
            <v>Linear Regression</v>
          </cell>
          <cell r="CG962" t="str">
            <v>Written</v>
          </cell>
          <cell r="CH962">
            <v>24</v>
          </cell>
          <cell r="CI962">
            <v>1E-3</v>
          </cell>
        </row>
        <row r="963">
          <cell r="CC963" t="str">
            <v>All PerilsCred36Linear RegressionEarned</v>
          </cell>
          <cell r="CD963" t="str">
            <v>D_AND_D</v>
          </cell>
          <cell r="CE963" t="str">
            <v>Cred</v>
          </cell>
          <cell r="CF963" t="str">
            <v>Linear Regression</v>
          </cell>
          <cell r="CG963" t="str">
            <v>Earned</v>
          </cell>
          <cell r="CH963">
            <v>36</v>
          </cell>
          <cell r="CI963">
            <v>1E-3</v>
          </cell>
        </row>
        <row r="964">
          <cell r="CC964" t="str">
            <v>All PerilsCred36Linear RegressionWritten</v>
          </cell>
          <cell r="CD964" t="str">
            <v>D_AND_D</v>
          </cell>
          <cell r="CE964" t="str">
            <v>Cred</v>
          </cell>
          <cell r="CF964" t="str">
            <v>Linear Regression</v>
          </cell>
          <cell r="CG964" t="str">
            <v>Written</v>
          </cell>
          <cell r="CH964">
            <v>36</v>
          </cell>
          <cell r="CI964">
            <v>2E-3</v>
          </cell>
        </row>
        <row r="965">
          <cell r="CC965" t="str">
            <v>All PerilsCC84Linear RegressionEarned</v>
          </cell>
          <cell r="CD965" t="str">
            <v>ERS</v>
          </cell>
          <cell r="CE965" t="str">
            <v>CC</v>
          </cell>
          <cell r="CF965" t="str">
            <v>Linear Regression</v>
          </cell>
          <cell r="CG965" t="str">
            <v>Earned</v>
          </cell>
          <cell r="CH965">
            <v>84</v>
          </cell>
          <cell r="CI965">
            <v>-1.2E-2</v>
          </cell>
        </row>
        <row r="966">
          <cell r="CC966" t="str">
            <v>All PerilsCred48Linear RegressionWritten</v>
          </cell>
          <cell r="CD966" t="str">
            <v>D_AND_D</v>
          </cell>
          <cell r="CE966" t="str">
            <v>Cred</v>
          </cell>
          <cell r="CF966" t="str">
            <v>Linear Regression</v>
          </cell>
          <cell r="CG966" t="str">
            <v>Written</v>
          </cell>
          <cell r="CH966">
            <v>48</v>
          </cell>
          <cell r="CI966">
            <v>2E-3</v>
          </cell>
        </row>
        <row r="967">
          <cell r="CC967" t="str">
            <v>All PerilsCred60Linear RegressionEarned</v>
          </cell>
          <cell r="CD967" t="str">
            <v>D_AND_D</v>
          </cell>
          <cell r="CE967" t="str">
            <v>Cred</v>
          </cell>
          <cell r="CF967" t="str">
            <v>Linear Regression</v>
          </cell>
          <cell r="CG967" t="str">
            <v>Earned</v>
          </cell>
          <cell r="CH967">
            <v>60</v>
          </cell>
          <cell r="CI967">
            <v>2E-3</v>
          </cell>
        </row>
        <row r="968">
          <cell r="CC968" t="str">
            <v>All PerilsCred60Linear RegressionWritten</v>
          </cell>
          <cell r="CD968" t="str">
            <v>D_AND_D</v>
          </cell>
          <cell r="CE968" t="str">
            <v>Cred</v>
          </cell>
          <cell r="CF968" t="str">
            <v>Linear Regression</v>
          </cell>
          <cell r="CG968" t="str">
            <v>Written</v>
          </cell>
          <cell r="CH968">
            <v>60</v>
          </cell>
          <cell r="CI968">
            <v>2E-3</v>
          </cell>
        </row>
        <row r="969">
          <cell r="CC969" t="str">
            <v>All PerilsCred84Linear RegressionEarned</v>
          </cell>
          <cell r="CD969" t="str">
            <v>D_AND_D</v>
          </cell>
          <cell r="CE969" t="str">
            <v>Cred</v>
          </cell>
          <cell r="CF969" t="str">
            <v>Linear Regression</v>
          </cell>
          <cell r="CG969" t="str">
            <v>Earned</v>
          </cell>
          <cell r="CH969">
            <v>84</v>
          </cell>
          <cell r="CI969">
            <v>0</v>
          </cell>
        </row>
        <row r="970">
          <cell r="CC970" t="str">
            <v>All PerilsCred84Linear RegressionWritten</v>
          </cell>
          <cell r="CD970" t="str">
            <v>D_AND_D</v>
          </cell>
          <cell r="CE970" t="str">
            <v>Cred</v>
          </cell>
          <cell r="CF970" t="str">
            <v>Linear Regression</v>
          </cell>
          <cell r="CG970" t="str">
            <v>Written</v>
          </cell>
          <cell r="CH970">
            <v>84</v>
          </cell>
          <cell r="CI970">
            <v>0</v>
          </cell>
        </row>
        <row r="971">
          <cell r="CC971" t="str">
            <v>All PerilsCred108Linear RegressionEarned</v>
          </cell>
          <cell r="CD971" t="str">
            <v>D_AND_D</v>
          </cell>
          <cell r="CE971" t="str">
            <v>Cred</v>
          </cell>
          <cell r="CF971" t="str">
            <v>Linear Regression</v>
          </cell>
          <cell r="CG971" t="str">
            <v>Earned</v>
          </cell>
          <cell r="CH971">
            <v>108</v>
          </cell>
          <cell r="CI971">
            <v>1E-3</v>
          </cell>
        </row>
        <row r="972">
          <cell r="CC972" t="str">
            <v>All PerilsCred108Linear RegressionWritten</v>
          </cell>
          <cell r="CD972" t="str">
            <v>D_AND_D</v>
          </cell>
          <cell r="CE972" t="str">
            <v>Cred</v>
          </cell>
          <cell r="CF972" t="str">
            <v>Linear Regression</v>
          </cell>
          <cell r="CG972" t="str">
            <v>Written</v>
          </cell>
          <cell r="CH972">
            <v>108</v>
          </cell>
          <cell r="CI972">
            <v>1E-3</v>
          </cell>
        </row>
        <row r="973">
          <cell r="CC973" t="str">
            <v>All PerilsCred120Linear RegressionEarned</v>
          </cell>
          <cell r="CD973" t="str">
            <v>D_AND_D</v>
          </cell>
          <cell r="CE973" t="str">
            <v>Cred</v>
          </cell>
          <cell r="CF973" t="str">
            <v>Linear Regression</v>
          </cell>
          <cell r="CG973" t="str">
            <v>Earned</v>
          </cell>
          <cell r="CH973">
            <v>120</v>
          </cell>
          <cell r="CI973">
            <v>1E-3</v>
          </cell>
        </row>
        <row r="974">
          <cell r="CC974" t="str">
            <v>All PerilsCred120Linear RegressionWritten</v>
          </cell>
          <cell r="CD974" t="str">
            <v>D_AND_D</v>
          </cell>
          <cell r="CE974" t="str">
            <v>Cred</v>
          </cell>
          <cell r="CF974" t="str">
            <v>Linear Regression</v>
          </cell>
          <cell r="CG974" t="str">
            <v>Written</v>
          </cell>
          <cell r="CH974">
            <v>120</v>
          </cell>
          <cell r="CI974">
            <v>1E-3</v>
          </cell>
        </row>
        <row r="975">
          <cell r="CC975" t="str">
            <v>All PerilsCred12Linear RegressionEarned</v>
          </cell>
          <cell r="CD975" t="str">
            <v>R</v>
          </cell>
          <cell r="CE975" t="str">
            <v>Cred</v>
          </cell>
          <cell r="CF975" t="str">
            <v>Linear Regression</v>
          </cell>
          <cell r="CG975" t="str">
            <v>Earned</v>
          </cell>
          <cell r="CH975">
            <v>12</v>
          </cell>
          <cell r="CI975">
            <v>8.5000000000000006E-2</v>
          </cell>
        </row>
        <row r="976">
          <cell r="CC976" t="str">
            <v>All PerilsCred12Linear RegressionWritten</v>
          </cell>
          <cell r="CD976" t="str">
            <v>R</v>
          </cell>
          <cell r="CE976" t="str">
            <v>Cred</v>
          </cell>
          <cell r="CF976" t="str">
            <v>Linear Regression</v>
          </cell>
          <cell r="CG976" t="str">
            <v>Written</v>
          </cell>
          <cell r="CH976">
            <v>12</v>
          </cell>
          <cell r="CI976">
            <v>4.3999999999999997E-2</v>
          </cell>
        </row>
        <row r="977">
          <cell r="CC977" t="str">
            <v>All PerilsCred24Linear RegressionEarned</v>
          </cell>
          <cell r="CD977" t="str">
            <v>R</v>
          </cell>
          <cell r="CE977" t="str">
            <v>Cred</v>
          </cell>
          <cell r="CF977" t="str">
            <v>Linear Regression</v>
          </cell>
          <cell r="CG977" t="str">
            <v>Earned</v>
          </cell>
          <cell r="CH977">
            <v>24</v>
          </cell>
          <cell r="CI977">
            <v>5.2999999999999999E-2</v>
          </cell>
        </row>
        <row r="978">
          <cell r="CC978" t="str">
            <v>All PerilsCred24Linear RegressionWritten</v>
          </cell>
          <cell r="CD978" t="str">
            <v>R</v>
          </cell>
          <cell r="CE978" t="str">
            <v>Cred</v>
          </cell>
          <cell r="CF978" t="str">
            <v>Linear Regression</v>
          </cell>
          <cell r="CG978" t="str">
            <v>Written</v>
          </cell>
          <cell r="CH978">
            <v>24</v>
          </cell>
          <cell r="CI978">
            <v>6.5000000000000002E-2</v>
          </cell>
        </row>
        <row r="979">
          <cell r="CC979" t="str">
            <v>All PerilsCred36Linear RegressionEarned</v>
          </cell>
          <cell r="CD979" t="str">
            <v>R</v>
          </cell>
          <cell r="CE979" t="str">
            <v>Cred</v>
          </cell>
          <cell r="CF979" t="str">
            <v>Linear Regression</v>
          </cell>
          <cell r="CG979" t="str">
            <v>Earned</v>
          </cell>
          <cell r="CH979">
            <v>36</v>
          </cell>
          <cell r="CI979">
            <v>0.03</v>
          </cell>
        </row>
        <row r="980">
          <cell r="CC980" t="str">
            <v>All PerilsCred36Linear RegressionWritten</v>
          </cell>
          <cell r="CD980" t="str">
            <v>R</v>
          </cell>
          <cell r="CE980" t="str">
            <v>Cred</v>
          </cell>
          <cell r="CF980" t="str">
            <v>Linear Regression</v>
          </cell>
          <cell r="CG980" t="str">
            <v>Written</v>
          </cell>
          <cell r="CH980">
            <v>36</v>
          </cell>
          <cell r="CI980">
            <v>4.4999999999999998E-2</v>
          </cell>
        </row>
        <row r="981">
          <cell r="CC981" t="str">
            <v>All PerilsCred48Linear RegressionEarned</v>
          </cell>
          <cell r="CD981" t="str">
            <v>R</v>
          </cell>
          <cell r="CE981" t="str">
            <v>Cred</v>
          </cell>
          <cell r="CF981" t="str">
            <v>Linear Regression</v>
          </cell>
          <cell r="CG981" t="str">
            <v>Earned</v>
          </cell>
          <cell r="CH981">
            <v>48</v>
          </cell>
          <cell r="CI981">
            <v>2.3E-2</v>
          </cell>
        </row>
        <row r="982">
          <cell r="CC982" t="str">
            <v>All PerilsCred48Linear RegressionWritten</v>
          </cell>
          <cell r="CD982" t="str">
            <v>R</v>
          </cell>
          <cell r="CE982" t="str">
            <v>Cred</v>
          </cell>
          <cell r="CF982" t="str">
            <v>Linear Regression</v>
          </cell>
          <cell r="CG982" t="str">
            <v>Written</v>
          </cell>
          <cell r="CH982">
            <v>48</v>
          </cell>
          <cell r="CI982">
            <v>0.03</v>
          </cell>
        </row>
        <row r="983">
          <cell r="CC983" t="str">
            <v>All PerilsCred60Linear RegressionEarned</v>
          </cell>
          <cell r="CD983" t="str">
            <v>R</v>
          </cell>
          <cell r="CE983" t="str">
            <v>Cred</v>
          </cell>
          <cell r="CF983" t="str">
            <v>Linear Regression</v>
          </cell>
          <cell r="CG983" t="str">
            <v>Earned</v>
          </cell>
          <cell r="CH983">
            <v>60</v>
          </cell>
          <cell r="CI983">
            <v>1.6E-2</v>
          </cell>
        </row>
        <row r="984">
          <cell r="CC984" t="str">
            <v>All PerilsCred60Linear RegressionWritten</v>
          </cell>
          <cell r="CD984" t="str">
            <v>R</v>
          </cell>
          <cell r="CE984" t="str">
            <v>Cred</v>
          </cell>
          <cell r="CF984" t="str">
            <v>Linear Regression</v>
          </cell>
          <cell r="CG984" t="str">
            <v>Written</v>
          </cell>
          <cell r="CH984">
            <v>60</v>
          </cell>
          <cell r="CI984">
            <v>2.4E-2</v>
          </cell>
        </row>
        <row r="985">
          <cell r="CC985" t="str">
            <v>All PerilsCred84Linear RegressionEarned</v>
          </cell>
          <cell r="CD985" t="str">
            <v>R</v>
          </cell>
          <cell r="CE985" t="str">
            <v>Cred</v>
          </cell>
          <cell r="CF985" t="str">
            <v>Linear Regression</v>
          </cell>
          <cell r="CG985" t="str">
            <v>Earned</v>
          </cell>
          <cell r="CH985">
            <v>84</v>
          </cell>
          <cell r="CI985">
            <v>0</v>
          </cell>
        </row>
        <row r="986">
          <cell r="CC986" t="str">
            <v>All PerilsCred84Linear RegressionWritten</v>
          </cell>
          <cell r="CD986" t="str">
            <v>R</v>
          </cell>
          <cell r="CE986" t="str">
            <v>Cred</v>
          </cell>
          <cell r="CF986" t="str">
            <v>Linear Regression</v>
          </cell>
          <cell r="CG986" t="str">
            <v>Written</v>
          </cell>
          <cell r="CH986">
            <v>84</v>
          </cell>
          <cell r="CI986">
            <v>3.0000000000000001E-3</v>
          </cell>
        </row>
        <row r="987">
          <cell r="CC987" t="str">
            <v>All PerilsCred108Linear RegressionEarned</v>
          </cell>
          <cell r="CD987" t="str">
            <v>R</v>
          </cell>
          <cell r="CE987" t="str">
            <v>Cred</v>
          </cell>
          <cell r="CF987" t="str">
            <v>Linear Regression</v>
          </cell>
          <cell r="CG987" t="str">
            <v>Earned</v>
          </cell>
          <cell r="CH987">
            <v>108</v>
          </cell>
          <cell r="CI987">
            <v>-3.0000000000000001E-3</v>
          </cell>
        </row>
        <row r="988">
          <cell r="CC988" t="str">
            <v>All PerilsCred108Linear RegressionWritten</v>
          </cell>
          <cell r="CD988" t="str">
            <v>R</v>
          </cell>
          <cell r="CE988" t="str">
            <v>Cred</v>
          </cell>
          <cell r="CF988" t="str">
            <v>Linear Regression</v>
          </cell>
          <cell r="CG988" t="str">
            <v>Written</v>
          </cell>
          <cell r="CH988">
            <v>108</v>
          </cell>
          <cell r="CI988">
            <v>-3.0000000000000001E-3</v>
          </cell>
        </row>
        <row r="989">
          <cell r="CC989" t="str">
            <v>All PerilsCred120Linear RegressionEarned</v>
          </cell>
          <cell r="CD989" t="str">
            <v>R</v>
          </cell>
          <cell r="CE989" t="str">
            <v>Cred</v>
          </cell>
          <cell r="CF989" t="str">
            <v>Linear Regression</v>
          </cell>
          <cell r="CG989" t="str">
            <v>Earned</v>
          </cell>
          <cell r="CH989">
            <v>120</v>
          </cell>
          <cell r="CI989">
            <v>-1E-3</v>
          </cell>
        </row>
        <row r="990">
          <cell r="CC990" t="str">
            <v>All PerilsCred120Linear RegressionWritten</v>
          </cell>
          <cell r="CD990" t="str">
            <v>R</v>
          </cell>
          <cell r="CE990" t="str">
            <v>Cred</v>
          </cell>
          <cell r="CF990" t="str">
            <v>Linear Regression</v>
          </cell>
          <cell r="CG990" t="str">
            <v>Written</v>
          </cell>
          <cell r="CH990">
            <v>120</v>
          </cell>
          <cell r="CI990">
            <v>-1E-3</v>
          </cell>
        </row>
        <row r="991">
          <cell r="CC991" t="str">
            <v>All PerilsCC12Linear RegressionEarned</v>
          </cell>
          <cell r="CD991" t="str">
            <v>ALL_COVS</v>
          </cell>
          <cell r="CE991" t="str">
            <v>CC</v>
          </cell>
          <cell r="CF991" t="str">
            <v>Linear Regression</v>
          </cell>
          <cell r="CG991" t="str">
            <v>Earned</v>
          </cell>
          <cell r="CH991">
            <v>12</v>
          </cell>
          <cell r="CI991">
            <v>5.3999999999999999E-2</v>
          </cell>
        </row>
        <row r="992">
          <cell r="CC992" t="str">
            <v>All PerilsCred12Linear RegressionWritten</v>
          </cell>
          <cell r="CD992" t="str">
            <v>WBI</v>
          </cell>
          <cell r="CE992" t="str">
            <v>Cred</v>
          </cell>
          <cell r="CF992" t="str">
            <v>Linear Regression</v>
          </cell>
          <cell r="CG992" t="str">
            <v>Written</v>
          </cell>
          <cell r="CH992">
            <v>12</v>
          </cell>
          <cell r="CI992">
            <v>3.5999999999999997E-2</v>
          </cell>
        </row>
        <row r="993">
          <cell r="CC993" t="str">
            <v>All PerilsCred24Linear RegressionEarned</v>
          </cell>
          <cell r="CD993" t="str">
            <v>WBI</v>
          </cell>
          <cell r="CE993" t="str">
            <v>Cred</v>
          </cell>
          <cell r="CF993" t="str">
            <v>Linear Regression</v>
          </cell>
          <cell r="CG993" t="str">
            <v>Earned</v>
          </cell>
          <cell r="CH993">
            <v>24</v>
          </cell>
          <cell r="CI993">
            <v>0.03</v>
          </cell>
        </row>
        <row r="994">
          <cell r="CC994" t="str">
            <v>All PerilsCred24Linear RegressionWritten</v>
          </cell>
          <cell r="CD994" t="str">
            <v>WBI</v>
          </cell>
          <cell r="CE994" t="str">
            <v>Cred</v>
          </cell>
          <cell r="CF994" t="str">
            <v>Linear Regression</v>
          </cell>
          <cell r="CG994" t="str">
            <v>Written</v>
          </cell>
          <cell r="CH994">
            <v>24</v>
          </cell>
          <cell r="CI994">
            <v>2.8000000000000001E-2</v>
          </cell>
        </row>
        <row r="995">
          <cell r="CC995" t="str">
            <v>All PerilsCred36Linear RegressionEarned</v>
          </cell>
          <cell r="CD995" t="str">
            <v>WBI</v>
          </cell>
          <cell r="CE995" t="str">
            <v>Cred</v>
          </cell>
          <cell r="CF995" t="str">
            <v>Linear Regression</v>
          </cell>
          <cell r="CG995" t="str">
            <v>Earned</v>
          </cell>
          <cell r="CH995">
            <v>36</v>
          </cell>
          <cell r="CI995">
            <v>3.1E-2</v>
          </cell>
        </row>
        <row r="996">
          <cell r="CC996" t="str">
            <v>All PerilsCred36Linear RegressionWritten</v>
          </cell>
          <cell r="CD996" t="str">
            <v>WBI</v>
          </cell>
          <cell r="CE996" t="str">
            <v>Cred</v>
          </cell>
          <cell r="CF996" t="str">
            <v>Linear Regression</v>
          </cell>
          <cell r="CG996" t="str">
            <v>Written</v>
          </cell>
          <cell r="CH996">
            <v>36</v>
          </cell>
          <cell r="CI996">
            <v>0.03</v>
          </cell>
        </row>
        <row r="997">
          <cell r="CC997" t="str">
            <v>All PerilsCred48Linear RegressionEarned</v>
          </cell>
          <cell r="CD997" t="str">
            <v>WBI</v>
          </cell>
          <cell r="CE997" t="str">
            <v>Cred</v>
          </cell>
          <cell r="CF997" t="str">
            <v>Linear Regression</v>
          </cell>
          <cell r="CG997" t="str">
            <v>Earned</v>
          </cell>
          <cell r="CH997">
            <v>48</v>
          </cell>
          <cell r="CI997">
            <v>0.03</v>
          </cell>
        </row>
        <row r="998">
          <cell r="CC998" t="str">
            <v>All PerilsCred48Linear RegressionWritten</v>
          </cell>
          <cell r="CD998" t="str">
            <v>WBI</v>
          </cell>
          <cell r="CE998" t="str">
            <v>Cred</v>
          </cell>
          <cell r="CF998" t="str">
            <v>Linear Regression</v>
          </cell>
          <cell r="CG998" t="str">
            <v>Written</v>
          </cell>
          <cell r="CH998">
            <v>48</v>
          </cell>
          <cell r="CI998">
            <v>0.03</v>
          </cell>
        </row>
        <row r="999">
          <cell r="CC999" t="str">
            <v>All PerilsCred60Linear RegressionEarned</v>
          </cell>
          <cell r="CD999" t="str">
            <v>WBI</v>
          </cell>
          <cell r="CE999" t="str">
            <v>Cred</v>
          </cell>
          <cell r="CF999" t="str">
            <v>Linear Regression</v>
          </cell>
          <cell r="CG999" t="str">
            <v>Earned</v>
          </cell>
          <cell r="CH999">
            <v>60</v>
          </cell>
          <cell r="CI999">
            <v>2.9000000000000001E-2</v>
          </cell>
        </row>
        <row r="1000">
          <cell r="CC1000" t="str">
            <v>All PerilsCred60Linear RegressionWritten</v>
          </cell>
          <cell r="CD1000" t="str">
            <v>WBI</v>
          </cell>
          <cell r="CE1000" t="str">
            <v>Cred</v>
          </cell>
          <cell r="CF1000" t="str">
            <v>Linear Regression</v>
          </cell>
          <cell r="CG1000" t="str">
            <v>Written</v>
          </cell>
          <cell r="CH1000">
            <v>60</v>
          </cell>
          <cell r="CI1000">
            <v>0.03</v>
          </cell>
        </row>
        <row r="1001">
          <cell r="CC1001" t="str">
            <v>All PerilsCred84Linear RegressionEarned</v>
          </cell>
          <cell r="CD1001" t="str">
            <v>WBI</v>
          </cell>
          <cell r="CE1001" t="str">
            <v>Cred</v>
          </cell>
          <cell r="CF1001" t="str">
            <v>Linear Regression</v>
          </cell>
          <cell r="CG1001" t="str">
            <v>Earned</v>
          </cell>
          <cell r="CH1001">
            <v>84</v>
          </cell>
          <cell r="CI1001">
            <v>1.4999999999999999E-2</v>
          </cell>
        </row>
        <row r="1002">
          <cell r="CC1002" t="str">
            <v>All PerilsCred84Linear RegressionWritten</v>
          </cell>
          <cell r="CD1002" t="str">
            <v>WBI</v>
          </cell>
          <cell r="CE1002" t="str">
            <v>Cred</v>
          </cell>
          <cell r="CF1002" t="str">
            <v>Linear Regression</v>
          </cell>
          <cell r="CG1002" t="str">
            <v>Written</v>
          </cell>
          <cell r="CH1002">
            <v>84</v>
          </cell>
          <cell r="CI1002">
            <v>0.02</v>
          </cell>
        </row>
        <row r="1003">
          <cell r="CC1003" t="str">
            <v>All PerilsCred108Linear RegressionEarned</v>
          </cell>
          <cell r="CD1003" t="str">
            <v>WBI</v>
          </cell>
          <cell r="CE1003" t="str">
            <v>Cred</v>
          </cell>
          <cell r="CF1003" t="str">
            <v>Linear Regression</v>
          </cell>
          <cell r="CG1003" t="str">
            <v>Earned</v>
          </cell>
          <cell r="CH1003">
            <v>108</v>
          </cell>
          <cell r="CI1003">
            <v>-1E-3</v>
          </cell>
        </row>
        <row r="1004">
          <cell r="CC1004" t="str">
            <v>All PerilsCred108Linear RegressionWritten</v>
          </cell>
          <cell r="CD1004" t="str">
            <v>WBI</v>
          </cell>
          <cell r="CE1004" t="str">
            <v>Cred</v>
          </cell>
          <cell r="CF1004" t="str">
            <v>Linear Regression</v>
          </cell>
          <cell r="CG1004" t="str">
            <v>Written</v>
          </cell>
          <cell r="CH1004">
            <v>108</v>
          </cell>
          <cell r="CI1004">
            <v>3.0000000000000001E-3</v>
          </cell>
        </row>
        <row r="1005">
          <cell r="CC1005" t="str">
            <v>All PerilsCred120Linear RegressionEarned</v>
          </cell>
          <cell r="CD1005" t="str">
            <v>WBI</v>
          </cell>
          <cell r="CE1005" t="str">
            <v>Cred</v>
          </cell>
          <cell r="CF1005" t="str">
            <v>Linear Regression</v>
          </cell>
          <cell r="CG1005" t="str">
            <v>Earned</v>
          </cell>
          <cell r="CH1005">
            <v>120</v>
          </cell>
          <cell r="CI1005">
            <v>-3.0000000000000001E-3</v>
          </cell>
        </row>
        <row r="1006">
          <cell r="CC1006" t="str">
            <v>All PerilsCred120Linear RegressionWritten</v>
          </cell>
          <cell r="CD1006" t="str">
            <v>WBI</v>
          </cell>
          <cell r="CE1006" t="str">
            <v>Cred</v>
          </cell>
          <cell r="CF1006" t="str">
            <v>Linear Regression</v>
          </cell>
          <cell r="CG1006" t="str">
            <v>Written</v>
          </cell>
          <cell r="CH1006">
            <v>120</v>
          </cell>
          <cell r="CI1006">
            <v>-1E-3</v>
          </cell>
        </row>
        <row r="1007">
          <cell r="CC1007" t="str">
            <v>All PerilsCred12Linear RegressionEarned</v>
          </cell>
          <cell r="CD1007" t="str">
            <v>ERS</v>
          </cell>
          <cell r="CE1007" t="str">
            <v>Cred</v>
          </cell>
          <cell r="CF1007" t="str">
            <v>Linear Regression</v>
          </cell>
          <cell r="CG1007" t="str">
            <v>Earned</v>
          </cell>
          <cell r="CH1007">
            <v>12</v>
          </cell>
          <cell r="CI1007">
            <v>-7.2999999999999995E-2</v>
          </cell>
        </row>
        <row r="1008">
          <cell r="CC1008" t="str">
            <v>All PerilsCred12Linear RegressionWritten</v>
          </cell>
          <cell r="CD1008" t="str">
            <v>ERS</v>
          </cell>
          <cell r="CE1008" t="str">
            <v>Cred</v>
          </cell>
          <cell r="CF1008" t="str">
            <v>Linear Regression</v>
          </cell>
          <cell r="CG1008" t="str">
            <v>Written</v>
          </cell>
          <cell r="CH1008">
            <v>12</v>
          </cell>
          <cell r="CI1008">
            <v>-7.8E-2</v>
          </cell>
        </row>
        <row r="1009">
          <cell r="CC1009" t="str">
            <v>All PerilsCred24Linear RegressionEarned</v>
          </cell>
          <cell r="CD1009" t="str">
            <v>ERS</v>
          </cell>
          <cell r="CE1009" t="str">
            <v>Cred</v>
          </cell>
          <cell r="CF1009" t="str">
            <v>Linear Regression</v>
          </cell>
          <cell r="CG1009" t="str">
            <v>Earned</v>
          </cell>
          <cell r="CH1009">
            <v>24</v>
          </cell>
          <cell r="CI1009">
            <v>-3.6999999999999998E-2</v>
          </cell>
        </row>
        <row r="1010">
          <cell r="CC1010" t="str">
            <v>All PerilsCred24Linear RegressionWritten</v>
          </cell>
          <cell r="CD1010" t="str">
            <v>ERS</v>
          </cell>
          <cell r="CE1010" t="str">
            <v>Cred</v>
          </cell>
          <cell r="CF1010" t="str">
            <v>Linear Regression</v>
          </cell>
          <cell r="CG1010" t="str">
            <v>Written</v>
          </cell>
          <cell r="CH1010">
            <v>24</v>
          </cell>
          <cell r="CI1010">
            <v>-5.3999999999999999E-2</v>
          </cell>
        </row>
        <row r="1011">
          <cell r="CC1011" t="str">
            <v>All PerilsCred36Linear RegressionEarned</v>
          </cell>
          <cell r="CD1011" t="str">
            <v>ERS</v>
          </cell>
          <cell r="CE1011" t="str">
            <v>Cred</v>
          </cell>
          <cell r="CF1011" t="str">
            <v>Linear Regression</v>
          </cell>
          <cell r="CG1011" t="str">
            <v>Earned</v>
          </cell>
          <cell r="CH1011">
            <v>36</v>
          </cell>
          <cell r="CI1011">
            <v>-0.02</v>
          </cell>
        </row>
        <row r="1012">
          <cell r="CC1012" t="str">
            <v>All PerilsCred36Linear RegressionWritten</v>
          </cell>
          <cell r="CD1012" t="str">
            <v>ERS</v>
          </cell>
          <cell r="CE1012" t="str">
            <v>Cred</v>
          </cell>
          <cell r="CF1012" t="str">
            <v>Linear Regression</v>
          </cell>
          <cell r="CG1012" t="str">
            <v>Written</v>
          </cell>
          <cell r="CH1012">
            <v>36</v>
          </cell>
          <cell r="CI1012">
            <v>-2.8000000000000001E-2</v>
          </cell>
        </row>
        <row r="1013">
          <cell r="CC1013" t="str">
            <v>All PerilsCred48Linear RegressionEarned</v>
          </cell>
          <cell r="CD1013" t="str">
            <v>ERS</v>
          </cell>
          <cell r="CE1013" t="str">
            <v>Cred</v>
          </cell>
          <cell r="CF1013" t="str">
            <v>Linear Regression</v>
          </cell>
          <cell r="CG1013" t="str">
            <v>Earned</v>
          </cell>
          <cell r="CH1013">
            <v>48</v>
          </cell>
          <cell r="CI1013">
            <v>-1.7000000000000001E-2</v>
          </cell>
        </row>
        <row r="1014">
          <cell r="CC1014" t="str">
            <v>All PerilsCred48Linear RegressionWritten</v>
          </cell>
          <cell r="CD1014" t="str">
            <v>ERS</v>
          </cell>
          <cell r="CE1014" t="str">
            <v>Cred</v>
          </cell>
          <cell r="CF1014" t="str">
            <v>Linear Regression</v>
          </cell>
          <cell r="CG1014" t="str">
            <v>Written</v>
          </cell>
          <cell r="CH1014">
            <v>48</v>
          </cell>
          <cell r="CI1014">
            <v>-2.1000000000000001E-2</v>
          </cell>
        </row>
        <row r="1015">
          <cell r="CC1015" t="str">
            <v>All PerilsCred60Linear RegressionEarned</v>
          </cell>
          <cell r="CD1015" t="str">
            <v>ERS</v>
          </cell>
          <cell r="CE1015" t="str">
            <v>Cred</v>
          </cell>
          <cell r="CF1015" t="str">
            <v>Linear Regression</v>
          </cell>
          <cell r="CG1015" t="str">
            <v>Earned</v>
          </cell>
          <cell r="CH1015">
            <v>60</v>
          </cell>
          <cell r="CI1015">
            <v>-1.4E-2</v>
          </cell>
        </row>
        <row r="1016">
          <cell r="CC1016" t="str">
            <v>All PerilsCred60Linear RegressionWritten</v>
          </cell>
          <cell r="CD1016" t="str">
            <v>ERS</v>
          </cell>
          <cell r="CE1016" t="str">
            <v>Cred</v>
          </cell>
          <cell r="CF1016" t="str">
            <v>Linear Regression</v>
          </cell>
          <cell r="CG1016" t="str">
            <v>Written</v>
          </cell>
          <cell r="CH1016">
            <v>60</v>
          </cell>
          <cell r="CI1016">
            <v>-1.7000000000000001E-2</v>
          </cell>
        </row>
        <row r="1017">
          <cell r="CC1017" t="str">
            <v>All PerilsCred84Linear RegressionEarned</v>
          </cell>
          <cell r="CD1017" t="str">
            <v>ERS</v>
          </cell>
          <cell r="CE1017" t="str">
            <v>Cred</v>
          </cell>
          <cell r="CF1017" t="str">
            <v>Linear Regression</v>
          </cell>
          <cell r="CG1017" t="str">
            <v>Earned</v>
          </cell>
          <cell r="CH1017">
            <v>84</v>
          </cell>
          <cell r="CI1017">
            <v>-1.0999999999999999E-2</v>
          </cell>
        </row>
        <row r="1018">
          <cell r="CC1018" t="str">
            <v>All PerilsCred84Linear RegressionWritten</v>
          </cell>
          <cell r="CD1018" t="str">
            <v>ERS</v>
          </cell>
          <cell r="CE1018" t="str">
            <v>Cred</v>
          </cell>
          <cell r="CF1018" t="str">
            <v>Linear Regression</v>
          </cell>
          <cell r="CG1018" t="str">
            <v>Written</v>
          </cell>
          <cell r="CH1018">
            <v>84</v>
          </cell>
          <cell r="CI1018">
            <v>-1.2E-2</v>
          </cell>
        </row>
        <row r="1019">
          <cell r="CC1019" t="str">
            <v>All PerilsCred108Linear RegressionEarned</v>
          </cell>
          <cell r="CD1019" t="str">
            <v>ERS</v>
          </cell>
          <cell r="CE1019" t="str">
            <v>Cred</v>
          </cell>
          <cell r="CF1019" t="str">
            <v>Linear Regression</v>
          </cell>
          <cell r="CG1019" t="str">
            <v>Earned</v>
          </cell>
          <cell r="CH1019">
            <v>108</v>
          </cell>
          <cell r="CI1019">
            <v>-8.9999999999999993E-3</v>
          </cell>
        </row>
        <row r="1020">
          <cell r="CC1020" t="str">
            <v>All PerilsCred108Linear RegressionWritten</v>
          </cell>
          <cell r="CD1020" t="str">
            <v>ERS</v>
          </cell>
          <cell r="CE1020" t="str">
            <v>Cred</v>
          </cell>
          <cell r="CF1020" t="str">
            <v>Linear Regression</v>
          </cell>
          <cell r="CG1020" t="str">
            <v>Written</v>
          </cell>
          <cell r="CH1020">
            <v>108</v>
          </cell>
          <cell r="CI1020">
            <v>-1.0999999999999999E-2</v>
          </cell>
        </row>
        <row r="1021">
          <cell r="CC1021" t="str">
            <v>All PerilsCred120Linear RegressionEarned</v>
          </cell>
          <cell r="CD1021" t="str">
            <v>ERS</v>
          </cell>
          <cell r="CE1021" t="str">
            <v>Cred</v>
          </cell>
          <cell r="CF1021" t="str">
            <v>Linear Regression</v>
          </cell>
          <cell r="CG1021" t="str">
            <v>Earned</v>
          </cell>
          <cell r="CH1021">
            <v>120</v>
          </cell>
          <cell r="CI1021">
            <v>-8.9999999999999993E-3</v>
          </cell>
        </row>
        <row r="1022">
          <cell r="CC1022" t="str">
            <v>All PerilsCred120Linear RegressionWritten</v>
          </cell>
          <cell r="CD1022" t="str">
            <v>ERS</v>
          </cell>
          <cell r="CE1022" t="str">
            <v>Cred</v>
          </cell>
          <cell r="CF1022" t="str">
            <v>Linear Regression</v>
          </cell>
          <cell r="CG1022" t="str">
            <v>Written</v>
          </cell>
          <cell r="CH1022">
            <v>120</v>
          </cell>
          <cell r="CI1022">
            <v>-0.01</v>
          </cell>
        </row>
        <row r="1023">
          <cell r="CC1023" t="str">
            <v>All PerilsCred12Linear RegressionEarned</v>
          </cell>
          <cell r="CD1023" t="str">
            <v>D_AND_D</v>
          </cell>
          <cell r="CE1023" t="str">
            <v>Cred</v>
          </cell>
          <cell r="CF1023" t="str">
            <v>Linear Regression</v>
          </cell>
          <cell r="CG1023" t="str">
            <v>Earned</v>
          </cell>
          <cell r="CH1023">
            <v>12</v>
          </cell>
          <cell r="CI1023">
            <v>3.0000000000000001E-3</v>
          </cell>
        </row>
        <row r="1024">
          <cell r="CC1024" t="str">
            <v>All PerilsCred12Linear RegressionWritten</v>
          </cell>
          <cell r="CD1024" t="str">
            <v>UBI</v>
          </cell>
          <cell r="CE1024" t="str">
            <v>Cred</v>
          </cell>
          <cell r="CF1024" t="str">
            <v>Linear Regression</v>
          </cell>
          <cell r="CG1024" t="str">
            <v>Written</v>
          </cell>
          <cell r="CH1024">
            <v>12</v>
          </cell>
          <cell r="CI1024">
            <v>1.7000000000000001E-2</v>
          </cell>
        </row>
        <row r="1025">
          <cell r="CC1025" t="str">
            <v>All PerilsCred24Linear RegressionEarned</v>
          </cell>
          <cell r="CD1025" t="str">
            <v>UBI</v>
          </cell>
          <cell r="CE1025" t="str">
            <v>Cred</v>
          </cell>
          <cell r="CF1025" t="str">
            <v>Linear Regression</v>
          </cell>
          <cell r="CG1025" t="str">
            <v>Earned</v>
          </cell>
          <cell r="CH1025">
            <v>24</v>
          </cell>
          <cell r="CI1025">
            <v>8.0000000000000002E-3</v>
          </cell>
        </row>
        <row r="1026">
          <cell r="CC1026" t="str">
            <v>All PerilsCred24Linear RegressionWritten</v>
          </cell>
          <cell r="CD1026" t="str">
            <v>UBI</v>
          </cell>
          <cell r="CE1026" t="str">
            <v>Cred</v>
          </cell>
          <cell r="CF1026" t="str">
            <v>Linear Regression</v>
          </cell>
          <cell r="CG1026" t="str">
            <v>Written</v>
          </cell>
          <cell r="CH1026">
            <v>24</v>
          </cell>
          <cell r="CI1026">
            <v>0.01</v>
          </cell>
        </row>
        <row r="1027">
          <cell r="CC1027" t="str">
            <v>All PerilsCred36Linear RegressionEarned</v>
          </cell>
          <cell r="CD1027" t="str">
            <v>UBI</v>
          </cell>
          <cell r="CE1027" t="str">
            <v>Cred</v>
          </cell>
          <cell r="CF1027" t="str">
            <v>Linear Regression</v>
          </cell>
          <cell r="CG1027" t="str">
            <v>Earned</v>
          </cell>
          <cell r="CH1027">
            <v>36</v>
          </cell>
          <cell r="CI1027">
            <v>8.0000000000000002E-3</v>
          </cell>
        </row>
        <row r="1028">
          <cell r="CC1028" t="str">
            <v>All PerilsCred36Linear RegressionWritten</v>
          </cell>
          <cell r="CD1028" t="str">
            <v>UBI</v>
          </cell>
          <cell r="CE1028" t="str">
            <v>Cred</v>
          </cell>
          <cell r="CF1028" t="str">
            <v>Linear Regression</v>
          </cell>
          <cell r="CG1028" t="str">
            <v>Written</v>
          </cell>
          <cell r="CH1028">
            <v>36</v>
          </cell>
          <cell r="CI1028">
            <v>8.9999999999999993E-3</v>
          </cell>
        </row>
        <row r="1029">
          <cell r="CC1029" t="str">
            <v>All PerilsCred48Linear RegressionEarned</v>
          </cell>
          <cell r="CD1029" t="str">
            <v>UBI</v>
          </cell>
          <cell r="CE1029" t="str">
            <v>Cred</v>
          </cell>
          <cell r="CF1029" t="str">
            <v>Linear Regression</v>
          </cell>
          <cell r="CG1029" t="str">
            <v>Earned</v>
          </cell>
          <cell r="CH1029">
            <v>48</v>
          </cell>
          <cell r="CI1029">
            <v>7.0000000000000001E-3</v>
          </cell>
        </row>
        <row r="1030">
          <cell r="CC1030" t="str">
            <v>All PerilsCred48Linear RegressionWritten</v>
          </cell>
          <cell r="CD1030" t="str">
            <v>UBI</v>
          </cell>
          <cell r="CE1030" t="str">
            <v>Cred</v>
          </cell>
          <cell r="CF1030" t="str">
            <v>Linear Regression</v>
          </cell>
          <cell r="CG1030" t="str">
            <v>Written</v>
          </cell>
          <cell r="CH1030">
            <v>48</v>
          </cell>
          <cell r="CI1030">
            <v>8.0000000000000002E-3</v>
          </cell>
        </row>
        <row r="1031">
          <cell r="CC1031" t="str">
            <v>All PerilsCred60Linear RegressionEarned</v>
          </cell>
          <cell r="CD1031" t="str">
            <v>UBI</v>
          </cell>
          <cell r="CE1031" t="str">
            <v>Cred</v>
          </cell>
          <cell r="CF1031" t="str">
            <v>Linear Regression</v>
          </cell>
          <cell r="CG1031" t="str">
            <v>Earned</v>
          </cell>
          <cell r="CH1031">
            <v>60</v>
          </cell>
          <cell r="CI1031">
            <v>5.0000000000000001E-3</v>
          </cell>
        </row>
        <row r="1032">
          <cell r="CC1032" t="str">
            <v>All PerilsCred60Linear RegressionWritten</v>
          </cell>
          <cell r="CD1032" t="str">
            <v>UBI</v>
          </cell>
          <cell r="CE1032" t="str">
            <v>Cred</v>
          </cell>
          <cell r="CF1032" t="str">
            <v>Linear Regression</v>
          </cell>
          <cell r="CG1032" t="str">
            <v>Written</v>
          </cell>
          <cell r="CH1032">
            <v>60</v>
          </cell>
          <cell r="CI1032">
            <v>6.0000000000000001E-3</v>
          </cell>
        </row>
        <row r="1033">
          <cell r="CC1033" t="str">
            <v>All PerilsCred84Linear RegressionEarned</v>
          </cell>
          <cell r="CD1033" t="str">
            <v>UBI</v>
          </cell>
          <cell r="CE1033" t="str">
            <v>Cred</v>
          </cell>
          <cell r="CF1033" t="str">
            <v>Linear Regression</v>
          </cell>
          <cell r="CG1033" t="str">
            <v>Earned</v>
          </cell>
          <cell r="CH1033">
            <v>84</v>
          </cell>
          <cell r="CI1033">
            <v>1E-3</v>
          </cell>
        </row>
        <row r="1034">
          <cell r="CC1034" t="str">
            <v>All PerilsCred84Linear RegressionWritten</v>
          </cell>
          <cell r="CD1034" t="str">
            <v>UBI</v>
          </cell>
          <cell r="CE1034" t="str">
            <v>Cred</v>
          </cell>
          <cell r="CF1034" t="str">
            <v>Linear Regression</v>
          </cell>
          <cell r="CG1034" t="str">
            <v>Written</v>
          </cell>
          <cell r="CH1034">
            <v>84</v>
          </cell>
          <cell r="CI1034">
            <v>2E-3</v>
          </cell>
        </row>
        <row r="1035">
          <cell r="CC1035" t="str">
            <v>All PerilsCred108Linear RegressionEarned</v>
          </cell>
          <cell r="CD1035" t="str">
            <v>UBI</v>
          </cell>
          <cell r="CE1035" t="str">
            <v>Cred</v>
          </cell>
          <cell r="CF1035" t="str">
            <v>Linear Regression</v>
          </cell>
          <cell r="CG1035" t="str">
            <v>Earned</v>
          </cell>
          <cell r="CH1035">
            <v>108</v>
          </cell>
          <cell r="CI1035">
            <v>-3.0000000000000001E-3</v>
          </cell>
        </row>
        <row r="1036">
          <cell r="CC1036" t="str">
            <v>All PerilsCred108Linear RegressionWritten</v>
          </cell>
          <cell r="CD1036" t="str">
            <v>UBI</v>
          </cell>
          <cell r="CE1036" t="str">
            <v>Cred</v>
          </cell>
          <cell r="CF1036" t="str">
            <v>Linear Regression</v>
          </cell>
          <cell r="CG1036" t="str">
            <v>Written</v>
          </cell>
          <cell r="CH1036">
            <v>108</v>
          </cell>
          <cell r="CI1036">
            <v>-2E-3</v>
          </cell>
        </row>
        <row r="1037">
          <cell r="CC1037" t="str">
            <v>All PerilsCred120Linear RegressionEarned</v>
          </cell>
          <cell r="CD1037" t="str">
            <v>UBI</v>
          </cell>
          <cell r="CE1037" t="str">
            <v>Cred</v>
          </cell>
          <cell r="CF1037" t="str">
            <v>Linear Regression</v>
          </cell>
          <cell r="CG1037" t="str">
            <v>Earned</v>
          </cell>
          <cell r="CH1037">
            <v>120</v>
          </cell>
          <cell r="CI1037">
            <v>-4.0000000000000001E-3</v>
          </cell>
        </row>
        <row r="1038">
          <cell r="CC1038" t="str">
            <v>All PerilsCred120Linear RegressionWritten</v>
          </cell>
          <cell r="CD1038" t="str">
            <v>UBI</v>
          </cell>
          <cell r="CE1038" t="str">
            <v>Cred</v>
          </cell>
          <cell r="CF1038" t="str">
            <v>Linear Regression</v>
          </cell>
          <cell r="CG1038" t="str">
            <v>Written</v>
          </cell>
          <cell r="CH1038">
            <v>120</v>
          </cell>
          <cell r="CI1038">
            <v>-3.0000000000000001E-3</v>
          </cell>
        </row>
        <row r="1039">
          <cell r="CC1039" t="str">
            <v>All PerilsCred12Linear RegressionEarned</v>
          </cell>
          <cell r="CD1039" t="str">
            <v>UPD</v>
          </cell>
          <cell r="CE1039" t="str">
            <v>Cred</v>
          </cell>
          <cell r="CF1039" t="str">
            <v>Linear Regression</v>
          </cell>
          <cell r="CG1039" t="str">
            <v>Earned</v>
          </cell>
          <cell r="CH1039">
            <v>12</v>
          </cell>
          <cell r="CI1039">
            <v>-8.0000000000000002E-3</v>
          </cell>
        </row>
        <row r="1040">
          <cell r="CC1040" t="str">
            <v>All PerilsCred12Linear RegressionWritten</v>
          </cell>
          <cell r="CD1040" t="str">
            <v>UPD</v>
          </cell>
          <cell r="CE1040" t="str">
            <v>Cred</v>
          </cell>
          <cell r="CF1040" t="str">
            <v>Linear Regression</v>
          </cell>
          <cell r="CG1040" t="str">
            <v>Written</v>
          </cell>
          <cell r="CH1040">
            <v>12</v>
          </cell>
          <cell r="CI1040">
            <v>1.0999999999999999E-2</v>
          </cell>
        </row>
        <row r="1041">
          <cell r="CC1041" t="str">
            <v>All PerilsCred24Linear RegressionEarned</v>
          </cell>
          <cell r="CD1041" t="str">
            <v>UPD</v>
          </cell>
          <cell r="CE1041" t="str">
            <v>Cred</v>
          </cell>
          <cell r="CF1041" t="str">
            <v>Linear Regression</v>
          </cell>
          <cell r="CG1041" t="str">
            <v>Earned</v>
          </cell>
          <cell r="CH1041">
            <v>24</v>
          </cell>
          <cell r="CI1041">
            <v>-1.6E-2</v>
          </cell>
        </row>
        <row r="1042">
          <cell r="CC1042" t="str">
            <v>All PerilsCred24Linear RegressionWritten</v>
          </cell>
          <cell r="CD1042" t="str">
            <v>UPD</v>
          </cell>
          <cell r="CE1042" t="str">
            <v>Cred</v>
          </cell>
          <cell r="CF1042" t="str">
            <v>Linear Regression</v>
          </cell>
          <cell r="CG1042" t="str">
            <v>Written</v>
          </cell>
          <cell r="CH1042">
            <v>24</v>
          </cell>
          <cell r="CI1042">
            <v>-5.0000000000000001E-3</v>
          </cell>
        </row>
        <row r="1043">
          <cell r="CC1043" t="str">
            <v>All PerilsCred36Linear RegressionEarned</v>
          </cell>
          <cell r="CD1043" t="str">
            <v>UPD</v>
          </cell>
          <cell r="CE1043" t="str">
            <v>Cred</v>
          </cell>
          <cell r="CF1043" t="str">
            <v>Linear Regression</v>
          </cell>
          <cell r="CG1043" t="str">
            <v>Earned</v>
          </cell>
          <cell r="CH1043">
            <v>36</v>
          </cell>
          <cell r="CI1043">
            <v>-1E-3</v>
          </cell>
        </row>
        <row r="1044">
          <cell r="CC1044" t="str">
            <v>All PerilsCred36Linear RegressionWritten</v>
          </cell>
          <cell r="CD1044" t="str">
            <v>UPD</v>
          </cell>
          <cell r="CE1044" t="str">
            <v>Cred</v>
          </cell>
          <cell r="CF1044" t="str">
            <v>Linear Regression</v>
          </cell>
          <cell r="CG1044" t="str">
            <v>Written</v>
          </cell>
          <cell r="CH1044">
            <v>36</v>
          </cell>
          <cell r="CI1044">
            <v>-2E-3</v>
          </cell>
        </row>
        <row r="1045">
          <cell r="CC1045" t="str">
            <v>All PerilsCred48Linear RegressionEarned</v>
          </cell>
          <cell r="CD1045" t="str">
            <v>UPD</v>
          </cell>
          <cell r="CE1045" t="str">
            <v>Cred</v>
          </cell>
          <cell r="CF1045" t="str">
            <v>Linear Regression</v>
          </cell>
          <cell r="CG1045" t="str">
            <v>Earned</v>
          </cell>
          <cell r="CH1045">
            <v>48</v>
          </cell>
          <cell r="CI1045">
            <v>-1E-3</v>
          </cell>
        </row>
        <row r="1046">
          <cell r="CC1046" t="str">
            <v>All PerilsCred48Linear RegressionWritten</v>
          </cell>
          <cell r="CD1046" t="str">
            <v>UPD</v>
          </cell>
          <cell r="CE1046" t="str">
            <v>Cred</v>
          </cell>
          <cell r="CF1046" t="str">
            <v>Linear Regression</v>
          </cell>
          <cell r="CG1046" t="str">
            <v>Written</v>
          </cell>
          <cell r="CH1046">
            <v>48</v>
          </cell>
          <cell r="CI1046">
            <v>-1E-3</v>
          </cell>
        </row>
        <row r="1047">
          <cell r="CC1047" t="str">
            <v>All PerilsCred60Linear RegressionEarned</v>
          </cell>
          <cell r="CD1047" t="str">
            <v>UPD</v>
          </cell>
          <cell r="CE1047" t="str">
            <v>Cred</v>
          </cell>
          <cell r="CF1047" t="str">
            <v>Linear Regression</v>
          </cell>
          <cell r="CG1047" t="str">
            <v>Earned</v>
          </cell>
          <cell r="CH1047">
            <v>60</v>
          </cell>
          <cell r="CI1047">
            <v>-2E-3</v>
          </cell>
        </row>
        <row r="1048">
          <cell r="CC1048" t="str">
            <v>All PerilsCred60Linear RegressionWritten</v>
          </cell>
          <cell r="CD1048" t="str">
            <v>UPD</v>
          </cell>
          <cell r="CE1048" t="str">
            <v>Cred</v>
          </cell>
          <cell r="CF1048" t="str">
            <v>Linear Regression</v>
          </cell>
          <cell r="CG1048" t="str">
            <v>Written</v>
          </cell>
          <cell r="CH1048">
            <v>60</v>
          </cell>
          <cell r="CI1048">
            <v>-1E-3</v>
          </cell>
        </row>
        <row r="1049">
          <cell r="CC1049" t="str">
            <v>All PerilsCred84Linear RegressionEarned</v>
          </cell>
          <cell r="CD1049" t="str">
            <v>UPD</v>
          </cell>
          <cell r="CE1049" t="str">
            <v>Cred</v>
          </cell>
          <cell r="CF1049" t="str">
            <v>Linear Regression</v>
          </cell>
          <cell r="CG1049" t="str">
            <v>Earned</v>
          </cell>
          <cell r="CH1049">
            <v>84</v>
          </cell>
          <cell r="CI1049">
            <v>-4.0000000000000001E-3</v>
          </cell>
        </row>
        <row r="1050">
          <cell r="CC1050" t="str">
            <v>All PerilsCred84Linear RegressionWritten</v>
          </cell>
          <cell r="CD1050" t="str">
            <v>UPD</v>
          </cell>
          <cell r="CE1050" t="str">
            <v>Cred</v>
          </cell>
          <cell r="CF1050" t="str">
            <v>Linear Regression</v>
          </cell>
          <cell r="CG1050" t="str">
            <v>Written</v>
          </cell>
          <cell r="CH1050">
            <v>84</v>
          </cell>
          <cell r="CI1050">
            <v>-3.0000000000000001E-3</v>
          </cell>
        </row>
        <row r="1051">
          <cell r="CC1051" t="str">
            <v>All PerilsCred108Linear RegressionEarned</v>
          </cell>
          <cell r="CD1051" t="str">
            <v>UPD</v>
          </cell>
          <cell r="CE1051" t="str">
            <v>Cred</v>
          </cell>
          <cell r="CF1051" t="str">
            <v>Linear Regression</v>
          </cell>
          <cell r="CG1051" t="str">
            <v>Earned</v>
          </cell>
          <cell r="CH1051">
            <v>108</v>
          </cell>
          <cell r="CI1051">
            <v>-4.0000000000000001E-3</v>
          </cell>
        </row>
        <row r="1052">
          <cell r="CC1052" t="str">
            <v>All PerilsCred108Linear RegressionWritten</v>
          </cell>
          <cell r="CD1052" t="str">
            <v>UPD</v>
          </cell>
          <cell r="CE1052" t="str">
            <v>Cred</v>
          </cell>
          <cell r="CF1052" t="str">
            <v>Linear Regression</v>
          </cell>
          <cell r="CG1052" t="str">
            <v>Written</v>
          </cell>
          <cell r="CH1052">
            <v>108</v>
          </cell>
          <cell r="CI1052">
            <v>-4.0000000000000001E-3</v>
          </cell>
        </row>
        <row r="1053">
          <cell r="CC1053" t="str">
            <v>All PerilsCred120Linear RegressionEarned</v>
          </cell>
          <cell r="CD1053" t="str">
            <v>UPD</v>
          </cell>
          <cell r="CE1053" t="str">
            <v>Cred</v>
          </cell>
          <cell r="CF1053" t="str">
            <v>Linear Regression</v>
          </cell>
          <cell r="CG1053" t="str">
            <v>Earned</v>
          </cell>
          <cell r="CH1053">
            <v>120</v>
          </cell>
          <cell r="CI1053">
            <v>-4.0000000000000001E-3</v>
          </cell>
        </row>
        <row r="1054">
          <cell r="CC1054" t="str">
            <v>All PerilsCred120Linear RegressionWritten</v>
          </cell>
          <cell r="CD1054" t="str">
            <v>UPD</v>
          </cell>
          <cell r="CE1054" t="str">
            <v>Cred</v>
          </cell>
          <cell r="CF1054" t="str">
            <v>Linear Regression</v>
          </cell>
          <cell r="CG1054" t="str">
            <v>Written</v>
          </cell>
          <cell r="CH1054">
            <v>120</v>
          </cell>
          <cell r="CI1054">
            <v>-4.0000000000000001E-3</v>
          </cell>
        </row>
        <row r="1055">
          <cell r="CC1055" t="str">
            <v>All PerilsCred12Linear RegressionEarned</v>
          </cell>
          <cell r="CD1055" t="str">
            <v>WBI</v>
          </cell>
          <cell r="CE1055" t="str">
            <v>Cred</v>
          </cell>
          <cell r="CF1055" t="str">
            <v>Linear Regression</v>
          </cell>
          <cell r="CG1055" t="str">
            <v>Earned</v>
          </cell>
          <cell r="CH1055">
            <v>12</v>
          </cell>
          <cell r="CI1055">
            <v>2.8000000000000001E-2</v>
          </cell>
        </row>
        <row r="1056">
          <cell r="CC1056" t="str">
            <v>All PerilsCred24Linear RegressionEarned</v>
          </cell>
          <cell r="CD1056" t="str">
            <v>COLL</v>
          </cell>
          <cell r="CE1056" t="str">
            <v>Cred</v>
          </cell>
          <cell r="CF1056" t="str">
            <v>Linear Regression</v>
          </cell>
          <cell r="CG1056" t="str">
            <v>Earned</v>
          </cell>
          <cell r="CH1056">
            <v>24</v>
          </cell>
          <cell r="CI1056">
            <v>5.3999999999999999E-2</v>
          </cell>
        </row>
        <row r="1057">
          <cell r="CC1057" t="str">
            <v>All PerilsCred24Linear RegressionWritten</v>
          </cell>
          <cell r="CD1057" t="str">
            <v>COLL</v>
          </cell>
          <cell r="CE1057" t="str">
            <v>Cred</v>
          </cell>
          <cell r="CF1057" t="str">
            <v>Linear Regression</v>
          </cell>
          <cell r="CG1057" t="str">
            <v>Written</v>
          </cell>
          <cell r="CH1057">
            <v>24</v>
          </cell>
          <cell r="CI1057">
            <v>0.05</v>
          </cell>
        </row>
        <row r="1058">
          <cell r="CC1058" t="str">
            <v>All PerilsCred36Linear RegressionEarned</v>
          </cell>
          <cell r="CD1058" t="str">
            <v>COLL</v>
          </cell>
          <cell r="CE1058" t="str">
            <v>Cred</v>
          </cell>
          <cell r="CF1058" t="str">
            <v>Linear Regression</v>
          </cell>
          <cell r="CG1058" t="str">
            <v>Earned</v>
          </cell>
          <cell r="CH1058">
            <v>36</v>
          </cell>
          <cell r="CI1058">
            <v>5.5E-2</v>
          </cell>
        </row>
        <row r="1059">
          <cell r="CC1059" t="str">
            <v>All PerilsCred36Linear RegressionWritten</v>
          </cell>
          <cell r="CD1059" t="str">
            <v>COLL</v>
          </cell>
          <cell r="CE1059" t="str">
            <v>Cred</v>
          </cell>
          <cell r="CF1059" t="str">
            <v>Linear Regression</v>
          </cell>
          <cell r="CG1059" t="str">
            <v>Written</v>
          </cell>
          <cell r="CH1059">
            <v>36</v>
          </cell>
          <cell r="CI1059">
            <v>5.3999999999999999E-2</v>
          </cell>
        </row>
        <row r="1060">
          <cell r="CC1060" t="str">
            <v>All PerilsCred48Linear RegressionEarned</v>
          </cell>
          <cell r="CD1060" t="str">
            <v>COLL</v>
          </cell>
          <cell r="CE1060" t="str">
            <v>Cred</v>
          </cell>
          <cell r="CF1060" t="str">
            <v>Linear Regression</v>
          </cell>
          <cell r="CG1060" t="str">
            <v>Earned</v>
          </cell>
          <cell r="CH1060">
            <v>48</v>
          </cell>
          <cell r="CI1060">
            <v>4.3999999999999997E-2</v>
          </cell>
        </row>
        <row r="1061">
          <cell r="CC1061" t="str">
            <v>All PerilsCred48Linear RegressionWritten</v>
          </cell>
          <cell r="CD1061" t="str">
            <v>COLL</v>
          </cell>
          <cell r="CE1061" t="str">
            <v>Cred</v>
          </cell>
          <cell r="CF1061" t="str">
            <v>Linear Regression</v>
          </cell>
          <cell r="CG1061" t="str">
            <v>Written</v>
          </cell>
          <cell r="CH1061">
            <v>48</v>
          </cell>
          <cell r="CI1061">
            <v>4.5999999999999999E-2</v>
          </cell>
        </row>
        <row r="1062">
          <cell r="CC1062" t="str">
            <v>All PerilsCred60Linear RegressionEarned</v>
          </cell>
          <cell r="CD1062" t="str">
            <v>COLL</v>
          </cell>
          <cell r="CE1062" t="str">
            <v>Cred</v>
          </cell>
          <cell r="CF1062" t="str">
            <v>Linear Regression</v>
          </cell>
          <cell r="CG1062" t="str">
            <v>Earned</v>
          </cell>
          <cell r="CH1062">
            <v>60</v>
          </cell>
          <cell r="CI1062">
            <v>3.6999999999999998E-2</v>
          </cell>
        </row>
        <row r="1063">
          <cell r="CC1063" t="str">
            <v>All PerilsCred60Linear RegressionWritten</v>
          </cell>
          <cell r="CD1063" t="str">
            <v>COLL</v>
          </cell>
          <cell r="CE1063" t="str">
            <v>Cred</v>
          </cell>
          <cell r="CF1063" t="str">
            <v>Linear Regression</v>
          </cell>
          <cell r="CG1063" t="str">
            <v>Written</v>
          </cell>
          <cell r="CH1063">
            <v>60</v>
          </cell>
          <cell r="CI1063">
            <v>3.9E-2</v>
          </cell>
        </row>
        <row r="1064">
          <cell r="CC1064" t="str">
            <v>All PerilsCred84Linear RegressionEarned</v>
          </cell>
          <cell r="CD1064" t="str">
            <v>COLL</v>
          </cell>
          <cell r="CE1064" t="str">
            <v>Cred</v>
          </cell>
          <cell r="CF1064" t="str">
            <v>Linear Regression</v>
          </cell>
          <cell r="CG1064" t="str">
            <v>Earned</v>
          </cell>
          <cell r="CH1064">
            <v>84</v>
          </cell>
          <cell r="CI1064">
            <v>3.2000000000000001E-2</v>
          </cell>
        </row>
        <row r="1065">
          <cell r="CC1065" t="str">
            <v>All PerilsCred84Linear RegressionWritten</v>
          </cell>
          <cell r="CD1065" t="str">
            <v>COLL</v>
          </cell>
          <cell r="CE1065" t="str">
            <v>Cred</v>
          </cell>
          <cell r="CF1065" t="str">
            <v>Linear Regression</v>
          </cell>
          <cell r="CG1065" t="str">
            <v>Written</v>
          </cell>
          <cell r="CH1065">
            <v>84</v>
          </cell>
          <cell r="CI1065">
            <v>3.3000000000000002E-2</v>
          </cell>
        </row>
        <row r="1066">
          <cell r="CC1066" t="str">
            <v>All PerilsCred108Linear RegressionEarned</v>
          </cell>
          <cell r="CD1066" t="str">
            <v>COLL</v>
          </cell>
          <cell r="CE1066" t="str">
            <v>Cred</v>
          </cell>
          <cell r="CF1066" t="str">
            <v>Linear Regression</v>
          </cell>
          <cell r="CG1066" t="str">
            <v>Earned</v>
          </cell>
          <cell r="CH1066">
            <v>108</v>
          </cell>
          <cell r="CI1066">
            <v>3.1E-2</v>
          </cell>
        </row>
        <row r="1067">
          <cell r="CC1067" t="str">
            <v>All PerilsCred108Linear RegressionWritten</v>
          </cell>
          <cell r="CD1067" t="str">
            <v>COLL</v>
          </cell>
          <cell r="CE1067" t="str">
            <v>Cred</v>
          </cell>
          <cell r="CF1067" t="str">
            <v>Linear Regression</v>
          </cell>
          <cell r="CG1067" t="str">
            <v>Written</v>
          </cell>
          <cell r="CH1067">
            <v>108</v>
          </cell>
          <cell r="CI1067">
            <v>3.2000000000000001E-2</v>
          </cell>
        </row>
        <row r="1068">
          <cell r="CC1068" t="str">
            <v>All PerilsCred120Linear RegressionEarned</v>
          </cell>
          <cell r="CD1068" t="str">
            <v>COLL</v>
          </cell>
          <cell r="CE1068" t="str">
            <v>Cred</v>
          </cell>
          <cell r="CF1068" t="str">
            <v>Linear Regression</v>
          </cell>
          <cell r="CG1068" t="str">
            <v>Earned</v>
          </cell>
          <cell r="CH1068">
            <v>120</v>
          </cell>
          <cell r="CI1068">
            <v>3.1E-2</v>
          </cell>
        </row>
        <row r="1069">
          <cell r="CC1069" t="str">
            <v>All PerilsCred120Linear RegressionWritten</v>
          </cell>
          <cell r="CD1069" t="str">
            <v>COLL</v>
          </cell>
          <cell r="CE1069" t="str">
            <v>Cred</v>
          </cell>
          <cell r="CF1069" t="str">
            <v>Linear Regression</v>
          </cell>
          <cell r="CG1069" t="str">
            <v>Written</v>
          </cell>
          <cell r="CH1069">
            <v>120</v>
          </cell>
          <cell r="CI1069">
            <v>3.1E-2</v>
          </cell>
        </row>
        <row r="1070">
          <cell r="CC1070" t="str">
            <v>All PerilsCred12Linear RegressionEarned</v>
          </cell>
          <cell r="CD1070" t="str">
            <v>PKG_U_BIPD</v>
          </cell>
          <cell r="CE1070" t="str">
            <v>Cred</v>
          </cell>
          <cell r="CF1070" t="str">
            <v>Linear Regression</v>
          </cell>
          <cell r="CG1070" t="str">
            <v>Earned</v>
          </cell>
          <cell r="CH1070">
            <v>12</v>
          </cell>
          <cell r="CI1070">
            <v>8.9999999999999993E-3</v>
          </cell>
        </row>
        <row r="1071">
          <cell r="CC1071" t="str">
            <v>All PerilsCred12Linear RegressionWritten</v>
          </cell>
          <cell r="CD1071" t="str">
            <v>PKG_U_BIPD</v>
          </cell>
          <cell r="CE1071" t="str">
            <v>Cred</v>
          </cell>
          <cell r="CF1071" t="str">
            <v>Linear Regression</v>
          </cell>
          <cell r="CG1071" t="str">
            <v>Written</v>
          </cell>
          <cell r="CH1071">
            <v>12</v>
          </cell>
          <cell r="CI1071">
            <v>1.0999999999999999E-2</v>
          </cell>
        </row>
        <row r="1072">
          <cell r="CC1072" t="str">
            <v>All PerilsCred24Linear RegressionEarned</v>
          </cell>
          <cell r="CD1072" t="str">
            <v>PKG_U_BIPD</v>
          </cell>
          <cell r="CE1072" t="str">
            <v>Cred</v>
          </cell>
          <cell r="CF1072" t="str">
            <v>Linear Regression</v>
          </cell>
          <cell r="CG1072" t="str">
            <v>Earned</v>
          </cell>
          <cell r="CH1072">
            <v>24</v>
          </cell>
          <cell r="CI1072">
            <v>5.0000000000000001E-3</v>
          </cell>
        </row>
        <row r="1073">
          <cell r="CC1073" t="str">
            <v>All PerilsCred24Linear RegressionWritten</v>
          </cell>
          <cell r="CD1073" t="str">
            <v>PKG_U_BIPD</v>
          </cell>
          <cell r="CE1073" t="str">
            <v>Cred</v>
          </cell>
          <cell r="CF1073" t="str">
            <v>Linear Regression</v>
          </cell>
          <cell r="CG1073" t="str">
            <v>Written</v>
          </cell>
          <cell r="CH1073">
            <v>24</v>
          </cell>
          <cell r="CI1073">
            <v>5.0000000000000001E-3</v>
          </cell>
        </row>
        <row r="1074">
          <cell r="CC1074" t="str">
            <v>All PerilsCred36Linear RegressionEarned</v>
          </cell>
          <cell r="CD1074" t="str">
            <v>PKG_U_BIPD</v>
          </cell>
          <cell r="CE1074" t="str">
            <v>Cred</v>
          </cell>
          <cell r="CF1074" t="str">
            <v>Linear Regression</v>
          </cell>
          <cell r="CG1074" t="str">
            <v>Earned</v>
          </cell>
          <cell r="CH1074">
            <v>36</v>
          </cell>
          <cell r="CI1074">
            <v>7.0000000000000001E-3</v>
          </cell>
        </row>
        <row r="1075">
          <cell r="CC1075" t="str">
            <v>All PerilsCred36Linear RegressionWritten</v>
          </cell>
          <cell r="CD1075" t="str">
            <v>PKG_U_BIPD</v>
          </cell>
          <cell r="CE1075" t="str">
            <v>Cred</v>
          </cell>
          <cell r="CF1075" t="str">
            <v>Linear Regression</v>
          </cell>
          <cell r="CG1075" t="str">
            <v>Written</v>
          </cell>
          <cell r="CH1075">
            <v>36</v>
          </cell>
          <cell r="CI1075">
            <v>7.0000000000000001E-3</v>
          </cell>
        </row>
        <row r="1076">
          <cell r="CC1076" t="str">
            <v>All PerilsCred48Linear RegressionEarned</v>
          </cell>
          <cell r="CD1076" t="str">
            <v>PKG_U_BIPD</v>
          </cell>
          <cell r="CE1076" t="str">
            <v>Cred</v>
          </cell>
          <cell r="CF1076" t="str">
            <v>Linear Regression</v>
          </cell>
          <cell r="CG1076" t="str">
            <v>Earned</v>
          </cell>
          <cell r="CH1076">
            <v>48</v>
          </cell>
          <cell r="CI1076">
            <v>6.0000000000000001E-3</v>
          </cell>
        </row>
        <row r="1077">
          <cell r="CC1077" t="str">
            <v>All PerilsCred48Linear RegressionWritten</v>
          </cell>
          <cell r="CD1077" t="str">
            <v>PKG_U_BIPD</v>
          </cell>
          <cell r="CE1077" t="str">
            <v>Cred</v>
          </cell>
          <cell r="CF1077" t="str">
            <v>Linear Regression</v>
          </cell>
          <cell r="CG1077" t="str">
            <v>Written</v>
          </cell>
          <cell r="CH1077">
            <v>48</v>
          </cell>
          <cell r="CI1077">
            <v>7.0000000000000001E-3</v>
          </cell>
        </row>
        <row r="1078">
          <cell r="CC1078" t="str">
            <v>All PerilsCred60Linear RegressionEarned</v>
          </cell>
          <cell r="CD1078" t="str">
            <v>PKG_U_BIPD</v>
          </cell>
          <cell r="CE1078" t="str">
            <v>Cred</v>
          </cell>
          <cell r="CF1078" t="str">
            <v>Linear Regression</v>
          </cell>
          <cell r="CG1078" t="str">
            <v>Earned</v>
          </cell>
          <cell r="CH1078">
            <v>60</v>
          </cell>
          <cell r="CI1078">
            <v>6.0000000000000001E-3</v>
          </cell>
        </row>
        <row r="1079">
          <cell r="CC1079" t="str">
            <v>All PerilsCred60Linear RegressionWritten</v>
          </cell>
          <cell r="CD1079" t="str">
            <v>PKG_U_BIPD</v>
          </cell>
          <cell r="CE1079" t="str">
            <v>Cred</v>
          </cell>
          <cell r="CF1079" t="str">
            <v>Linear Regression</v>
          </cell>
          <cell r="CG1079" t="str">
            <v>Written</v>
          </cell>
          <cell r="CH1079">
            <v>60</v>
          </cell>
          <cell r="CI1079">
            <v>6.0000000000000001E-3</v>
          </cell>
        </row>
        <row r="1080">
          <cell r="CC1080" t="str">
            <v>All PerilsCred84Linear RegressionEarned</v>
          </cell>
          <cell r="CD1080" t="str">
            <v>PKG_U_BIPD</v>
          </cell>
          <cell r="CE1080" t="str">
            <v>Cred</v>
          </cell>
          <cell r="CF1080" t="str">
            <v>Linear Regression</v>
          </cell>
          <cell r="CG1080" t="str">
            <v>Earned</v>
          </cell>
          <cell r="CH1080">
            <v>84</v>
          </cell>
          <cell r="CI1080">
            <v>1E-3</v>
          </cell>
        </row>
        <row r="1081">
          <cell r="CC1081" t="str">
            <v>All PerilsCred84Linear RegressionWritten</v>
          </cell>
          <cell r="CD1081" t="str">
            <v>PKG_U_BIPD</v>
          </cell>
          <cell r="CE1081" t="str">
            <v>Cred</v>
          </cell>
          <cell r="CF1081" t="str">
            <v>Linear Regression</v>
          </cell>
          <cell r="CG1081" t="str">
            <v>Written</v>
          </cell>
          <cell r="CH1081">
            <v>84</v>
          </cell>
          <cell r="CI1081">
            <v>2E-3</v>
          </cell>
        </row>
        <row r="1082">
          <cell r="CC1082" t="str">
            <v>All PerilsCred108Linear RegressionEarned</v>
          </cell>
          <cell r="CD1082" t="str">
            <v>PKG_U_BIPD</v>
          </cell>
          <cell r="CE1082" t="str">
            <v>Cred</v>
          </cell>
          <cell r="CF1082" t="str">
            <v>Linear Regression</v>
          </cell>
          <cell r="CG1082" t="str">
            <v>Earned</v>
          </cell>
          <cell r="CH1082">
            <v>108</v>
          </cell>
          <cell r="CI1082">
            <v>-4.0000000000000001E-3</v>
          </cell>
        </row>
        <row r="1083">
          <cell r="CC1083" t="str">
            <v>All PerilsCred108Linear RegressionWritten</v>
          </cell>
          <cell r="CD1083" t="str">
            <v>PKG_U_BIPD</v>
          </cell>
          <cell r="CE1083" t="str">
            <v>Cred</v>
          </cell>
          <cell r="CF1083" t="str">
            <v>Linear Regression</v>
          </cell>
          <cell r="CG1083" t="str">
            <v>Written</v>
          </cell>
          <cell r="CH1083">
            <v>108</v>
          </cell>
          <cell r="CI1083">
            <v>-3.0000000000000001E-3</v>
          </cell>
        </row>
        <row r="1084">
          <cell r="CC1084" t="str">
            <v>All PerilsCred120Linear RegressionEarned</v>
          </cell>
          <cell r="CD1084" t="str">
            <v>PKG_U_BIPD</v>
          </cell>
          <cell r="CE1084" t="str">
            <v>Cred</v>
          </cell>
          <cell r="CF1084" t="str">
            <v>Linear Regression</v>
          </cell>
          <cell r="CG1084" t="str">
            <v>Earned</v>
          </cell>
          <cell r="CH1084">
            <v>120</v>
          </cell>
          <cell r="CI1084">
            <v>-5.0000000000000001E-3</v>
          </cell>
        </row>
        <row r="1085">
          <cell r="CC1085" t="str">
            <v>All PerilsCred120Linear RegressionWritten</v>
          </cell>
          <cell r="CD1085" t="str">
            <v>PKG_U_BIPD</v>
          </cell>
          <cell r="CE1085" t="str">
            <v>Cred</v>
          </cell>
          <cell r="CF1085" t="str">
            <v>Linear Regression</v>
          </cell>
          <cell r="CG1085" t="str">
            <v>Written</v>
          </cell>
          <cell r="CH1085">
            <v>120</v>
          </cell>
          <cell r="CI1085">
            <v>-4.0000000000000001E-3</v>
          </cell>
        </row>
        <row r="1086">
          <cell r="CC1086" t="str">
            <v>All PerilsCred12Linear RegressionEarned</v>
          </cell>
          <cell r="CD1086" t="str">
            <v>UBI</v>
          </cell>
          <cell r="CE1086" t="str">
            <v>Cred</v>
          </cell>
          <cell r="CF1086" t="str">
            <v>Linear Regression</v>
          </cell>
          <cell r="CG1086" t="str">
            <v>Earned</v>
          </cell>
          <cell r="CH1086">
            <v>12</v>
          </cell>
          <cell r="CI1086">
            <v>1.4999999999999999E-2</v>
          </cell>
        </row>
        <row r="1087">
          <cell r="CC1087" t="str">
            <v>All PerilsCred36Linear RegressionEarned</v>
          </cell>
          <cell r="CD1087" t="str">
            <v>PKG_PHYS_DMG</v>
          </cell>
          <cell r="CE1087" t="str">
            <v>Cred</v>
          </cell>
          <cell r="CF1087" t="str">
            <v>Linear Regression</v>
          </cell>
          <cell r="CG1087" t="str">
            <v>Earned</v>
          </cell>
          <cell r="CH1087">
            <v>36</v>
          </cell>
          <cell r="CI1087">
            <v>5.3999999999999999E-2</v>
          </cell>
        </row>
        <row r="1088">
          <cell r="CC1088" t="str">
            <v>All PerilsCred36Linear RegressionWritten</v>
          </cell>
          <cell r="CD1088" t="str">
            <v>PKG_PHYS_DMG</v>
          </cell>
          <cell r="CE1088" t="str">
            <v>Cred</v>
          </cell>
          <cell r="CF1088" t="str">
            <v>Linear Regression</v>
          </cell>
          <cell r="CG1088" t="str">
            <v>Written</v>
          </cell>
          <cell r="CH1088">
            <v>36</v>
          </cell>
          <cell r="CI1088">
            <v>5.5E-2</v>
          </cell>
        </row>
        <row r="1089">
          <cell r="CC1089" t="str">
            <v>All PerilsCred48Linear RegressionEarned</v>
          </cell>
          <cell r="CD1089" t="str">
            <v>PKG_PHYS_DMG</v>
          </cell>
          <cell r="CE1089" t="str">
            <v>Cred</v>
          </cell>
          <cell r="CF1089" t="str">
            <v>Linear Regression</v>
          </cell>
          <cell r="CG1089" t="str">
            <v>Earned</v>
          </cell>
          <cell r="CH1089">
            <v>48</v>
          </cell>
          <cell r="CI1089">
            <v>3.7999999999999999E-2</v>
          </cell>
        </row>
        <row r="1090">
          <cell r="CC1090" t="str">
            <v>All PerilsCred48Linear RegressionWritten</v>
          </cell>
          <cell r="CD1090" t="str">
            <v>PKG_PHYS_DMG</v>
          </cell>
          <cell r="CE1090" t="str">
            <v>Cred</v>
          </cell>
          <cell r="CF1090" t="str">
            <v>Linear Regression</v>
          </cell>
          <cell r="CG1090" t="str">
            <v>Written</v>
          </cell>
          <cell r="CH1090">
            <v>48</v>
          </cell>
          <cell r="CI1090">
            <v>4.2000000000000003E-2</v>
          </cell>
        </row>
        <row r="1091">
          <cell r="CC1091" t="str">
            <v>All PerilsCred60Linear RegressionEarned</v>
          </cell>
          <cell r="CD1091" t="str">
            <v>PKG_PHYS_DMG</v>
          </cell>
          <cell r="CE1091" t="str">
            <v>Cred</v>
          </cell>
          <cell r="CF1091" t="str">
            <v>Linear Regression</v>
          </cell>
          <cell r="CG1091" t="str">
            <v>Earned</v>
          </cell>
          <cell r="CH1091">
            <v>60</v>
          </cell>
          <cell r="CI1091">
            <v>3.1E-2</v>
          </cell>
        </row>
        <row r="1092">
          <cell r="CC1092" t="str">
            <v>All PerilsCred60Linear RegressionWritten</v>
          </cell>
          <cell r="CD1092" t="str">
            <v>PKG_PHYS_DMG</v>
          </cell>
          <cell r="CE1092" t="str">
            <v>Cred</v>
          </cell>
          <cell r="CF1092" t="str">
            <v>Linear Regression</v>
          </cell>
          <cell r="CG1092" t="str">
            <v>Written</v>
          </cell>
          <cell r="CH1092">
            <v>60</v>
          </cell>
          <cell r="CI1092">
            <v>3.4000000000000002E-2</v>
          </cell>
        </row>
        <row r="1093">
          <cell r="CC1093" t="str">
            <v>All PerilsCred84Linear RegressionEarned</v>
          </cell>
          <cell r="CD1093" t="str">
            <v>PKG_PHYS_DMG</v>
          </cell>
          <cell r="CE1093" t="str">
            <v>Cred</v>
          </cell>
          <cell r="CF1093" t="str">
            <v>Linear Regression</v>
          </cell>
          <cell r="CG1093" t="str">
            <v>Earned</v>
          </cell>
          <cell r="CH1093">
            <v>84</v>
          </cell>
          <cell r="CI1093">
            <v>2.4E-2</v>
          </cell>
        </row>
        <row r="1094">
          <cell r="CC1094" t="str">
            <v>All PerilsCred84Linear RegressionWritten</v>
          </cell>
          <cell r="CD1094" t="str">
            <v>PKG_PHYS_DMG</v>
          </cell>
          <cell r="CE1094" t="str">
            <v>Cred</v>
          </cell>
          <cell r="CF1094" t="str">
            <v>Linear Regression</v>
          </cell>
          <cell r="CG1094" t="str">
            <v>Written</v>
          </cell>
          <cell r="CH1094">
            <v>84</v>
          </cell>
          <cell r="CI1094">
            <v>2.5000000000000001E-2</v>
          </cell>
        </row>
        <row r="1095">
          <cell r="CC1095" t="str">
            <v>All PerilsCred108Linear RegressionEarned</v>
          </cell>
          <cell r="CD1095" t="str">
            <v>PKG_PHYS_DMG</v>
          </cell>
          <cell r="CE1095" t="str">
            <v>Cred</v>
          </cell>
          <cell r="CF1095" t="str">
            <v>Linear Regression</v>
          </cell>
          <cell r="CG1095" t="str">
            <v>Earned</v>
          </cell>
          <cell r="CH1095">
            <v>108</v>
          </cell>
          <cell r="CI1095">
            <v>2.4E-2</v>
          </cell>
        </row>
        <row r="1096">
          <cell r="CC1096" t="str">
            <v>All PerilsCred108Linear RegressionWritten</v>
          </cell>
          <cell r="CD1096" t="str">
            <v>PKG_PHYS_DMG</v>
          </cell>
          <cell r="CE1096" t="str">
            <v>Cred</v>
          </cell>
          <cell r="CF1096" t="str">
            <v>Linear Regression</v>
          </cell>
          <cell r="CG1096" t="str">
            <v>Written</v>
          </cell>
          <cell r="CH1096">
            <v>108</v>
          </cell>
          <cell r="CI1096">
            <v>2.4E-2</v>
          </cell>
        </row>
        <row r="1097">
          <cell r="CC1097" t="str">
            <v>All PerilsCred120Linear RegressionEarned</v>
          </cell>
          <cell r="CD1097" t="str">
            <v>PKG_PHYS_DMG</v>
          </cell>
          <cell r="CE1097" t="str">
            <v>Cred</v>
          </cell>
          <cell r="CF1097" t="str">
            <v>Linear Regression</v>
          </cell>
          <cell r="CG1097" t="str">
            <v>Earned</v>
          </cell>
          <cell r="CH1097">
            <v>120</v>
          </cell>
          <cell r="CI1097">
            <v>2.3E-2</v>
          </cell>
        </row>
        <row r="1098">
          <cell r="CC1098" t="str">
            <v>All PerilsCred120Linear RegressionWritten</v>
          </cell>
          <cell r="CD1098" t="str">
            <v>PKG_PHYS_DMG</v>
          </cell>
          <cell r="CE1098" t="str">
            <v>Cred</v>
          </cell>
          <cell r="CF1098" t="str">
            <v>Linear Regression</v>
          </cell>
          <cell r="CG1098" t="str">
            <v>Written</v>
          </cell>
          <cell r="CH1098">
            <v>120</v>
          </cell>
          <cell r="CI1098">
            <v>2.4E-2</v>
          </cell>
        </row>
        <row r="1099">
          <cell r="CC1099" t="str">
            <v>All PerilsCred12Linear RegressionEarned</v>
          </cell>
          <cell r="CD1099" t="str">
            <v>COMP</v>
          </cell>
          <cell r="CE1099" t="str">
            <v>Cred</v>
          </cell>
          <cell r="CF1099" t="str">
            <v>Linear Regression</v>
          </cell>
          <cell r="CG1099" t="str">
            <v>Earned</v>
          </cell>
          <cell r="CH1099">
            <v>12</v>
          </cell>
          <cell r="CI1099">
            <v>4.1000000000000002E-2</v>
          </cell>
        </row>
        <row r="1100">
          <cell r="CC1100" t="str">
            <v>All PerilsCred12Linear RegressionWritten</v>
          </cell>
          <cell r="CD1100" t="str">
            <v>COMP</v>
          </cell>
          <cell r="CE1100" t="str">
            <v>Cred</v>
          </cell>
          <cell r="CF1100" t="str">
            <v>Linear Regression</v>
          </cell>
          <cell r="CG1100" t="str">
            <v>Written</v>
          </cell>
          <cell r="CH1100">
            <v>12</v>
          </cell>
          <cell r="CI1100">
            <v>0.04</v>
          </cell>
        </row>
        <row r="1101">
          <cell r="CC1101" t="str">
            <v>All PerilsCred24Linear RegressionEarned</v>
          </cell>
          <cell r="CD1101" t="str">
            <v>COMP</v>
          </cell>
          <cell r="CE1101" t="str">
            <v>Cred</v>
          </cell>
          <cell r="CF1101" t="str">
            <v>Linear Regression</v>
          </cell>
          <cell r="CG1101" t="str">
            <v>Earned</v>
          </cell>
          <cell r="CH1101">
            <v>24</v>
          </cell>
          <cell r="CI1101">
            <v>3.6999999999999998E-2</v>
          </cell>
        </row>
        <row r="1102">
          <cell r="CC1102" t="str">
            <v>All PerilsCred24Linear RegressionWritten</v>
          </cell>
          <cell r="CD1102" t="str">
            <v>COMP</v>
          </cell>
          <cell r="CE1102" t="str">
            <v>Cred</v>
          </cell>
          <cell r="CF1102" t="str">
            <v>Linear Regression</v>
          </cell>
          <cell r="CG1102" t="str">
            <v>Written</v>
          </cell>
          <cell r="CH1102">
            <v>24</v>
          </cell>
          <cell r="CI1102">
            <v>0.04</v>
          </cell>
        </row>
        <row r="1103">
          <cell r="CC1103" t="str">
            <v>All PerilsCred36Linear RegressionEarned</v>
          </cell>
          <cell r="CD1103" t="str">
            <v>COMP</v>
          </cell>
          <cell r="CE1103" t="str">
            <v>Cred</v>
          </cell>
          <cell r="CF1103" t="str">
            <v>Linear Regression</v>
          </cell>
          <cell r="CG1103" t="str">
            <v>Earned</v>
          </cell>
          <cell r="CH1103">
            <v>36</v>
          </cell>
          <cell r="CI1103">
            <v>3.9E-2</v>
          </cell>
        </row>
        <row r="1104">
          <cell r="CC1104" t="str">
            <v>All PerilsCred36Linear RegressionWritten</v>
          </cell>
          <cell r="CD1104" t="str">
            <v>COMP</v>
          </cell>
          <cell r="CE1104" t="str">
            <v>Cred</v>
          </cell>
          <cell r="CF1104" t="str">
            <v>Linear Regression</v>
          </cell>
          <cell r="CG1104" t="str">
            <v>Written</v>
          </cell>
          <cell r="CH1104">
            <v>36</v>
          </cell>
          <cell r="CI1104">
            <v>0.04</v>
          </cell>
        </row>
        <row r="1105">
          <cell r="CC1105" t="str">
            <v>All PerilsCred48Linear RegressionEarned</v>
          </cell>
          <cell r="CD1105" t="str">
            <v>COMP</v>
          </cell>
          <cell r="CE1105" t="str">
            <v>Cred</v>
          </cell>
          <cell r="CF1105" t="str">
            <v>Linear Regression</v>
          </cell>
          <cell r="CG1105" t="str">
            <v>Earned</v>
          </cell>
          <cell r="CH1105">
            <v>48</v>
          </cell>
          <cell r="CI1105">
            <v>2.7E-2</v>
          </cell>
        </row>
        <row r="1106">
          <cell r="CC1106" t="str">
            <v>All PerilsCred48Linear RegressionWritten</v>
          </cell>
          <cell r="CD1106" t="str">
            <v>COMP</v>
          </cell>
          <cell r="CE1106" t="str">
            <v>Cred</v>
          </cell>
          <cell r="CF1106" t="str">
            <v>Linear Regression</v>
          </cell>
          <cell r="CG1106" t="str">
            <v>Written</v>
          </cell>
          <cell r="CH1106">
            <v>48</v>
          </cell>
          <cell r="CI1106">
            <v>0.03</v>
          </cell>
        </row>
        <row r="1107">
          <cell r="CC1107" t="str">
            <v>All PerilsCred60Linear RegressionEarned</v>
          </cell>
          <cell r="CD1107" t="str">
            <v>COMP</v>
          </cell>
          <cell r="CE1107" t="str">
            <v>Cred</v>
          </cell>
          <cell r="CF1107" t="str">
            <v>Linear Regression</v>
          </cell>
          <cell r="CG1107" t="str">
            <v>Earned</v>
          </cell>
          <cell r="CH1107">
            <v>60</v>
          </cell>
          <cell r="CI1107">
            <v>2.3E-2</v>
          </cell>
        </row>
        <row r="1108">
          <cell r="CC1108" t="str">
            <v>All PerilsCred60Linear RegressionWritten</v>
          </cell>
          <cell r="CD1108" t="str">
            <v>COMP</v>
          </cell>
          <cell r="CE1108" t="str">
            <v>Cred</v>
          </cell>
          <cell r="CF1108" t="str">
            <v>Linear Regression</v>
          </cell>
          <cell r="CG1108" t="str">
            <v>Written</v>
          </cell>
          <cell r="CH1108">
            <v>60</v>
          </cell>
          <cell r="CI1108">
            <v>2.5000000000000001E-2</v>
          </cell>
        </row>
        <row r="1109">
          <cell r="CC1109" t="str">
            <v>All PerilsCred84Linear RegressionEarned</v>
          </cell>
          <cell r="CD1109" t="str">
            <v>COMP</v>
          </cell>
          <cell r="CE1109" t="str">
            <v>Cred</v>
          </cell>
          <cell r="CF1109" t="str">
            <v>Linear Regression</v>
          </cell>
          <cell r="CG1109" t="str">
            <v>Earned</v>
          </cell>
          <cell r="CH1109">
            <v>84</v>
          </cell>
          <cell r="CI1109">
            <v>1.2E-2</v>
          </cell>
        </row>
        <row r="1110">
          <cell r="CC1110" t="str">
            <v>All PerilsCred84Linear RegressionWritten</v>
          </cell>
          <cell r="CD1110" t="str">
            <v>COMP</v>
          </cell>
          <cell r="CE1110" t="str">
            <v>Cred</v>
          </cell>
          <cell r="CF1110" t="str">
            <v>Linear Regression</v>
          </cell>
          <cell r="CG1110" t="str">
            <v>Written</v>
          </cell>
          <cell r="CH1110">
            <v>84</v>
          </cell>
          <cell r="CI1110">
            <v>1.4E-2</v>
          </cell>
        </row>
        <row r="1111">
          <cell r="CC1111" t="str">
            <v>All PerilsCred108Linear RegressionEarned</v>
          </cell>
          <cell r="CD1111" t="str">
            <v>COMP</v>
          </cell>
          <cell r="CE1111" t="str">
            <v>Cred</v>
          </cell>
          <cell r="CF1111" t="str">
            <v>Linear Regression</v>
          </cell>
          <cell r="CG1111" t="str">
            <v>Earned</v>
          </cell>
          <cell r="CH1111">
            <v>108</v>
          </cell>
          <cell r="CI1111">
            <v>8.9999999999999993E-3</v>
          </cell>
        </row>
        <row r="1112">
          <cell r="CC1112" t="str">
            <v>All PerilsCred108Linear RegressionWritten</v>
          </cell>
          <cell r="CD1112" t="str">
            <v>COMP</v>
          </cell>
          <cell r="CE1112" t="str">
            <v>Cred</v>
          </cell>
          <cell r="CF1112" t="str">
            <v>Linear Regression</v>
          </cell>
          <cell r="CG1112" t="str">
            <v>Written</v>
          </cell>
          <cell r="CH1112">
            <v>108</v>
          </cell>
          <cell r="CI1112">
            <v>8.9999999999999993E-3</v>
          </cell>
        </row>
        <row r="1113">
          <cell r="CC1113" t="str">
            <v>All PerilsCred120Linear RegressionEarned</v>
          </cell>
          <cell r="CD1113" t="str">
            <v>COMP</v>
          </cell>
          <cell r="CE1113" t="str">
            <v>Cred</v>
          </cell>
          <cell r="CF1113" t="str">
            <v>Linear Regression</v>
          </cell>
          <cell r="CG1113" t="str">
            <v>Earned</v>
          </cell>
          <cell r="CH1113">
            <v>120</v>
          </cell>
          <cell r="CI1113">
            <v>8.9999999999999993E-3</v>
          </cell>
        </row>
        <row r="1114">
          <cell r="CC1114" t="str">
            <v>All PerilsCred120Linear RegressionWritten</v>
          </cell>
          <cell r="CD1114" t="str">
            <v>COMP</v>
          </cell>
          <cell r="CE1114" t="str">
            <v>Cred</v>
          </cell>
          <cell r="CF1114" t="str">
            <v>Linear Regression</v>
          </cell>
          <cell r="CG1114" t="str">
            <v>Written</v>
          </cell>
          <cell r="CH1114">
            <v>120</v>
          </cell>
          <cell r="CI1114">
            <v>8.9999999999999993E-3</v>
          </cell>
        </row>
        <row r="1115">
          <cell r="CC1115" t="str">
            <v>All PerilsCred12Linear RegressionEarned</v>
          </cell>
          <cell r="CD1115" t="str">
            <v>COLL</v>
          </cell>
          <cell r="CE1115" t="str">
            <v>Cred</v>
          </cell>
          <cell r="CF1115" t="str">
            <v>Linear Regression</v>
          </cell>
          <cell r="CG1115" t="str">
            <v>Earned</v>
          </cell>
          <cell r="CH1115">
            <v>12</v>
          </cell>
          <cell r="CI1115">
            <v>4.9000000000000002E-2</v>
          </cell>
        </row>
        <row r="1116">
          <cell r="CC1116" t="str">
            <v>All PerilsCred12Linear RegressionWritten</v>
          </cell>
          <cell r="CD1116" t="str">
            <v>COLL</v>
          </cell>
          <cell r="CE1116" t="str">
            <v>Cred</v>
          </cell>
          <cell r="CF1116" t="str">
            <v>Linear Regression</v>
          </cell>
          <cell r="CG1116" t="str">
            <v>Written</v>
          </cell>
          <cell r="CH1116">
            <v>12</v>
          </cell>
          <cell r="CI1116">
            <v>4.9000000000000002E-2</v>
          </cell>
        </row>
        <row r="1117">
          <cell r="CC1117" t="str">
            <v>All PerilsCred36Linear RegressionWritten</v>
          </cell>
          <cell r="CD1117" t="str">
            <v>PD</v>
          </cell>
          <cell r="CE1117" t="str">
            <v>Cred</v>
          </cell>
          <cell r="CF1117" t="str">
            <v>Linear Regression</v>
          </cell>
          <cell r="CG1117" t="str">
            <v>Written</v>
          </cell>
          <cell r="CH1117">
            <v>36</v>
          </cell>
          <cell r="CI1117">
            <v>1.0999999999999999E-2</v>
          </cell>
        </row>
        <row r="1118">
          <cell r="CC1118" t="str">
            <v>All PerilsCred48Linear RegressionEarned</v>
          </cell>
          <cell r="CD1118" t="str">
            <v>PD</v>
          </cell>
          <cell r="CE1118" t="str">
            <v>Cred</v>
          </cell>
          <cell r="CF1118" t="str">
            <v>Linear Regression</v>
          </cell>
          <cell r="CG1118" t="str">
            <v>Earned</v>
          </cell>
          <cell r="CH1118">
            <v>48</v>
          </cell>
          <cell r="CI1118">
            <v>5.0000000000000001E-3</v>
          </cell>
        </row>
        <row r="1119">
          <cell r="CC1119" t="str">
            <v>All PerilsCred48Linear RegressionWritten</v>
          </cell>
          <cell r="CD1119" t="str">
            <v>PD</v>
          </cell>
          <cell r="CE1119" t="str">
            <v>Cred</v>
          </cell>
          <cell r="CF1119" t="str">
            <v>Linear Regression</v>
          </cell>
          <cell r="CG1119" t="str">
            <v>Written</v>
          </cell>
          <cell r="CH1119">
            <v>48</v>
          </cell>
          <cell r="CI1119">
            <v>8.0000000000000002E-3</v>
          </cell>
        </row>
        <row r="1120">
          <cell r="CC1120" t="str">
            <v>All PerilsCred60Linear RegressionEarned</v>
          </cell>
          <cell r="CD1120" t="str">
            <v>PD</v>
          </cell>
          <cell r="CE1120" t="str">
            <v>Cred</v>
          </cell>
          <cell r="CF1120" t="str">
            <v>Linear Regression</v>
          </cell>
          <cell r="CG1120" t="str">
            <v>Earned</v>
          </cell>
          <cell r="CH1120">
            <v>60</v>
          </cell>
          <cell r="CI1120">
            <v>-1E-3</v>
          </cell>
        </row>
        <row r="1121">
          <cell r="CC1121" t="str">
            <v>All PerilsCred60Linear RegressionWritten</v>
          </cell>
          <cell r="CD1121" t="str">
            <v>PD</v>
          </cell>
          <cell r="CE1121" t="str">
            <v>Cred</v>
          </cell>
          <cell r="CF1121" t="str">
            <v>Linear Regression</v>
          </cell>
          <cell r="CG1121" t="str">
            <v>Written</v>
          </cell>
          <cell r="CH1121">
            <v>60</v>
          </cell>
          <cell r="CI1121">
            <v>1E-3</v>
          </cell>
        </row>
        <row r="1122">
          <cell r="CC1122" t="str">
            <v>All PerilsCred84Linear RegressionEarned</v>
          </cell>
          <cell r="CD1122" t="str">
            <v>PD</v>
          </cell>
          <cell r="CE1122" t="str">
            <v>Cred</v>
          </cell>
          <cell r="CF1122" t="str">
            <v>Linear Regression</v>
          </cell>
          <cell r="CG1122" t="str">
            <v>Earned</v>
          </cell>
          <cell r="CH1122">
            <v>84</v>
          </cell>
          <cell r="CI1122">
            <v>-5.0000000000000001E-3</v>
          </cell>
        </row>
        <row r="1123">
          <cell r="CC1123" t="str">
            <v>All PerilsCred84Linear RegressionWritten</v>
          </cell>
          <cell r="CD1123" t="str">
            <v>PD</v>
          </cell>
          <cell r="CE1123" t="str">
            <v>Cred</v>
          </cell>
          <cell r="CF1123" t="str">
            <v>Linear Regression</v>
          </cell>
          <cell r="CG1123" t="str">
            <v>Written</v>
          </cell>
          <cell r="CH1123">
            <v>84</v>
          </cell>
          <cell r="CI1123">
            <v>-3.0000000000000001E-3</v>
          </cell>
        </row>
        <row r="1124">
          <cell r="CC1124" t="str">
            <v>All PerilsCred108Linear RegressionEarned</v>
          </cell>
          <cell r="CD1124" t="str">
            <v>PD</v>
          </cell>
          <cell r="CE1124" t="str">
            <v>Cred</v>
          </cell>
          <cell r="CF1124" t="str">
            <v>Linear Regression</v>
          </cell>
          <cell r="CG1124" t="str">
            <v>Earned</v>
          </cell>
          <cell r="CH1124">
            <v>108</v>
          </cell>
          <cell r="CI1124">
            <v>-8.0000000000000002E-3</v>
          </cell>
        </row>
        <row r="1125">
          <cell r="CC1125" t="str">
            <v>All PerilsCred108Linear RegressionWritten</v>
          </cell>
          <cell r="CD1125" t="str">
            <v>PD</v>
          </cell>
          <cell r="CE1125" t="str">
            <v>Cred</v>
          </cell>
          <cell r="CF1125" t="str">
            <v>Linear Regression</v>
          </cell>
          <cell r="CG1125" t="str">
            <v>Written</v>
          </cell>
          <cell r="CH1125">
            <v>108</v>
          </cell>
          <cell r="CI1125">
            <v>-7.0000000000000001E-3</v>
          </cell>
        </row>
        <row r="1126">
          <cell r="CC1126" t="str">
            <v>All PerilsCred120Linear RegressionEarned</v>
          </cell>
          <cell r="CD1126" t="str">
            <v>PD</v>
          </cell>
          <cell r="CE1126" t="str">
            <v>Cred</v>
          </cell>
          <cell r="CF1126" t="str">
            <v>Linear Regression</v>
          </cell>
          <cell r="CG1126" t="str">
            <v>Earned</v>
          </cell>
          <cell r="CH1126">
            <v>120</v>
          </cell>
          <cell r="CI1126">
            <v>-8.9999999999999993E-3</v>
          </cell>
        </row>
        <row r="1127">
          <cell r="CC1127" t="str">
            <v>All PerilsCred120Linear RegressionWritten</v>
          </cell>
          <cell r="CD1127" t="str">
            <v>PD</v>
          </cell>
          <cell r="CE1127" t="str">
            <v>Cred</v>
          </cell>
          <cell r="CF1127" t="str">
            <v>Linear Regression</v>
          </cell>
          <cell r="CG1127" t="str">
            <v>Written</v>
          </cell>
          <cell r="CH1127">
            <v>120</v>
          </cell>
          <cell r="CI1127">
            <v>-8.0000000000000002E-3</v>
          </cell>
        </row>
        <row r="1128">
          <cell r="CC1128" t="str">
            <v>All PerilsCred12Linear RegressionEarned</v>
          </cell>
          <cell r="CD1128" t="str">
            <v>PIP</v>
          </cell>
          <cell r="CE1128" t="str">
            <v>Cred</v>
          </cell>
          <cell r="CF1128" t="str">
            <v>Linear Regression</v>
          </cell>
          <cell r="CG1128" t="str">
            <v>Earned</v>
          </cell>
          <cell r="CH1128">
            <v>12</v>
          </cell>
          <cell r="CI1128">
            <v>1.4E-2</v>
          </cell>
        </row>
        <row r="1129">
          <cell r="CC1129" t="str">
            <v>All PerilsCred12Linear RegressionWritten</v>
          </cell>
          <cell r="CD1129" t="str">
            <v>PIP</v>
          </cell>
          <cell r="CE1129" t="str">
            <v>Cred</v>
          </cell>
          <cell r="CF1129" t="str">
            <v>Linear Regression</v>
          </cell>
          <cell r="CG1129" t="str">
            <v>Written</v>
          </cell>
          <cell r="CH1129">
            <v>12</v>
          </cell>
          <cell r="CI1129">
            <v>2.1999999999999999E-2</v>
          </cell>
        </row>
        <row r="1130">
          <cell r="CC1130" t="str">
            <v>All PerilsCred24Linear RegressionEarned</v>
          </cell>
          <cell r="CD1130" t="str">
            <v>PIP</v>
          </cell>
          <cell r="CE1130" t="str">
            <v>Cred</v>
          </cell>
          <cell r="CF1130" t="str">
            <v>Linear Regression</v>
          </cell>
          <cell r="CG1130" t="str">
            <v>Earned</v>
          </cell>
          <cell r="CH1130">
            <v>24</v>
          </cell>
          <cell r="CI1130">
            <v>0.01</v>
          </cell>
        </row>
        <row r="1131">
          <cell r="CC1131" t="str">
            <v>All PerilsCred24Linear RegressionWritten</v>
          </cell>
          <cell r="CD1131" t="str">
            <v>PIP</v>
          </cell>
          <cell r="CE1131" t="str">
            <v>Cred</v>
          </cell>
          <cell r="CF1131" t="str">
            <v>Linear Regression</v>
          </cell>
          <cell r="CG1131" t="str">
            <v>Written</v>
          </cell>
          <cell r="CH1131">
            <v>24</v>
          </cell>
          <cell r="CI1131">
            <v>0.01</v>
          </cell>
        </row>
        <row r="1132">
          <cell r="CC1132" t="str">
            <v>All PerilsCred36Linear RegressionEarned</v>
          </cell>
          <cell r="CD1132" t="str">
            <v>PIP</v>
          </cell>
          <cell r="CE1132" t="str">
            <v>Cred</v>
          </cell>
          <cell r="CF1132" t="str">
            <v>Linear Regression</v>
          </cell>
          <cell r="CG1132" t="str">
            <v>Earned</v>
          </cell>
          <cell r="CH1132">
            <v>36</v>
          </cell>
          <cell r="CI1132">
            <v>1.7000000000000001E-2</v>
          </cell>
        </row>
        <row r="1133">
          <cell r="CC1133" t="str">
            <v>All PerilsCred36Linear RegressionWritten</v>
          </cell>
          <cell r="CD1133" t="str">
            <v>PIP</v>
          </cell>
          <cell r="CE1133" t="str">
            <v>Cred</v>
          </cell>
          <cell r="CF1133" t="str">
            <v>Linear Regression</v>
          </cell>
          <cell r="CG1133" t="str">
            <v>Written</v>
          </cell>
          <cell r="CH1133">
            <v>36</v>
          </cell>
          <cell r="CI1133">
            <v>1.6E-2</v>
          </cell>
        </row>
        <row r="1134">
          <cell r="CC1134" t="str">
            <v>All PerilsCred48Linear RegressionEarned</v>
          </cell>
          <cell r="CD1134" t="str">
            <v>PIP</v>
          </cell>
          <cell r="CE1134" t="str">
            <v>Cred</v>
          </cell>
          <cell r="CF1134" t="str">
            <v>Linear Regression</v>
          </cell>
          <cell r="CG1134" t="str">
            <v>Earned</v>
          </cell>
          <cell r="CH1134">
            <v>48</v>
          </cell>
          <cell r="CI1134">
            <v>1.0999999999999999E-2</v>
          </cell>
        </row>
        <row r="1135">
          <cell r="CC1135" t="str">
            <v>All PerilsCred48Linear RegressionWritten</v>
          </cell>
          <cell r="CD1135" t="str">
            <v>PIP</v>
          </cell>
          <cell r="CE1135" t="str">
            <v>Cred</v>
          </cell>
          <cell r="CF1135" t="str">
            <v>Linear Regression</v>
          </cell>
          <cell r="CG1135" t="str">
            <v>Written</v>
          </cell>
          <cell r="CH1135">
            <v>48</v>
          </cell>
          <cell r="CI1135">
            <v>1.4E-2</v>
          </cell>
        </row>
        <row r="1136">
          <cell r="CC1136" t="str">
            <v>All PerilsCred60Linear RegressionEarned</v>
          </cell>
          <cell r="CD1136" t="str">
            <v>PIP</v>
          </cell>
          <cell r="CE1136" t="str">
            <v>Cred</v>
          </cell>
          <cell r="CF1136" t="str">
            <v>Linear Regression</v>
          </cell>
          <cell r="CG1136" t="str">
            <v>Earned</v>
          </cell>
          <cell r="CH1136">
            <v>60</v>
          </cell>
          <cell r="CI1136">
            <v>4.0000000000000001E-3</v>
          </cell>
        </row>
        <row r="1137">
          <cell r="CC1137" t="str">
            <v>All PerilsCred60Linear RegressionWritten</v>
          </cell>
          <cell r="CD1137" t="str">
            <v>PIP</v>
          </cell>
          <cell r="CE1137" t="str">
            <v>Cred</v>
          </cell>
          <cell r="CF1137" t="str">
            <v>Linear Regression</v>
          </cell>
          <cell r="CG1137" t="str">
            <v>Written</v>
          </cell>
          <cell r="CH1137">
            <v>60</v>
          </cell>
          <cell r="CI1137">
            <v>6.0000000000000001E-3</v>
          </cell>
        </row>
        <row r="1138">
          <cell r="CC1138" t="str">
            <v>All PerilsCred84Linear RegressionEarned</v>
          </cell>
          <cell r="CD1138" t="str">
            <v>PIP</v>
          </cell>
          <cell r="CE1138" t="str">
            <v>Cred</v>
          </cell>
          <cell r="CF1138" t="str">
            <v>Linear Regression</v>
          </cell>
          <cell r="CG1138" t="str">
            <v>Earned</v>
          </cell>
          <cell r="CH1138">
            <v>84</v>
          </cell>
          <cell r="CI1138">
            <v>-6.0000000000000001E-3</v>
          </cell>
        </row>
        <row r="1139">
          <cell r="CC1139" t="str">
            <v>All PerilsCred84Linear RegressionWritten</v>
          </cell>
          <cell r="CD1139" t="str">
            <v>PIP</v>
          </cell>
          <cell r="CE1139" t="str">
            <v>Cred</v>
          </cell>
          <cell r="CF1139" t="str">
            <v>Linear Regression</v>
          </cell>
          <cell r="CG1139" t="str">
            <v>Written</v>
          </cell>
          <cell r="CH1139">
            <v>84</v>
          </cell>
          <cell r="CI1139">
            <v>-4.0000000000000001E-3</v>
          </cell>
        </row>
        <row r="1140">
          <cell r="CC1140" t="str">
            <v>All PerilsCred108Linear RegressionEarned</v>
          </cell>
          <cell r="CD1140" t="str">
            <v>PIP</v>
          </cell>
          <cell r="CE1140" t="str">
            <v>Cred</v>
          </cell>
          <cell r="CF1140" t="str">
            <v>Linear Regression</v>
          </cell>
          <cell r="CG1140" t="str">
            <v>Earned</v>
          </cell>
          <cell r="CH1140">
            <v>108</v>
          </cell>
          <cell r="CI1140">
            <v>-1.2E-2</v>
          </cell>
        </row>
        <row r="1141">
          <cell r="CC1141" t="str">
            <v>All PerilsCred108Linear RegressionWritten</v>
          </cell>
          <cell r="CD1141" t="str">
            <v>PIP</v>
          </cell>
          <cell r="CE1141" t="str">
            <v>Cred</v>
          </cell>
          <cell r="CF1141" t="str">
            <v>Linear Regression</v>
          </cell>
          <cell r="CG1141" t="str">
            <v>Written</v>
          </cell>
          <cell r="CH1141">
            <v>108</v>
          </cell>
          <cell r="CI1141">
            <v>-0.01</v>
          </cell>
        </row>
        <row r="1142">
          <cell r="CC1142" t="str">
            <v>All PerilsCred120Linear RegressionEarned</v>
          </cell>
          <cell r="CD1142" t="str">
            <v>PIP</v>
          </cell>
          <cell r="CE1142" t="str">
            <v>Cred</v>
          </cell>
          <cell r="CF1142" t="str">
            <v>Linear Regression</v>
          </cell>
          <cell r="CG1142" t="str">
            <v>Earned</v>
          </cell>
          <cell r="CH1142">
            <v>120</v>
          </cell>
          <cell r="CI1142">
            <v>-1.4E-2</v>
          </cell>
        </row>
        <row r="1143">
          <cell r="CC1143" t="str">
            <v>All PerilsCred120Linear RegressionWritten</v>
          </cell>
          <cell r="CD1143" t="str">
            <v>PIP</v>
          </cell>
          <cell r="CE1143" t="str">
            <v>Cred</v>
          </cell>
          <cell r="CF1143" t="str">
            <v>Linear Regression</v>
          </cell>
          <cell r="CG1143" t="str">
            <v>Written</v>
          </cell>
          <cell r="CH1143">
            <v>120</v>
          </cell>
          <cell r="CI1143">
            <v>-1.2E-2</v>
          </cell>
        </row>
        <row r="1144">
          <cell r="CC1144" t="str">
            <v>All PerilsCred12Linear RegressionEarned</v>
          </cell>
          <cell r="CD1144" t="str">
            <v>PKG_PHYS_DMG</v>
          </cell>
          <cell r="CE1144" t="str">
            <v>Cred</v>
          </cell>
          <cell r="CF1144" t="str">
            <v>Linear Regression</v>
          </cell>
          <cell r="CG1144" t="str">
            <v>Earned</v>
          </cell>
          <cell r="CH1144">
            <v>12</v>
          </cell>
          <cell r="CI1144">
            <v>5.7000000000000002E-2</v>
          </cell>
        </row>
        <row r="1145">
          <cell r="CC1145" t="str">
            <v>All PerilsCred12Linear RegressionWritten</v>
          </cell>
          <cell r="CD1145" t="str">
            <v>PKG_PHYS_DMG</v>
          </cell>
          <cell r="CE1145" t="str">
            <v>Cred</v>
          </cell>
          <cell r="CF1145" t="str">
            <v>Linear Regression</v>
          </cell>
          <cell r="CG1145" t="str">
            <v>Written</v>
          </cell>
          <cell r="CH1145">
            <v>12</v>
          </cell>
          <cell r="CI1145">
            <v>5.8000000000000003E-2</v>
          </cell>
        </row>
        <row r="1146">
          <cell r="CC1146" t="str">
            <v>All PerilsCred24Linear RegressionEarned</v>
          </cell>
          <cell r="CD1146" t="str">
            <v>PKG_PHYS_DMG</v>
          </cell>
          <cell r="CE1146" t="str">
            <v>Cred</v>
          </cell>
          <cell r="CF1146" t="str">
            <v>Linear Regression</v>
          </cell>
          <cell r="CG1146" t="str">
            <v>Earned</v>
          </cell>
          <cell r="CH1146">
            <v>24</v>
          </cell>
          <cell r="CI1146">
            <v>5.5E-2</v>
          </cell>
        </row>
        <row r="1147">
          <cell r="CC1147" t="str">
            <v>All PerilsCred24Linear RegressionWritten</v>
          </cell>
          <cell r="CD1147" t="str">
            <v>PKG_PHYS_DMG</v>
          </cell>
          <cell r="CE1147" t="str">
            <v>Cred</v>
          </cell>
          <cell r="CF1147" t="str">
            <v>Linear Regression</v>
          </cell>
          <cell r="CG1147" t="str">
            <v>Written</v>
          </cell>
          <cell r="CH1147">
            <v>24</v>
          </cell>
          <cell r="CI1147">
            <v>5.2999999999999999E-2</v>
          </cell>
        </row>
        <row r="1148">
          <cell r="CC1148" t="str">
            <v>All PerilsCred36Linear RegressionWritten</v>
          </cell>
          <cell r="CD1148" t="str">
            <v>PKG_BIPD</v>
          </cell>
          <cell r="CE1148" t="str">
            <v>Cred</v>
          </cell>
          <cell r="CF1148" t="str">
            <v>Linear Regression</v>
          </cell>
          <cell r="CG1148" t="str">
            <v>Written</v>
          </cell>
          <cell r="CH1148">
            <v>36</v>
          </cell>
          <cell r="CI1148">
            <v>1.2E-2</v>
          </cell>
        </row>
        <row r="1149">
          <cell r="CC1149" t="str">
            <v>All PerilsCred48Linear RegressionEarned</v>
          </cell>
          <cell r="CD1149" t="str">
            <v>PKG_BIPD</v>
          </cell>
          <cell r="CE1149" t="str">
            <v>Cred</v>
          </cell>
          <cell r="CF1149" t="str">
            <v>Linear Regression</v>
          </cell>
          <cell r="CG1149" t="str">
            <v>Earned</v>
          </cell>
          <cell r="CH1149">
            <v>48</v>
          </cell>
          <cell r="CI1149">
            <v>8.0000000000000002E-3</v>
          </cell>
        </row>
        <row r="1150">
          <cell r="CC1150" t="str">
            <v>All PerilsCred48Linear RegressionWritten</v>
          </cell>
          <cell r="CD1150" t="str">
            <v>PKG_BIPD</v>
          </cell>
          <cell r="CE1150" t="str">
            <v>Cred</v>
          </cell>
          <cell r="CF1150" t="str">
            <v>Linear Regression</v>
          </cell>
          <cell r="CG1150" t="str">
            <v>Written</v>
          </cell>
          <cell r="CH1150">
            <v>48</v>
          </cell>
          <cell r="CI1150">
            <v>0.01</v>
          </cell>
        </row>
        <row r="1151">
          <cell r="CC1151" t="str">
            <v>All PerilsCred60Linear RegressionEarned</v>
          </cell>
          <cell r="CD1151" t="str">
            <v>PKG_BIPD</v>
          </cell>
          <cell r="CE1151" t="str">
            <v>Cred</v>
          </cell>
          <cell r="CF1151" t="str">
            <v>Linear Regression</v>
          </cell>
          <cell r="CG1151" t="str">
            <v>Earned</v>
          </cell>
          <cell r="CH1151">
            <v>60</v>
          </cell>
          <cell r="CI1151">
            <v>2E-3</v>
          </cell>
        </row>
        <row r="1152">
          <cell r="CC1152" t="str">
            <v>All PerilsCred60Linear RegressionWritten</v>
          </cell>
          <cell r="CD1152" t="str">
            <v>PKG_BIPD</v>
          </cell>
          <cell r="CE1152" t="str">
            <v>Cred</v>
          </cell>
          <cell r="CF1152" t="str">
            <v>Linear Regression</v>
          </cell>
          <cell r="CG1152" t="str">
            <v>Written</v>
          </cell>
          <cell r="CH1152">
            <v>60</v>
          </cell>
          <cell r="CI1152">
            <v>4.0000000000000001E-3</v>
          </cell>
        </row>
        <row r="1153">
          <cell r="CC1153" t="str">
            <v>All PerilsCred84Linear RegressionEarned</v>
          </cell>
          <cell r="CD1153" t="str">
            <v>PKG_BIPD</v>
          </cell>
          <cell r="CE1153" t="str">
            <v>Cred</v>
          </cell>
          <cell r="CF1153" t="str">
            <v>Linear Regression</v>
          </cell>
          <cell r="CG1153" t="str">
            <v>Earned</v>
          </cell>
          <cell r="CH1153">
            <v>84</v>
          </cell>
          <cell r="CI1153">
            <v>-2E-3</v>
          </cell>
        </row>
        <row r="1154">
          <cell r="CC1154" t="str">
            <v>All PerilsCred84Linear RegressionWritten</v>
          </cell>
          <cell r="CD1154" t="str">
            <v>PKG_BIPD</v>
          </cell>
          <cell r="CE1154" t="str">
            <v>Cred</v>
          </cell>
          <cell r="CF1154" t="str">
            <v>Linear Regression</v>
          </cell>
          <cell r="CG1154" t="str">
            <v>Written</v>
          </cell>
          <cell r="CH1154">
            <v>84</v>
          </cell>
          <cell r="CI1154">
            <v>-1E-3</v>
          </cell>
        </row>
        <row r="1155">
          <cell r="CC1155" t="str">
            <v>All PerilsCred108Linear RegressionEarned</v>
          </cell>
          <cell r="CD1155" t="str">
            <v>PKG_BIPD</v>
          </cell>
          <cell r="CE1155" t="str">
            <v>Cred</v>
          </cell>
          <cell r="CF1155" t="str">
            <v>Linear Regression</v>
          </cell>
          <cell r="CG1155" t="str">
            <v>Earned</v>
          </cell>
          <cell r="CH1155">
            <v>108</v>
          </cell>
          <cell r="CI1155">
            <v>-6.0000000000000001E-3</v>
          </cell>
        </row>
        <row r="1156">
          <cell r="CC1156" t="str">
            <v>All PerilsCred108Linear RegressionWritten</v>
          </cell>
          <cell r="CD1156" t="str">
            <v>PKG_BIPD</v>
          </cell>
          <cell r="CE1156" t="str">
            <v>Cred</v>
          </cell>
          <cell r="CF1156" t="str">
            <v>Linear Regression</v>
          </cell>
          <cell r="CG1156" t="str">
            <v>Written</v>
          </cell>
          <cell r="CH1156">
            <v>108</v>
          </cell>
          <cell r="CI1156">
            <v>-5.0000000000000001E-3</v>
          </cell>
        </row>
        <row r="1157">
          <cell r="CC1157" t="str">
            <v>All PerilsCred120Linear RegressionEarned</v>
          </cell>
          <cell r="CD1157" t="str">
            <v>PKG_BIPD</v>
          </cell>
          <cell r="CE1157" t="str">
            <v>Cred</v>
          </cell>
          <cell r="CF1157" t="str">
            <v>Linear Regression</v>
          </cell>
          <cell r="CG1157" t="str">
            <v>Earned</v>
          </cell>
          <cell r="CH1157">
            <v>120</v>
          </cell>
          <cell r="CI1157">
            <v>-8.0000000000000002E-3</v>
          </cell>
        </row>
        <row r="1158">
          <cell r="CC1158" t="str">
            <v>All PerilsCred120Linear RegressionWritten</v>
          </cell>
          <cell r="CD1158" t="str">
            <v>PKG_BIPD</v>
          </cell>
          <cell r="CE1158" t="str">
            <v>Cred</v>
          </cell>
          <cell r="CF1158" t="str">
            <v>Linear Regression</v>
          </cell>
          <cell r="CG1158" t="str">
            <v>Written</v>
          </cell>
          <cell r="CH1158">
            <v>120</v>
          </cell>
          <cell r="CI1158">
            <v>-7.0000000000000001E-3</v>
          </cell>
        </row>
        <row r="1159">
          <cell r="CC1159" t="str">
            <v>All PerilsCred12Linear RegressionEarned</v>
          </cell>
          <cell r="CD1159" t="str">
            <v>BI</v>
          </cell>
          <cell r="CE1159" t="str">
            <v>Cred</v>
          </cell>
          <cell r="CF1159" t="str">
            <v>Linear Regression</v>
          </cell>
          <cell r="CG1159" t="str">
            <v>Earned</v>
          </cell>
          <cell r="CH1159">
            <v>12</v>
          </cell>
          <cell r="CI1159">
            <v>0.01</v>
          </cell>
        </row>
        <row r="1160">
          <cell r="CC1160" t="str">
            <v>All PerilsCred12Linear RegressionWritten</v>
          </cell>
          <cell r="CD1160" t="str">
            <v>BI</v>
          </cell>
          <cell r="CE1160" t="str">
            <v>Cred</v>
          </cell>
          <cell r="CF1160" t="str">
            <v>Linear Regression</v>
          </cell>
          <cell r="CG1160" t="str">
            <v>Written</v>
          </cell>
          <cell r="CH1160">
            <v>12</v>
          </cell>
          <cell r="CI1160">
            <v>2.1000000000000001E-2</v>
          </cell>
        </row>
        <row r="1161">
          <cell r="CC1161" t="str">
            <v>All PerilsCred24Linear RegressionEarned</v>
          </cell>
          <cell r="CD1161" t="str">
            <v>BI</v>
          </cell>
          <cell r="CE1161" t="str">
            <v>Cred</v>
          </cell>
          <cell r="CF1161" t="str">
            <v>Linear Regression</v>
          </cell>
          <cell r="CG1161" t="str">
            <v>Earned</v>
          </cell>
          <cell r="CH1161">
            <v>24</v>
          </cell>
          <cell r="CI1161">
            <v>8.0000000000000002E-3</v>
          </cell>
        </row>
        <row r="1162">
          <cell r="CC1162" t="str">
            <v>All PerilsCred24Linear RegressionWritten</v>
          </cell>
          <cell r="CD1162" t="str">
            <v>BI</v>
          </cell>
          <cell r="CE1162" t="str">
            <v>Cred</v>
          </cell>
          <cell r="CF1162" t="str">
            <v>Linear Regression</v>
          </cell>
          <cell r="CG1162" t="str">
            <v>Written</v>
          </cell>
          <cell r="CH1162">
            <v>24</v>
          </cell>
          <cell r="CI1162">
            <v>7.0000000000000001E-3</v>
          </cell>
        </row>
        <row r="1163">
          <cell r="CC1163" t="str">
            <v>All PerilsCred36Linear RegressionEarned</v>
          </cell>
          <cell r="CD1163" t="str">
            <v>BI</v>
          </cell>
          <cell r="CE1163" t="str">
            <v>Cred</v>
          </cell>
          <cell r="CF1163" t="str">
            <v>Linear Regression</v>
          </cell>
          <cell r="CG1163" t="str">
            <v>Earned</v>
          </cell>
          <cell r="CH1163">
            <v>36</v>
          </cell>
          <cell r="CI1163">
            <v>1.4E-2</v>
          </cell>
        </row>
        <row r="1164">
          <cell r="CC1164" t="str">
            <v>All PerilsCred36Linear RegressionWritten</v>
          </cell>
          <cell r="CD1164" t="str">
            <v>BI</v>
          </cell>
          <cell r="CE1164" t="str">
            <v>Cred</v>
          </cell>
          <cell r="CF1164" t="str">
            <v>Linear Regression</v>
          </cell>
          <cell r="CG1164" t="str">
            <v>Written</v>
          </cell>
          <cell r="CH1164">
            <v>36</v>
          </cell>
          <cell r="CI1164">
            <v>1.4E-2</v>
          </cell>
        </row>
        <row r="1165">
          <cell r="CC1165" t="str">
            <v>All PerilsCred48Linear RegressionEarned</v>
          </cell>
          <cell r="CD1165" t="str">
            <v>BI</v>
          </cell>
          <cell r="CE1165" t="str">
            <v>Cred</v>
          </cell>
          <cell r="CF1165" t="str">
            <v>Linear Regression</v>
          </cell>
          <cell r="CG1165" t="str">
            <v>Earned</v>
          </cell>
          <cell r="CH1165">
            <v>48</v>
          </cell>
          <cell r="CI1165">
            <v>0.01</v>
          </cell>
        </row>
        <row r="1166">
          <cell r="CC1166" t="str">
            <v>All PerilsCred48Linear RegressionWritten</v>
          </cell>
          <cell r="CD1166" t="str">
            <v>BI</v>
          </cell>
          <cell r="CE1166" t="str">
            <v>Cred</v>
          </cell>
          <cell r="CF1166" t="str">
            <v>Linear Regression</v>
          </cell>
          <cell r="CG1166" t="str">
            <v>Written</v>
          </cell>
          <cell r="CH1166">
            <v>48</v>
          </cell>
          <cell r="CI1166">
            <v>1.2E-2</v>
          </cell>
        </row>
        <row r="1167">
          <cell r="CC1167" t="str">
            <v>All PerilsCred60Linear RegressionEarned</v>
          </cell>
          <cell r="CD1167" t="str">
            <v>BI</v>
          </cell>
          <cell r="CE1167" t="str">
            <v>Cred</v>
          </cell>
          <cell r="CF1167" t="str">
            <v>Linear Regression</v>
          </cell>
          <cell r="CG1167" t="str">
            <v>Earned</v>
          </cell>
          <cell r="CH1167">
            <v>60</v>
          </cell>
          <cell r="CI1167">
            <v>5.0000000000000001E-3</v>
          </cell>
        </row>
        <row r="1168">
          <cell r="CC1168" t="str">
            <v>All PerilsCred60Linear RegressionWritten</v>
          </cell>
          <cell r="CD1168" t="str">
            <v>BI</v>
          </cell>
          <cell r="CE1168" t="str">
            <v>Cred</v>
          </cell>
          <cell r="CF1168" t="str">
            <v>Linear Regression</v>
          </cell>
          <cell r="CG1168" t="str">
            <v>Written</v>
          </cell>
          <cell r="CH1168">
            <v>60</v>
          </cell>
          <cell r="CI1168">
            <v>7.0000000000000001E-3</v>
          </cell>
        </row>
        <row r="1169">
          <cell r="CC1169" t="str">
            <v>All PerilsCred84Linear RegressionEarned</v>
          </cell>
          <cell r="CD1169" t="str">
            <v>BI</v>
          </cell>
          <cell r="CE1169" t="str">
            <v>Cred</v>
          </cell>
          <cell r="CF1169" t="str">
            <v>Linear Regression</v>
          </cell>
          <cell r="CG1169" t="str">
            <v>Earned</v>
          </cell>
          <cell r="CH1169">
            <v>84</v>
          </cell>
          <cell r="CI1169">
            <v>2E-3</v>
          </cell>
        </row>
        <row r="1170">
          <cell r="CC1170" t="str">
            <v>All PerilsCred84Linear RegressionWritten</v>
          </cell>
          <cell r="CD1170" t="str">
            <v>BI</v>
          </cell>
          <cell r="CE1170" t="str">
            <v>Cred</v>
          </cell>
          <cell r="CF1170" t="str">
            <v>Linear Regression</v>
          </cell>
          <cell r="CG1170" t="str">
            <v>Written</v>
          </cell>
          <cell r="CH1170">
            <v>84</v>
          </cell>
          <cell r="CI1170">
            <v>3.0000000000000001E-3</v>
          </cell>
        </row>
        <row r="1171">
          <cell r="CC1171" t="str">
            <v>All PerilsCred108Linear RegressionEarned</v>
          </cell>
          <cell r="CD1171" t="str">
            <v>BI</v>
          </cell>
          <cell r="CE1171" t="str">
            <v>Cred</v>
          </cell>
          <cell r="CF1171" t="str">
            <v>Linear Regression</v>
          </cell>
          <cell r="CG1171" t="str">
            <v>Earned</v>
          </cell>
          <cell r="CH1171">
            <v>108</v>
          </cell>
          <cell r="CI1171">
            <v>-3.0000000000000001E-3</v>
          </cell>
        </row>
        <row r="1172">
          <cell r="CC1172" t="str">
            <v>All PerilsCred108Linear RegressionWritten</v>
          </cell>
          <cell r="CD1172" t="str">
            <v>BI</v>
          </cell>
          <cell r="CE1172" t="str">
            <v>Cred</v>
          </cell>
          <cell r="CF1172" t="str">
            <v>Linear Regression</v>
          </cell>
          <cell r="CG1172" t="str">
            <v>Written</v>
          </cell>
          <cell r="CH1172">
            <v>108</v>
          </cell>
          <cell r="CI1172">
            <v>-2E-3</v>
          </cell>
        </row>
        <row r="1173">
          <cell r="CC1173" t="str">
            <v>All PerilsCred120Linear RegressionEarned</v>
          </cell>
          <cell r="CD1173" t="str">
            <v>BI</v>
          </cell>
          <cell r="CE1173" t="str">
            <v>Cred</v>
          </cell>
          <cell r="CF1173" t="str">
            <v>Linear Regression</v>
          </cell>
          <cell r="CG1173" t="str">
            <v>Earned</v>
          </cell>
          <cell r="CH1173">
            <v>120</v>
          </cell>
          <cell r="CI1173">
            <v>-7.0000000000000001E-3</v>
          </cell>
        </row>
        <row r="1174">
          <cell r="CC1174" t="str">
            <v>All PerilsCred120Linear RegressionWritten</v>
          </cell>
          <cell r="CD1174" t="str">
            <v>BI</v>
          </cell>
          <cell r="CE1174" t="str">
            <v>Cred</v>
          </cell>
          <cell r="CF1174" t="str">
            <v>Linear Regression</v>
          </cell>
          <cell r="CG1174" t="str">
            <v>Written</v>
          </cell>
          <cell r="CH1174">
            <v>120</v>
          </cell>
          <cell r="CI1174">
            <v>-5.0000000000000001E-3</v>
          </cell>
        </row>
        <row r="1175">
          <cell r="CC1175" t="str">
            <v>All PerilsCred12Linear RegressionEarned</v>
          </cell>
          <cell r="CD1175" t="str">
            <v>PD</v>
          </cell>
          <cell r="CE1175" t="str">
            <v>Cred</v>
          </cell>
          <cell r="CF1175" t="str">
            <v>Linear Regression</v>
          </cell>
          <cell r="CG1175" t="str">
            <v>Earned</v>
          </cell>
          <cell r="CH1175">
            <v>12</v>
          </cell>
          <cell r="CI1175">
            <v>8.0000000000000002E-3</v>
          </cell>
        </row>
        <row r="1176">
          <cell r="CC1176" t="str">
            <v>All PerilsCred12Linear RegressionWritten</v>
          </cell>
          <cell r="CD1176" t="str">
            <v>PD</v>
          </cell>
          <cell r="CE1176" t="str">
            <v>Cred</v>
          </cell>
          <cell r="CF1176" t="str">
            <v>Linear Regression</v>
          </cell>
          <cell r="CG1176" t="str">
            <v>Written</v>
          </cell>
          <cell r="CH1176">
            <v>12</v>
          </cell>
          <cell r="CI1176">
            <v>1.6E-2</v>
          </cell>
        </row>
        <row r="1177">
          <cell r="CC1177" t="str">
            <v>All PerilsCred24Linear RegressionEarned</v>
          </cell>
          <cell r="CD1177" t="str">
            <v>PD</v>
          </cell>
          <cell r="CE1177" t="str">
            <v>Cred</v>
          </cell>
          <cell r="CF1177" t="str">
            <v>Linear Regression</v>
          </cell>
          <cell r="CG1177" t="str">
            <v>Earned</v>
          </cell>
          <cell r="CH1177">
            <v>24</v>
          </cell>
          <cell r="CI1177">
            <v>5.0000000000000001E-3</v>
          </cell>
        </row>
        <row r="1178">
          <cell r="CC1178" t="str">
            <v>All PerilsCred24Linear RegressionWritten</v>
          </cell>
          <cell r="CD1178" t="str">
            <v>PD</v>
          </cell>
          <cell r="CE1178" t="str">
            <v>Cred</v>
          </cell>
          <cell r="CF1178" t="str">
            <v>Linear Regression</v>
          </cell>
          <cell r="CG1178" t="str">
            <v>Written</v>
          </cell>
          <cell r="CH1178">
            <v>24</v>
          </cell>
          <cell r="CI1178">
            <v>4.0000000000000001E-3</v>
          </cell>
        </row>
        <row r="1179">
          <cell r="CC1179" t="str">
            <v>All PerilsCred36Linear RegressionEarned</v>
          </cell>
          <cell r="CD1179" t="str">
            <v>PD</v>
          </cell>
          <cell r="CE1179" t="str">
            <v>Cred</v>
          </cell>
          <cell r="CF1179" t="str">
            <v>Linear Regression</v>
          </cell>
          <cell r="CG1179" t="str">
            <v>Earned</v>
          </cell>
          <cell r="CH1179">
            <v>36</v>
          </cell>
          <cell r="CI1179">
            <v>1.0999999999999999E-2</v>
          </cell>
        </row>
        <row r="1180">
          <cell r="CC1180" t="str">
            <v>All PerilsUT36Linear RegressionWritten</v>
          </cell>
          <cell r="CD1180" t="str">
            <v>R</v>
          </cell>
          <cell r="CE1180" t="str">
            <v>UT</v>
          </cell>
          <cell r="CF1180" t="str">
            <v>Linear Regression</v>
          </cell>
          <cell r="CG1180" t="str">
            <v>Written</v>
          </cell>
          <cell r="CH1180">
            <v>36</v>
          </cell>
          <cell r="CI1180">
            <v>5.0999999999999997E-2</v>
          </cell>
        </row>
        <row r="1181">
          <cell r="CC1181" t="str">
            <v>All PerilsUT48Linear RegressionEarned</v>
          </cell>
          <cell r="CD1181" t="str">
            <v>R</v>
          </cell>
          <cell r="CE1181" t="str">
            <v>UT</v>
          </cell>
          <cell r="CF1181" t="str">
            <v>Linear Regression</v>
          </cell>
          <cell r="CG1181" t="str">
            <v>Earned</v>
          </cell>
          <cell r="CH1181">
            <v>48</v>
          </cell>
          <cell r="CI1181">
            <v>3.4000000000000002E-2</v>
          </cell>
        </row>
        <row r="1182">
          <cell r="CC1182" t="str">
            <v>All PerilsUT48Linear RegressionWritten</v>
          </cell>
          <cell r="CD1182" t="str">
            <v>R</v>
          </cell>
          <cell r="CE1182" t="str">
            <v>UT</v>
          </cell>
          <cell r="CF1182" t="str">
            <v>Linear Regression</v>
          </cell>
          <cell r="CG1182" t="str">
            <v>Written</v>
          </cell>
          <cell r="CH1182">
            <v>48</v>
          </cell>
          <cell r="CI1182">
            <v>3.9E-2</v>
          </cell>
        </row>
        <row r="1183">
          <cell r="CC1183" t="str">
            <v>All PerilsUT60Linear RegressionEarned</v>
          </cell>
          <cell r="CD1183" t="str">
            <v>R</v>
          </cell>
          <cell r="CE1183" t="str">
            <v>UT</v>
          </cell>
          <cell r="CF1183" t="str">
            <v>Linear Regression</v>
          </cell>
          <cell r="CG1183" t="str">
            <v>Earned</v>
          </cell>
          <cell r="CH1183">
            <v>60</v>
          </cell>
          <cell r="CI1183">
            <v>2.7E-2</v>
          </cell>
        </row>
        <row r="1184">
          <cell r="CC1184" t="str">
            <v>All PerilsUT60Linear RegressionWritten</v>
          </cell>
          <cell r="CD1184" t="str">
            <v>R</v>
          </cell>
          <cell r="CE1184" t="str">
            <v>UT</v>
          </cell>
          <cell r="CF1184" t="str">
            <v>Linear Regression</v>
          </cell>
          <cell r="CG1184" t="str">
            <v>Written</v>
          </cell>
          <cell r="CH1184">
            <v>60</v>
          </cell>
          <cell r="CI1184">
            <v>0.03</v>
          </cell>
        </row>
        <row r="1185">
          <cell r="CC1185" t="str">
            <v>All PerilsUT84Linear RegressionEarned</v>
          </cell>
          <cell r="CD1185" t="str">
            <v>R</v>
          </cell>
          <cell r="CE1185" t="str">
            <v>UT</v>
          </cell>
          <cell r="CF1185" t="str">
            <v>Linear Regression</v>
          </cell>
          <cell r="CG1185" t="str">
            <v>Earned</v>
          </cell>
          <cell r="CH1185">
            <v>84</v>
          </cell>
          <cell r="CI1185">
            <v>1.4999999999999999E-2</v>
          </cell>
        </row>
        <row r="1186">
          <cell r="CC1186" t="str">
            <v>All PerilsUT84Linear RegressionWritten</v>
          </cell>
          <cell r="CD1186" t="str">
            <v>R</v>
          </cell>
          <cell r="CE1186" t="str">
            <v>UT</v>
          </cell>
          <cell r="CF1186" t="str">
            <v>Linear Regression</v>
          </cell>
          <cell r="CG1186" t="str">
            <v>Written</v>
          </cell>
          <cell r="CH1186">
            <v>84</v>
          </cell>
          <cell r="CI1186">
            <v>1.7999999999999999E-2</v>
          </cell>
        </row>
        <row r="1187">
          <cell r="CC1187" t="str">
            <v>All PerilsUT108Linear RegressionEarned</v>
          </cell>
          <cell r="CD1187" t="str">
            <v>R</v>
          </cell>
          <cell r="CE1187" t="str">
            <v>UT</v>
          </cell>
          <cell r="CF1187" t="str">
            <v>Linear Regression</v>
          </cell>
          <cell r="CG1187" t="str">
            <v>Earned</v>
          </cell>
          <cell r="CH1187">
            <v>108</v>
          </cell>
          <cell r="CI1187">
            <v>7.0000000000000001E-3</v>
          </cell>
        </row>
        <row r="1188">
          <cell r="CC1188" t="str">
            <v>All PerilsUT108Linear RegressionWritten</v>
          </cell>
          <cell r="CD1188" t="str">
            <v>R</v>
          </cell>
          <cell r="CE1188" t="str">
            <v>UT</v>
          </cell>
          <cell r="CF1188" t="str">
            <v>Linear Regression</v>
          </cell>
          <cell r="CG1188" t="str">
            <v>Written</v>
          </cell>
          <cell r="CH1188">
            <v>108</v>
          </cell>
          <cell r="CI1188">
            <v>8.9999999999999993E-3</v>
          </cell>
        </row>
        <row r="1189">
          <cell r="CC1189" t="str">
            <v>All PerilsUT120Linear RegressionEarned</v>
          </cell>
          <cell r="CD1189" t="str">
            <v>R</v>
          </cell>
          <cell r="CE1189" t="str">
            <v>UT</v>
          </cell>
          <cell r="CF1189" t="str">
            <v>Linear Regression</v>
          </cell>
          <cell r="CG1189" t="str">
            <v>Earned</v>
          </cell>
          <cell r="CH1189">
            <v>120</v>
          </cell>
          <cell r="CI1189">
            <v>6.0000000000000001E-3</v>
          </cell>
        </row>
        <row r="1190">
          <cell r="CC1190" t="str">
            <v>All PerilsUT120Linear RegressionWritten</v>
          </cell>
          <cell r="CD1190" t="str">
            <v>R</v>
          </cell>
          <cell r="CE1190" t="str">
            <v>UT</v>
          </cell>
          <cell r="CF1190" t="str">
            <v>Linear Regression</v>
          </cell>
          <cell r="CG1190" t="str">
            <v>Written</v>
          </cell>
          <cell r="CH1190">
            <v>120</v>
          </cell>
          <cell r="CI1190">
            <v>8.0000000000000002E-3</v>
          </cell>
        </row>
        <row r="1191">
          <cell r="CC1191" t="str">
            <v>All PerilsCred12Linear RegressionEarned</v>
          </cell>
          <cell r="CD1191" t="str">
            <v>ALL_COVS</v>
          </cell>
          <cell r="CE1191" t="str">
            <v>Cred</v>
          </cell>
          <cell r="CF1191" t="str">
            <v>Linear Regression</v>
          </cell>
          <cell r="CG1191" t="str">
            <v>Earned</v>
          </cell>
          <cell r="CH1191">
            <v>12</v>
          </cell>
          <cell r="CI1191">
            <v>3.3000000000000002E-2</v>
          </cell>
        </row>
        <row r="1192">
          <cell r="CC1192" t="str">
            <v>All PerilsCred12Linear RegressionWritten</v>
          </cell>
          <cell r="CD1192" t="str">
            <v>ALL_COVS</v>
          </cell>
          <cell r="CE1192" t="str">
            <v>Cred</v>
          </cell>
          <cell r="CF1192" t="str">
            <v>Linear Regression</v>
          </cell>
          <cell r="CG1192" t="str">
            <v>Written</v>
          </cell>
          <cell r="CH1192">
            <v>12</v>
          </cell>
          <cell r="CI1192">
            <v>4.5999999999999999E-2</v>
          </cell>
        </row>
        <row r="1193">
          <cell r="CC1193" t="str">
            <v>All PerilsCred24Linear RegressionEarned</v>
          </cell>
          <cell r="CD1193" t="str">
            <v>ALL_COVS</v>
          </cell>
          <cell r="CE1193" t="str">
            <v>Cred</v>
          </cell>
          <cell r="CF1193" t="str">
            <v>Linear Regression</v>
          </cell>
          <cell r="CG1193" t="str">
            <v>Earned</v>
          </cell>
          <cell r="CH1193">
            <v>24</v>
          </cell>
          <cell r="CI1193">
            <v>2.8000000000000001E-2</v>
          </cell>
        </row>
        <row r="1194">
          <cell r="CC1194" t="str">
            <v>All PerilsCred24Linear RegressionWritten</v>
          </cell>
          <cell r="CD1194" t="str">
            <v>ALL_COVS</v>
          </cell>
          <cell r="CE1194" t="str">
            <v>Cred</v>
          </cell>
          <cell r="CF1194" t="str">
            <v>Linear Regression</v>
          </cell>
          <cell r="CG1194" t="str">
            <v>Written</v>
          </cell>
          <cell r="CH1194">
            <v>24</v>
          </cell>
          <cell r="CI1194">
            <v>2.8000000000000001E-2</v>
          </cell>
        </row>
        <row r="1195">
          <cell r="CC1195" t="str">
            <v>All PerilsCred36Linear RegressionEarned</v>
          </cell>
          <cell r="CD1195" t="str">
            <v>ALL_COVS</v>
          </cell>
          <cell r="CE1195" t="str">
            <v>Cred</v>
          </cell>
          <cell r="CF1195" t="str">
            <v>Linear Regression</v>
          </cell>
          <cell r="CG1195" t="str">
            <v>Earned</v>
          </cell>
          <cell r="CH1195">
            <v>36</v>
          </cell>
          <cell r="CI1195">
            <v>0.03</v>
          </cell>
        </row>
        <row r="1196">
          <cell r="CC1196" t="str">
            <v>All PerilsCred36Linear RegressionWritten</v>
          </cell>
          <cell r="CD1196" t="str">
            <v>ALL_COVS</v>
          </cell>
          <cell r="CE1196" t="str">
            <v>Cred</v>
          </cell>
          <cell r="CF1196" t="str">
            <v>Linear Regression</v>
          </cell>
          <cell r="CG1196" t="str">
            <v>Written</v>
          </cell>
          <cell r="CH1196">
            <v>36</v>
          </cell>
          <cell r="CI1196">
            <v>0.03</v>
          </cell>
        </row>
        <row r="1197">
          <cell r="CC1197" t="str">
            <v>All PerilsCred48Linear RegressionEarned</v>
          </cell>
          <cell r="CD1197" t="str">
            <v>ALL_COVS</v>
          </cell>
          <cell r="CE1197" t="str">
            <v>Cred</v>
          </cell>
          <cell r="CF1197" t="str">
            <v>Linear Regression</v>
          </cell>
          <cell r="CG1197" t="str">
            <v>Earned</v>
          </cell>
          <cell r="CH1197">
            <v>48</v>
          </cell>
          <cell r="CI1197">
            <v>2.1999999999999999E-2</v>
          </cell>
        </row>
        <row r="1198">
          <cell r="CC1198" t="str">
            <v>All PerilsCred48Linear RegressionWritten</v>
          </cell>
          <cell r="CD1198" t="str">
            <v>ALL_COVS</v>
          </cell>
          <cell r="CE1198" t="str">
            <v>Cred</v>
          </cell>
          <cell r="CF1198" t="str">
            <v>Linear Regression</v>
          </cell>
          <cell r="CG1198" t="str">
            <v>Written</v>
          </cell>
          <cell r="CH1198">
            <v>48</v>
          </cell>
          <cell r="CI1198">
            <v>2.5000000000000001E-2</v>
          </cell>
        </row>
        <row r="1199">
          <cell r="CC1199" t="str">
            <v>All PerilsCred60Linear RegressionEarned</v>
          </cell>
          <cell r="CD1199" t="str">
            <v>ALL_COVS</v>
          </cell>
          <cell r="CE1199" t="str">
            <v>Cred</v>
          </cell>
          <cell r="CF1199" t="str">
            <v>Linear Regression</v>
          </cell>
          <cell r="CG1199" t="str">
            <v>Earned</v>
          </cell>
          <cell r="CH1199">
            <v>60</v>
          </cell>
          <cell r="CI1199">
            <v>1.4E-2</v>
          </cell>
        </row>
        <row r="1200">
          <cell r="CC1200" t="str">
            <v>All PerilsCred60Linear RegressionWritten</v>
          </cell>
          <cell r="CD1200" t="str">
            <v>ALL_COVS</v>
          </cell>
          <cell r="CE1200" t="str">
            <v>Cred</v>
          </cell>
          <cell r="CF1200" t="str">
            <v>Linear Regression</v>
          </cell>
          <cell r="CG1200" t="str">
            <v>Written</v>
          </cell>
          <cell r="CH1200">
            <v>60</v>
          </cell>
          <cell r="CI1200">
            <v>1.7000000000000001E-2</v>
          </cell>
        </row>
        <row r="1201">
          <cell r="CC1201" t="str">
            <v>All PerilsCred84Linear RegressionEarned</v>
          </cell>
          <cell r="CD1201" t="str">
            <v>ALL_COVS</v>
          </cell>
          <cell r="CE1201" t="str">
            <v>Cred</v>
          </cell>
          <cell r="CF1201" t="str">
            <v>Linear Regression</v>
          </cell>
          <cell r="CG1201" t="str">
            <v>Earned</v>
          </cell>
          <cell r="CH1201">
            <v>84</v>
          </cell>
          <cell r="CI1201">
            <v>8.0000000000000002E-3</v>
          </cell>
        </row>
        <row r="1202">
          <cell r="CC1202" t="str">
            <v>All PerilsCred84Linear RegressionWritten</v>
          </cell>
          <cell r="CD1202" t="str">
            <v>ALL_COVS</v>
          </cell>
          <cell r="CE1202" t="str">
            <v>Cred</v>
          </cell>
          <cell r="CF1202" t="str">
            <v>Linear Regression</v>
          </cell>
          <cell r="CG1202" t="str">
            <v>Written</v>
          </cell>
          <cell r="CH1202">
            <v>84</v>
          </cell>
          <cell r="CI1202">
            <v>8.9999999999999993E-3</v>
          </cell>
        </row>
        <row r="1203">
          <cell r="CC1203" t="str">
            <v>All PerilsCred108Linear RegressionEarned</v>
          </cell>
          <cell r="CD1203" t="str">
            <v>ALL_COVS</v>
          </cell>
          <cell r="CE1203" t="str">
            <v>Cred</v>
          </cell>
          <cell r="CF1203" t="str">
            <v>Linear Regression</v>
          </cell>
          <cell r="CG1203" t="str">
            <v>Earned</v>
          </cell>
          <cell r="CH1203">
            <v>108</v>
          </cell>
          <cell r="CI1203">
            <v>3.0000000000000001E-3</v>
          </cell>
        </row>
        <row r="1204">
          <cell r="CC1204" t="str">
            <v>All PerilsCred108Linear RegressionWritten</v>
          </cell>
          <cell r="CD1204" t="str">
            <v>ALL_COVS</v>
          </cell>
          <cell r="CE1204" t="str">
            <v>Cred</v>
          </cell>
          <cell r="CF1204" t="str">
            <v>Linear Regression</v>
          </cell>
          <cell r="CG1204" t="str">
            <v>Written</v>
          </cell>
          <cell r="CH1204">
            <v>108</v>
          </cell>
          <cell r="CI1204">
            <v>4.0000000000000001E-3</v>
          </cell>
        </row>
        <row r="1205">
          <cell r="CC1205" t="str">
            <v>All PerilsCred120Linear RegressionEarned</v>
          </cell>
          <cell r="CD1205" t="str">
            <v>ALL_COVS</v>
          </cell>
          <cell r="CE1205" t="str">
            <v>Cred</v>
          </cell>
          <cell r="CF1205" t="str">
            <v>Linear Regression</v>
          </cell>
          <cell r="CG1205" t="str">
            <v>Earned</v>
          </cell>
          <cell r="CH1205">
            <v>120</v>
          </cell>
          <cell r="CI1205">
            <v>0</v>
          </cell>
        </row>
        <row r="1206">
          <cell r="CC1206" t="str">
            <v>All PerilsCred120Linear RegressionWritten</v>
          </cell>
          <cell r="CD1206" t="str">
            <v>ALL_COVS</v>
          </cell>
          <cell r="CE1206" t="str">
            <v>Cred</v>
          </cell>
          <cell r="CF1206" t="str">
            <v>Linear Regression</v>
          </cell>
          <cell r="CG1206" t="str">
            <v>Written</v>
          </cell>
          <cell r="CH1206">
            <v>120</v>
          </cell>
          <cell r="CI1206">
            <v>1E-3</v>
          </cell>
        </row>
        <row r="1207">
          <cell r="CC1207" t="str">
            <v>All PerilsCred12Linear RegressionEarned</v>
          </cell>
          <cell r="CD1207" t="str">
            <v>PKG_BIPD</v>
          </cell>
          <cell r="CE1207" t="str">
            <v>Cred</v>
          </cell>
          <cell r="CF1207" t="str">
            <v>Linear Regression</v>
          </cell>
          <cell r="CG1207" t="str">
            <v>Earned</v>
          </cell>
          <cell r="CH1207">
            <v>12</v>
          </cell>
          <cell r="CI1207">
            <v>8.9999999999999993E-3</v>
          </cell>
        </row>
        <row r="1208">
          <cell r="CC1208" t="str">
            <v>All PerilsCred12Linear RegressionWritten</v>
          </cell>
          <cell r="CD1208" t="str">
            <v>PKG_BIPD</v>
          </cell>
          <cell r="CE1208" t="str">
            <v>Cred</v>
          </cell>
          <cell r="CF1208" t="str">
            <v>Linear Regression</v>
          </cell>
          <cell r="CG1208" t="str">
            <v>Written</v>
          </cell>
          <cell r="CH1208">
            <v>12</v>
          </cell>
          <cell r="CI1208">
            <v>1.9E-2</v>
          </cell>
        </row>
        <row r="1209">
          <cell r="CC1209" t="str">
            <v>All PerilsCred24Linear RegressionEarned</v>
          </cell>
          <cell r="CD1209" t="str">
            <v>PKG_BIPD</v>
          </cell>
          <cell r="CE1209" t="str">
            <v>Cred</v>
          </cell>
          <cell r="CF1209" t="str">
            <v>Linear Regression</v>
          </cell>
          <cell r="CG1209" t="str">
            <v>Earned</v>
          </cell>
          <cell r="CH1209">
            <v>24</v>
          </cell>
          <cell r="CI1209">
            <v>6.0000000000000001E-3</v>
          </cell>
        </row>
        <row r="1210">
          <cell r="CC1210" t="str">
            <v>All PerilsCred24Linear RegressionWritten</v>
          </cell>
          <cell r="CD1210" t="str">
            <v>PKG_BIPD</v>
          </cell>
          <cell r="CE1210" t="str">
            <v>Cred</v>
          </cell>
          <cell r="CF1210" t="str">
            <v>Linear Regression</v>
          </cell>
          <cell r="CG1210" t="str">
            <v>Written</v>
          </cell>
          <cell r="CH1210">
            <v>24</v>
          </cell>
          <cell r="CI1210">
            <v>5.0000000000000001E-3</v>
          </cell>
        </row>
        <row r="1211">
          <cell r="CC1211" t="str">
            <v>All PerilsCred36Linear RegressionEarned</v>
          </cell>
          <cell r="CD1211" t="str">
            <v>PKG_BIPD</v>
          </cell>
          <cell r="CE1211" t="str">
            <v>Cred</v>
          </cell>
          <cell r="CF1211" t="str">
            <v>Linear Regression</v>
          </cell>
          <cell r="CG1211" t="str">
            <v>Earned</v>
          </cell>
          <cell r="CH1211">
            <v>36</v>
          </cell>
          <cell r="CI1211">
            <v>1.2E-2</v>
          </cell>
        </row>
        <row r="1212">
          <cell r="CC1212" t="str">
            <v>All PerilsUT36Linear RegressionWritten</v>
          </cell>
          <cell r="CD1212" t="str">
            <v>ERS</v>
          </cell>
          <cell r="CE1212" t="str">
            <v>UT</v>
          </cell>
          <cell r="CF1212" t="str">
            <v>Linear Regression</v>
          </cell>
          <cell r="CG1212" t="str">
            <v>Written</v>
          </cell>
          <cell r="CH1212">
            <v>36</v>
          </cell>
          <cell r="CI1212">
            <v>-2.9000000000000001E-2</v>
          </cell>
        </row>
        <row r="1213">
          <cell r="CC1213" t="str">
            <v>All PerilsUT48Linear RegressionEarned</v>
          </cell>
          <cell r="CD1213" t="str">
            <v>ERS</v>
          </cell>
          <cell r="CE1213" t="str">
            <v>UT</v>
          </cell>
          <cell r="CF1213" t="str">
            <v>Linear Regression</v>
          </cell>
          <cell r="CG1213" t="str">
            <v>Earned</v>
          </cell>
          <cell r="CH1213">
            <v>48</v>
          </cell>
          <cell r="CI1213">
            <v>-1.6E-2</v>
          </cell>
        </row>
        <row r="1214">
          <cell r="CC1214" t="str">
            <v>All PerilsUT48Linear RegressionWritten</v>
          </cell>
          <cell r="CD1214" t="str">
            <v>ERS</v>
          </cell>
          <cell r="CE1214" t="str">
            <v>UT</v>
          </cell>
          <cell r="CF1214" t="str">
            <v>Linear Regression</v>
          </cell>
          <cell r="CG1214" t="str">
            <v>Written</v>
          </cell>
          <cell r="CH1214">
            <v>48</v>
          </cell>
          <cell r="CI1214">
            <v>-0.02</v>
          </cell>
        </row>
        <row r="1215">
          <cell r="CC1215" t="str">
            <v>All PerilsUT60Linear RegressionEarned</v>
          </cell>
          <cell r="CD1215" t="str">
            <v>ERS</v>
          </cell>
          <cell r="CE1215" t="str">
            <v>UT</v>
          </cell>
          <cell r="CF1215" t="str">
            <v>Linear Regression</v>
          </cell>
          <cell r="CG1215" t="str">
            <v>Earned</v>
          </cell>
          <cell r="CH1215">
            <v>60</v>
          </cell>
          <cell r="CI1215">
            <v>-1.2E-2</v>
          </cell>
        </row>
        <row r="1216">
          <cell r="CC1216" t="str">
            <v>All PerilsUT60Linear RegressionWritten</v>
          </cell>
          <cell r="CD1216" t="str">
            <v>ERS</v>
          </cell>
          <cell r="CE1216" t="str">
            <v>UT</v>
          </cell>
          <cell r="CF1216" t="str">
            <v>Linear Regression</v>
          </cell>
          <cell r="CG1216" t="str">
            <v>Written</v>
          </cell>
          <cell r="CH1216">
            <v>60</v>
          </cell>
          <cell r="CI1216">
            <v>-1.6E-2</v>
          </cell>
        </row>
        <row r="1217">
          <cell r="CC1217" t="str">
            <v>All PerilsUT84Linear RegressionEarned</v>
          </cell>
          <cell r="CD1217" t="str">
            <v>ERS</v>
          </cell>
          <cell r="CE1217" t="str">
            <v>UT</v>
          </cell>
          <cell r="CF1217" t="str">
            <v>Linear Regression</v>
          </cell>
          <cell r="CG1217" t="str">
            <v>Earned</v>
          </cell>
          <cell r="CH1217">
            <v>84</v>
          </cell>
          <cell r="CI1217">
            <v>-0.01</v>
          </cell>
        </row>
        <row r="1218">
          <cell r="CC1218" t="str">
            <v>All PerilsUT84Linear RegressionWritten</v>
          </cell>
          <cell r="CD1218" t="str">
            <v>ERS</v>
          </cell>
          <cell r="CE1218" t="str">
            <v>UT</v>
          </cell>
          <cell r="CF1218" t="str">
            <v>Linear Regression</v>
          </cell>
          <cell r="CG1218" t="str">
            <v>Written</v>
          </cell>
          <cell r="CH1218">
            <v>84</v>
          </cell>
          <cell r="CI1218">
            <v>-1.2E-2</v>
          </cell>
        </row>
        <row r="1219">
          <cell r="CC1219" t="str">
            <v>All PerilsUT108Linear RegressionEarned</v>
          </cell>
          <cell r="CD1219" t="str">
            <v>ERS</v>
          </cell>
          <cell r="CE1219" t="str">
            <v>UT</v>
          </cell>
          <cell r="CF1219" t="str">
            <v>Linear Regression</v>
          </cell>
          <cell r="CG1219" t="str">
            <v>Earned</v>
          </cell>
          <cell r="CH1219">
            <v>108</v>
          </cell>
          <cell r="CI1219">
            <v>-8.9999999999999993E-3</v>
          </cell>
        </row>
        <row r="1220">
          <cell r="CC1220" t="str">
            <v>All PerilsUT108Linear RegressionWritten</v>
          </cell>
          <cell r="CD1220" t="str">
            <v>ERS</v>
          </cell>
          <cell r="CE1220" t="str">
            <v>UT</v>
          </cell>
          <cell r="CF1220" t="str">
            <v>Linear Regression</v>
          </cell>
          <cell r="CG1220" t="str">
            <v>Written</v>
          </cell>
          <cell r="CH1220">
            <v>108</v>
          </cell>
          <cell r="CI1220">
            <v>-1.0999999999999999E-2</v>
          </cell>
        </row>
        <row r="1221">
          <cell r="CC1221" t="str">
            <v>All PerilsUT120Linear RegressionEarned</v>
          </cell>
          <cell r="CD1221" t="str">
            <v>ERS</v>
          </cell>
          <cell r="CE1221" t="str">
            <v>UT</v>
          </cell>
          <cell r="CF1221" t="str">
            <v>Linear Regression</v>
          </cell>
          <cell r="CG1221" t="str">
            <v>Earned</v>
          </cell>
          <cell r="CH1221">
            <v>120</v>
          </cell>
          <cell r="CI1221">
            <v>-8.9999999999999993E-3</v>
          </cell>
        </row>
        <row r="1222">
          <cell r="CC1222" t="str">
            <v>All PerilsUT120Linear RegressionWritten</v>
          </cell>
          <cell r="CD1222" t="str">
            <v>ERS</v>
          </cell>
          <cell r="CE1222" t="str">
            <v>UT</v>
          </cell>
          <cell r="CF1222" t="str">
            <v>Linear Regression</v>
          </cell>
          <cell r="CG1222" t="str">
            <v>Written</v>
          </cell>
          <cell r="CH1222">
            <v>120</v>
          </cell>
          <cell r="CI1222">
            <v>-0.01</v>
          </cell>
        </row>
        <row r="1223">
          <cell r="CC1223" t="str">
            <v>All PerilsUT12Linear RegressionEarned</v>
          </cell>
          <cell r="CD1223" t="str">
            <v>D_AND_D</v>
          </cell>
          <cell r="CE1223" t="str">
            <v>UT</v>
          </cell>
          <cell r="CF1223" t="str">
            <v>Linear Regression</v>
          </cell>
          <cell r="CG1223" t="str">
            <v>Earned</v>
          </cell>
          <cell r="CH1223">
            <v>12</v>
          </cell>
          <cell r="CI1223">
            <v>-2.5000000000000001E-2</v>
          </cell>
        </row>
        <row r="1224">
          <cell r="CC1224" t="str">
            <v>All PerilsUT12Linear RegressionWritten</v>
          </cell>
          <cell r="CD1224" t="str">
            <v>D_AND_D</v>
          </cell>
          <cell r="CE1224" t="str">
            <v>UT</v>
          </cell>
          <cell r="CF1224" t="str">
            <v>Linear Regression</v>
          </cell>
          <cell r="CG1224" t="str">
            <v>Written</v>
          </cell>
          <cell r="CH1224">
            <v>12</v>
          </cell>
          <cell r="CI1224">
            <v>-2.5000000000000001E-2</v>
          </cell>
        </row>
        <row r="1225">
          <cell r="CC1225" t="str">
            <v>All PerilsUT24Linear RegressionEarned</v>
          </cell>
          <cell r="CD1225" t="str">
            <v>D_AND_D</v>
          </cell>
          <cell r="CE1225" t="str">
            <v>UT</v>
          </cell>
          <cell r="CF1225" t="str">
            <v>Linear Regression</v>
          </cell>
          <cell r="CG1225" t="str">
            <v>Earned</v>
          </cell>
          <cell r="CH1225">
            <v>24</v>
          </cell>
          <cell r="CI1225">
            <v>-2E-3</v>
          </cell>
        </row>
        <row r="1226">
          <cell r="CC1226" t="str">
            <v>All PerilsUT24Linear RegressionWritten</v>
          </cell>
          <cell r="CD1226" t="str">
            <v>D_AND_D</v>
          </cell>
          <cell r="CE1226" t="str">
            <v>UT</v>
          </cell>
          <cell r="CF1226" t="str">
            <v>Linear Regression</v>
          </cell>
          <cell r="CG1226" t="str">
            <v>Written</v>
          </cell>
          <cell r="CH1226">
            <v>24</v>
          </cell>
          <cell r="CI1226">
            <v>-1.2E-2</v>
          </cell>
        </row>
        <row r="1227">
          <cell r="CC1227" t="str">
            <v>All PerilsUT36Linear RegressionEarned</v>
          </cell>
          <cell r="CD1227" t="str">
            <v>D_AND_D</v>
          </cell>
          <cell r="CE1227" t="str">
            <v>UT</v>
          </cell>
          <cell r="CF1227" t="str">
            <v>Linear Regression</v>
          </cell>
          <cell r="CG1227" t="str">
            <v>Earned</v>
          </cell>
          <cell r="CH1227">
            <v>36</v>
          </cell>
          <cell r="CI1227">
            <v>2.4E-2</v>
          </cell>
        </row>
        <row r="1228">
          <cell r="CC1228" t="str">
            <v>All PerilsUT36Linear RegressionWritten</v>
          </cell>
          <cell r="CD1228" t="str">
            <v>D_AND_D</v>
          </cell>
          <cell r="CE1228" t="str">
            <v>UT</v>
          </cell>
          <cell r="CF1228" t="str">
            <v>Linear Regression</v>
          </cell>
          <cell r="CG1228" t="str">
            <v>Written</v>
          </cell>
          <cell r="CH1228">
            <v>36</v>
          </cell>
          <cell r="CI1228">
            <v>1.7000000000000001E-2</v>
          </cell>
        </row>
        <row r="1229">
          <cell r="CC1229" t="str">
            <v>All PerilsUT48Linear RegressionEarned</v>
          </cell>
          <cell r="CD1229" t="str">
            <v>D_AND_D</v>
          </cell>
          <cell r="CE1229" t="str">
            <v>UT</v>
          </cell>
          <cell r="CF1229" t="str">
            <v>Linear Regression</v>
          </cell>
          <cell r="CG1229" t="str">
            <v>Earned</v>
          </cell>
          <cell r="CH1229">
            <v>48</v>
          </cell>
          <cell r="CI1229">
            <v>1.4E-2</v>
          </cell>
        </row>
        <row r="1230">
          <cell r="CC1230" t="str">
            <v>All PerilsUT48Linear RegressionWritten</v>
          </cell>
          <cell r="CD1230" t="str">
            <v>D_AND_D</v>
          </cell>
          <cell r="CE1230" t="str">
            <v>UT</v>
          </cell>
          <cell r="CF1230" t="str">
            <v>Linear Regression</v>
          </cell>
          <cell r="CG1230" t="str">
            <v>Written</v>
          </cell>
          <cell r="CH1230">
            <v>48</v>
          </cell>
          <cell r="CI1230">
            <v>1.4999999999999999E-2</v>
          </cell>
        </row>
        <row r="1231">
          <cell r="CC1231" t="str">
            <v>All PerilsUT60Linear RegressionEarned</v>
          </cell>
          <cell r="CD1231" t="str">
            <v>D_AND_D</v>
          </cell>
          <cell r="CE1231" t="str">
            <v>UT</v>
          </cell>
          <cell r="CF1231" t="str">
            <v>Linear Regression</v>
          </cell>
          <cell r="CG1231" t="str">
            <v>Earned</v>
          </cell>
          <cell r="CH1231">
            <v>60</v>
          </cell>
          <cell r="CI1231">
            <v>2E-3</v>
          </cell>
        </row>
        <row r="1232">
          <cell r="CC1232" t="str">
            <v>All PerilsUT60Linear RegressionWritten</v>
          </cell>
          <cell r="CD1232" t="str">
            <v>D_AND_D</v>
          </cell>
          <cell r="CE1232" t="str">
            <v>UT</v>
          </cell>
          <cell r="CF1232" t="str">
            <v>Linear Regression</v>
          </cell>
          <cell r="CG1232" t="str">
            <v>Written</v>
          </cell>
          <cell r="CH1232">
            <v>60</v>
          </cell>
          <cell r="CI1232">
            <v>6.0000000000000001E-3</v>
          </cell>
        </row>
        <row r="1233">
          <cell r="CC1233" t="str">
            <v>All PerilsUT84Linear RegressionEarned</v>
          </cell>
          <cell r="CD1233" t="str">
            <v>D_AND_D</v>
          </cell>
          <cell r="CE1233" t="str">
            <v>UT</v>
          </cell>
          <cell r="CF1233" t="str">
            <v>Linear Regression</v>
          </cell>
          <cell r="CG1233" t="str">
            <v>Earned</v>
          </cell>
          <cell r="CH1233">
            <v>84</v>
          </cell>
          <cell r="CI1233">
            <v>-0.01</v>
          </cell>
        </row>
        <row r="1234">
          <cell r="CC1234" t="str">
            <v>All PerilsUT84Linear RegressionWritten</v>
          </cell>
          <cell r="CD1234" t="str">
            <v>D_AND_D</v>
          </cell>
          <cell r="CE1234" t="str">
            <v>UT</v>
          </cell>
          <cell r="CF1234" t="str">
            <v>Linear Regression</v>
          </cell>
          <cell r="CG1234" t="str">
            <v>Written</v>
          </cell>
          <cell r="CH1234">
            <v>84</v>
          </cell>
          <cell r="CI1234">
            <v>-8.9999999999999993E-3</v>
          </cell>
        </row>
        <row r="1235">
          <cell r="CC1235" t="str">
            <v>All PerilsUT108Linear RegressionEarned</v>
          </cell>
          <cell r="CD1235" t="str">
            <v>D_AND_D</v>
          </cell>
          <cell r="CE1235" t="str">
            <v>UT</v>
          </cell>
          <cell r="CF1235" t="str">
            <v>Linear Regression</v>
          </cell>
          <cell r="CG1235" t="str">
            <v>Earned</v>
          </cell>
          <cell r="CH1235">
            <v>108</v>
          </cell>
          <cell r="CI1235">
            <v>-7.0000000000000001E-3</v>
          </cell>
        </row>
        <row r="1236">
          <cell r="CC1236" t="str">
            <v>All PerilsUT108Linear RegressionWritten</v>
          </cell>
          <cell r="CD1236" t="str">
            <v>D_AND_D</v>
          </cell>
          <cell r="CE1236" t="str">
            <v>UT</v>
          </cell>
          <cell r="CF1236" t="str">
            <v>Linear Regression</v>
          </cell>
          <cell r="CG1236" t="str">
            <v>Written</v>
          </cell>
          <cell r="CH1236">
            <v>108</v>
          </cell>
          <cell r="CI1236">
            <v>-6.0000000000000001E-3</v>
          </cell>
        </row>
        <row r="1237">
          <cell r="CC1237" t="str">
            <v>All PerilsUT120Linear RegressionEarned</v>
          </cell>
          <cell r="CD1237" t="str">
            <v>D_AND_D</v>
          </cell>
          <cell r="CE1237" t="str">
            <v>UT</v>
          </cell>
          <cell r="CF1237" t="str">
            <v>Linear Regression</v>
          </cell>
          <cell r="CG1237" t="str">
            <v>Earned</v>
          </cell>
          <cell r="CH1237">
            <v>120</v>
          </cell>
          <cell r="CI1237">
            <v>-8.0000000000000002E-3</v>
          </cell>
        </row>
        <row r="1238">
          <cell r="CC1238" t="str">
            <v>All PerilsUT120Linear RegressionWritten</v>
          </cell>
          <cell r="CD1238" t="str">
            <v>D_AND_D</v>
          </cell>
          <cell r="CE1238" t="str">
            <v>UT</v>
          </cell>
          <cell r="CF1238" t="str">
            <v>Linear Regression</v>
          </cell>
          <cell r="CG1238" t="str">
            <v>Written</v>
          </cell>
          <cell r="CH1238">
            <v>120</v>
          </cell>
          <cell r="CI1238">
            <v>-7.0000000000000001E-3</v>
          </cell>
        </row>
        <row r="1239">
          <cell r="CC1239" t="str">
            <v>All PerilsUT12Linear RegressionEarned</v>
          </cell>
          <cell r="CD1239" t="str">
            <v>R</v>
          </cell>
          <cell r="CE1239" t="str">
            <v>UT</v>
          </cell>
          <cell r="CF1239" t="str">
            <v>Linear Regression</v>
          </cell>
          <cell r="CG1239" t="str">
            <v>Earned</v>
          </cell>
          <cell r="CH1239">
            <v>12</v>
          </cell>
          <cell r="CI1239">
            <v>8.5000000000000006E-2</v>
          </cell>
        </row>
        <row r="1240">
          <cell r="CC1240" t="str">
            <v>All PerilsUT12Linear RegressionWritten</v>
          </cell>
          <cell r="CD1240" t="str">
            <v>R</v>
          </cell>
          <cell r="CE1240" t="str">
            <v>UT</v>
          </cell>
          <cell r="CF1240" t="str">
            <v>Linear Regression</v>
          </cell>
          <cell r="CG1240" t="str">
            <v>Written</v>
          </cell>
          <cell r="CH1240">
            <v>12</v>
          </cell>
          <cell r="CI1240">
            <v>7.2999999999999995E-2</v>
          </cell>
        </row>
        <row r="1241">
          <cell r="CC1241" t="str">
            <v>All PerilsUT24Linear RegressionEarned</v>
          </cell>
          <cell r="CD1241" t="str">
            <v>R</v>
          </cell>
          <cell r="CE1241" t="str">
            <v>UT</v>
          </cell>
          <cell r="CF1241" t="str">
            <v>Linear Regression</v>
          </cell>
          <cell r="CG1241" t="str">
            <v>Earned</v>
          </cell>
          <cell r="CH1241">
            <v>24</v>
          </cell>
          <cell r="CI1241">
            <v>6.0999999999999999E-2</v>
          </cell>
        </row>
        <row r="1242">
          <cell r="CC1242" t="str">
            <v>All PerilsCred48Linear RegressionEarned</v>
          </cell>
          <cell r="CD1242" t="str">
            <v>D_AND_D</v>
          </cell>
          <cell r="CE1242" t="str">
            <v>Cred</v>
          </cell>
          <cell r="CF1242" t="str">
            <v>Linear Regression</v>
          </cell>
          <cell r="CG1242" t="str">
            <v>Earned</v>
          </cell>
          <cell r="CH1242">
            <v>48</v>
          </cell>
          <cell r="CI1242">
            <v>2E-3</v>
          </cell>
        </row>
        <row r="1243">
          <cell r="CC1243" t="str">
            <v>All PerilsUT24Linear RegressionWritten</v>
          </cell>
          <cell r="CD1243" t="str">
            <v>R</v>
          </cell>
          <cell r="CE1243" t="str">
            <v>UT</v>
          </cell>
          <cell r="CF1243" t="str">
            <v>Linear Regression</v>
          </cell>
          <cell r="CG1243" t="str">
            <v>Written</v>
          </cell>
          <cell r="CH1243">
            <v>24</v>
          </cell>
          <cell r="CI1243">
            <v>6.6000000000000003E-2</v>
          </cell>
        </row>
        <row r="1244">
          <cell r="CC1244" t="str">
            <v>All PerilsUT36Linear RegressionEarned</v>
          </cell>
          <cell r="CD1244" t="str">
            <v>R</v>
          </cell>
          <cell r="CE1244" t="str">
            <v>UT</v>
          </cell>
          <cell r="CF1244" t="str">
            <v>Linear Regression</v>
          </cell>
          <cell r="CG1244" t="str">
            <v>Earned</v>
          </cell>
          <cell r="CH1244">
            <v>36</v>
          </cell>
          <cell r="CI1244">
            <v>4.5999999999999999E-2</v>
          </cell>
        </row>
        <row r="1245">
          <cell r="CC1245" t="str">
            <v>All PerilsUT36Linear RegressionEarned</v>
          </cell>
          <cell r="CD1245" t="str">
            <v>UPD</v>
          </cell>
          <cell r="CE1245" t="str">
            <v>UT</v>
          </cell>
          <cell r="CF1245" t="str">
            <v>Linear Regression</v>
          </cell>
          <cell r="CG1245" t="str">
            <v>Earned</v>
          </cell>
          <cell r="CH1245">
            <v>36</v>
          </cell>
          <cell r="CI1245">
            <v>-1E-3</v>
          </cell>
        </row>
        <row r="1246">
          <cell r="CC1246" t="str">
            <v>All PerilsUT36Linear RegressionWritten</v>
          </cell>
          <cell r="CD1246" t="str">
            <v>UPD</v>
          </cell>
          <cell r="CE1246" t="str">
            <v>UT</v>
          </cell>
          <cell r="CF1246" t="str">
            <v>Linear Regression</v>
          </cell>
          <cell r="CG1246" t="str">
            <v>Written</v>
          </cell>
          <cell r="CH1246">
            <v>36</v>
          </cell>
          <cell r="CI1246">
            <v>0</v>
          </cell>
        </row>
        <row r="1247">
          <cell r="CC1247" t="str">
            <v>All PerilsUT48Linear RegressionEarned</v>
          </cell>
          <cell r="CD1247" t="str">
            <v>UPD</v>
          </cell>
          <cell r="CE1247" t="str">
            <v>UT</v>
          </cell>
          <cell r="CF1247" t="str">
            <v>Linear Regression</v>
          </cell>
          <cell r="CG1247" t="str">
            <v>Earned</v>
          </cell>
          <cell r="CH1247">
            <v>48</v>
          </cell>
          <cell r="CI1247">
            <v>-1E-3</v>
          </cell>
        </row>
        <row r="1248">
          <cell r="CC1248" t="str">
            <v>All PerilsUT48Linear RegressionWritten</v>
          </cell>
          <cell r="CD1248" t="str">
            <v>UPD</v>
          </cell>
          <cell r="CE1248" t="str">
            <v>UT</v>
          </cell>
          <cell r="CF1248" t="str">
            <v>Linear Regression</v>
          </cell>
          <cell r="CG1248" t="str">
            <v>Written</v>
          </cell>
          <cell r="CH1248">
            <v>48</v>
          </cell>
          <cell r="CI1248">
            <v>-1E-3</v>
          </cell>
        </row>
        <row r="1249">
          <cell r="CC1249" t="str">
            <v>All PerilsUT60Linear RegressionEarned</v>
          </cell>
          <cell r="CD1249" t="str">
            <v>UPD</v>
          </cell>
          <cell r="CE1249" t="str">
            <v>UT</v>
          </cell>
          <cell r="CF1249" t="str">
            <v>Linear Regression</v>
          </cell>
          <cell r="CG1249" t="str">
            <v>Earned</v>
          </cell>
          <cell r="CH1249">
            <v>60</v>
          </cell>
          <cell r="CI1249">
            <v>-2E-3</v>
          </cell>
        </row>
        <row r="1250">
          <cell r="CC1250" t="str">
            <v>All PerilsUT60Linear RegressionWritten</v>
          </cell>
          <cell r="CD1250" t="str">
            <v>UPD</v>
          </cell>
          <cell r="CE1250" t="str">
            <v>UT</v>
          </cell>
          <cell r="CF1250" t="str">
            <v>Linear Regression</v>
          </cell>
          <cell r="CG1250" t="str">
            <v>Written</v>
          </cell>
          <cell r="CH1250">
            <v>60</v>
          </cell>
          <cell r="CI1250">
            <v>-1E-3</v>
          </cell>
        </row>
        <row r="1251">
          <cell r="CC1251" t="str">
            <v>All PerilsUT84Linear RegressionEarned</v>
          </cell>
          <cell r="CD1251" t="str">
            <v>UPD</v>
          </cell>
          <cell r="CE1251" t="str">
            <v>UT</v>
          </cell>
          <cell r="CF1251" t="str">
            <v>Linear Regression</v>
          </cell>
          <cell r="CG1251" t="str">
            <v>Earned</v>
          </cell>
          <cell r="CH1251">
            <v>84</v>
          </cell>
          <cell r="CI1251">
            <v>-4.0000000000000001E-3</v>
          </cell>
        </row>
        <row r="1252">
          <cell r="CC1252" t="str">
            <v>All PerilsUT84Linear RegressionWritten</v>
          </cell>
          <cell r="CD1252" t="str">
            <v>UPD</v>
          </cell>
          <cell r="CE1252" t="str">
            <v>UT</v>
          </cell>
          <cell r="CF1252" t="str">
            <v>Linear Regression</v>
          </cell>
          <cell r="CG1252" t="str">
            <v>Written</v>
          </cell>
          <cell r="CH1252">
            <v>84</v>
          </cell>
          <cell r="CI1252">
            <v>-3.0000000000000001E-3</v>
          </cell>
        </row>
        <row r="1253">
          <cell r="CC1253" t="str">
            <v>All PerilsUT108Linear RegressionEarned</v>
          </cell>
          <cell r="CD1253" t="str">
            <v>UPD</v>
          </cell>
          <cell r="CE1253" t="str">
            <v>UT</v>
          </cell>
          <cell r="CF1253" t="str">
            <v>Linear Regression</v>
          </cell>
          <cell r="CG1253" t="str">
            <v>Earned</v>
          </cell>
          <cell r="CH1253">
            <v>108</v>
          </cell>
          <cell r="CI1253">
            <v>-4.0000000000000001E-3</v>
          </cell>
        </row>
        <row r="1254">
          <cell r="CC1254" t="str">
            <v>All PerilsUT108Linear RegressionWritten</v>
          </cell>
          <cell r="CD1254" t="str">
            <v>UPD</v>
          </cell>
          <cell r="CE1254" t="str">
            <v>UT</v>
          </cell>
          <cell r="CF1254" t="str">
            <v>Linear Regression</v>
          </cell>
          <cell r="CG1254" t="str">
            <v>Written</v>
          </cell>
          <cell r="CH1254">
            <v>108</v>
          </cell>
          <cell r="CI1254">
            <v>-4.0000000000000001E-3</v>
          </cell>
        </row>
        <row r="1255">
          <cell r="CC1255" t="str">
            <v>All PerilsUT120Linear RegressionEarned</v>
          </cell>
          <cell r="CD1255" t="str">
            <v>UPD</v>
          </cell>
          <cell r="CE1255" t="str">
            <v>UT</v>
          </cell>
          <cell r="CF1255" t="str">
            <v>Linear Regression</v>
          </cell>
          <cell r="CG1255" t="str">
            <v>Earned</v>
          </cell>
          <cell r="CH1255">
            <v>120</v>
          </cell>
          <cell r="CI1255">
            <v>-4.0000000000000001E-3</v>
          </cell>
        </row>
        <row r="1256">
          <cell r="CC1256" t="str">
            <v>All PerilsUT120Linear RegressionWritten</v>
          </cell>
          <cell r="CD1256" t="str">
            <v>UPD</v>
          </cell>
          <cell r="CE1256" t="str">
            <v>UT</v>
          </cell>
          <cell r="CF1256" t="str">
            <v>Linear Regression</v>
          </cell>
          <cell r="CG1256" t="str">
            <v>Written</v>
          </cell>
          <cell r="CH1256">
            <v>120</v>
          </cell>
          <cell r="CI1256">
            <v>-4.0000000000000001E-3</v>
          </cell>
        </row>
        <row r="1257">
          <cell r="CC1257" t="str">
            <v>All PerilsUT12Linear RegressionEarned</v>
          </cell>
          <cell r="CD1257" t="str">
            <v>WBI</v>
          </cell>
          <cell r="CE1257" t="str">
            <v>UT</v>
          </cell>
          <cell r="CF1257" t="str">
            <v>Linear Regression</v>
          </cell>
          <cell r="CG1257" t="str">
            <v>Earned</v>
          </cell>
          <cell r="CH1257">
            <v>12</v>
          </cell>
          <cell r="CI1257">
            <v>2.8000000000000001E-2</v>
          </cell>
        </row>
        <row r="1258">
          <cell r="CC1258" t="str">
            <v>All PerilsUT12Linear RegressionWritten</v>
          </cell>
          <cell r="CD1258" t="str">
            <v>WBI</v>
          </cell>
          <cell r="CE1258" t="str">
            <v>UT</v>
          </cell>
          <cell r="CF1258" t="str">
            <v>Linear Regression</v>
          </cell>
          <cell r="CG1258" t="str">
            <v>Written</v>
          </cell>
          <cell r="CH1258">
            <v>12</v>
          </cell>
          <cell r="CI1258">
            <v>2.7E-2</v>
          </cell>
        </row>
        <row r="1259">
          <cell r="CC1259" t="str">
            <v>All PerilsUT24Linear RegressionEarned</v>
          </cell>
          <cell r="CD1259" t="str">
            <v>WBI</v>
          </cell>
          <cell r="CE1259" t="str">
            <v>UT</v>
          </cell>
          <cell r="CF1259" t="str">
            <v>Linear Regression</v>
          </cell>
          <cell r="CG1259" t="str">
            <v>Earned</v>
          </cell>
          <cell r="CH1259">
            <v>24</v>
          </cell>
          <cell r="CI1259">
            <v>0.03</v>
          </cell>
        </row>
        <row r="1260">
          <cell r="CC1260" t="str">
            <v>All PerilsUT24Linear RegressionWritten</v>
          </cell>
          <cell r="CD1260" t="str">
            <v>WBI</v>
          </cell>
          <cell r="CE1260" t="str">
            <v>UT</v>
          </cell>
          <cell r="CF1260" t="str">
            <v>Linear Regression</v>
          </cell>
          <cell r="CG1260" t="str">
            <v>Written</v>
          </cell>
          <cell r="CH1260">
            <v>24</v>
          </cell>
          <cell r="CI1260">
            <v>2.8000000000000001E-2</v>
          </cell>
        </row>
        <row r="1261">
          <cell r="CC1261" t="str">
            <v>All PerilsUT36Linear RegressionEarned</v>
          </cell>
          <cell r="CD1261" t="str">
            <v>WBI</v>
          </cell>
          <cell r="CE1261" t="str">
            <v>UT</v>
          </cell>
          <cell r="CF1261" t="str">
            <v>Linear Regression</v>
          </cell>
          <cell r="CG1261" t="str">
            <v>Earned</v>
          </cell>
          <cell r="CH1261">
            <v>36</v>
          </cell>
          <cell r="CI1261">
            <v>3.1E-2</v>
          </cell>
        </row>
        <row r="1262">
          <cell r="CC1262" t="str">
            <v>All PerilsUT36Linear RegressionWritten</v>
          </cell>
          <cell r="CD1262" t="str">
            <v>WBI</v>
          </cell>
          <cell r="CE1262" t="str">
            <v>UT</v>
          </cell>
          <cell r="CF1262" t="str">
            <v>Linear Regression</v>
          </cell>
          <cell r="CG1262" t="str">
            <v>Written</v>
          </cell>
          <cell r="CH1262">
            <v>36</v>
          </cell>
          <cell r="CI1262">
            <v>0.03</v>
          </cell>
        </row>
        <row r="1263">
          <cell r="CC1263" t="str">
            <v>All PerilsUT48Linear RegressionEarned</v>
          </cell>
          <cell r="CD1263" t="str">
            <v>WBI</v>
          </cell>
          <cell r="CE1263" t="str">
            <v>UT</v>
          </cell>
          <cell r="CF1263" t="str">
            <v>Linear Regression</v>
          </cell>
          <cell r="CG1263" t="str">
            <v>Earned</v>
          </cell>
          <cell r="CH1263">
            <v>48</v>
          </cell>
          <cell r="CI1263">
            <v>0.03</v>
          </cell>
        </row>
        <row r="1264">
          <cell r="CC1264" t="str">
            <v>All PerilsUT48Linear RegressionWritten</v>
          </cell>
          <cell r="CD1264" t="str">
            <v>WBI</v>
          </cell>
          <cell r="CE1264" t="str">
            <v>UT</v>
          </cell>
          <cell r="CF1264" t="str">
            <v>Linear Regression</v>
          </cell>
          <cell r="CG1264" t="str">
            <v>Written</v>
          </cell>
          <cell r="CH1264">
            <v>48</v>
          </cell>
          <cell r="CI1264">
            <v>0.03</v>
          </cell>
        </row>
        <row r="1265">
          <cell r="CC1265" t="str">
            <v>All PerilsUT60Linear RegressionEarned</v>
          </cell>
          <cell r="CD1265" t="str">
            <v>WBI</v>
          </cell>
          <cell r="CE1265" t="str">
            <v>UT</v>
          </cell>
          <cell r="CF1265" t="str">
            <v>Linear Regression</v>
          </cell>
          <cell r="CG1265" t="str">
            <v>Earned</v>
          </cell>
          <cell r="CH1265">
            <v>60</v>
          </cell>
          <cell r="CI1265">
            <v>2.9000000000000001E-2</v>
          </cell>
        </row>
        <row r="1266">
          <cell r="CC1266" t="str">
            <v>All PerilsUT60Linear RegressionWritten</v>
          </cell>
          <cell r="CD1266" t="str">
            <v>WBI</v>
          </cell>
          <cell r="CE1266" t="str">
            <v>UT</v>
          </cell>
          <cell r="CF1266" t="str">
            <v>Linear Regression</v>
          </cell>
          <cell r="CG1266" t="str">
            <v>Written</v>
          </cell>
          <cell r="CH1266">
            <v>60</v>
          </cell>
          <cell r="CI1266">
            <v>0.03</v>
          </cell>
        </row>
        <row r="1267">
          <cell r="CC1267" t="str">
            <v>All PerilsUT84Linear RegressionEarned</v>
          </cell>
          <cell r="CD1267" t="str">
            <v>WBI</v>
          </cell>
          <cell r="CE1267" t="str">
            <v>UT</v>
          </cell>
          <cell r="CF1267" t="str">
            <v>Linear Regression</v>
          </cell>
          <cell r="CG1267" t="str">
            <v>Earned</v>
          </cell>
          <cell r="CH1267">
            <v>84</v>
          </cell>
          <cell r="CI1267">
            <v>1.7999999999999999E-2</v>
          </cell>
        </row>
        <row r="1268">
          <cell r="CC1268" t="str">
            <v>All PerilsUT84Linear RegressionWritten</v>
          </cell>
          <cell r="CD1268" t="str">
            <v>WBI</v>
          </cell>
          <cell r="CE1268" t="str">
            <v>UT</v>
          </cell>
          <cell r="CF1268" t="str">
            <v>Linear Regression</v>
          </cell>
          <cell r="CG1268" t="str">
            <v>Written</v>
          </cell>
          <cell r="CH1268">
            <v>84</v>
          </cell>
          <cell r="CI1268">
            <v>0.02</v>
          </cell>
        </row>
        <row r="1269">
          <cell r="CC1269" t="str">
            <v>All PerilsUT108Linear RegressionEarned</v>
          </cell>
          <cell r="CD1269" t="str">
            <v>WBI</v>
          </cell>
          <cell r="CE1269" t="str">
            <v>UT</v>
          </cell>
          <cell r="CF1269" t="str">
            <v>Linear Regression</v>
          </cell>
          <cell r="CG1269" t="str">
            <v>Earned</v>
          </cell>
          <cell r="CH1269">
            <v>108</v>
          </cell>
          <cell r="CI1269">
            <v>6.0000000000000001E-3</v>
          </cell>
        </row>
        <row r="1270">
          <cell r="CC1270" t="str">
            <v>All PerilsUT108Linear RegressionWritten</v>
          </cell>
          <cell r="CD1270" t="str">
            <v>WBI</v>
          </cell>
          <cell r="CE1270" t="str">
            <v>UT</v>
          </cell>
          <cell r="CF1270" t="str">
            <v>Linear Regression</v>
          </cell>
          <cell r="CG1270" t="str">
            <v>Written</v>
          </cell>
          <cell r="CH1270">
            <v>108</v>
          </cell>
          <cell r="CI1270">
            <v>8.9999999999999993E-3</v>
          </cell>
        </row>
        <row r="1271">
          <cell r="CC1271" t="str">
            <v>All PerilsUT120Linear RegressionEarned</v>
          </cell>
          <cell r="CD1271" t="str">
            <v>WBI</v>
          </cell>
          <cell r="CE1271" t="str">
            <v>UT</v>
          </cell>
          <cell r="CF1271" t="str">
            <v>Linear Regression</v>
          </cell>
          <cell r="CG1271" t="str">
            <v>Earned</v>
          </cell>
          <cell r="CH1271">
            <v>120</v>
          </cell>
          <cell r="CI1271">
            <v>2E-3</v>
          </cell>
        </row>
        <row r="1272">
          <cell r="CC1272" t="str">
            <v>All PerilsUT120Linear RegressionWritten</v>
          </cell>
          <cell r="CD1272" t="str">
            <v>WBI</v>
          </cell>
          <cell r="CE1272" t="str">
            <v>UT</v>
          </cell>
          <cell r="CF1272" t="str">
            <v>Linear Regression</v>
          </cell>
          <cell r="CG1272" t="str">
            <v>Written</v>
          </cell>
          <cell r="CH1272">
            <v>120</v>
          </cell>
          <cell r="CI1272">
            <v>4.0000000000000001E-3</v>
          </cell>
        </row>
        <row r="1273">
          <cell r="CC1273" t="str">
            <v>All PerilsUT12Linear RegressionEarned</v>
          </cell>
          <cell r="CD1273" t="str">
            <v>ERS</v>
          </cell>
          <cell r="CE1273" t="str">
            <v>UT</v>
          </cell>
          <cell r="CF1273" t="str">
            <v>Linear Regression</v>
          </cell>
          <cell r="CG1273" t="str">
            <v>Earned</v>
          </cell>
          <cell r="CH1273">
            <v>12</v>
          </cell>
          <cell r="CI1273">
            <v>-7.2999999999999995E-2</v>
          </cell>
        </row>
        <row r="1274">
          <cell r="CC1274" t="str">
            <v>All PerilsUT12Linear RegressionWritten</v>
          </cell>
          <cell r="CD1274" t="str">
            <v>ERS</v>
          </cell>
          <cell r="CE1274" t="str">
            <v>UT</v>
          </cell>
          <cell r="CF1274" t="str">
            <v>Linear Regression</v>
          </cell>
          <cell r="CG1274" t="str">
            <v>Written</v>
          </cell>
          <cell r="CH1274">
            <v>12</v>
          </cell>
          <cell r="CI1274">
            <v>-7.8E-2</v>
          </cell>
        </row>
        <row r="1275">
          <cell r="CC1275" t="str">
            <v>All PerilsUT24Linear RegressionEarned</v>
          </cell>
          <cell r="CD1275" t="str">
            <v>ERS</v>
          </cell>
          <cell r="CE1275" t="str">
            <v>UT</v>
          </cell>
          <cell r="CF1275" t="str">
            <v>Linear Regression</v>
          </cell>
          <cell r="CG1275" t="str">
            <v>Earned</v>
          </cell>
          <cell r="CH1275">
            <v>24</v>
          </cell>
          <cell r="CI1275">
            <v>-0.04</v>
          </cell>
        </row>
        <row r="1276">
          <cell r="CC1276" t="str">
            <v>All PerilsUT24Linear RegressionWritten</v>
          </cell>
          <cell r="CD1276" t="str">
            <v>ERS</v>
          </cell>
          <cell r="CE1276" t="str">
            <v>UT</v>
          </cell>
          <cell r="CF1276" t="str">
            <v>Linear Regression</v>
          </cell>
          <cell r="CG1276" t="str">
            <v>Written</v>
          </cell>
          <cell r="CH1276">
            <v>24</v>
          </cell>
          <cell r="CI1276">
            <v>-5.5E-2</v>
          </cell>
        </row>
        <row r="1277">
          <cell r="CC1277" t="str">
            <v>All PerilsUT36Linear RegressionEarned</v>
          </cell>
          <cell r="CD1277" t="str">
            <v>ERS</v>
          </cell>
          <cell r="CE1277" t="str">
            <v>UT</v>
          </cell>
          <cell r="CF1277" t="str">
            <v>Linear Regression</v>
          </cell>
          <cell r="CG1277" t="str">
            <v>Earned</v>
          </cell>
          <cell r="CH1277">
            <v>36</v>
          </cell>
          <cell r="CI1277">
            <v>-0.02</v>
          </cell>
        </row>
        <row r="1278">
          <cell r="CC1278" t="str">
            <v>All PerilsUT36Linear RegressionEarned</v>
          </cell>
          <cell r="CD1278" t="str">
            <v>PKG_U_BIPD</v>
          </cell>
          <cell r="CE1278" t="str">
            <v>UT</v>
          </cell>
          <cell r="CF1278" t="str">
            <v>Linear Regression</v>
          </cell>
          <cell r="CG1278" t="str">
            <v>Earned</v>
          </cell>
          <cell r="CH1278">
            <v>36</v>
          </cell>
          <cell r="CI1278">
            <v>7.0000000000000001E-3</v>
          </cell>
        </row>
        <row r="1279">
          <cell r="CC1279" t="str">
            <v>All PerilsUT36Linear RegressionWritten</v>
          </cell>
          <cell r="CD1279" t="str">
            <v>PKG_U_BIPD</v>
          </cell>
          <cell r="CE1279" t="str">
            <v>UT</v>
          </cell>
          <cell r="CF1279" t="str">
            <v>Linear Regression</v>
          </cell>
          <cell r="CG1279" t="str">
            <v>Written</v>
          </cell>
          <cell r="CH1279">
            <v>36</v>
          </cell>
          <cell r="CI1279">
            <v>7.0000000000000001E-3</v>
          </cell>
        </row>
        <row r="1280">
          <cell r="CC1280" t="str">
            <v>All PerilsUT48Linear RegressionEarned</v>
          </cell>
          <cell r="CD1280" t="str">
            <v>PKG_U_BIPD</v>
          </cell>
          <cell r="CE1280" t="str">
            <v>UT</v>
          </cell>
          <cell r="CF1280" t="str">
            <v>Linear Regression</v>
          </cell>
          <cell r="CG1280" t="str">
            <v>Earned</v>
          </cell>
          <cell r="CH1280">
            <v>48</v>
          </cell>
          <cell r="CI1280">
            <v>6.0000000000000001E-3</v>
          </cell>
        </row>
        <row r="1281">
          <cell r="CC1281" t="str">
            <v>All PerilsUT48Linear RegressionWritten</v>
          </cell>
          <cell r="CD1281" t="str">
            <v>PKG_U_BIPD</v>
          </cell>
          <cell r="CE1281" t="str">
            <v>UT</v>
          </cell>
          <cell r="CF1281" t="str">
            <v>Linear Regression</v>
          </cell>
          <cell r="CG1281" t="str">
            <v>Written</v>
          </cell>
          <cell r="CH1281">
            <v>48</v>
          </cell>
          <cell r="CI1281">
            <v>7.0000000000000001E-3</v>
          </cell>
        </row>
        <row r="1282">
          <cell r="CC1282" t="str">
            <v>All PerilsUT60Linear RegressionEarned</v>
          </cell>
          <cell r="CD1282" t="str">
            <v>PKG_U_BIPD</v>
          </cell>
          <cell r="CE1282" t="str">
            <v>UT</v>
          </cell>
          <cell r="CF1282" t="str">
            <v>Linear Regression</v>
          </cell>
          <cell r="CG1282" t="str">
            <v>Earned</v>
          </cell>
          <cell r="CH1282">
            <v>60</v>
          </cell>
          <cell r="CI1282">
            <v>6.0000000000000001E-3</v>
          </cell>
        </row>
        <row r="1283">
          <cell r="CC1283" t="str">
            <v>All PerilsUT60Linear RegressionWritten</v>
          </cell>
          <cell r="CD1283" t="str">
            <v>PKG_U_BIPD</v>
          </cell>
          <cell r="CE1283" t="str">
            <v>UT</v>
          </cell>
          <cell r="CF1283" t="str">
            <v>Linear Regression</v>
          </cell>
          <cell r="CG1283" t="str">
            <v>Written</v>
          </cell>
          <cell r="CH1283">
            <v>60</v>
          </cell>
          <cell r="CI1283">
            <v>6.0000000000000001E-3</v>
          </cell>
        </row>
        <row r="1284">
          <cell r="CC1284" t="str">
            <v>All PerilsUT84Linear RegressionEarned</v>
          </cell>
          <cell r="CD1284" t="str">
            <v>PKG_U_BIPD</v>
          </cell>
          <cell r="CE1284" t="str">
            <v>UT</v>
          </cell>
          <cell r="CF1284" t="str">
            <v>Linear Regression</v>
          </cell>
          <cell r="CG1284" t="str">
            <v>Earned</v>
          </cell>
          <cell r="CH1284">
            <v>84</v>
          </cell>
          <cell r="CI1284">
            <v>1E-3</v>
          </cell>
        </row>
        <row r="1285">
          <cell r="CC1285" t="str">
            <v>All PerilsUT84Linear RegressionWritten</v>
          </cell>
          <cell r="CD1285" t="str">
            <v>PKG_U_BIPD</v>
          </cell>
          <cell r="CE1285" t="str">
            <v>UT</v>
          </cell>
          <cell r="CF1285" t="str">
            <v>Linear Regression</v>
          </cell>
          <cell r="CG1285" t="str">
            <v>Written</v>
          </cell>
          <cell r="CH1285">
            <v>84</v>
          </cell>
          <cell r="CI1285">
            <v>2E-3</v>
          </cell>
        </row>
        <row r="1286">
          <cell r="CC1286" t="str">
            <v>All PerilsUT108Linear RegressionEarned</v>
          </cell>
          <cell r="CD1286" t="str">
            <v>PKG_U_BIPD</v>
          </cell>
          <cell r="CE1286" t="str">
            <v>UT</v>
          </cell>
          <cell r="CF1286" t="str">
            <v>Linear Regression</v>
          </cell>
          <cell r="CG1286" t="str">
            <v>Earned</v>
          </cell>
          <cell r="CH1286">
            <v>108</v>
          </cell>
          <cell r="CI1286">
            <v>-4.0000000000000001E-3</v>
          </cell>
        </row>
        <row r="1287">
          <cell r="CC1287" t="str">
            <v>All PerilsUT108Linear RegressionWritten</v>
          </cell>
          <cell r="CD1287" t="str">
            <v>PKG_U_BIPD</v>
          </cell>
          <cell r="CE1287" t="str">
            <v>UT</v>
          </cell>
          <cell r="CF1287" t="str">
            <v>Linear Regression</v>
          </cell>
          <cell r="CG1287" t="str">
            <v>Written</v>
          </cell>
          <cell r="CH1287">
            <v>108</v>
          </cell>
          <cell r="CI1287">
            <v>-3.0000000000000001E-3</v>
          </cell>
        </row>
        <row r="1288">
          <cell r="CC1288" t="str">
            <v>All PerilsUT120Linear RegressionEarned</v>
          </cell>
          <cell r="CD1288" t="str">
            <v>PKG_U_BIPD</v>
          </cell>
          <cell r="CE1288" t="str">
            <v>UT</v>
          </cell>
          <cell r="CF1288" t="str">
            <v>Linear Regression</v>
          </cell>
          <cell r="CG1288" t="str">
            <v>Earned</v>
          </cell>
          <cell r="CH1288">
            <v>120</v>
          </cell>
          <cell r="CI1288">
            <v>-5.0000000000000001E-3</v>
          </cell>
        </row>
        <row r="1289">
          <cell r="CC1289" t="str">
            <v>All PerilsUT120Linear RegressionWritten</v>
          </cell>
          <cell r="CD1289" t="str">
            <v>PKG_U_BIPD</v>
          </cell>
          <cell r="CE1289" t="str">
            <v>UT</v>
          </cell>
          <cell r="CF1289" t="str">
            <v>Linear Regression</v>
          </cell>
          <cell r="CG1289" t="str">
            <v>Written</v>
          </cell>
          <cell r="CH1289">
            <v>120</v>
          </cell>
          <cell r="CI1289">
            <v>-4.0000000000000001E-3</v>
          </cell>
        </row>
        <row r="1290">
          <cell r="CC1290" t="str">
            <v>All PerilsUT12Linear RegressionEarned</v>
          </cell>
          <cell r="CD1290" t="str">
            <v>UBI</v>
          </cell>
          <cell r="CE1290" t="str">
            <v>UT</v>
          </cell>
          <cell r="CF1290" t="str">
            <v>Linear Regression</v>
          </cell>
          <cell r="CG1290" t="str">
            <v>Earned</v>
          </cell>
          <cell r="CH1290">
            <v>12</v>
          </cell>
          <cell r="CI1290">
            <v>1.4999999999999999E-2</v>
          </cell>
        </row>
        <row r="1291">
          <cell r="CC1291" t="str">
            <v>All PerilsUT12Linear RegressionWritten</v>
          </cell>
          <cell r="CD1291" t="str">
            <v>UBI</v>
          </cell>
          <cell r="CE1291" t="str">
            <v>UT</v>
          </cell>
          <cell r="CF1291" t="str">
            <v>Linear Regression</v>
          </cell>
          <cell r="CG1291" t="str">
            <v>Written</v>
          </cell>
          <cell r="CH1291">
            <v>12</v>
          </cell>
          <cell r="CI1291">
            <v>1.7000000000000001E-2</v>
          </cell>
        </row>
        <row r="1292">
          <cell r="CC1292" t="str">
            <v>All PerilsUT24Linear RegressionEarned</v>
          </cell>
          <cell r="CD1292" t="str">
            <v>UBI</v>
          </cell>
          <cell r="CE1292" t="str">
            <v>UT</v>
          </cell>
          <cell r="CF1292" t="str">
            <v>Linear Regression</v>
          </cell>
          <cell r="CG1292" t="str">
            <v>Earned</v>
          </cell>
          <cell r="CH1292">
            <v>24</v>
          </cell>
          <cell r="CI1292">
            <v>8.0000000000000002E-3</v>
          </cell>
        </row>
        <row r="1293">
          <cell r="CC1293" t="str">
            <v>All PerilsUT24Linear RegressionWritten</v>
          </cell>
          <cell r="CD1293" t="str">
            <v>UBI</v>
          </cell>
          <cell r="CE1293" t="str">
            <v>UT</v>
          </cell>
          <cell r="CF1293" t="str">
            <v>Linear Regression</v>
          </cell>
          <cell r="CG1293" t="str">
            <v>Written</v>
          </cell>
          <cell r="CH1293">
            <v>24</v>
          </cell>
          <cell r="CI1293">
            <v>0.01</v>
          </cell>
        </row>
        <row r="1294">
          <cell r="CC1294" t="str">
            <v>All PerilsUT36Linear RegressionEarned</v>
          </cell>
          <cell r="CD1294" t="str">
            <v>UBI</v>
          </cell>
          <cell r="CE1294" t="str">
            <v>UT</v>
          </cell>
          <cell r="CF1294" t="str">
            <v>Linear Regression</v>
          </cell>
          <cell r="CG1294" t="str">
            <v>Earned</v>
          </cell>
          <cell r="CH1294">
            <v>36</v>
          </cell>
          <cell r="CI1294">
            <v>8.0000000000000002E-3</v>
          </cell>
        </row>
        <row r="1295">
          <cell r="CC1295" t="str">
            <v>All PerilsUT36Linear RegressionWritten</v>
          </cell>
          <cell r="CD1295" t="str">
            <v>UBI</v>
          </cell>
          <cell r="CE1295" t="str">
            <v>UT</v>
          </cell>
          <cell r="CF1295" t="str">
            <v>Linear Regression</v>
          </cell>
          <cell r="CG1295" t="str">
            <v>Written</v>
          </cell>
          <cell r="CH1295">
            <v>36</v>
          </cell>
          <cell r="CI1295">
            <v>8.9999999999999993E-3</v>
          </cell>
        </row>
        <row r="1296">
          <cell r="CC1296" t="str">
            <v>All PerilsUT48Linear RegressionEarned</v>
          </cell>
          <cell r="CD1296" t="str">
            <v>UBI</v>
          </cell>
          <cell r="CE1296" t="str">
            <v>UT</v>
          </cell>
          <cell r="CF1296" t="str">
            <v>Linear Regression</v>
          </cell>
          <cell r="CG1296" t="str">
            <v>Earned</v>
          </cell>
          <cell r="CH1296">
            <v>48</v>
          </cell>
          <cell r="CI1296">
            <v>7.0000000000000001E-3</v>
          </cell>
        </row>
        <row r="1297">
          <cell r="CC1297" t="str">
            <v>All PerilsUT48Linear RegressionWritten</v>
          </cell>
          <cell r="CD1297" t="str">
            <v>UBI</v>
          </cell>
          <cell r="CE1297" t="str">
            <v>UT</v>
          </cell>
          <cell r="CF1297" t="str">
            <v>Linear Regression</v>
          </cell>
          <cell r="CG1297" t="str">
            <v>Written</v>
          </cell>
          <cell r="CH1297">
            <v>48</v>
          </cell>
          <cell r="CI1297">
            <v>8.0000000000000002E-3</v>
          </cell>
        </row>
        <row r="1298">
          <cell r="CC1298" t="str">
            <v>All PerilsUT60Linear RegressionEarned</v>
          </cell>
          <cell r="CD1298" t="str">
            <v>UBI</v>
          </cell>
          <cell r="CE1298" t="str">
            <v>UT</v>
          </cell>
          <cell r="CF1298" t="str">
            <v>Linear Regression</v>
          </cell>
          <cell r="CG1298" t="str">
            <v>Earned</v>
          </cell>
          <cell r="CH1298">
            <v>60</v>
          </cell>
          <cell r="CI1298">
            <v>5.0000000000000001E-3</v>
          </cell>
        </row>
        <row r="1299">
          <cell r="CC1299" t="str">
            <v>All PerilsUT60Linear RegressionWritten</v>
          </cell>
          <cell r="CD1299" t="str">
            <v>UBI</v>
          </cell>
          <cell r="CE1299" t="str">
            <v>UT</v>
          </cell>
          <cell r="CF1299" t="str">
            <v>Linear Regression</v>
          </cell>
          <cell r="CG1299" t="str">
            <v>Written</v>
          </cell>
          <cell r="CH1299">
            <v>60</v>
          </cell>
          <cell r="CI1299">
            <v>6.0000000000000001E-3</v>
          </cell>
        </row>
        <row r="1300">
          <cell r="CC1300" t="str">
            <v>All PerilsUT84Linear RegressionEarned</v>
          </cell>
          <cell r="CD1300" t="str">
            <v>UBI</v>
          </cell>
          <cell r="CE1300" t="str">
            <v>UT</v>
          </cell>
          <cell r="CF1300" t="str">
            <v>Linear Regression</v>
          </cell>
          <cell r="CG1300" t="str">
            <v>Earned</v>
          </cell>
          <cell r="CH1300">
            <v>84</v>
          </cell>
          <cell r="CI1300">
            <v>1E-3</v>
          </cell>
        </row>
        <row r="1301">
          <cell r="CC1301" t="str">
            <v>All PerilsUT84Linear RegressionWritten</v>
          </cell>
          <cell r="CD1301" t="str">
            <v>UBI</v>
          </cell>
          <cell r="CE1301" t="str">
            <v>UT</v>
          </cell>
          <cell r="CF1301" t="str">
            <v>Linear Regression</v>
          </cell>
          <cell r="CG1301" t="str">
            <v>Written</v>
          </cell>
          <cell r="CH1301">
            <v>84</v>
          </cell>
          <cell r="CI1301">
            <v>2E-3</v>
          </cell>
        </row>
        <row r="1302">
          <cell r="CC1302" t="str">
            <v>All PerilsUT108Linear RegressionEarned</v>
          </cell>
          <cell r="CD1302" t="str">
            <v>UBI</v>
          </cell>
          <cell r="CE1302" t="str">
            <v>UT</v>
          </cell>
          <cell r="CF1302" t="str">
            <v>Linear Regression</v>
          </cell>
          <cell r="CG1302" t="str">
            <v>Earned</v>
          </cell>
          <cell r="CH1302">
            <v>108</v>
          </cell>
          <cell r="CI1302">
            <v>-3.0000000000000001E-3</v>
          </cell>
        </row>
        <row r="1303">
          <cell r="CC1303" t="str">
            <v>All PerilsUT108Linear RegressionWritten</v>
          </cell>
          <cell r="CD1303" t="str">
            <v>UBI</v>
          </cell>
          <cell r="CE1303" t="str">
            <v>UT</v>
          </cell>
          <cell r="CF1303" t="str">
            <v>Linear Regression</v>
          </cell>
          <cell r="CG1303" t="str">
            <v>Written</v>
          </cell>
          <cell r="CH1303">
            <v>108</v>
          </cell>
          <cell r="CI1303">
            <v>-2E-3</v>
          </cell>
        </row>
        <row r="1304">
          <cell r="CC1304" t="str">
            <v>All PerilsUT120Linear RegressionEarned</v>
          </cell>
          <cell r="CD1304" t="str">
            <v>UBI</v>
          </cell>
          <cell r="CE1304" t="str">
            <v>UT</v>
          </cell>
          <cell r="CF1304" t="str">
            <v>Linear Regression</v>
          </cell>
          <cell r="CG1304" t="str">
            <v>Earned</v>
          </cell>
          <cell r="CH1304">
            <v>120</v>
          </cell>
          <cell r="CI1304">
            <v>-4.0000000000000001E-3</v>
          </cell>
        </row>
        <row r="1305">
          <cell r="CC1305" t="str">
            <v>All PerilsUT120Linear RegressionWritten</v>
          </cell>
          <cell r="CD1305" t="str">
            <v>UBI</v>
          </cell>
          <cell r="CE1305" t="str">
            <v>UT</v>
          </cell>
          <cell r="CF1305" t="str">
            <v>Linear Regression</v>
          </cell>
          <cell r="CG1305" t="str">
            <v>Written</v>
          </cell>
          <cell r="CH1305">
            <v>120</v>
          </cell>
          <cell r="CI1305">
            <v>-3.0000000000000001E-3</v>
          </cell>
        </row>
        <row r="1306">
          <cell r="CC1306" t="str">
            <v>All PerilsUT12Linear RegressionEarned</v>
          </cell>
          <cell r="CD1306" t="str">
            <v>UPD</v>
          </cell>
          <cell r="CE1306" t="str">
            <v>UT</v>
          </cell>
          <cell r="CF1306" t="str">
            <v>Linear Regression</v>
          </cell>
          <cell r="CG1306" t="str">
            <v>Earned</v>
          </cell>
          <cell r="CH1306">
            <v>12</v>
          </cell>
          <cell r="CI1306">
            <v>7.0000000000000001E-3</v>
          </cell>
        </row>
        <row r="1307">
          <cell r="CC1307" t="str">
            <v>All PerilsUT12Linear RegressionWritten</v>
          </cell>
          <cell r="CD1307" t="str">
            <v>UPD</v>
          </cell>
          <cell r="CE1307" t="str">
            <v>UT</v>
          </cell>
          <cell r="CF1307" t="str">
            <v>Linear Regression</v>
          </cell>
          <cell r="CG1307" t="str">
            <v>Written</v>
          </cell>
          <cell r="CH1307">
            <v>12</v>
          </cell>
          <cell r="CI1307">
            <v>1.0999999999999999E-2</v>
          </cell>
        </row>
        <row r="1308">
          <cell r="CC1308" t="str">
            <v>All PerilsUT24Linear RegressionEarned</v>
          </cell>
          <cell r="CD1308" t="str">
            <v>UPD</v>
          </cell>
          <cell r="CE1308" t="str">
            <v>UT</v>
          </cell>
          <cell r="CF1308" t="str">
            <v>Linear Regression</v>
          </cell>
          <cell r="CG1308" t="str">
            <v>Earned</v>
          </cell>
          <cell r="CH1308">
            <v>24</v>
          </cell>
          <cell r="CI1308">
            <v>-3.0000000000000001E-3</v>
          </cell>
        </row>
        <row r="1309">
          <cell r="CC1309" t="str">
            <v>All PerilsUT24Linear RegressionWritten</v>
          </cell>
          <cell r="CD1309" t="str">
            <v>UPD</v>
          </cell>
          <cell r="CE1309" t="str">
            <v>UT</v>
          </cell>
          <cell r="CF1309" t="str">
            <v>Linear Regression</v>
          </cell>
          <cell r="CG1309" t="str">
            <v>Written</v>
          </cell>
          <cell r="CH1309">
            <v>24</v>
          </cell>
          <cell r="CI1309">
            <v>0</v>
          </cell>
        </row>
        <row r="1310">
          <cell r="CC1310" t="str">
            <v>All PerilsUT24Linear RegressionWritten</v>
          </cell>
          <cell r="CD1310" t="str">
            <v>COMP</v>
          </cell>
          <cell r="CE1310" t="str">
            <v>UT</v>
          </cell>
          <cell r="CF1310" t="str">
            <v>Linear Regression</v>
          </cell>
          <cell r="CG1310" t="str">
            <v>Written</v>
          </cell>
          <cell r="CH1310">
            <v>24</v>
          </cell>
          <cell r="CI1310">
            <v>0.04</v>
          </cell>
        </row>
        <row r="1311">
          <cell r="CC1311" t="str">
            <v>All PerilsUT36Linear RegressionEarned</v>
          </cell>
          <cell r="CD1311" t="str">
            <v>COMP</v>
          </cell>
          <cell r="CE1311" t="str">
            <v>UT</v>
          </cell>
          <cell r="CF1311" t="str">
            <v>Linear Regression</v>
          </cell>
          <cell r="CG1311" t="str">
            <v>Earned</v>
          </cell>
          <cell r="CH1311">
            <v>36</v>
          </cell>
          <cell r="CI1311">
            <v>4.3999999999999997E-2</v>
          </cell>
        </row>
        <row r="1312">
          <cell r="CC1312" t="str">
            <v>All PerilsUT36Linear RegressionWritten</v>
          </cell>
          <cell r="CD1312" t="str">
            <v>COMP</v>
          </cell>
          <cell r="CE1312" t="str">
            <v>UT</v>
          </cell>
          <cell r="CF1312" t="str">
            <v>Linear Regression</v>
          </cell>
          <cell r="CG1312" t="str">
            <v>Written</v>
          </cell>
          <cell r="CH1312">
            <v>36</v>
          </cell>
          <cell r="CI1312">
            <v>4.3999999999999997E-2</v>
          </cell>
        </row>
        <row r="1313">
          <cell r="CC1313" t="str">
            <v>All PerilsUT48Linear RegressionEarned</v>
          </cell>
          <cell r="CD1313" t="str">
            <v>COMP</v>
          </cell>
          <cell r="CE1313" t="str">
            <v>UT</v>
          </cell>
          <cell r="CF1313" t="str">
            <v>Linear Regression</v>
          </cell>
          <cell r="CG1313" t="str">
            <v>Earned</v>
          </cell>
          <cell r="CH1313">
            <v>48</v>
          </cell>
          <cell r="CI1313">
            <v>3.5999999999999997E-2</v>
          </cell>
        </row>
        <row r="1314">
          <cell r="CC1314" t="str">
            <v>All PerilsUT48Linear RegressionWritten</v>
          </cell>
          <cell r="CD1314" t="str">
            <v>COMP</v>
          </cell>
          <cell r="CE1314" t="str">
            <v>UT</v>
          </cell>
          <cell r="CF1314" t="str">
            <v>Linear Regression</v>
          </cell>
          <cell r="CG1314" t="str">
            <v>Written</v>
          </cell>
          <cell r="CH1314">
            <v>48</v>
          </cell>
          <cell r="CI1314">
            <v>3.7999999999999999E-2</v>
          </cell>
        </row>
        <row r="1315">
          <cell r="CC1315" t="str">
            <v>All PerilsUT60Linear RegressionEarned</v>
          </cell>
          <cell r="CD1315" t="str">
            <v>COMP</v>
          </cell>
          <cell r="CE1315" t="str">
            <v>UT</v>
          </cell>
          <cell r="CF1315" t="str">
            <v>Linear Regression</v>
          </cell>
          <cell r="CG1315" t="str">
            <v>Earned</v>
          </cell>
          <cell r="CH1315">
            <v>60</v>
          </cell>
          <cell r="CI1315">
            <v>2.8000000000000001E-2</v>
          </cell>
        </row>
        <row r="1316">
          <cell r="CC1316" t="str">
            <v>All PerilsUT60Linear RegressionWritten</v>
          </cell>
          <cell r="CD1316" t="str">
            <v>COMP</v>
          </cell>
          <cell r="CE1316" t="str">
            <v>UT</v>
          </cell>
          <cell r="CF1316" t="str">
            <v>Linear Regression</v>
          </cell>
          <cell r="CG1316" t="str">
            <v>Written</v>
          </cell>
          <cell r="CH1316">
            <v>60</v>
          </cell>
          <cell r="CI1316">
            <v>3.1E-2</v>
          </cell>
        </row>
        <row r="1317">
          <cell r="CC1317" t="str">
            <v>All PerilsUT84Linear RegressionEarned</v>
          </cell>
          <cell r="CD1317" t="str">
            <v>COMP</v>
          </cell>
          <cell r="CE1317" t="str">
            <v>UT</v>
          </cell>
          <cell r="CF1317" t="str">
            <v>Linear Regression</v>
          </cell>
          <cell r="CG1317" t="str">
            <v>Earned</v>
          </cell>
          <cell r="CH1317">
            <v>84</v>
          </cell>
          <cell r="CI1317">
            <v>1.6E-2</v>
          </cell>
        </row>
        <row r="1318">
          <cell r="CC1318" t="str">
            <v>All PerilsUT84Linear RegressionWritten</v>
          </cell>
          <cell r="CD1318" t="str">
            <v>COMP</v>
          </cell>
          <cell r="CE1318" t="str">
            <v>UT</v>
          </cell>
          <cell r="CF1318" t="str">
            <v>Linear Regression</v>
          </cell>
          <cell r="CG1318" t="str">
            <v>Written</v>
          </cell>
          <cell r="CH1318">
            <v>84</v>
          </cell>
          <cell r="CI1318">
            <v>1.9E-2</v>
          </cell>
        </row>
        <row r="1319">
          <cell r="CC1319" t="str">
            <v>All PerilsUT108Linear RegressionEarned</v>
          </cell>
          <cell r="CD1319" t="str">
            <v>COMP</v>
          </cell>
          <cell r="CE1319" t="str">
            <v>UT</v>
          </cell>
          <cell r="CF1319" t="str">
            <v>Linear Regression</v>
          </cell>
          <cell r="CG1319" t="str">
            <v>Earned</v>
          </cell>
          <cell r="CH1319">
            <v>108</v>
          </cell>
          <cell r="CI1319">
            <v>5.0000000000000001E-3</v>
          </cell>
        </row>
        <row r="1320">
          <cell r="CC1320" t="str">
            <v>All PerilsUT108Linear RegressionWritten</v>
          </cell>
          <cell r="CD1320" t="str">
            <v>COMP</v>
          </cell>
          <cell r="CE1320" t="str">
            <v>UT</v>
          </cell>
          <cell r="CF1320" t="str">
            <v>Linear Regression</v>
          </cell>
          <cell r="CG1320" t="str">
            <v>Written</v>
          </cell>
          <cell r="CH1320">
            <v>108</v>
          </cell>
          <cell r="CI1320">
            <v>8.0000000000000002E-3</v>
          </cell>
        </row>
        <row r="1321">
          <cell r="CC1321" t="str">
            <v>All PerilsUT120Linear RegressionEarned</v>
          </cell>
          <cell r="CD1321" t="str">
            <v>COMP</v>
          </cell>
          <cell r="CE1321" t="str">
            <v>UT</v>
          </cell>
          <cell r="CF1321" t="str">
            <v>Linear Regression</v>
          </cell>
          <cell r="CG1321" t="str">
            <v>Earned</v>
          </cell>
          <cell r="CH1321">
            <v>120</v>
          </cell>
          <cell r="CI1321">
            <v>0</v>
          </cell>
        </row>
        <row r="1322">
          <cell r="CC1322" t="str">
            <v>All PerilsUT120Linear RegressionWritten</v>
          </cell>
          <cell r="CD1322" t="str">
            <v>COMP</v>
          </cell>
          <cell r="CE1322" t="str">
            <v>UT</v>
          </cell>
          <cell r="CF1322" t="str">
            <v>Linear Regression</v>
          </cell>
          <cell r="CG1322" t="str">
            <v>Written</v>
          </cell>
          <cell r="CH1322">
            <v>120</v>
          </cell>
          <cell r="CI1322">
            <v>3.0000000000000001E-3</v>
          </cell>
        </row>
        <row r="1323">
          <cell r="CC1323" t="str">
            <v>All PerilsUT12Linear RegressionEarned</v>
          </cell>
          <cell r="CD1323" t="str">
            <v>COLL</v>
          </cell>
          <cell r="CE1323" t="str">
            <v>UT</v>
          </cell>
          <cell r="CF1323" t="str">
            <v>Linear Regression</v>
          </cell>
          <cell r="CG1323" t="str">
            <v>Earned</v>
          </cell>
          <cell r="CH1323">
            <v>12</v>
          </cell>
          <cell r="CI1323">
            <v>4.9000000000000002E-2</v>
          </cell>
        </row>
        <row r="1324">
          <cell r="CC1324" t="str">
            <v>All PerilsUT12Linear RegressionWritten</v>
          </cell>
          <cell r="CD1324" t="str">
            <v>COLL</v>
          </cell>
          <cell r="CE1324" t="str">
            <v>UT</v>
          </cell>
          <cell r="CF1324" t="str">
            <v>Linear Regression</v>
          </cell>
          <cell r="CG1324" t="str">
            <v>Written</v>
          </cell>
          <cell r="CH1324">
            <v>12</v>
          </cell>
          <cell r="CI1324">
            <v>4.5999999999999999E-2</v>
          </cell>
        </row>
        <row r="1325">
          <cell r="CC1325" t="str">
            <v>All PerilsUT24Linear RegressionEarned</v>
          </cell>
          <cell r="CD1325" t="str">
            <v>COLL</v>
          </cell>
          <cell r="CE1325" t="str">
            <v>UT</v>
          </cell>
          <cell r="CF1325" t="str">
            <v>Linear Regression</v>
          </cell>
          <cell r="CG1325" t="str">
            <v>Earned</v>
          </cell>
          <cell r="CH1325">
            <v>24</v>
          </cell>
          <cell r="CI1325">
            <v>5.3999999999999999E-2</v>
          </cell>
        </row>
        <row r="1326">
          <cell r="CC1326" t="str">
            <v>All PerilsUT24Linear RegressionWritten</v>
          </cell>
          <cell r="CD1326" t="str">
            <v>COLL</v>
          </cell>
          <cell r="CE1326" t="str">
            <v>UT</v>
          </cell>
          <cell r="CF1326" t="str">
            <v>Linear Regression</v>
          </cell>
          <cell r="CG1326" t="str">
            <v>Written</v>
          </cell>
          <cell r="CH1326">
            <v>24</v>
          </cell>
          <cell r="CI1326">
            <v>0.05</v>
          </cell>
        </row>
        <row r="1327">
          <cell r="CC1327" t="str">
            <v>All PerilsUT36Linear RegressionEarned</v>
          </cell>
          <cell r="CD1327" t="str">
            <v>COLL</v>
          </cell>
          <cell r="CE1327" t="str">
            <v>UT</v>
          </cell>
          <cell r="CF1327" t="str">
            <v>Linear Regression</v>
          </cell>
          <cell r="CG1327" t="str">
            <v>Earned</v>
          </cell>
          <cell r="CH1327">
            <v>36</v>
          </cell>
          <cell r="CI1327">
            <v>5.6000000000000001E-2</v>
          </cell>
        </row>
        <row r="1328">
          <cell r="CC1328" t="str">
            <v>All PerilsUT36Linear RegressionWritten</v>
          </cell>
          <cell r="CD1328" t="str">
            <v>COLL</v>
          </cell>
          <cell r="CE1328" t="str">
            <v>UT</v>
          </cell>
          <cell r="CF1328" t="str">
            <v>Linear Regression</v>
          </cell>
          <cell r="CG1328" t="str">
            <v>Written</v>
          </cell>
          <cell r="CH1328">
            <v>36</v>
          </cell>
          <cell r="CI1328">
            <v>5.5E-2</v>
          </cell>
        </row>
        <row r="1329">
          <cell r="CC1329" t="str">
            <v>All PerilsUT48Linear RegressionEarned</v>
          </cell>
          <cell r="CD1329" t="str">
            <v>COLL</v>
          </cell>
          <cell r="CE1329" t="str">
            <v>UT</v>
          </cell>
          <cell r="CF1329" t="str">
            <v>Linear Regression</v>
          </cell>
          <cell r="CG1329" t="str">
            <v>Earned</v>
          </cell>
          <cell r="CH1329">
            <v>48</v>
          </cell>
          <cell r="CI1329">
            <v>4.5999999999999999E-2</v>
          </cell>
        </row>
        <row r="1330">
          <cell r="CC1330" t="str">
            <v>All PerilsUT48Linear RegressionWritten</v>
          </cell>
          <cell r="CD1330" t="str">
            <v>COLL</v>
          </cell>
          <cell r="CE1330" t="str">
            <v>UT</v>
          </cell>
          <cell r="CF1330" t="str">
            <v>Linear Regression</v>
          </cell>
          <cell r="CG1330" t="str">
            <v>Written</v>
          </cell>
          <cell r="CH1330">
            <v>48</v>
          </cell>
          <cell r="CI1330">
            <v>4.9000000000000002E-2</v>
          </cell>
        </row>
        <row r="1331">
          <cell r="CC1331" t="str">
            <v>All PerilsUT60Linear RegressionEarned</v>
          </cell>
          <cell r="CD1331" t="str">
            <v>COLL</v>
          </cell>
          <cell r="CE1331" t="str">
            <v>UT</v>
          </cell>
          <cell r="CF1331" t="str">
            <v>Linear Regression</v>
          </cell>
          <cell r="CG1331" t="str">
            <v>Earned</v>
          </cell>
          <cell r="CH1331">
            <v>60</v>
          </cell>
          <cell r="CI1331">
            <v>3.6999999999999998E-2</v>
          </cell>
        </row>
        <row r="1332">
          <cell r="CC1332" t="str">
            <v>All PerilsUT60Linear RegressionWritten</v>
          </cell>
          <cell r="CD1332" t="str">
            <v>COLL</v>
          </cell>
          <cell r="CE1332" t="str">
            <v>UT</v>
          </cell>
          <cell r="CF1332" t="str">
            <v>Linear Regression</v>
          </cell>
          <cell r="CG1332" t="str">
            <v>Written</v>
          </cell>
          <cell r="CH1332">
            <v>60</v>
          </cell>
          <cell r="CI1332">
            <v>0.04</v>
          </cell>
        </row>
        <row r="1333">
          <cell r="CC1333" t="str">
            <v>All PerilsUT84Linear RegressionEarned</v>
          </cell>
          <cell r="CD1333" t="str">
            <v>COLL</v>
          </cell>
          <cell r="CE1333" t="str">
            <v>UT</v>
          </cell>
          <cell r="CF1333" t="str">
            <v>Linear Regression</v>
          </cell>
          <cell r="CG1333" t="str">
            <v>Earned</v>
          </cell>
          <cell r="CH1333">
            <v>84</v>
          </cell>
          <cell r="CI1333">
            <v>2.5999999999999999E-2</v>
          </cell>
        </row>
        <row r="1334">
          <cell r="CC1334" t="str">
            <v>All PerilsUT84Linear RegressionWritten</v>
          </cell>
          <cell r="CD1334" t="str">
            <v>COLL</v>
          </cell>
          <cell r="CE1334" t="str">
            <v>UT</v>
          </cell>
          <cell r="CF1334" t="str">
            <v>Linear Regression</v>
          </cell>
          <cell r="CG1334" t="str">
            <v>Written</v>
          </cell>
          <cell r="CH1334">
            <v>84</v>
          </cell>
          <cell r="CI1334">
            <v>2.8000000000000001E-2</v>
          </cell>
        </row>
        <row r="1335">
          <cell r="CC1335" t="str">
            <v>All PerilsUT108Linear RegressionEarned</v>
          </cell>
          <cell r="CD1335" t="str">
            <v>COLL</v>
          </cell>
          <cell r="CE1335" t="str">
            <v>UT</v>
          </cell>
          <cell r="CF1335" t="str">
            <v>Linear Regression</v>
          </cell>
          <cell r="CG1335" t="str">
            <v>Earned</v>
          </cell>
          <cell r="CH1335">
            <v>108</v>
          </cell>
          <cell r="CI1335">
            <v>2.3E-2</v>
          </cell>
        </row>
        <row r="1336">
          <cell r="CC1336" t="str">
            <v>All PerilsUT108Linear RegressionWritten</v>
          </cell>
          <cell r="CD1336" t="str">
            <v>COLL</v>
          </cell>
          <cell r="CE1336" t="str">
            <v>UT</v>
          </cell>
          <cell r="CF1336" t="str">
            <v>Linear Regression</v>
          </cell>
          <cell r="CG1336" t="str">
            <v>Written</v>
          </cell>
          <cell r="CH1336">
            <v>108</v>
          </cell>
          <cell r="CI1336">
            <v>2.4E-2</v>
          </cell>
        </row>
        <row r="1337">
          <cell r="CC1337" t="str">
            <v>All PerilsUT120Linear RegressionEarned</v>
          </cell>
          <cell r="CD1337" t="str">
            <v>COLL</v>
          </cell>
          <cell r="CE1337" t="str">
            <v>UT</v>
          </cell>
          <cell r="CF1337" t="str">
            <v>Linear Regression</v>
          </cell>
          <cell r="CG1337" t="str">
            <v>Earned</v>
          </cell>
          <cell r="CH1337">
            <v>120</v>
          </cell>
          <cell r="CI1337">
            <v>2.1999999999999999E-2</v>
          </cell>
        </row>
        <row r="1338">
          <cell r="CC1338" t="str">
            <v>All PerilsUT120Linear RegressionWritten</v>
          </cell>
          <cell r="CD1338" t="str">
            <v>COLL</v>
          </cell>
          <cell r="CE1338" t="str">
            <v>UT</v>
          </cell>
          <cell r="CF1338" t="str">
            <v>Linear Regression</v>
          </cell>
          <cell r="CG1338" t="str">
            <v>Written</v>
          </cell>
          <cell r="CH1338">
            <v>120</v>
          </cell>
          <cell r="CI1338">
            <v>2.3E-2</v>
          </cell>
        </row>
        <row r="1339">
          <cell r="CC1339" t="str">
            <v>All PerilsUT12Linear RegressionEarned</v>
          </cell>
          <cell r="CD1339" t="str">
            <v>PKG_U_BIPD</v>
          </cell>
          <cell r="CE1339" t="str">
            <v>UT</v>
          </cell>
          <cell r="CF1339" t="str">
            <v>Linear Regression</v>
          </cell>
          <cell r="CG1339" t="str">
            <v>Earned</v>
          </cell>
          <cell r="CH1339">
            <v>12</v>
          </cell>
          <cell r="CI1339">
            <v>8.9999999999999993E-3</v>
          </cell>
        </row>
        <row r="1340">
          <cell r="CC1340" t="str">
            <v>All PerilsUT12Linear RegressionWritten</v>
          </cell>
          <cell r="CD1340" t="str">
            <v>PKG_U_BIPD</v>
          </cell>
          <cell r="CE1340" t="str">
            <v>UT</v>
          </cell>
          <cell r="CF1340" t="str">
            <v>Linear Regression</v>
          </cell>
          <cell r="CG1340" t="str">
            <v>Written</v>
          </cell>
          <cell r="CH1340">
            <v>12</v>
          </cell>
          <cell r="CI1340">
            <v>1.0999999999999999E-2</v>
          </cell>
        </row>
        <row r="1341">
          <cell r="CC1341" t="str">
            <v>All PerilsUT24Linear RegressionEarned</v>
          </cell>
          <cell r="CD1341" t="str">
            <v>PKG_U_BIPD</v>
          </cell>
          <cell r="CE1341" t="str">
            <v>UT</v>
          </cell>
          <cell r="CF1341" t="str">
            <v>Linear Regression</v>
          </cell>
          <cell r="CG1341" t="str">
            <v>Earned</v>
          </cell>
          <cell r="CH1341">
            <v>24</v>
          </cell>
          <cell r="CI1341">
            <v>5.0000000000000001E-3</v>
          </cell>
        </row>
        <row r="1342">
          <cell r="CC1342" t="str">
            <v>All PerilsUT24Linear RegressionWritten</v>
          </cell>
          <cell r="CD1342" t="str">
            <v>PKG_U_BIPD</v>
          </cell>
          <cell r="CE1342" t="str">
            <v>UT</v>
          </cell>
          <cell r="CF1342" t="str">
            <v>Linear Regression</v>
          </cell>
          <cell r="CG1342" t="str">
            <v>Written</v>
          </cell>
          <cell r="CH1342">
            <v>24</v>
          </cell>
          <cell r="CI1342">
            <v>5.0000000000000001E-3</v>
          </cell>
        </row>
        <row r="1343">
          <cell r="CC1343" t="str">
            <v>All PerilsUT24Linear RegressionWritten</v>
          </cell>
          <cell r="CD1343" t="str">
            <v>PIP</v>
          </cell>
          <cell r="CE1343" t="str">
            <v>UT</v>
          </cell>
          <cell r="CF1343" t="str">
            <v>Linear Regression</v>
          </cell>
          <cell r="CG1343" t="str">
            <v>Written</v>
          </cell>
          <cell r="CH1343">
            <v>24</v>
          </cell>
          <cell r="CI1343">
            <v>0.01</v>
          </cell>
        </row>
        <row r="1344">
          <cell r="CC1344" t="str">
            <v>All PerilsUT36Linear RegressionEarned</v>
          </cell>
          <cell r="CD1344" t="str">
            <v>PIP</v>
          </cell>
          <cell r="CE1344" t="str">
            <v>UT</v>
          </cell>
          <cell r="CF1344" t="str">
            <v>Linear Regression</v>
          </cell>
          <cell r="CG1344" t="str">
            <v>Earned</v>
          </cell>
          <cell r="CH1344">
            <v>36</v>
          </cell>
          <cell r="CI1344">
            <v>1.7000000000000001E-2</v>
          </cell>
        </row>
        <row r="1345">
          <cell r="CC1345" t="str">
            <v>All PerilsUT36Linear RegressionWritten</v>
          </cell>
          <cell r="CD1345" t="str">
            <v>PIP</v>
          </cell>
          <cell r="CE1345" t="str">
            <v>UT</v>
          </cell>
          <cell r="CF1345" t="str">
            <v>Linear Regression</v>
          </cell>
          <cell r="CG1345" t="str">
            <v>Written</v>
          </cell>
          <cell r="CH1345">
            <v>36</v>
          </cell>
          <cell r="CI1345">
            <v>1.6E-2</v>
          </cell>
        </row>
        <row r="1346">
          <cell r="CC1346" t="str">
            <v>All PerilsUT48Linear RegressionEarned</v>
          </cell>
          <cell r="CD1346" t="str">
            <v>PIP</v>
          </cell>
          <cell r="CE1346" t="str">
            <v>UT</v>
          </cell>
          <cell r="CF1346" t="str">
            <v>Linear Regression</v>
          </cell>
          <cell r="CG1346" t="str">
            <v>Earned</v>
          </cell>
          <cell r="CH1346">
            <v>48</v>
          </cell>
          <cell r="CI1346">
            <v>1.0999999999999999E-2</v>
          </cell>
        </row>
        <row r="1347">
          <cell r="CC1347" t="str">
            <v>All PerilsUT48Linear RegressionWritten</v>
          </cell>
          <cell r="CD1347" t="str">
            <v>PIP</v>
          </cell>
          <cell r="CE1347" t="str">
            <v>UT</v>
          </cell>
          <cell r="CF1347" t="str">
            <v>Linear Regression</v>
          </cell>
          <cell r="CG1347" t="str">
            <v>Written</v>
          </cell>
          <cell r="CH1347">
            <v>48</v>
          </cell>
          <cell r="CI1347">
            <v>1.4E-2</v>
          </cell>
        </row>
        <row r="1348">
          <cell r="CC1348" t="str">
            <v>All PerilsUT60Linear RegressionEarned</v>
          </cell>
          <cell r="CD1348" t="str">
            <v>PIP</v>
          </cell>
          <cell r="CE1348" t="str">
            <v>UT</v>
          </cell>
          <cell r="CF1348" t="str">
            <v>Linear Regression</v>
          </cell>
          <cell r="CG1348" t="str">
            <v>Earned</v>
          </cell>
          <cell r="CH1348">
            <v>60</v>
          </cell>
          <cell r="CI1348">
            <v>4.0000000000000001E-3</v>
          </cell>
        </row>
        <row r="1349">
          <cell r="CC1349" t="str">
            <v>All PerilsUT60Linear RegressionWritten</v>
          </cell>
          <cell r="CD1349" t="str">
            <v>PIP</v>
          </cell>
          <cell r="CE1349" t="str">
            <v>UT</v>
          </cell>
          <cell r="CF1349" t="str">
            <v>Linear Regression</v>
          </cell>
          <cell r="CG1349" t="str">
            <v>Written</v>
          </cell>
          <cell r="CH1349">
            <v>60</v>
          </cell>
          <cell r="CI1349">
            <v>6.0000000000000001E-3</v>
          </cell>
        </row>
        <row r="1350">
          <cell r="CC1350" t="str">
            <v>All PerilsUT84Linear RegressionEarned</v>
          </cell>
          <cell r="CD1350" t="str">
            <v>PIP</v>
          </cell>
          <cell r="CE1350" t="str">
            <v>UT</v>
          </cell>
          <cell r="CF1350" t="str">
            <v>Linear Regression</v>
          </cell>
          <cell r="CG1350" t="str">
            <v>Earned</v>
          </cell>
          <cell r="CH1350">
            <v>84</v>
          </cell>
          <cell r="CI1350">
            <v>-6.0000000000000001E-3</v>
          </cell>
        </row>
        <row r="1351">
          <cell r="CC1351" t="str">
            <v>All PerilsUT84Linear RegressionWritten</v>
          </cell>
          <cell r="CD1351" t="str">
            <v>PIP</v>
          </cell>
          <cell r="CE1351" t="str">
            <v>UT</v>
          </cell>
          <cell r="CF1351" t="str">
            <v>Linear Regression</v>
          </cell>
          <cell r="CG1351" t="str">
            <v>Written</v>
          </cell>
          <cell r="CH1351">
            <v>84</v>
          </cell>
          <cell r="CI1351">
            <v>-4.0000000000000001E-3</v>
          </cell>
        </row>
        <row r="1352">
          <cell r="CC1352" t="str">
            <v>All PerilsUT108Linear RegressionEarned</v>
          </cell>
          <cell r="CD1352" t="str">
            <v>PIP</v>
          </cell>
          <cell r="CE1352" t="str">
            <v>UT</v>
          </cell>
          <cell r="CF1352" t="str">
            <v>Linear Regression</v>
          </cell>
          <cell r="CG1352" t="str">
            <v>Earned</v>
          </cell>
          <cell r="CH1352">
            <v>108</v>
          </cell>
          <cell r="CI1352">
            <v>-1.2E-2</v>
          </cell>
        </row>
        <row r="1353">
          <cell r="CC1353" t="str">
            <v>All PerilsUT108Linear RegressionWritten</v>
          </cell>
          <cell r="CD1353" t="str">
            <v>PIP</v>
          </cell>
          <cell r="CE1353" t="str">
            <v>UT</v>
          </cell>
          <cell r="CF1353" t="str">
            <v>Linear Regression</v>
          </cell>
          <cell r="CG1353" t="str">
            <v>Written</v>
          </cell>
          <cell r="CH1353">
            <v>108</v>
          </cell>
          <cell r="CI1353">
            <v>-0.01</v>
          </cell>
        </row>
        <row r="1354">
          <cell r="CC1354" t="str">
            <v>All PerilsUT120Linear RegressionEarned</v>
          </cell>
          <cell r="CD1354" t="str">
            <v>PIP</v>
          </cell>
          <cell r="CE1354" t="str">
            <v>UT</v>
          </cell>
          <cell r="CF1354" t="str">
            <v>Linear Regression</v>
          </cell>
          <cell r="CG1354" t="str">
            <v>Earned</v>
          </cell>
          <cell r="CH1354">
            <v>120</v>
          </cell>
          <cell r="CI1354">
            <v>-1.4E-2</v>
          </cell>
        </row>
        <row r="1355">
          <cell r="CC1355" t="str">
            <v>All PerilsUT120Linear RegressionWritten</v>
          </cell>
          <cell r="CD1355" t="str">
            <v>PIP</v>
          </cell>
          <cell r="CE1355" t="str">
            <v>UT</v>
          </cell>
          <cell r="CF1355" t="str">
            <v>Linear Regression</v>
          </cell>
          <cell r="CG1355" t="str">
            <v>Written</v>
          </cell>
          <cell r="CH1355">
            <v>120</v>
          </cell>
          <cell r="CI1355">
            <v>-1.2E-2</v>
          </cell>
        </row>
        <row r="1356">
          <cell r="CC1356" t="str">
            <v>All PerilsUT12Linear RegressionEarned</v>
          </cell>
          <cell r="CD1356" t="str">
            <v>PKG_PHYS_DMG</v>
          </cell>
          <cell r="CE1356" t="str">
            <v>UT</v>
          </cell>
          <cell r="CF1356" t="str">
            <v>Linear Regression</v>
          </cell>
          <cell r="CG1356" t="str">
            <v>Earned</v>
          </cell>
          <cell r="CH1356">
            <v>12</v>
          </cell>
          <cell r="CI1356">
            <v>5.7000000000000002E-2</v>
          </cell>
        </row>
        <row r="1357">
          <cell r="CC1357" t="str">
            <v>All PerilsUT12Linear RegressionWritten</v>
          </cell>
          <cell r="CD1357" t="str">
            <v>PKG_PHYS_DMG</v>
          </cell>
          <cell r="CE1357" t="str">
            <v>UT</v>
          </cell>
          <cell r="CF1357" t="str">
            <v>Linear Regression</v>
          </cell>
          <cell r="CG1357" t="str">
            <v>Written</v>
          </cell>
          <cell r="CH1357">
            <v>12</v>
          </cell>
          <cell r="CI1357">
            <v>5.8000000000000003E-2</v>
          </cell>
        </row>
        <row r="1358">
          <cell r="CC1358" t="str">
            <v>All PerilsUT24Linear RegressionEarned</v>
          </cell>
          <cell r="CD1358" t="str">
            <v>PKG_PHYS_DMG</v>
          </cell>
          <cell r="CE1358" t="str">
            <v>UT</v>
          </cell>
          <cell r="CF1358" t="str">
            <v>Linear Regression</v>
          </cell>
          <cell r="CG1358" t="str">
            <v>Earned</v>
          </cell>
          <cell r="CH1358">
            <v>24</v>
          </cell>
          <cell r="CI1358">
            <v>5.5E-2</v>
          </cell>
        </row>
        <row r="1359">
          <cell r="CC1359" t="str">
            <v>All PerilsUT24Linear RegressionWritten</v>
          </cell>
          <cell r="CD1359" t="str">
            <v>PKG_PHYS_DMG</v>
          </cell>
          <cell r="CE1359" t="str">
            <v>UT</v>
          </cell>
          <cell r="CF1359" t="str">
            <v>Linear Regression</v>
          </cell>
          <cell r="CG1359" t="str">
            <v>Written</v>
          </cell>
          <cell r="CH1359">
            <v>24</v>
          </cell>
          <cell r="CI1359">
            <v>5.2999999999999999E-2</v>
          </cell>
        </row>
        <row r="1360">
          <cell r="CC1360" t="str">
            <v>All PerilsUT36Linear RegressionEarned</v>
          </cell>
          <cell r="CD1360" t="str">
            <v>PKG_PHYS_DMG</v>
          </cell>
          <cell r="CE1360" t="str">
            <v>UT</v>
          </cell>
          <cell r="CF1360" t="str">
            <v>Linear Regression</v>
          </cell>
          <cell r="CG1360" t="str">
            <v>Earned</v>
          </cell>
          <cell r="CH1360">
            <v>36</v>
          </cell>
          <cell r="CI1360">
            <v>5.3999999999999999E-2</v>
          </cell>
        </row>
        <row r="1361">
          <cell r="CC1361" t="str">
            <v>All PerilsUT36Linear RegressionWritten</v>
          </cell>
          <cell r="CD1361" t="str">
            <v>PKG_PHYS_DMG</v>
          </cell>
          <cell r="CE1361" t="str">
            <v>UT</v>
          </cell>
          <cell r="CF1361" t="str">
            <v>Linear Regression</v>
          </cell>
          <cell r="CG1361" t="str">
            <v>Written</v>
          </cell>
          <cell r="CH1361">
            <v>36</v>
          </cell>
          <cell r="CI1361">
            <v>5.5E-2</v>
          </cell>
        </row>
        <row r="1362">
          <cell r="CC1362" t="str">
            <v>All PerilsUT48Linear RegressionEarned</v>
          </cell>
          <cell r="CD1362" t="str">
            <v>PKG_PHYS_DMG</v>
          </cell>
          <cell r="CE1362" t="str">
            <v>UT</v>
          </cell>
          <cell r="CF1362" t="str">
            <v>Linear Regression</v>
          </cell>
          <cell r="CG1362" t="str">
            <v>Earned</v>
          </cell>
          <cell r="CH1362">
            <v>48</v>
          </cell>
          <cell r="CI1362">
            <v>4.2999999999999997E-2</v>
          </cell>
        </row>
        <row r="1363">
          <cell r="CC1363" t="str">
            <v>All PerilsUT48Linear RegressionWritten</v>
          </cell>
          <cell r="CD1363" t="str">
            <v>PKG_PHYS_DMG</v>
          </cell>
          <cell r="CE1363" t="str">
            <v>UT</v>
          </cell>
          <cell r="CF1363" t="str">
            <v>Linear Regression</v>
          </cell>
          <cell r="CG1363" t="str">
            <v>Written</v>
          </cell>
          <cell r="CH1363">
            <v>48</v>
          </cell>
          <cell r="CI1363">
            <v>4.7E-2</v>
          </cell>
        </row>
        <row r="1364">
          <cell r="CC1364" t="str">
            <v>All PerilsUT60Linear RegressionEarned</v>
          </cell>
          <cell r="CD1364" t="str">
            <v>PKG_PHYS_DMG</v>
          </cell>
          <cell r="CE1364" t="str">
            <v>UT</v>
          </cell>
          <cell r="CF1364" t="str">
            <v>Linear Regression</v>
          </cell>
          <cell r="CG1364" t="str">
            <v>Earned</v>
          </cell>
          <cell r="CH1364">
            <v>60</v>
          </cell>
          <cell r="CI1364">
            <v>3.3000000000000002E-2</v>
          </cell>
        </row>
        <row r="1365">
          <cell r="CC1365" t="str">
            <v>All PerilsUT60Linear RegressionWritten</v>
          </cell>
          <cell r="CD1365" t="str">
            <v>PKG_PHYS_DMG</v>
          </cell>
          <cell r="CE1365" t="str">
            <v>UT</v>
          </cell>
          <cell r="CF1365" t="str">
            <v>Linear Regression</v>
          </cell>
          <cell r="CG1365" t="str">
            <v>Written</v>
          </cell>
          <cell r="CH1365">
            <v>60</v>
          </cell>
          <cell r="CI1365">
            <v>3.6999999999999998E-2</v>
          </cell>
        </row>
        <row r="1366">
          <cell r="CC1366" t="str">
            <v>All PerilsUT84Linear RegressionEarned</v>
          </cell>
          <cell r="CD1366" t="str">
            <v>PKG_PHYS_DMG</v>
          </cell>
          <cell r="CE1366" t="str">
            <v>UT</v>
          </cell>
          <cell r="CF1366" t="str">
            <v>Linear Regression</v>
          </cell>
          <cell r="CG1366" t="str">
            <v>Earned</v>
          </cell>
          <cell r="CH1366">
            <v>84</v>
          </cell>
          <cell r="CI1366">
            <v>2.1999999999999999E-2</v>
          </cell>
        </row>
        <row r="1367">
          <cell r="CC1367" t="str">
            <v>All PerilsUT84Linear RegressionWritten</v>
          </cell>
          <cell r="CD1367" t="str">
            <v>PKG_PHYS_DMG</v>
          </cell>
          <cell r="CE1367" t="str">
            <v>UT</v>
          </cell>
          <cell r="CF1367" t="str">
            <v>Linear Regression</v>
          </cell>
          <cell r="CG1367" t="str">
            <v>Written</v>
          </cell>
          <cell r="CH1367">
            <v>84</v>
          </cell>
          <cell r="CI1367">
            <v>2.4E-2</v>
          </cell>
        </row>
        <row r="1368">
          <cell r="CC1368" t="str">
            <v>All PerilsUT108Linear RegressionEarned</v>
          </cell>
          <cell r="CD1368" t="str">
            <v>PKG_PHYS_DMG</v>
          </cell>
          <cell r="CE1368" t="str">
            <v>UT</v>
          </cell>
          <cell r="CF1368" t="str">
            <v>Linear Regression</v>
          </cell>
          <cell r="CG1368" t="str">
            <v>Earned</v>
          </cell>
          <cell r="CH1368">
            <v>108</v>
          </cell>
          <cell r="CI1368">
            <v>1.7000000000000001E-2</v>
          </cell>
        </row>
        <row r="1369">
          <cell r="CC1369" t="str">
            <v>All PerilsUT108Linear RegressionWritten</v>
          </cell>
          <cell r="CD1369" t="str">
            <v>PKG_PHYS_DMG</v>
          </cell>
          <cell r="CE1369" t="str">
            <v>UT</v>
          </cell>
          <cell r="CF1369" t="str">
            <v>Linear Regression</v>
          </cell>
          <cell r="CG1369" t="str">
            <v>Written</v>
          </cell>
          <cell r="CH1369">
            <v>108</v>
          </cell>
          <cell r="CI1369">
            <v>1.9E-2</v>
          </cell>
        </row>
        <row r="1370">
          <cell r="CC1370" t="str">
            <v>All PerilsUT120Linear RegressionEarned</v>
          </cell>
          <cell r="CD1370" t="str">
            <v>PKG_PHYS_DMG</v>
          </cell>
          <cell r="CE1370" t="str">
            <v>UT</v>
          </cell>
          <cell r="CF1370" t="str">
            <v>Linear Regression</v>
          </cell>
          <cell r="CG1370" t="str">
            <v>Earned</v>
          </cell>
          <cell r="CH1370">
            <v>120</v>
          </cell>
          <cell r="CI1370">
            <v>1.6E-2</v>
          </cell>
        </row>
        <row r="1371">
          <cell r="CC1371" t="str">
            <v>All PerilsUT120Linear RegressionWritten</v>
          </cell>
          <cell r="CD1371" t="str">
            <v>PKG_PHYS_DMG</v>
          </cell>
          <cell r="CE1371" t="str">
            <v>UT</v>
          </cell>
          <cell r="CF1371" t="str">
            <v>Linear Regression</v>
          </cell>
          <cell r="CG1371" t="str">
            <v>Written</v>
          </cell>
          <cell r="CH1371">
            <v>120</v>
          </cell>
          <cell r="CI1371">
            <v>1.7000000000000001E-2</v>
          </cell>
        </row>
        <row r="1372">
          <cell r="CC1372" t="str">
            <v>All PerilsUT12Linear RegressionEarned</v>
          </cell>
          <cell r="CD1372" t="str">
            <v>COMP</v>
          </cell>
          <cell r="CE1372" t="str">
            <v>UT</v>
          </cell>
          <cell r="CF1372" t="str">
            <v>Linear Regression</v>
          </cell>
          <cell r="CG1372" t="str">
            <v>Earned</v>
          </cell>
          <cell r="CH1372">
            <v>12</v>
          </cell>
          <cell r="CI1372">
            <v>4.4999999999999998E-2</v>
          </cell>
        </row>
        <row r="1373">
          <cell r="CC1373" t="str">
            <v>All PerilsUT12Linear RegressionWritten</v>
          </cell>
          <cell r="CD1373" t="str">
            <v>COMP</v>
          </cell>
          <cell r="CE1373" t="str">
            <v>UT</v>
          </cell>
          <cell r="CF1373" t="str">
            <v>Linear Regression</v>
          </cell>
          <cell r="CG1373" t="str">
            <v>Written</v>
          </cell>
          <cell r="CH1373">
            <v>12</v>
          </cell>
          <cell r="CI1373">
            <v>4.8000000000000001E-2</v>
          </cell>
        </row>
        <row r="1374">
          <cell r="CC1374" t="str">
            <v>All PerilsUT24Linear RegressionEarned</v>
          </cell>
          <cell r="CD1374" t="str">
            <v>COMP</v>
          </cell>
          <cell r="CE1374" t="str">
            <v>UT</v>
          </cell>
          <cell r="CF1374" t="str">
            <v>Linear Regression</v>
          </cell>
          <cell r="CG1374" t="str">
            <v>Earned</v>
          </cell>
          <cell r="CH1374">
            <v>24</v>
          </cell>
          <cell r="CI1374">
            <v>4.2000000000000003E-2</v>
          </cell>
        </row>
        <row r="1375">
          <cell r="CC1375" t="str">
            <v>All PerilsUT12Linear RegressionWritten</v>
          </cell>
          <cell r="CD1375" t="str">
            <v>BI</v>
          </cell>
          <cell r="CE1375" t="str">
            <v>UT</v>
          </cell>
          <cell r="CF1375" t="str">
            <v>Linear Regression</v>
          </cell>
          <cell r="CG1375" t="str">
            <v>Written</v>
          </cell>
          <cell r="CH1375">
            <v>12</v>
          </cell>
          <cell r="CI1375">
            <v>1.4E-2</v>
          </cell>
        </row>
        <row r="1376">
          <cell r="CC1376" t="str">
            <v>All PerilsUT24Linear RegressionEarned</v>
          </cell>
          <cell r="CD1376" t="str">
            <v>BI</v>
          </cell>
          <cell r="CE1376" t="str">
            <v>UT</v>
          </cell>
          <cell r="CF1376" t="str">
            <v>Linear Regression</v>
          </cell>
          <cell r="CG1376" t="str">
            <v>Earned</v>
          </cell>
          <cell r="CH1376">
            <v>24</v>
          </cell>
          <cell r="CI1376">
            <v>8.0000000000000002E-3</v>
          </cell>
        </row>
        <row r="1377">
          <cell r="CC1377" t="str">
            <v>All PerilsUT24Linear RegressionWritten</v>
          </cell>
          <cell r="CD1377" t="str">
            <v>BI</v>
          </cell>
          <cell r="CE1377" t="str">
            <v>UT</v>
          </cell>
          <cell r="CF1377" t="str">
            <v>Linear Regression</v>
          </cell>
          <cell r="CG1377" t="str">
            <v>Written</v>
          </cell>
          <cell r="CH1377">
            <v>24</v>
          </cell>
          <cell r="CI1377">
            <v>7.0000000000000001E-3</v>
          </cell>
        </row>
        <row r="1378">
          <cell r="CC1378" t="str">
            <v>All PerilsUT36Linear RegressionEarned</v>
          </cell>
          <cell r="CD1378" t="str">
            <v>BI</v>
          </cell>
          <cell r="CE1378" t="str">
            <v>UT</v>
          </cell>
          <cell r="CF1378" t="str">
            <v>Linear Regression</v>
          </cell>
          <cell r="CG1378" t="str">
            <v>Earned</v>
          </cell>
          <cell r="CH1378">
            <v>36</v>
          </cell>
          <cell r="CI1378">
            <v>1.4999999999999999E-2</v>
          </cell>
        </row>
        <row r="1379">
          <cell r="CC1379" t="str">
            <v>All PerilsUT36Linear RegressionWritten</v>
          </cell>
          <cell r="CD1379" t="str">
            <v>BI</v>
          </cell>
          <cell r="CE1379" t="str">
            <v>UT</v>
          </cell>
          <cell r="CF1379" t="str">
            <v>Linear Regression</v>
          </cell>
          <cell r="CG1379" t="str">
            <v>Written</v>
          </cell>
          <cell r="CH1379">
            <v>36</v>
          </cell>
          <cell r="CI1379">
            <v>1.4E-2</v>
          </cell>
        </row>
        <row r="1380">
          <cell r="CC1380" t="str">
            <v>All PerilsUT48Linear RegressionEarned</v>
          </cell>
          <cell r="CD1380" t="str">
            <v>BI</v>
          </cell>
          <cell r="CE1380" t="str">
            <v>UT</v>
          </cell>
          <cell r="CF1380" t="str">
            <v>Linear Regression</v>
          </cell>
          <cell r="CG1380" t="str">
            <v>Earned</v>
          </cell>
          <cell r="CH1380">
            <v>48</v>
          </cell>
          <cell r="CI1380">
            <v>1.0999999999999999E-2</v>
          </cell>
        </row>
        <row r="1381">
          <cell r="CC1381" t="str">
            <v>All PerilsUT48Linear RegressionWritten</v>
          </cell>
          <cell r="CD1381" t="str">
            <v>BI</v>
          </cell>
          <cell r="CE1381" t="str">
            <v>UT</v>
          </cell>
          <cell r="CF1381" t="str">
            <v>Linear Regression</v>
          </cell>
          <cell r="CG1381" t="str">
            <v>Written</v>
          </cell>
          <cell r="CH1381">
            <v>48</v>
          </cell>
          <cell r="CI1381">
            <v>1.2999999999999999E-2</v>
          </cell>
        </row>
        <row r="1382">
          <cell r="CC1382" t="str">
            <v>All PerilsUT60Linear RegressionEarned</v>
          </cell>
          <cell r="CD1382" t="str">
            <v>BI</v>
          </cell>
          <cell r="CE1382" t="str">
            <v>UT</v>
          </cell>
          <cell r="CF1382" t="str">
            <v>Linear Regression</v>
          </cell>
          <cell r="CG1382" t="str">
            <v>Earned</v>
          </cell>
          <cell r="CH1382">
            <v>60</v>
          </cell>
          <cell r="CI1382">
            <v>5.0000000000000001E-3</v>
          </cell>
        </row>
        <row r="1383">
          <cell r="CC1383" t="str">
            <v>All PerilsUT60Linear RegressionWritten</v>
          </cell>
          <cell r="CD1383" t="str">
            <v>BI</v>
          </cell>
          <cell r="CE1383" t="str">
            <v>UT</v>
          </cell>
          <cell r="CF1383" t="str">
            <v>Linear Regression</v>
          </cell>
          <cell r="CG1383" t="str">
            <v>Written</v>
          </cell>
          <cell r="CH1383">
            <v>60</v>
          </cell>
          <cell r="CI1383">
            <v>7.0000000000000001E-3</v>
          </cell>
        </row>
        <row r="1384">
          <cell r="CC1384" t="str">
            <v>All PerilsUT84Linear RegressionEarned</v>
          </cell>
          <cell r="CD1384" t="str">
            <v>BI</v>
          </cell>
          <cell r="CE1384" t="str">
            <v>UT</v>
          </cell>
          <cell r="CF1384" t="str">
            <v>Linear Regression</v>
          </cell>
          <cell r="CG1384" t="str">
            <v>Earned</v>
          </cell>
          <cell r="CH1384">
            <v>84</v>
          </cell>
          <cell r="CI1384">
            <v>-1E-3</v>
          </cell>
        </row>
        <row r="1385">
          <cell r="CC1385" t="str">
            <v>All PerilsUT84Linear RegressionWritten</v>
          </cell>
          <cell r="CD1385" t="str">
            <v>BI</v>
          </cell>
          <cell r="CE1385" t="str">
            <v>UT</v>
          </cell>
          <cell r="CF1385" t="str">
            <v>Linear Regression</v>
          </cell>
          <cell r="CG1385" t="str">
            <v>Written</v>
          </cell>
          <cell r="CH1385">
            <v>84</v>
          </cell>
          <cell r="CI1385">
            <v>1E-3</v>
          </cell>
        </row>
        <row r="1386">
          <cell r="CC1386" t="str">
            <v>All PerilsUT108Linear RegressionEarned</v>
          </cell>
          <cell r="CD1386" t="str">
            <v>BI</v>
          </cell>
          <cell r="CE1386" t="str">
            <v>UT</v>
          </cell>
          <cell r="CF1386" t="str">
            <v>Linear Regression</v>
          </cell>
          <cell r="CG1386" t="str">
            <v>Earned</v>
          </cell>
          <cell r="CH1386">
            <v>108</v>
          </cell>
          <cell r="CI1386">
            <v>-8.0000000000000002E-3</v>
          </cell>
        </row>
        <row r="1387">
          <cell r="CC1387" t="str">
            <v>All PerilsUT108Linear RegressionWritten</v>
          </cell>
          <cell r="CD1387" t="str">
            <v>BI</v>
          </cell>
          <cell r="CE1387" t="str">
            <v>UT</v>
          </cell>
          <cell r="CF1387" t="str">
            <v>Linear Regression</v>
          </cell>
          <cell r="CG1387" t="str">
            <v>Written</v>
          </cell>
          <cell r="CH1387">
            <v>108</v>
          </cell>
          <cell r="CI1387">
            <v>-6.0000000000000001E-3</v>
          </cell>
        </row>
        <row r="1388">
          <cell r="CC1388" t="str">
            <v>All PerilsUT120Linear RegressionEarned</v>
          </cell>
          <cell r="CD1388" t="str">
            <v>BI</v>
          </cell>
          <cell r="CE1388" t="str">
            <v>UT</v>
          </cell>
          <cell r="CF1388" t="str">
            <v>Linear Regression</v>
          </cell>
          <cell r="CG1388" t="str">
            <v>Earned</v>
          </cell>
          <cell r="CH1388">
            <v>120</v>
          </cell>
          <cell r="CI1388">
            <v>-8.9999999999999993E-3</v>
          </cell>
        </row>
        <row r="1389">
          <cell r="CC1389" t="str">
            <v>All PerilsUT120Linear RegressionWritten</v>
          </cell>
          <cell r="CD1389" t="str">
            <v>BI</v>
          </cell>
          <cell r="CE1389" t="str">
            <v>UT</v>
          </cell>
          <cell r="CF1389" t="str">
            <v>Linear Regression</v>
          </cell>
          <cell r="CG1389" t="str">
            <v>Written</v>
          </cell>
          <cell r="CH1389">
            <v>120</v>
          </cell>
          <cell r="CI1389">
            <v>-8.0000000000000002E-3</v>
          </cell>
        </row>
        <row r="1390">
          <cell r="CC1390" t="str">
            <v>All PerilsUT12Linear RegressionEarned</v>
          </cell>
          <cell r="CD1390" t="str">
            <v>PD</v>
          </cell>
          <cell r="CE1390" t="str">
            <v>UT</v>
          </cell>
          <cell r="CF1390" t="str">
            <v>Linear Regression</v>
          </cell>
          <cell r="CG1390" t="str">
            <v>Earned</v>
          </cell>
          <cell r="CH1390">
            <v>12</v>
          </cell>
          <cell r="CI1390">
            <v>8.0000000000000002E-3</v>
          </cell>
        </row>
        <row r="1391">
          <cell r="CC1391" t="str">
            <v>All PerilsUT12Linear RegressionWritten</v>
          </cell>
          <cell r="CD1391" t="str">
            <v>PD</v>
          </cell>
          <cell r="CE1391" t="str">
            <v>UT</v>
          </cell>
          <cell r="CF1391" t="str">
            <v>Linear Regression</v>
          </cell>
          <cell r="CG1391" t="str">
            <v>Written</v>
          </cell>
          <cell r="CH1391">
            <v>12</v>
          </cell>
          <cell r="CI1391">
            <v>1.2E-2</v>
          </cell>
        </row>
        <row r="1392">
          <cell r="CC1392" t="str">
            <v>All PerilsUT24Linear RegressionEarned</v>
          </cell>
          <cell r="CD1392" t="str">
            <v>PD</v>
          </cell>
          <cell r="CE1392" t="str">
            <v>UT</v>
          </cell>
          <cell r="CF1392" t="str">
            <v>Linear Regression</v>
          </cell>
          <cell r="CG1392" t="str">
            <v>Earned</v>
          </cell>
          <cell r="CH1392">
            <v>24</v>
          </cell>
          <cell r="CI1392">
            <v>4.0000000000000001E-3</v>
          </cell>
        </row>
        <row r="1393">
          <cell r="CC1393" t="str">
            <v>All PerilsUT24Linear RegressionWritten</v>
          </cell>
          <cell r="CD1393" t="str">
            <v>PD</v>
          </cell>
          <cell r="CE1393" t="str">
            <v>UT</v>
          </cell>
          <cell r="CF1393" t="str">
            <v>Linear Regression</v>
          </cell>
          <cell r="CG1393" t="str">
            <v>Written</v>
          </cell>
          <cell r="CH1393">
            <v>24</v>
          </cell>
          <cell r="CI1393">
            <v>4.0000000000000001E-3</v>
          </cell>
        </row>
        <row r="1394">
          <cell r="CC1394" t="str">
            <v>All PerilsUT36Linear RegressionEarned</v>
          </cell>
          <cell r="CD1394" t="str">
            <v>PD</v>
          </cell>
          <cell r="CE1394" t="str">
            <v>UT</v>
          </cell>
          <cell r="CF1394" t="str">
            <v>Linear Regression</v>
          </cell>
          <cell r="CG1394" t="str">
            <v>Earned</v>
          </cell>
          <cell r="CH1394">
            <v>36</v>
          </cell>
          <cell r="CI1394">
            <v>1.0999999999999999E-2</v>
          </cell>
        </row>
        <row r="1395">
          <cell r="CC1395" t="str">
            <v>All PerilsUT36Linear RegressionWritten</v>
          </cell>
          <cell r="CD1395" t="str">
            <v>PD</v>
          </cell>
          <cell r="CE1395" t="str">
            <v>UT</v>
          </cell>
          <cell r="CF1395" t="str">
            <v>Linear Regression</v>
          </cell>
          <cell r="CG1395" t="str">
            <v>Written</v>
          </cell>
          <cell r="CH1395">
            <v>36</v>
          </cell>
          <cell r="CI1395">
            <v>0.01</v>
          </cell>
        </row>
        <row r="1396">
          <cell r="CC1396" t="str">
            <v>All PerilsUT48Linear RegressionEarned</v>
          </cell>
          <cell r="CD1396" t="str">
            <v>PD</v>
          </cell>
          <cell r="CE1396" t="str">
            <v>UT</v>
          </cell>
          <cell r="CF1396" t="str">
            <v>Linear Regression</v>
          </cell>
          <cell r="CG1396" t="str">
            <v>Earned</v>
          </cell>
          <cell r="CH1396">
            <v>48</v>
          </cell>
          <cell r="CI1396">
            <v>5.0000000000000001E-3</v>
          </cell>
        </row>
        <row r="1397">
          <cell r="CC1397" t="str">
            <v>All PerilsUT48Linear RegressionWritten</v>
          </cell>
          <cell r="CD1397" t="str">
            <v>PD</v>
          </cell>
          <cell r="CE1397" t="str">
            <v>UT</v>
          </cell>
          <cell r="CF1397" t="str">
            <v>Linear Regression</v>
          </cell>
          <cell r="CG1397" t="str">
            <v>Written</v>
          </cell>
          <cell r="CH1397">
            <v>48</v>
          </cell>
          <cell r="CI1397">
            <v>8.0000000000000002E-3</v>
          </cell>
        </row>
        <row r="1398">
          <cell r="CC1398" t="str">
            <v>All PerilsUT60Linear RegressionEarned</v>
          </cell>
          <cell r="CD1398" t="str">
            <v>PD</v>
          </cell>
          <cell r="CE1398" t="str">
            <v>UT</v>
          </cell>
          <cell r="CF1398" t="str">
            <v>Linear Regression</v>
          </cell>
          <cell r="CG1398" t="str">
            <v>Earned</v>
          </cell>
          <cell r="CH1398">
            <v>60</v>
          </cell>
          <cell r="CI1398">
            <v>-1E-3</v>
          </cell>
        </row>
        <row r="1399">
          <cell r="CC1399" t="str">
            <v>All PerilsUT60Linear RegressionWritten</v>
          </cell>
          <cell r="CD1399" t="str">
            <v>PD</v>
          </cell>
          <cell r="CE1399" t="str">
            <v>UT</v>
          </cell>
          <cell r="CF1399" t="str">
            <v>Linear Regression</v>
          </cell>
          <cell r="CG1399" t="str">
            <v>Written</v>
          </cell>
          <cell r="CH1399">
            <v>60</v>
          </cell>
          <cell r="CI1399">
            <v>1E-3</v>
          </cell>
        </row>
        <row r="1400">
          <cell r="CC1400" t="str">
            <v>All PerilsUT84Linear RegressionEarned</v>
          </cell>
          <cell r="CD1400" t="str">
            <v>PD</v>
          </cell>
          <cell r="CE1400" t="str">
            <v>UT</v>
          </cell>
          <cell r="CF1400" t="str">
            <v>Linear Regression</v>
          </cell>
          <cell r="CG1400" t="str">
            <v>Earned</v>
          </cell>
          <cell r="CH1400">
            <v>84</v>
          </cell>
          <cell r="CI1400">
            <v>-5.0000000000000001E-3</v>
          </cell>
        </row>
        <row r="1401">
          <cell r="CC1401" t="str">
            <v>All PerilsUT84Linear RegressionWritten</v>
          </cell>
          <cell r="CD1401" t="str">
            <v>PD</v>
          </cell>
          <cell r="CE1401" t="str">
            <v>UT</v>
          </cell>
          <cell r="CF1401" t="str">
            <v>Linear Regression</v>
          </cell>
          <cell r="CG1401" t="str">
            <v>Written</v>
          </cell>
          <cell r="CH1401">
            <v>84</v>
          </cell>
          <cell r="CI1401">
            <v>-3.0000000000000001E-3</v>
          </cell>
        </row>
        <row r="1402">
          <cell r="CC1402" t="str">
            <v>All PerilsUT108Linear RegressionEarned</v>
          </cell>
          <cell r="CD1402" t="str">
            <v>PD</v>
          </cell>
          <cell r="CE1402" t="str">
            <v>UT</v>
          </cell>
          <cell r="CF1402" t="str">
            <v>Linear Regression</v>
          </cell>
          <cell r="CG1402" t="str">
            <v>Earned</v>
          </cell>
          <cell r="CH1402">
            <v>108</v>
          </cell>
          <cell r="CI1402">
            <v>-8.9999999999999993E-3</v>
          </cell>
        </row>
        <row r="1403">
          <cell r="CC1403" t="str">
            <v>All PerilsUT108Linear RegressionWritten</v>
          </cell>
          <cell r="CD1403" t="str">
            <v>PD</v>
          </cell>
          <cell r="CE1403" t="str">
            <v>UT</v>
          </cell>
          <cell r="CF1403" t="str">
            <v>Linear Regression</v>
          </cell>
          <cell r="CG1403" t="str">
            <v>Written</v>
          </cell>
          <cell r="CH1403">
            <v>108</v>
          </cell>
          <cell r="CI1403">
            <v>-8.0000000000000002E-3</v>
          </cell>
        </row>
        <row r="1404">
          <cell r="CC1404" t="str">
            <v>All PerilsUT120Linear RegressionEarned</v>
          </cell>
          <cell r="CD1404" t="str">
            <v>PD</v>
          </cell>
          <cell r="CE1404" t="str">
            <v>UT</v>
          </cell>
          <cell r="CF1404" t="str">
            <v>Linear Regression</v>
          </cell>
          <cell r="CG1404" t="str">
            <v>Earned</v>
          </cell>
          <cell r="CH1404">
            <v>120</v>
          </cell>
          <cell r="CI1404">
            <v>-1.2E-2</v>
          </cell>
        </row>
        <row r="1405">
          <cell r="CC1405" t="str">
            <v>All PerilsUT120Linear RegressionWritten</v>
          </cell>
          <cell r="CD1405" t="str">
            <v>PD</v>
          </cell>
          <cell r="CE1405" t="str">
            <v>UT</v>
          </cell>
          <cell r="CF1405" t="str">
            <v>Linear Regression</v>
          </cell>
          <cell r="CG1405" t="str">
            <v>Written</v>
          </cell>
          <cell r="CH1405">
            <v>120</v>
          </cell>
          <cell r="CI1405">
            <v>-0.01</v>
          </cell>
        </row>
        <row r="1406">
          <cell r="CC1406" t="str">
            <v>All PerilsUT12Linear RegressionEarned</v>
          </cell>
          <cell r="CD1406" t="str">
            <v>PIP</v>
          </cell>
          <cell r="CE1406" t="str">
            <v>UT</v>
          </cell>
          <cell r="CF1406" t="str">
            <v>Linear Regression</v>
          </cell>
          <cell r="CG1406" t="str">
            <v>Earned</v>
          </cell>
          <cell r="CH1406">
            <v>12</v>
          </cell>
          <cell r="CI1406">
            <v>1.4E-2</v>
          </cell>
        </row>
        <row r="1407">
          <cell r="CC1407" t="str">
            <v>All PerilsUT12Linear RegressionWritten</v>
          </cell>
          <cell r="CD1407" t="str">
            <v>PIP</v>
          </cell>
          <cell r="CE1407" t="str">
            <v>UT</v>
          </cell>
          <cell r="CF1407" t="str">
            <v>Linear Regression</v>
          </cell>
          <cell r="CG1407" t="str">
            <v>Written</v>
          </cell>
          <cell r="CH1407">
            <v>12</v>
          </cell>
          <cell r="CI1407">
            <v>2.1999999999999999E-2</v>
          </cell>
        </row>
        <row r="1408">
          <cell r="CC1408" t="str">
            <v>All PerilsUT24Linear RegressionEarned</v>
          </cell>
          <cell r="CD1408" t="str">
            <v>PIP</v>
          </cell>
          <cell r="CE1408" t="str">
            <v>UT</v>
          </cell>
          <cell r="CF1408" t="str">
            <v>Linear Regression</v>
          </cell>
          <cell r="CG1408" t="str">
            <v>Earned</v>
          </cell>
          <cell r="CH1408">
            <v>24</v>
          </cell>
          <cell r="CI1408">
            <v>0.01</v>
          </cell>
        </row>
        <row r="1409">
          <cell r="CC1409" t="str">
            <v>All PerilsUT12Linear RegressionEarned</v>
          </cell>
          <cell r="CD1409" t="str">
            <v>ALL_COVS</v>
          </cell>
          <cell r="CE1409" t="str">
            <v>UT</v>
          </cell>
          <cell r="CF1409" t="str">
            <v>Linear Regression</v>
          </cell>
          <cell r="CG1409" t="str">
            <v>Earned</v>
          </cell>
          <cell r="CH1409">
            <v>12</v>
          </cell>
          <cell r="CI1409">
            <v>3.3000000000000002E-2</v>
          </cell>
        </row>
        <row r="1410">
          <cell r="CC1410" t="str">
            <v>All PerilsUT12Linear RegressionWritten</v>
          </cell>
          <cell r="CD1410" t="str">
            <v>ALL_COVS</v>
          </cell>
          <cell r="CE1410" t="str">
            <v>UT</v>
          </cell>
          <cell r="CF1410" t="str">
            <v>Linear Regression</v>
          </cell>
          <cell r="CG1410" t="str">
            <v>Written</v>
          </cell>
          <cell r="CH1410">
            <v>12</v>
          </cell>
          <cell r="CI1410">
            <v>3.4000000000000002E-2</v>
          </cell>
        </row>
        <row r="1411">
          <cell r="CC1411" t="str">
            <v>All PerilsUT24Linear RegressionEarned</v>
          </cell>
          <cell r="CD1411" t="str">
            <v>ALL_COVS</v>
          </cell>
          <cell r="CE1411" t="str">
            <v>UT</v>
          </cell>
          <cell r="CF1411" t="str">
            <v>Linear Regression</v>
          </cell>
          <cell r="CG1411" t="str">
            <v>Earned</v>
          </cell>
          <cell r="CH1411">
            <v>24</v>
          </cell>
          <cell r="CI1411">
            <v>2.8000000000000001E-2</v>
          </cell>
        </row>
        <row r="1412">
          <cell r="CC1412" t="str">
            <v>All PerilsUT24Linear RegressionWritten</v>
          </cell>
          <cell r="CD1412" t="str">
            <v>ALL_COVS</v>
          </cell>
          <cell r="CE1412" t="str">
            <v>UT</v>
          </cell>
          <cell r="CF1412" t="str">
            <v>Linear Regression</v>
          </cell>
          <cell r="CG1412" t="str">
            <v>Written</v>
          </cell>
          <cell r="CH1412">
            <v>24</v>
          </cell>
          <cell r="CI1412">
            <v>2.8000000000000001E-2</v>
          </cell>
        </row>
        <row r="1413">
          <cell r="CC1413" t="str">
            <v>All PerilsUT36Linear RegressionEarned</v>
          </cell>
          <cell r="CD1413" t="str">
            <v>ALL_COVS</v>
          </cell>
          <cell r="CE1413" t="str">
            <v>UT</v>
          </cell>
          <cell r="CF1413" t="str">
            <v>Linear Regression</v>
          </cell>
          <cell r="CG1413" t="str">
            <v>Earned</v>
          </cell>
          <cell r="CH1413">
            <v>36</v>
          </cell>
          <cell r="CI1413">
            <v>0.03</v>
          </cell>
        </row>
        <row r="1414">
          <cell r="CC1414" t="str">
            <v>All PerilsUT36Linear RegressionWritten</v>
          </cell>
          <cell r="CD1414" t="str">
            <v>ALL_COVS</v>
          </cell>
          <cell r="CE1414" t="str">
            <v>UT</v>
          </cell>
          <cell r="CF1414" t="str">
            <v>Linear Regression</v>
          </cell>
          <cell r="CG1414" t="str">
            <v>Written</v>
          </cell>
          <cell r="CH1414">
            <v>36</v>
          </cell>
          <cell r="CI1414">
            <v>0.03</v>
          </cell>
        </row>
        <row r="1415">
          <cell r="CC1415" t="str">
            <v>All PerilsUT48Linear RegressionEarned</v>
          </cell>
          <cell r="CD1415" t="str">
            <v>ALL_COVS</v>
          </cell>
          <cell r="CE1415" t="str">
            <v>UT</v>
          </cell>
          <cell r="CF1415" t="str">
            <v>Linear Regression</v>
          </cell>
          <cell r="CG1415" t="str">
            <v>Earned</v>
          </cell>
          <cell r="CH1415">
            <v>48</v>
          </cell>
          <cell r="CI1415">
            <v>2.1999999999999999E-2</v>
          </cell>
        </row>
        <row r="1416">
          <cell r="CC1416" t="str">
            <v>All PerilsUT48Linear RegressionWritten</v>
          </cell>
          <cell r="CD1416" t="str">
            <v>ALL_COVS</v>
          </cell>
          <cell r="CE1416" t="str">
            <v>UT</v>
          </cell>
          <cell r="CF1416" t="str">
            <v>Linear Regression</v>
          </cell>
          <cell r="CG1416" t="str">
            <v>Written</v>
          </cell>
          <cell r="CH1416">
            <v>48</v>
          </cell>
          <cell r="CI1416">
            <v>2.5000000000000001E-2</v>
          </cell>
        </row>
        <row r="1417">
          <cell r="CC1417" t="str">
            <v>All PerilsUT60Linear RegressionEarned</v>
          </cell>
          <cell r="CD1417" t="str">
            <v>ALL_COVS</v>
          </cell>
          <cell r="CE1417" t="str">
            <v>UT</v>
          </cell>
          <cell r="CF1417" t="str">
            <v>Linear Regression</v>
          </cell>
          <cell r="CG1417" t="str">
            <v>Earned</v>
          </cell>
          <cell r="CH1417">
            <v>60</v>
          </cell>
          <cell r="CI1417">
            <v>1.4E-2</v>
          </cell>
        </row>
        <row r="1418">
          <cell r="CC1418" t="str">
            <v>All PerilsUT60Linear RegressionWritten</v>
          </cell>
          <cell r="CD1418" t="str">
            <v>ALL_COVS</v>
          </cell>
          <cell r="CE1418" t="str">
            <v>UT</v>
          </cell>
          <cell r="CF1418" t="str">
            <v>Linear Regression</v>
          </cell>
          <cell r="CG1418" t="str">
            <v>Written</v>
          </cell>
          <cell r="CH1418">
            <v>60</v>
          </cell>
          <cell r="CI1418">
            <v>1.7000000000000001E-2</v>
          </cell>
        </row>
        <row r="1419">
          <cell r="CC1419" t="str">
            <v>All PerilsUT84Linear RegressionEarned</v>
          </cell>
          <cell r="CD1419" t="str">
            <v>ALL_COVS</v>
          </cell>
          <cell r="CE1419" t="str">
            <v>UT</v>
          </cell>
          <cell r="CF1419" t="str">
            <v>Linear Regression</v>
          </cell>
          <cell r="CG1419" t="str">
            <v>Earned</v>
          </cell>
          <cell r="CH1419">
            <v>84</v>
          </cell>
          <cell r="CI1419">
            <v>7.0000000000000001E-3</v>
          </cell>
        </row>
        <row r="1420">
          <cell r="CC1420" t="str">
            <v>All PerilsUT84Linear RegressionWritten</v>
          </cell>
          <cell r="CD1420" t="str">
            <v>ALL_COVS</v>
          </cell>
          <cell r="CE1420" t="str">
            <v>UT</v>
          </cell>
          <cell r="CF1420" t="str">
            <v>Linear Regression</v>
          </cell>
          <cell r="CG1420" t="str">
            <v>Written</v>
          </cell>
          <cell r="CH1420">
            <v>84</v>
          </cell>
          <cell r="CI1420">
            <v>8.9999999999999993E-3</v>
          </cell>
        </row>
        <row r="1421">
          <cell r="CC1421" t="str">
            <v>All PerilsUT108Linear RegressionEarned</v>
          </cell>
          <cell r="CD1421" t="str">
            <v>ALL_COVS</v>
          </cell>
          <cell r="CE1421" t="str">
            <v>UT</v>
          </cell>
          <cell r="CF1421" t="str">
            <v>Linear Regression</v>
          </cell>
          <cell r="CG1421" t="str">
            <v>Earned</v>
          </cell>
          <cell r="CH1421">
            <v>108</v>
          </cell>
          <cell r="CI1421">
            <v>2E-3</v>
          </cell>
        </row>
        <row r="1422">
          <cell r="CC1422" t="str">
            <v>All PerilsUT108Linear RegressionWritten</v>
          </cell>
          <cell r="CD1422" t="str">
            <v>ALL_COVS</v>
          </cell>
          <cell r="CE1422" t="str">
            <v>UT</v>
          </cell>
          <cell r="CF1422" t="str">
            <v>Linear Regression</v>
          </cell>
          <cell r="CG1422" t="str">
            <v>Written</v>
          </cell>
          <cell r="CH1422">
            <v>108</v>
          </cell>
          <cell r="CI1422">
            <v>3.0000000000000001E-3</v>
          </cell>
        </row>
        <row r="1423">
          <cell r="CC1423" t="str">
            <v>All PerilsUT120Linear RegressionEarned</v>
          </cell>
          <cell r="CD1423" t="str">
            <v>ALL_COVS</v>
          </cell>
          <cell r="CE1423" t="str">
            <v>UT</v>
          </cell>
          <cell r="CF1423" t="str">
            <v>Linear Regression</v>
          </cell>
          <cell r="CG1423" t="str">
            <v>Earned</v>
          </cell>
          <cell r="CH1423">
            <v>120</v>
          </cell>
          <cell r="CI1423">
            <v>-1E-3</v>
          </cell>
        </row>
        <row r="1424">
          <cell r="CC1424" t="str">
            <v>All PerilsUT120Linear RegressionWritten</v>
          </cell>
          <cell r="CD1424" t="str">
            <v>ALL_COVS</v>
          </cell>
          <cell r="CE1424" t="str">
            <v>UT</v>
          </cell>
          <cell r="CF1424" t="str">
            <v>Linear Regression</v>
          </cell>
          <cell r="CG1424" t="str">
            <v>Written</v>
          </cell>
          <cell r="CH1424">
            <v>120</v>
          </cell>
          <cell r="CI1424">
            <v>1E-3</v>
          </cell>
        </row>
        <row r="1425">
          <cell r="CC1425" t="str">
            <v>All PerilsUT12Linear RegressionEarned</v>
          </cell>
          <cell r="CD1425" t="str">
            <v>PKG_BIPD</v>
          </cell>
          <cell r="CE1425" t="str">
            <v>UT</v>
          </cell>
          <cell r="CF1425" t="str">
            <v>Linear Regression</v>
          </cell>
          <cell r="CG1425" t="str">
            <v>Earned</v>
          </cell>
          <cell r="CH1425">
            <v>12</v>
          </cell>
          <cell r="CI1425">
            <v>8.9999999999999993E-3</v>
          </cell>
        </row>
        <row r="1426">
          <cell r="CC1426" t="str">
            <v>All PerilsUT12Linear RegressionWritten</v>
          </cell>
          <cell r="CD1426" t="str">
            <v>PKG_BIPD</v>
          </cell>
          <cell r="CE1426" t="str">
            <v>UT</v>
          </cell>
          <cell r="CF1426" t="str">
            <v>Linear Regression</v>
          </cell>
          <cell r="CG1426" t="str">
            <v>Written</v>
          </cell>
          <cell r="CH1426">
            <v>12</v>
          </cell>
          <cell r="CI1426">
            <v>1.2999999999999999E-2</v>
          </cell>
        </row>
        <row r="1427">
          <cell r="CC1427" t="str">
            <v>All PerilsUT24Linear RegressionEarned</v>
          </cell>
          <cell r="CD1427" t="str">
            <v>PKG_BIPD</v>
          </cell>
          <cell r="CE1427" t="str">
            <v>UT</v>
          </cell>
          <cell r="CF1427" t="str">
            <v>Linear Regression</v>
          </cell>
          <cell r="CG1427" t="str">
            <v>Earned</v>
          </cell>
          <cell r="CH1427">
            <v>24</v>
          </cell>
          <cell r="CI1427">
            <v>6.0000000000000001E-3</v>
          </cell>
        </row>
        <row r="1428">
          <cell r="CC1428" t="str">
            <v>All PerilsUT24Linear RegressionWritten</v>
          </cell>
          <cell r="CD1428" t="str">
            <v>PKG_BIPD</v>
          </cell>
          <cell r="CE1428" t="str">
            <v>UT</v>
          </cell>
          <cell r="CF1428" t="str">
            <v>Linear Regression</v>
          </cell>
          <cell r="CG1428" t="str">
            <v>Written</v>
          </cell>
          <cell r="CH1428">
            <v>24</v>
          </cell>
          <cell r="CI1428">
            <v>5.0000000000000001E-3</v>
          </cell>
        </row>
        <row r="1429">
          <cell r="CC1429" t="str">
            <v>All PerilsUT36Linear RegressionEarned</v>
          </cell>
          <cell r="CD1429" t="str">
            <v>PKG_BIPD</v>
          </cell>
          <cell r="CE1429" t="str">
            <v>UT</v>
          </cell>
          <cell r="CF1429" t="str">
            <v>Linear Regression</v>
          </cell>
          <cell r="CG1429" t="str">
            <v>Earned</v>
          </cell>
          <cell r="CH1429">
            <v>36</v>
          </cell>
          <cell r="CI1429">
            <v>1.2999999999999999E-2</v>
          </cell>
        </row>
        <row r="1430">
          <cell r="CC1430" t="str">
            <v>All PerilsUT36Linear RegressionWritten</v>
          </cell>
          <cell r="CD1430" t="str">
            <v>PKG_BIPD</v>
          </cell>
          <cell r="CE1430" t="str">
            <v>UT</v>
          </cell>
          <cell r="CF1430" t="str">
            <v>Linear Regression</v>
          </cell>
          <cell r="CG1430" t="str">
            <v>Written</v>
          </cell>
          <cell r="CH1430">
            <v>36</v>
          </cell>
          <cell r="CI1430">
            <v>1.2E-2</v>
          </cell>
        </row>
        <row r="1431">
          <cell r="CC1431" t="str">
            <v>All PerilsUT48Linear RegressionEarned</v>
          </cell>
          <cell r="CD1431" t="str">
            <v>PKG_BIPD</v>
          </cell>
          <cell r="CE1431" t="str">
            <v>UT</v>
          </cell>
          <cell r="CF1431" t="str">
            <v>Linear Regression</v>
          </cell>
          <cell r="CG1431" t="str">
            <v>Earned</v>
          </cell>
          <cell r="CH1431">
            <v>48</v>
          </cell>
          <cell r="CI1431">
            <v>8.0000000000000002E-3</v>
          </cell>
        </row>
        <row r="1432">
          <cell r="CC1432" t="str">
            <v>All PerilsUT48Linear RegressionWritten</v>
          </cell>
          <cell r="CD1432" t="str">
            <v>PKG_BIPD</v>
          </cell>
          <cell r="CE1432" t="str">
            <v>UT</v>
          </cell>
          <cell r="CF1432" t="str">
            <v>Linear Regression</v>
          </cell>
          <cell r="CG1432" t="str">
            <v>Written</v>
          </cell>
          <cell r="CH1432">
            <v>48</v>
          </cell>
          <cell r="CI1432">
            <v>0.01</v>
          </cell>
        </row>
        <row r="1433">
          <cell r="CC1433" t="str">
            <v>All PerilsUT60Linear RegressionEarned</v>
          </cell>
          <cell r="CD1433" t="str">
            <v>PKG_BIPD</v>
          </cell>
          <cell r="CE1433" t="str">
            <v>UT</v>
          </cell>
          <cell r="CF1433" t="str">
            <v>Linear Regression</v>
          </cell>
          <cell r="CG1433" t="str">
            <v>Earned</v>
          </cell>
          <cell r="CH1433">
            <v>60</v>
          </cell>
          <cell r="CI1433">
            <v>2E-3</v>
          </cell>
        </row>
        <row r="1434">
          <cell r="CC1434" t="str">
            <v>All PerilsUT60Linear RegressionWritten</v>
          </cell>
          <cell r="CD1434" t="str">
            <v>PKG_BIPD</v>
          </cell>
          <cell r="CE1434" t="str">
            <v>UT</v>
          </cell>
          <cell r="CF1434" t="str">
            <v>Linear Regression</v>
          </cell>
          <cell r="CG1434" t="str">
            <v>Written</v>
          </cell>
          <cell r="CH1434">
            <v>60</v>
          </cell>
          <cell r="CI1434">
            <v>4.0000000000000001E-3</v>
          </cell>
        </row>
        <row r="1435">
          <cell r="CC1435" t="str">
            <v>All PerilsUT84Linear RegressionEarned</v>
          </cell>
          <cell r="CD1435" t="str">
            <v>PKG_BIPD</v>
          </cell>
          <cell r="CE1435" t="str">
            <v>UT</v>
          </cell>
          <cell r="CF1435" t="str">
            <v>Linear Regression</v>
          </cell>
          <cell r="CG1435" t="str">
            <v>Earned</v>
          </cell>
          <cell r="CH1435">
            <v>84</v>
          </cell>
          <cell r="CI1435">
            <v>-3.0000000000000001E-3</v>
          </cell>
        </row>
        <row r="1436">
          <cell r="CC1436" t="str">
            <v>All PerilsUT84Linear RegressionWritten</v>
          </cell>
          <cell r="CD1436" t="str">
            <v>PKG_BIPD</v>
          </cell>
          <cell r="CE1436" t="str">
            <v>UT</v>
          </cell>
          <cell r="CF1436" t="str">
            <v>Linear Regression</v>
          </cell>
          <cell r="CG1436" t="str">
            <v>Written</v>
          </cell>
          <cell r="CH1436">
            <v>84</v>
          </cell>
          <cell r="CI1436">
            <v>-1E-3</v>
          </cell>
        </row>
        <row r="1437">
          <cell r="CC1437" t="str">
            <v>All PerilsUT108Linear RegressionEarned</v>
          </cell>
          <cell r="CD1437" t="str">
            <v>PKG_BIPD</v>
          </cell>
          <cell r="CE1437" t="str">
            <v>UT</v>
          </cell>
          <cell r="CF1437" t="str">
            <v>Linear Regression</v>
          </cell>
          <cell r="CG1437" t="str">
            <v>Earned</v>
          </cell>
          <cell r="CH1437">
            <v>108</v>
          </cell>
          <cell r="CI1437">
            <v>-8.0000000000000002E-3</v>
          </cell>
        </row>
        <row r="1438">
          <cell r="CC1438" t="str">
            <v>All PerilsUT108Linear RegressionWritten</v>
          </cell>
          <cell r="CD1438" t="str">
            <v>PKG_BIPD</v>
          </cell>
          <cell r="CE1438" t="str">
            <v>UT</v>
          </cell>
          <cell r="CF1438" t="str">
            <v>Linear Regression</v>
          </cell>
          <cell r="CG1438" t="str">
            <v>Written</v>
          </cell>
          <cell r="CH1438">
            <v>108</v>
          </cell>
          <cell r="CI1438">
            <v>-7.0000000000000001E-3</v>
          </cell>
        </row>
        <row r="1439">
          <cell r="CC1439" t="str">
            <v>All PerilsUT120Linear RegressionEarned</v>
          </cell>
          <cell r="CD1439" t="str">
            <v>PKG_BIPD</v>
          </cell>
          <cell r="CE1439" t="str">
            <v>UT</v>
          </cell>
          <cell r="CF1439" t="str">
            <v>Linear Regression</v>
          </cell>
          <cell r="CG1439" t="str">
            <v>Earned</v>
          </cell>
          <cell r="CH1439">
            <v>120</v>
          </cell>
          <cell r="CI1439">
            <v>-0.01</v>
          </cell>
        </row>
        <row r="1440">
          <cell r="CC1440" t="str">
            <v>All PerilsUT120Linear RegressionWritten</v>
          </cell>
          <cell r="CD1440" t="str">
            <v>PKG_BIPD</v>
          </cell>
          <cell r="CE1440" t="str">
            <v>UT</v>
          </cell>
          <cell r="CF1440" t="str">
            <v>Linear Regression</v>
          </cell>
          <cell r="CG1440" t="str">
            <v>Written</v>
          </cell>
          <cell r="CH1440">
            <v>120</v>
          </cell>
          <cell r="CI1440">
            <v>-8.9999999999999993E-3</v>
          </cell>
        </row>
        <row r="1441">
          <cell r="CC1441" t="str">
            <v>All PerilsUT12Linear RegressionEarned</v>
          </cell>
          <cell r="CD1441" t="str">
            <v>BI</v>
          </cell>
          <cell r="CE1441" t="str">
            <v>UT</v>
          </cell>
          <cell r="CF1441" t="str">
            <v>Linear Regression</v>
          </cell>
          <cell r="CG1441" t="str">
            <v>Earned</v>
          </cell>
          <cell r="CH1441">
            <v>12</v>
          </cell>
          <cell r="CI1441">
            <v>0.01</v>
          </cell>
        </row>
        <row r="1442">
          <cell r="CC1442" t="str">
            <v>All PerilsPA48Linear RegressionEarned</v>
          </cell>
          <cell r="CD1442" t="str">
            <v>MPC</v>
          </cell>
          <cell r="CE1442" t="str">
            <v>PA</v>
          </cell>
          <cell r="CF1442" t="str">
            <v>Linear Regression</v>
          </cell>
          <cell r="CG1442" t="str">
            <v>Earned</v>
          </cell>
          <cell r="CH1442">
            <v>48</v>
          </cell>
          <cell r="CI1442">
            <v>-1.4E-2</v>
          </cell>
        </row>
        <row r="1443">
          <cell r="CC1443" t="str">
            <v>All PerilsPA48Linear RegressionWritten</v>
          </cell>
          <cell r="CD1443" t="str">
            <v>MPC</v>
          </cell>
          <cell r="CE1443" t="str">
            <v>PA</v>
          </cell>
          <cell r="CF1443" t="str">
            <v>Linear Regression</v>
          </cell>
          <cell r="CG1443" t="str">
            <v>Written</v>
          </cell>
          <cell r="CH1443">
            <v>48</v>
          </cell>
          <cell r="CI1443">
            <v>-1.2999999999999999E-2</v>
          </cell>
        </row>
        <row r="1444">
          <cell r="CC1444" t="str">
            <v>All PerilsPA60Linear RegressionEarned</v>
          </cell>
          <cell r="CD1444" t="str">
            <v>MPC</v>
          </cell>
          <cell r="CE1444" t="str">
            <v>PA</v>
          </cell>
          <cell r="CF1444" t="str">
            <v>Linear Regression</v>
          </cell>
          <cell r="CG1444" t="str">
            <v>Earned</v>
          </cell>
          <cell r="CH1444">
            <v>60</v>
          </cell>
          <cell r="CI1444">
            <v>-1.4999999999999999E-2</v>
          </cell>
        </row>
        <row r="1445">
          <cell r="CC1445" t="str">
            <v>All PerilsPA60Linear RegressionWritten</v>
          </cell>
          <cell r="CD1445" t="str">
            <v>MPC</v>
          </cell>
          <cell r="CE1445" t="str">
            <v>PA</v>
          </cell>
          <cell r="CF1445" t="str">
            <v>Linear Regression</v>
          </cell>
          <cell r="CG1445" t="str">
            <v>Written</v>
          </cell>
          <cell r="CH1445">
            <v>60</v>
          </cell>
          <cell r="CI1445">
            <v>-1.4999999999999999E-2</v>
          </cell>
        </row>
        <row r="1446">
          <cell r="CC1446" t="str">
            <v>All PerilsPA84Linear RegressionEarned</v>
          </cell>
          <cell r="CD1446" t="str">
            <v>MPC</v>
          </cell>
          <cell r="CE1446" t="str">
            <v>PA</v>
          </cell>
          <cell r="CF1446" t="str">
            <v>Linear Regression</v>
          </cell>
          <cell r="CG1446" t="str">
            <v>Earned</v>
          </cell>
          <cell r="CH1446">
            <v>84</v>
          </cell>
          <cell r="CI1446">
            <v>-1.7000000000000001E-2</v>
          </cell>
        </row>
        <row r="1447">
          <cell r="CC1447" t="str">
            <v>All PerilsPA84Linear RegressionWritten</v>
          </cell>
          <cell r="CD1447" t="str">
            <v>MPC</v>
          </cell>
          <cell r="CE1447" t="str">
            <v>PA</v>
          </cell>
          <cell r="CF1447" t="str">
            <v>Linear Regression</v>
          </cell>
          <cell r="CG1447" t="str">
            <v>Written</v>
          </cell>
          <cell r="CH1447">
            <v>84</v>
          </cell>
          <cell r="CI1447">
            <v>-1.6E-2</v>
          </cell>
        </row>
        <row r="1448">
          <cell r="CC1448" t="str">
            <v>All PerilsPA108Linear RegressionEarned</v>
          </cell>
          <cell r="CD1448" t="str">
            <v>MPC</v>
          </cell>
          <cell r="CE1448" t="str">
            <v>PA</v>
          </cell>
          <cell r="CF1448" t="str">
            <v>Linear Regression</v>
          </cell>
          <cell r="CG1448" t="str">
            <v>Earned</v>
          </cell>
          <cell r="CH1448">
            <v>108</v>
          </cell>
          <cell r="CI1448">
            <v>-1.7999999999999999E-2</v>
          </cell>
        </row>
        <row r="1449">
          <cell r="CC1449" t="str">
            <v>All PerilsPA108Linear RegressionWritten</v>
          </cell>
          <cell r="CD1449" t="str">
            <v>MPC</v>
          </cell>
          <cell r="CE1449" t="str">
            <v>PA</v>
          </cell>
          <cell r="CF1449" t="str">
            <v>Linear Regression</v>
          </cell>
          <cell r="CG1449" t="str">
            <v>Written</v>
          </cell>
          <cell r="CH1449">
            <v>108</v>
          </cell>
          <cell r="CI1449">
            <v>-1.7000000000000001E-2</v>
          </cell>
        </row>
        <row r="1450">
          <cell r="CC1450" t="str">
            <v>All PerilsPA120Linear RegressionEarned</v>
          </cell>
          <cell r="CD1450" t="str">
            <v>MPC</v>
          </cell>
          <cell r="CE1450" t="str">
            <v>PA</v>
          </cell>
          <cell r="CF1450" t="str">
            <v>Linear Regression</v>
          </cell>
          <cell r="CG1450" t="str">
            <v>Earned</v>
          </cell>
          <cell r="CH1450">
            <v>120</v>
          </cell>
          <cell r="CI1450">
            <v>-1.9E-2</v>
          </cell>
        </row>
        <row r="1451">
          <cell r="CC1451" t="str">
            <v>All PerilsPA120Linear RegressionWritten</v>
          </cell>
          <cell r="CD1451" t="str">
            <v>MPC</v>
          </cell>
          <cell r="CE1451" t="str">
            <v>PA</v>
          </cell>
          <cell r="CF1451" t="str">
            <v>Linear Regression</v>
          </cell>
          <cell r="CG1451" t="str">
            <v>Written</v>
          </cell>
          <cell r="CH1451">
            <v>120</v>
          </cell>
          <cell r="CI1451">
            <v>-1.7999999999999999E-2</v>
          </cell>
        </row>
        <row r="1452">
          <cell r="CC1452" t="str">
            <v>All PerilsPA12Linear RegressionEarned</v>
          </cell>
          <cell r="CD1452" t="str">
            <v>PKG_PHYS_DMG</v>
          </cell>
          <cell r="CE1452" t="str">
            <v>PA</v>
          </cell>
          <cell r="CF1452" t="str">
            <v>Linear Regression</v>
          </cell>
          <cell r="CG1452" t="str">
            <v>Earned</v>
          </cell>
          <cell r="CH1452">
            <v>12</v>
          </cell>
          <cell r="CI1452">
            <v>4.2000000000000003E-2</v>
          </cell>
        </row>
        <row r="1453">
          <cell r="CC1453" t="str">
            <v>All PerilsPA12Linear RegressionWritten</v>
          </cell>
          <cell r="CD1453" t="str">
            <v>PKG_PHYS_DMG</v>
          </cell>
          <cell r="CE1453" t="str">
            <v>PA</v>
          </cell>
          <cell r="CF1453" t="str">
            <v>Linear Regression</v>
          </cell>
          <cell r="CG1453" t="str">
            <v>Written</v>
          </cell>
          <cell r="CH1453">
            <v>12</v>
          </cell>
          <cell r="CI1453">
            <v>4.2999999999999997E-2</v>
          </cell>
        </row>
        <row r="1454">
          <cell r="CC1454" t="str">
            <v>All PerilsPA24Linear RegressionEarned</v>
          </cell>
          <cell r="CD1454" t="str">
            <v>PKG_PHYS_DMG</v>
          </cell>
          <cell r="CE1454" t="str">
            <v>PA</v>
          </cell>
          <cell r="CF1454" t="str">
            <v>Linear Regression</v>
          </cell>
          <cell r="CG1454" t="str">
            <v>Earned</v>
          </cell>
          <cell r="CH1454">
            <v>24</v>
          </cell>
          <cell r="CI1454">
            <v>3.7999999999999999E-2</v>
          </cell>
        </row>
        <row r="1455">
          <cell r="CC1455" t="str">
            <v>All PerilsPA24Linear RegressionWritten</v>
          </cell>
          <cell r="CD1455" t="str">
            <v>PKG_PHYS_DMG</v>
          </cell>
          <cell r="CE1455" t="str">
            <v>PA</v>
          </cell>
          <cell r="CF1455" t="str">
            <v>Linear Regression</v>
          </cell>
          <cell r="CG1455" t="str">
            <v>Written</v>
          </cell>
          <cell r="CH1455">
            <v>24</v>
          </cell>
          <cell r="CI1455">
            <v>3.7999999999999999E-2</v>
          </cell>
        </row>
        <row r="1456">
          <cell r="CC1456" t="str">
            <v>All PerilsPA36Linear RegressionEarned</v>
          </cell>
          <cell r="CD1456" t="str">
            <v>PKG_PHYS_DMG</v>
          </cell>
          <cell r="CE1456" t="str">
            <v>PA</v>
          </cell>
          <cell r="CF1456" t="str">
            <v>Linear Regression</v>
          </cell>
          <cell r="CG1456" t="str">
            <v>Earned</v>
          </cell>
          <cell r="CH1456">
            <v>36</v>
          </cell>
          <cell r="CI1456">
            <v>3.7999999999999999E-2</v>
          </cell>
        </row>
        <row r="1457">
          <cell r="CC1457" t="str">
            <v>All PerilsPA36Linear RegressionWritten</v>
          </cell>
          <cell r="CD1457" t="str">
            <v>PKG_PHYS_DMG</v>
          </cell>
          <cell r="CE1457" t="str">
            <v>PA</v>
          </cell>
          <cell r="CF1457" t="str">
            <v>Linear Regression</v>
          </cell>
          <cell r="CG1457" t="str">
            <v>Written</v>
          </cell>
          <cell r="CH1457">
            <v>36</v>
          </cell>
          <cell r="CI1457">
            <v>3.7999999999999999E-2</v>
          </cell>
        </row>
        <row r="1458">
          <cell r="CC1458" t="str">
            <v>All PerilsPA48Linear RegressionEarned</v>
          </cell>
          <cell r="CD1458" t="str">
            <v>PKG_PHYS_DMG</v>
          </cell>
          <cell r="CE1458" t="str">
            <v>PA</v>
          </cell>
          <cell r="CF1458" t="str">
            <v>Linear Regression</v>
          </cell>
          <cell r="CG1458" t="str">
            <v>Earned</v>
          </cell>
          <cell r="CH1458">
            <v>48</v>
          </cell>
          <cell r="CI1458">
            <v>3.6999999999999998E-2</v>
          </cell>
        </row>
        <row r="1459">
          <cell r="CC1459" t="str">
            <v>All PerilsPA48Linear RegressionWritten</v>
          </cell>
          <cell r="CD1459" t="str">
            <v>PKG_PHYS_DMG</v>
          </cell>
          <cell r="CE1459" t="str">
            <v>PA</v>
          </cell>
          <cell r="CF1459" t="str">
            <v>Linear Regression</v>
          </cell>
          <cell r="CG1459" t="str">
            <v>Written</v>
          </cell>
          <cell r="CH1459">
            <v>48</v>
          </cell>
          <cell r="CI1459">
            <v>3.6999999999999998E-2</v>
          </cell>
        </row>
        <row r="1460">
          <cell r="CC1460" t="str">
            <v>All PerilsPA60Linear RegressionEarned</v>
          </cell>
          <cell r="CD1460" t="str">
            <v>PKG_PHYS_DMG</v>
          </cell>
          <cell r="CE1460" t="str">
            <v>PA</v>
          </cell>
          <cell r="CF1460" t="str">
            <v>Linear Regression</v>
          </cell>
          <cell r="CG1460" t="str">
            <v>Earned</v>
          </cell>
          <cell r="CH1460">
            <v>60</v>
          </cell>
          <cell r="CI1460">
            <v>3.5000000000000003E-2</v>
          </cell>
        </row>
        <row r="1461">
          <cell r="CC1461" t="str">
            <v>All PerilsPA60Linear RegressionWritten</v>
          </cell>
          <cell r="CD1461" t="str">
            <v>PKG_PHYS_DMG</v>
          </cell>
          <cell r="CE1461" t="str">
            <v>PA</v>
          </cell>
          <cell r="CF1461" t="str">
            <v>Linear Regression</v>
          </cell>
          <cell r="CG1461" t="str">
            <v>Written</v>
          </cell>
          <cell r="CH1461">
            <v>60</v>
          </cell>
          <cell r="CI1461">
            <v>3.5000000000000003E-2</v>
          </cell>
        </row>
        <row r="1462">
          <cell r="CC1462" t="str">
            <v>All PerilsPA84Linear RegressionEarned</v>
          </cell>
          <cell r="CD1462" t="str">
            <v>PKG_PHYS_DMG</v>
          </cell>
          <cell r="CE1462" t="str">
            <v>PA</v>
          </cell>
          <cell r="CF1462" t="str">
            <v>Linear Regression</v>
          </cell>
          <cell r="CG1462" t="str">
            <v>Earned</v>
          </cell>
          <cell r="CH1462">
            <v>84</v>
          </cell>
          <cell r="CI1462">
            <v>3.4000000000000002E-2</v>
          </cell>
        </row>
        <row r="1463">
          <cell r="CC1463" t="str">
            <v>All PerilsPA84Linear RegressionWritten</v>
          </cell>
          <cell r="CD1463" t="str">
            <v>PKG_PHYS_DMG</v>
          </cell>
          <cell r="CE1463" t="str">
            <v>PA</v>
          </cell>
          <cell r="CF1463" t="str">
            <v>Linear Regression</v>
          </cell>
          <cell r="CG1463" t="str">
            <v>Written</v>
          </cell>
          <cell r="CH1463">
            <v>84</v>
          </cell>
          <cell r="CI1463">
            <v>3.4000000000000002E-2</v>
          </cell>
        </row>
        <row r="1464">
          <cell r="CC1464" t="str">
            <v>All PerilsPA108Linear RegressionEarned</v>
          </cell>
          <cell r="CD1464" t="str">
            <v>PKG_PHYS_DMG</v>
          </cell>
          <cell r="CE1464" t="str">
            <v>PA</v>
          </cell>
          <cell r="CF1464" t="str">
            <v>Linear Regression</v>
          </cell>
          <cell r="CG1464" t="str">
            <v>Earned</v>
          </cell>
          <cell r="CH1464">
            <v>108</v>
          </cell>
          <cell r="CI1464">
            <v>3.3000000000000002E-2</v>
          </cell>
        </row>
        <row r="1465">
          <cell r="CC1465" t="str">
            <v>All PerilsPA108Linear RegressionWritten</v>
          </cell>
          <cell r="CD1465" t="str">
            <v>PKG_PHYS_DMG</v>
          </cell>
          <cell r="CE1465" t="str">
            <v>PA</v>
          </cell>
          <cell r="CF1465" t="str">
            <v>Linear Regression</v>
          </cell>
          <cell r="CG1465" t="str">
            <v>Written</v>
          </cell>
          <cell r="CH1465">
            <v>108</v>
          </cell>
          <cell r="CI1465">
            <v>3.3000000000000002E-2</v>
          </cell>
        </row>
        <row r="1466">
          <cell r="CC1466" t="str">
            <v>All PerilsPA120Linear RegressionEarned</v>
          </cell>
          <cell r="CD1466" t="str">
            <v>PKG_PHYS_DMG</v>
          </cell>
          <cell r="CE1466" t="str">
            <v>PA</v>
          </cell>
          <cell r="CF1466" t="str">
            <v>Linear Regression</v>
          </cell>
          <cell r="CG1466" t="str">
            <v>Earned</v>
          </cell>
          <cell r="CH1466">
            <v>120</v>
          </cell>
          <cell r="CI1466">
            <v>3.2000000000000001E-2</v>
          </cell>
        </row>
        <row r="1467">
          <cell r="CC1467" t="str">
            <v>All PerilsPA120Linear RegressionWritten</v>
          </cell>
          <cell r="CD1467" t="str">
            <v>PKG_PHYS_DMG</v>
          </cell>
          <cell r="CE1467" t="str">
            <v>PA</v>
          </cell>
          <cell r="CF1467" t="str">
            <v>Linear Regression</v>
          </cell>
          <cell r="CG1467" t="str">
            <v>Written</v>
          </cell>
          <cell r="CH1467">
            <v>120</v>
          </cell>
          <cell r="CI1467">
            <v>3.2000000000000001E-2</v>
          </cell>
        </row>
        <row r="1468">
          <cell r="CC1468" t="str">
            <v>All PerilsPA12Linear RegressionEarned</v>
          </cell>
          <cell r="CD1468" t="str">
            <v>COMP</v>
          </cell>
          <cell r="CE1468" t="str">
            <v>PA</v>
          </cell>
          <cell r="CF1468" t="str">
            <v>Linear Regression</v>
          </cell>
          <cell r="CG1468" t="str">
            <v>Earned</v>
          </cell>
          <cell r="CH1468">
            <v>12</v>
          </cell>
          <cell r="CI1468">
            <v>2.3E-2</v>
          </cell>
        </row>
        <row r="1469">
          <cell r="CC1469" t="str">
            <v>All PerilsPA12Linear RegressionWritten</v>
          </cell>
          <cell r="CD1469" t="str">
            <v>COMP</v>
          </cell>
          <cell r="CE1469" t="str">
            <v>PA</v>
          </cell>
          <cell r="CF1469" t="str">
            <v>Linear Regression</v>
          </cell>
          <cell r="CG1469" t="str">
            <v>Written</v>
          </cell>
          <cell r="CH1469">
            <v>12</v>
          </cell>
          <cell r="CI1469">
            <v>2.4E-2</v>
          </cell>
        </row>
        <row r="1470">
          <cell r="CC1470" t="str">
            <v>All PerilsPA24Linear RegressionEarned</v>
          </cell>
          <cell r="CD1470" t="str">
            <v>COMP</v>
          </cell>
          <cell r="CE1470" t="str">
            <v>PA</v>
          </cell>
          <cell r="CF1470" t="str">
            <v>Linear Regression</v>
          </cell>
          <cell r="CG1470" t="str">
            <v>Earned</v>
          </cell>
          <cell r="CH1470">
            <v>24</v>
          </cell>
          <cell r="CI1470">
            <v>2.1000000000000001E-2</v>
          </cell>
        </row>
        <row r="1471">
          <cell r="CC1471" t="str">
            <v>All PerilsPA12Linear RegressionWritten</v>
          </cell>
          <cell r="CD1471" t="str">
            <v>BI</v>
          </cell>
          <cell r="CE1471" t="str">
            <v>PA</v>
          </cell>
          <cell r="CF1471" t="str">
            <v>Linear Regression</v>
          </cell>
          <cell r="CG1471" t="str">
            <v>Written</v>
          </cell>
          <cell r="CH1471">
            <v>12</v>
          </cell>
          <cell r="CI1471">
            <v>-3.0000000000000001E-3</v>
          </cell>
        </row>
        <row r="1472">
          <cell r="CC1472" t="str">
            <v>All PerilsPA24Linear RegressionEarned</v>
          </cell>
          <cell r="CD1472" t="str">
            <v>BI</v>
          </cell>
          <cell r="CE1472" t="str">
            <v>PA</v>
          </cell>
          <cell r="CF1472" t="str">
            <v>Linear Regression</v>
          </cell>
          <cell r="CG1472" t="str">
            <v>Earned</v>
          </cell>
          <cell r="CH1472">
            <v>24</v>
          </cell>
          <cell r="CI1472">
            <v>-0.01</v>
          </cell>
        </row>
        <row r="1473">
          <cell r="CC1473" t="str">
            <v>All PerilsPA24Linear RegressionWritten</v>
          </cell>
          <cell r="CD1473" t="str">
            <v>BI</v>
          </cell>
          <cell r="CE1473" t="str">
            <v>PA</v>
          </cell>
          <cell r="CF1473" t="str">
            <v>Linear Regression</v>
          </cell>
          <cell r="CG1473" t="str">
            <v>Written</v>
          </cell>
          <cell r="CH1473">
            <v>24</v>
          </cell>
          <cell r="CI1473">
            <v>-8.9999999999999993E-3</v>
          </cell>
        </row>
        <row r="1474">
          <cell r="CC1474" t="str">
            <v>All PerilsPA36Linear RegressionEarned</v>
          </cell>
          <cell r="CD1474" t="str">
            <v>BI</v>
          </cell>
          <cell r="CE1474" t="str">
            <v>PA</v>
          </cell>
          <cell r="CF1474" t="str">
            <v>Linear Regression</v>
          </cell>
          <cell r="CG1474" t="str">
            <v>Earned</v>
          </cell>
          <cell r="CH1474">
            <v>36</v>
          </cell>
          <cell r="CI1474">
            <v>-8.0000000000000002E-3</v>
          </cell>
        </row>
        <row r="1475">
          <cell r="CC1475" t="str">
            <v>All PerilsPA36Linear RegressionWritten</v>
          </cell>
          <cell r="CD1475" t="str">
            <v>BI</v>
          </cell>
          <cell r="CE1475" t="str">
            <v>PA</v>
          </cell>
          <cell r="CF1475" t="str">
            <v>Linear Regression</v>
          </cell>
          <cell r="CG1475" t="str">
            <v>Written</v>
          </cell>
          <cell r="CH1475">
            <v>36</v>
          </cell>
          <cell r="CI1475">
            <v>-8.0000000000000002E-3</v>
          </cell>
        </row>
        <row r="1476">
          <cell r="CC1476" t="str">
            <v>All PerilsPA48Linear RegressionEarned</v>
          </cell>
          <cell r="CD1476" t="str">
            <v>BI</v>
          </cell>
          <cell r="CE1476" t="str">
            <v>PA</v>
          </cell>
          <cell r="CF1476" t="str">
            <v>Linear Regression</v>
          </cell>
          <cell r="CG1476" t="str">
            <v>Earned</v>
          </cell>
          <cell r="CH1476">
            <v>48</v>
          </cell>
          <cell r="CI1476">
            <v>-8.0000000000000002E-3</v>
          </cell>
        </row>
        <row r="1477">
          <cell r="CC1477" t="str">
            <v>All PerilsPA48Linear RegressionWritten</v>
          </cell>
          <cell r="CD1477" t="str">
            <v>BI</v>
          </cell>
          <cell r="CE1477" t="str">
            <v>PA</v>
          </cell>
          <cell r="CF1477" t="str">
            <v>Linear Regression</v>
          </cell>
          <cell r="CG1477" t="str">
            <v>Written</v>
          </cell>
          <cell r="CH1477">
            <v>48</v>
          </cell>
          <cell r="CI1477">
            <v>-7.0000000000000001E-3</v>
          </cell>
        </row>
        <row r="1478">
          <cell r="CC1478" t="str">
            <v>All PerilsPA60Linear RegressionEarned</v>
          </cell>
          <cell r="CD1478" t="str">
            <v>BI</v>
          </cell>
          <cell r="CE1478" t="str">
            <v>PA</v>
          </cell>
          <cell r="CF1478" t="str">
            <v>Linear Regression</v>
          </cell>
          <cell r="CG1478" t="str">
            <v>Earned</v>
          </cell>
          <cell r="CH1478">
            <v>60</v>
          </cell>
          <cell r="CI1478">
            <v>-1.7000000000000001E-2</v>
          </cell>
        </row>
        <row r="1479">
          <cell r="CC1479" t="str">
            <v>All PerilsPA60Linear RegressionWritten</v>
          </cell>
          <cell r="CD1479" t="str">
            <v>BI</v>
          </cell>
          <cell r="CE1479" t="str">
            <v>PA</v>
          </cell>
          <cell r="CF1479" t="str">
            <v>Linear Regression</v>
          </cell>
          <cell r="CG1479" t="str">
            <v>Written</v>
          </cell>
          <cell r="CH1479">
            <v>60</v>
          </cell>
          <cell r="CI1479">
            <v>-1.4E-2</v>
          </cell>
        </row>
        <row r="1480">
          <cell r="CC1480" t="str">
            <v>All PerilsPA84Linear RegressionEarned</v>
          </cell>
          <cell r="CD1480" t="str">
            <v>BI</v>
          </cell>
          <cell r="CE1480" t="str">
            <v>PA</v>
          </cell>
          <cell r="CF1480" t="str">
            <v>Linear Regression</v>
          </cell>
          <cell r="CG1480" t="str">
            <v>Earned</v>
          </cell>
          <cell r="CH1480">
            <v>84</v>
          </cell>
          <cell r="CI1480">
            <v>-0.02</v>
          </cell>
        </row>
        <row r="1481">
          <cell r="CC1481" t="str">
            <v>All PerilsPA84Linear RegressionWritten</v>
          </cell>
          <cell r="CD1481" t="str">
            <v>BI</v>
          </cell>
          <cell r="CE1481" t="str">
            <v>PA</v>
          </cell>
          <cell r="CF1481" t="str">
            <v>Linear Regression</v>
          </cell>
          <cell r="CG1481" t="str">
            <v>Written</v>
          </cell>
          <cell r="CH1481">
            <v>84</v>
          </cell>
          <cell r="CI1481">
            <v>-1.9E-2</v>
          </cell>
        </row>
        <row r="1482">
          <cell r="CC1482" t="str">
            <v>All PerilsPA108Linear RegressionEarned</v>
          </cell>
          <cell r="CD1482" t="str">
            <v>BI</v>
          </cell>
          <cell r="CE1482" t="str">
            <v>PA</v>
          </cell>
          <cell r="CF1482" t="str">
            <v>Linear Regression</v>
          </cell>
          <cell r="CG1482" t="str">
            <v>Earned</v>
          </cell>
          <cell r="CH1482">
            <v>108</v>
          </cell>
          <cell r="CI1482">
            <v>-1.7000000000000001E-2</v>
          </cell>
        </row>
        <row r="1483">
          <cell r="CC1483" t="str">
            <v>All PerilsPA108Linear RegressionWritten</v>
          </cell>
          <cell r="CD1483" t="str">
            <v>BI</v>
          </cell>
          <cell r="CE1483" t="str">
            <v>PA</v>
          </cell>
          <cell r="CF1483" t="str">
            <v>Linear Regression</v>
          </cell>
          <cell r="CG1483" t="str">
            <v>Written</v>
          </cell>
          <cell r="CH1483">
            <v>108</v>
          </cell>
          <cell r="CI1483">
            <v>-1.7000000000000001E-2</v>
          </cell>
        </row>
        <row r="1484">
          <cell r="CC1484" t="str">
            <v>All PerilsPA120Linear RegressionEarned</v>
          </cell>
          <cell r="CD1484" t="str">
            <v>BI</v>
          </cell>
          <cell r="CE1484" t="str">
            <v>PA</v>
          </cell>
          <cell r="CF1484" t="str">
            <v>Linear Regression</v>
          </cell>
          <cell r="CG1484" t="str">
            <v>Earned</v>
          </cell>
          <cell r="CH1484">
            <v>120</v>
          </cell>
          <cell r="CI1484">
            <v>-1.6E-2</v>
          </cell>
        </row>
        <row r="1485">
          <cell r="CC1485" t="str">
            <v>All PerilsPA120Linear RegressionWritten</v>
          </cell>
          <cell r="CD1485" t="str">
            <v>BI</v>
          </cell>
          <cell r="CE1485" t="str">
            <v>PA</v>
          </cell>
          <cell r="CF1485" t="str">
            <v>Linear Regression</v>
          </cell>
          <cell r="CG1485" t="str">
            <v>Written</v>
          </cell>
          <cell r="CH1485">
            <v>120</v>
          </cell>
          <cell r="CI1485">
            <v>-1.6E-2</v>
          </cell>
        </row>
        <row r="1486">
          <cell r="CC1486" t="str">
            <v>All PerilsPA12Linear RegressionEarned</v>
          </cell>
          <cell r="CD1486" t="str">
            <v>PD</v>
          </cell>
          <cell r="CE1486" t="str">
            <v>PA</v>
          </cell>
          <cell r="CF1486" t="str">
            <v>Linear Regression</v>
          </cell>
          <cell r="CG1486" t="str">
            <v>Earned</v>
          </cell>
          <cell r="CH1486">
            <v>12</v>
          </cell>
          <cell r="CI1486">
            <v>-4.0000000000000001E-3</v>
          </cell>
        </row>
        <row r="1487">
          <cell r="CC1487" t="str">
            <v>All PerilsPA12Linear RegressionWritten</v>
          </cell>
          <cell r="CD1487" t="str">
            <v>PD</v>
          </cell>
          <cell r="CE1487" t="str">
            <v>PA</v>
          </cell>
          <cell r="CF1487" t="str">
            <v>Linear Regression</v>
          </cell>
          <cell r="CG1487" t="str">
            <v>Written</v>
          </cell>
          <cell r="CH1487">
            <v>12</v>
          </cell>
          <cell r="CI1487">
            <v>-4.0000000000000001E-3</v>
          </cell>
        </row>
        <row r="1488">
          <cell r="CC1488" t="str">
            <v>All PerilsPA24Linear RegressionEarned</v>
          </cell>
          <cell r="CD1488" t="str">
            <v>PD</v>
          </cell>
          <cell r="CE1488" t="str">
            <v>PA</v>
          </cell>
          <cell r="CF1488" t="str">
            <v>Linear Regression</v>
          </cell>
          <cell r="CG1488" t="str">
            <v>Earned</v>
          </cell>
          <cell r="CH1488">
            <v>24</v>
          </cell>
          <cell r="CI1488">
            <v>-6.0000000000000001E-3</v>
          </cell>
        </row>
        <row r="1489">
          <cell r="CC1489" t="str">
            <v>All PerilsPA24Linear RegressionWritten</v>
          </cell>
          <cell r="CD1489" t="str">
            <v>PD</v>
          </cell>
          <cell r="CE1489" t="str">
            <v>PA</v>
          </cell>
          <cell r="CF1489" t="str">
            <v>Linear Regression</v>
          </cell>
          <cell r="CG1489" t="str">
            <v>Written</v>
          </cell>
          <cell r="CH1489">
            <v>24</v>
          </cell>
          <cell r="CI1489">
            <v>-5.0000000000000001E-3</v>
          </cell>
        </row>
        <row r="1490">
          <cell r="CC1490" t="str">
            <v>All PerilsPA36Linear RegressionEarned</v>
          </cell>
          <cell r="CD1490" t="str">
            <v>PD</v>
          </cell>
          <cell r="CE1490" t="str">
            <v>PA</v>
          </cell>
          <cell r="CF1490" t="str">
            <v>Linear Regression</v>
          </cell>
          <cell r="CG1490" t="str">
            <v>Earned</v>
          </cell>
          <cell r="CH1490">
            <v>36</v>
          </cell>
          <cell r="CI1490">
            <v>-5.0000000000000001E-3</v>
          </cell>
        </row>
        <row r="1491">
          <cell r="CC1491" t="str">
            <v>All PerilsPA36Linear RegressionWritten</v>
          </cell>
          <cell r="CD1491" t="str">
            <v>PD</v>
          </cell>
          <cell r="CE1491" t="str">
            <v>PA</v>
          </cell>
          <cell r="CF1491" t="str">
            <v>Linear Regression</v>
          </cell>
          <cell r="CG1491" t="str">
            <v>Written</v>
          </cell>
          <cell r="CH1491">
            <v>36</v>
          </cell>
          <cell r="CI1491">
            <v>-5.0000000000000001E-3</v>
          </cell>
        </row>
        <row r="1492">
          <cell r="CC1492" t="str">
            <v>All PerilsPA48Linear RegressionEarned</v>
          </cell>
          <cell r="CD1492" t="str">
            <v>PD</v>
          </cell>
          <cell r="CE1492" t="str">
            <v>PA</v>
          </cell>
          <cell r="CF1492" t="str">
            <v>Linear Regression</v>
          </cell>
          <cell r="CG1492" t="str">
            <v>Earned</v>
          </cell>
          <cell r="CH1492">
            <v>48</v>
          </cell>
          <cell r="CI1492">
            <v>-5.0000000000000001E-3</v>
          </cell>
        </row>
        <row r="1493">
          <cell r="CC1493" t="str">
            <v>All PerilsPA48Linear RegressionWritten</v>
          </cell>
          <cell r="CD1493" t="str">
            <v>PD</v>
          </cell>
          <cell r="CE1493" t="str">
            <v>PA</v>
          </cell>
          <cell r="CF1493" t="str">
            <v>Linear Regression</v>
          </cell>
          <cell r="CG1493" t="str">
            <v>Written</v>
          </cell>
          <cell r="CH1493">
            <v>48</v>
          </cell>
          <cell r="CI1493">
            <v>-5.0000000000000001E-3</v>
          </cell>
        </row>
        <row r="1494">
          <cell r="CC1494" t="str">
            <v>All PerilsPA60Linear RegressionEarned</v>
          </cell>
          <cell r="CD1494" t="str">
            <v>PD</v>
          </cell>
          <cell r="CE1494" t="str">
            <v>PA</v>
          </cell>
          <cell r="CF1494" t="str">
            <v>Linear Regression</v>
          </cell>
          <cell r="CG1494" t="str">
            <v>Earned</v>
          </cell>
          <cell r="CH1494">
            <v>60</v>
          </cell>
          <cell r="CI1494">
            <v>1E-3</v>
          </cell>
        </row>
        <row r="1495">
          <cell r="CC1495" t="str">
            <v>All PerilsPA60Linear RegressionWritten</v>
          </cell>
          <cell r="CD1495" t="str">
            <v>PD</v>
          </cell>
          <cell r="CE1495" t="str">
            <v>PA</v>
          </cell>
          <cell r="CF1495" t="str">
            <v>Linear Regression</v>
          </cell>
          <cell r="CG1495" t="str">
            <v>Written</v>
          </cell>
          <cell r="CH1495">
            <v>60</v>
          </cell>
          <cell r="CI1495">
            <v>-1E-3</v>
          </cell>
        </row>
        <row r="1496">
          <cell r="CC1496" t="str">
            <v>All PerilsPA84Linear RegressionEarned</v>
          </cell>
          <cell r="CD1496" t="str">
            <v>PD</v>
          </cell>
          <cell r="CE1496" t="str">
            <v>PA</v>
          </cell>
          <cell r="CF1496" t="str">
            <v>Linear Regression</v>
          </cell>
          <cell r="CG1496" t="str">
            <v>Earned</v>
          </cell>
          <cell r="CH1496">
            <v>84</v>
          </cell>
          <cell r="CI1496">
            <v>6.0000000000000001E-3</v>
          </cell>
        </row>
        <row r="1497">
          <cell r="CC1497" t="str">
            <v>All PerilsPA84Linear RegressionWritten</v>
          </cell>
          <cell r="CD1497" t="str">
            <v>PD</v>
          </cell>
          <cell r="CE1497" t="str">
            <v>PA</v>
          </cell>
          <cell r="CF1497" t="str">
            <v>Linear Regression</v>
          </cell>
          <cell r="CG1497" t="str">
            <v>Written</v>
          </cell>
          <cell r="CH1497">
            <v>84</v>
          </cell>
          <cell r="CI1497">
            <v>6.0000000000000001E-3</v>
          </cell>
        </row>
        <row r="1498">
          <cell r="CC1498" t="str">
            <v>All PerilsPA108Linear RegressionEarned</v>
          </cell>
          <cell r="CD1498" t="str">
            <v>PD</v>
          </cell>
          <cell r="CE1498" t="str">
            <v>PA</v>
          </cell>
          <cell r="CF1498" t="str">
            <v>Linear Regression</v>
          </cell>
          <cell r="CG1498" t="str">
            <v>Earned</v>
          </cell>
          <cell r="CH1498">
            <v>108</v>
          </cell>
          <cell r="CI1498">
            <v>5.0000000000000001E-3</v>
          </cell>
        </row>
        <row r="1499">
          <cell r="CC1499" t="str">
            <v>All PerilsPA108Linear RegressionWritten</v>
          </cell>
          <cell r="CD1499" t="str">
            <v>PD</v>
          </cell>
          <cell r="CE1499" t="str">
            <v>PA</v>
          </cell>
          <cell r="CF1499" t="str">
            <v>Linear Regression</v>
          </cell>
          <cell r="CG1499" t="str">
            <v>Written</v>
          </cell>
          <cell r="CH1499">
            <v>108</v>
          </cell>
          <cell r="CI1499">
            <v>5.0000000000000001E-3</v>
          </cell>
        </row>
        <row r="1500">
          <cell r="CC1500" t="str">
            <v>All PerilsPA120Linear RegressionEarned</v>
          </cell>
          <cell r="CD1500" t="str">
            <v>PD</v>
          </cell>
          <cell r="CE1500" t="str">
            <v>PA</v>
          </cell>
          <cell r="CF1500" t="str">
            <v>Linear Regression</v>
          </cell>
          <cell r="CG1500" t="str">
            <v>Earned</v>
          </cell>
          <cell r="CH1500">
            <v>120</v>
          </cell>
          <cell r="CI1500">
            <v>4.0000000000000001E-3</v>
          </cell>
        </row>
        <row r="1501">
          <cell r="CC1501" t="str">
            <v>All PerilsPA120Linear RegressionWritten</v>
          </cell>
          <cell r="CD1501" t="str">
            <v>PD</v>
          </cell>
          <cell r="CE1501" t="str">
            <v>PA</v>
          </cell>
          <cell r="CF1501" t="str">
            <v>Linear Regression</v>
          </cell>
          <cell r="CG1501" t="str">
            <v>Written</v>
          </cell>
          <cell r="CH1501">
            <v>120</v>
          </cell>
          <cell r="CI1501">
            <v>4.0000000000000001E-3</v>
          </cell>
        </row>
        <row r="1502">
          <cell r="CC1502" t="str">
            <v>All PerilsPA12Linear RegressionEarned</v>
          </cell>
          <cell r="CD1502" t="str">
            <v>MPC</v>
          </cell>
          <cell r="CE1502" t="str">
            <v>PA</v>
          </cell>
          <cell r="CF1502" t="str">
            <v>Linear Regression</v>
          </cell>
          <cell r="CG1502" t="str">
            <v>Earned</v>
          </cell>
          <cell r="CH1502">
            <v>12</v>
          </cell>
          <cell r="CI1502">
            <v>-8.0000000000000002E-3</v>
          </cell>
        </row>
        <row r="1503">
          <cell r="CC1503" t="str">
            <v>All PerilsPA12Linear RegressionWritten</v>
          </cell>
          <cell r="CD1503" t="str">
            <v>MPC</v>
          </cell>
          <cell r="CE1503" t="str">
            <v>PA</v>
          </cell>
          <cell r="CF1503" t="str">
            <v>Linear Regression</v>
          </cell>
          <cell r="CG1503" t="str">
            <v>Written</v>
          </cell>
          <cell r="CH1503">
            <v>12</v>
          </cell>
          <cell r="CI1503">
            <v>-6.0000000000000001E-3</v>
          </cell>
        </row>
        <row r="1504">
          <cell r="CC1504" t="str">
            <v>All PerilsPA24Linear RegressionEarned</v>
          </cell>
          <cell r="CD1504" t="str">
            <v>MPC</v>
          </cell>
          <cell r="CE1504" t="str">
            <v>PA</v>
          </cell>
          <cell r="CF1504" t="str">
            <v>Linear Regression</v>
          </cell>
          <cell r="CG1504" t="str">
            <v>Earned</v>
          </cell>
          <cell r="CH1504">
            <v>24</v>
          </cell>
          <cell r="CI1504">
            <v>-1.2999999999999999E-2</v>
          </cell>
        </row>
        <row r="1505">
          <cell r="CC1505" t="str">
            <v>All PerilsPA12Linear RegressionEarned</v>
          </cell>
          <cell r="CD1505" t="str">
            <v>ALL_COVS</v>
          </cell>
          <cell r="CE1505" t="str">
            <v>PA</v>
          </cell>
          <cell r="CF1505" t="str">
            <v>Linear Regression</v>
          </cell>
          <cell r="CG1505" t="str">
            <v>Earned</v>
          </cell>
          <cell r="CH1505">
            <v>12</v>
          </cell>
          <cell r="CI1505">
            <v>2.1999999999999999E-2</v>
          </cell>
        </row>
        <row r="1506">
          <cell r="CC1506" t="str">
            <v>All PerilsPA12Linear RegressionWritten</v>
          </cell>
          <cell r="CD1506" t="str">
            <v>ALL_COVS</v>
          </cell>
          <cell r="CE1506" t="str">
            <v>PA</v>
          </cell>
          <cell r="CF1506" t="str">
            <v>Linear Regression</v>
          </cell>
          <cell r="CG1506" t="str">
            <v>Written</v>
          </cell>
          <cell r="CH1506">
            <v>12</v>
          </cell>
          <cell r="CI1506">
            <v>2.4E-2</v>
          </cell>
        </row>
        <row r="1507">
          <cell r="CC1507" t="str">
            <v>All PerilsPA24Linear RegressionEarned</v>
          </cell>
          <cell r="CD1507" t="str">
            <v>ALL_COVS</v>
          </cell>
          <cell r="CE1507" t="str">
            <v>PA</v>
          </cell>
          <cell r="CF1507" t="str">
            <v>Linear Regression</v>
          </cell>
          <cell r="CG1507" t="str">
            <v>Earned</v>
          </cell>
          <cell r="CH1507">
            <v>24</v>
          </cell>
          <cell r="CI1507">
            <v>1.7000000000000001E-2</v>
          </cell>
        </row>
        <row r="1508">
          <cell r="CC1508" t="str">
            <v>All PerilsPA24Linear RegressionWritten</v>
          </cell>
          <cell r="CD1508" t="str">
            <v>ALL_COVS</v>
          </cell>
          <cell r="CE1508" t="str">
            <v>PA</v>
          </cell>
          <cell r="CF1508" t="str">
            <v>Linear Regression</v>
          </cell>
          <cell r="CG1508" t="str">
            <v>Written</v>
          </cell>
          <cell r="CH1508">
            <v>24</v>
          </cell>
          <cell r="CI1508">
            <v>1.7999999999999999E-2</v>
          </cell>
        </row>
        <row r="1509">
          <cell r="CC1509" t="str">
            <v>All PerilsPA36Linear RegressionEarned</v>
          </cell>
          <cell r="CD1509" t="str">
            <v>ALL_COVS</v>
          </cell>
          <cell r="CE1509" t="str">
            <v>PA</v>
          </cell>
          <cell r="CF1509" t="str">
            <v>Linear Regression</v>
          </cell>
          <cell r="CG1509" t="str">
            <v>Earned</v>
          </cell>
          <cell r="CH1509">
            <v>36</v>
          </cell>
          <cell r="CI1509">
            <v>1.7000000000000001E-2</v>
          </cell>
        </row>
        <row r="1510">
          <cell r="CC1510" t="str">
            <v>All PerilsPA36Linear RegressionWritten</v>
          </cell>
          <cell r="CD1510" t="str">
            <v>ALL_COVS</v>
          </cell>
          <cell r="CE1510" t="str">
            <v>PA</v>
          </cell>
          <cell r="CF1510" t="str">
            <v>Linear Regression</v>
          </cell>
          <cell r="CG1510" t="str">
            <v>Written</v>
          </cell>
          <cell r="CH1510">
            <v>36</v>
          </cell>
          <cell r="CI1510">
            <v>1.7000000000000001E-2</v>
          </cell>
        </row>
        <row r="1511">
          <cell r="CC1511" t="str">
            <v>All PerilsPA48Linear RegressionEarned</v>
          </cell>
          <cell r="CD1511" t="str">
            <v>ALL_COVS</v>
          </cell>
          <cell r="CE1511" t="str">
            <v>PA</v>
          </cell>
          <cell r="CF1511" t="str">
            <v>Linear Regression</v>
          </cell>
          <cell r="CG1511" t="str">
            <v>Earned</v>
          </cell>
          <cell r="CH1511">
            <v>48</v>
          </cell>
          <cell r="CI1511">
            <v>1.6E-2</v>
          </cell>
        </row>
        <row r="1512">
          <cell r="CC1512" t="str">
            <v>All PerilsPA48Linear RegressionWritten</v>
          </cell>
          <cell r="CD1512" t="str">
            <v>ALL_COVS</v>
          </cell>
          <cell r="CE1512" t="str">
            <v>PA</v>
          </cell>
          <cell r="CF1512" t="str">
            <v>Linear Regression</v>
          </cell>
          <cell r="CG1512" t="str">
            <v>Written</v>
          </cell>
          <cell r="CH1512">
            <v>48</v>
          </cell>
          <cell r="CI1512">
            <v>1.6E-2</v>
          </cell>
        </row>
        <row r="1513">
          <cell r="CC1513" t="str">
            <v>All PerilsPA60Linear RegressionEarned</v>
          </cell>
          <cell r="CD1513" t="str">
            <v>ALL_COVS</v>
          </cell>
          <cell r="CE1513" t="str">
            <v>PA</v>
          </cell>
          <cell r="CF1513" t="str">
            <v>Linear Regression</v>
          </cell>
          <cell r="CG1513" t="str">
            <v>Earned</v>
          </cell>
          <cell r="CH1513">
            <v>60</v>
          </cell>
          <cell r="CI1513">
            <v>1.4E-2</v>
          </cell>
        </row>
        <row r="1514">
          <cell r="CC1514" t="str">
            <v>All PerilsPA60Linear RegressionWritten</v>
          </cell>
          <cell r="CD1514" t="str">
            <v>ALL_COVS</v>
          </cell>
          <cell r="CE1514" t="str">
            <v>PA</v>
          </cell>
          <cell r="CF1514" t="str">
            <v>Linear Regression</v>
          </cell>
          <cell r="CG1514" t="str">
            <v>Written</v>
          </cell>
          <cell r="CH1514">
            <v>60</v>
          </cell>
          <cell r="CI1514">
            <v>1.4999999999999999E-2</v>
          </cell>
        </row>
        <row r="1515">
          <cell r="CC1515" t="str">
            <v>All PerilsPA84Linear RegressionEarned</v>
          </cell>
          <cell r="CD1515" t="str">
            <v>ALL_COVS</v>
          </cell>
          <cell r="CE1515" t="str">
            <v>PA</v>
          </cell>
          <cell r="CF1515" t="str">
            <v>Linear Regression</v>
          </cell>
          <cell r="CG1515" t="str">
            <v>Earned</v>
          </cell>
          <cell r="CH1515">
            <v>84</v>
          </cell>
          <cell r="CI1515">
            <v>1.2999999999999999E-2</v>
          </cell>
        </row>
        <row r="1516">
          <cell r="CC1516" t="str">
            <v>All PerilsPA84Linear RegressionWritten</v>
          </cell>
          <cell r="CD1516" t="str">
            <v>ALL_COVS</v>
          </cell>
          <cell r="CE1516" t="str">
            <v>PA</v>
          </cell>
          <cell r="CF1516" t="str">
            <v>Linear Regression</v>
          </cell>
          <cell r="CG1516" t="str">
            <v>Written</v>
          </cell>
          <cell r="CH1516">
            <v>84</v>
          </cell>
          <cell r="CI1516">
            <v>1.2999999999999999E-2</v>
          </cell>
        </row>
        <row r="1517">
          <cell r="CC1517" t="str">
            <v>All PerilsPA108Linear RegressionEarned</v>
          </cell>
          <cell r="CD1517" t="str">
            <v>ALL_COVS</v>
          </cell>
          <cell r="CE1517" t="str">
            <v>PA</v>
          </cell>
          <cell r="CF1517" t="str">
            <v>Linear Regression</v>
          </cell>
          <cell r="CG1517" t="str">
            <v>Earned</v>
          </cell>
          <cell r="CH1517">
            <v>108</v>
          </cell>
          <cell r="CI1517">
            <v>1.2999999999999999E-2</v>
          </cell>
        </row>
        <row r="1518">
          <cell r="CC1518" t="str">
            <v>All PerilsPA108Linear RegressionWritten</v>
          </cell>
          <cell r="CD1518" t="str">
            <v>ALL_COVS</v>
          </cell>
          <cell r="CE1518" t="str">
            <v>PA</v>
          </cell>
          <cell r="CF1518" t="str">
            <v>Linear Regression</v>
          </cell>
          <cell r="CG1518" t="str">
            <v>Written</v>
          </cell>
          <cell r="CH1518">
            <v>108</v>
          </cell>
          <cell r="CI1518">
            <v>1.2999999999999999E-2</v>
          </cell>
        </row>
        <row r="1519">
          <cell r="CC1519" t="str">
            <v>All PerilsPA120Linear RegressionEarned</v>
          </cell>
          <cell r="CD1519" t="str">
            <v>ALL_COVS</v>
          </cell>
          <cell r="CE1519" t="str">
            <v>PA</v>
          </cell>
          <cell r="CF1519" t="str">
            <v>Linear Regression</v>
          </cell>
          <cell r="CG1519" t="str">
            <v>Earned</v>
          </cell>
          <cell r="CH1519">
            <v>120</v>
          </cell>
          <cell r="CI1519">
            <v>1.2E-2</v>
          </cell>
        </row>
        <row r="1520">
          <cell r="CC1520" t="str">
            <v>All PerilsPA120Linear RegressionWritten</v>
          </cell>
          <cell r="CD1520" t="str">
            <v>ALL_COVS</v>
          </cell>
          <cell r="CE1520" t="str">
            <v>PA</v>
          </cell>
          <cell r="CF1520" t="str">
            <v>Linear Regression</v>
          </cell>
          <cell r="CG1520" t="str">
            <v>Written</v>
          </cell>
          <cell r="CH1520">
            <v>120</v>
          </cell>
          <cell r="CI1520">
            <v>1.2999999999999999E-2</v>
          </cell>
        </row>
        <row r="1521">
          <cell r="CC1521" t="str">
            <v>All PerilsPA12Linear RegressionEarned</v>
          </cell>
          <cell r="CD1521" t="str">
            <v>PKG_BIPD</v>
          </cell>
          <cell r="CE1521" t="str">
            <v>PA</v>
          </cell>
          <cell r="CF1521" t="str">
            <v>Linear Regression</v>
          </cell>
          <cell r="CG1521" t="str">
            <v>Earned</v>
          </cell>
          <cell r="CH1521">
            <v>12</v>
          </cell>
          <cell r="CI1521">
            <v>-5.0000000000000001E-3</v>
          </cell>
        </row>
        <row r="1522">
          <cell r="CC1522" t="str">
            <v>All PerilsPA12Linear RegressionWritten</v>
          </cell>
          <cell r="CD1522" t="str">
            <v>PKG_BIPD</v>
          </cell>
          <cell r="CE1522" t="str">
            <v>PA</v>
          </cell>
          <cell r="CF1522" t="str">
            <v>Linear Regression</v>
          </cell>
          <cell r="CG1522" t="str">
            <v>Written</v>
          </cell>
          <cell r="CH1522">
            <v>12</v>
          </cell>
          <cell r="CI1522">
            <v>-3.0000000000000001E-3</v>
          </cell>
        </row>
        <row r="1523">
          <cell r="CC1523" t="str">
            <v>All PerilsPA24Linear RegressionEarned</v>
          </cell>
          <cell r="CD1523" t="str">
            <v>PKG_BIPD</v>
          </cell>
          <cell r="CE1523" t="str">
            <v>PA</v>
          </cell>
          <cell r="CF1523" t="str">
            <v>Linear Regression</v>
          </cell>
          <cell r="CG1523" t="str">
            <v>Earned</v>
          </cell>
          <cell r="CH1523">
            <v>24</v>
          </cell>
          <cell r="CI1523">
            <v>-7.0000000000000001E-3</v>
          </cell>
        </row>
        <row r="1524">
          <cell r="CC1524" t="str">
            <v>All PerilsPA24Linear RegressionWritten</v>
          </cell>
          <cell r="CD1524" t="str">
            <v>PKG_BIPD</v>
          </cell>
          <cell r="CE1524" t="str">
            <v>PA</v>
          </cell>
          <cell r="CF1524" t="str">
            <v>Linear Regression</v>
          </cell>
          <cell r="CG1524" t="str">
            <v>Written</v>
          </cell>
          <cell r="CH1524">
            <v>24</v>
          </cell>
          <cell r="CI1524">
            <v>-7.0000000000000001E-3</v>
          </cell>
        </row>
        <row r="1525">
          <cell r="CC1525" t="str">
            <v>All PerilsPA36Linear RegressionEarned</v>
          </cell>
          <cell r="CD1525" t="str">
            <v>PKG_BIPD</v>
          </cell>
          <cell r="CE1525" t="str">
            <v>PA</v>
          </cell>
          <cell r="CF1525" t="str">
            <v>Linear Regression</v>
          </cell>
          <cell r="CG1525" t="str">
            <v>Earned</v>
          </cell>
          <cell r="CH1525">
            <v>36</v>
          </cell>
          <cell r="CI1525">
            <v>-6.0000000000000001E-3</v>
          </cell>
        </row>
        <row r="1526">
          <cell r="CC1526" t="str">
            <v>All PerilsPA36Linear RegressionWritten</v>
          </cell>
          <cell r="CD1526" t="str">
            <v>PKG_BIPD</v>
          </cell>
          <cell r="CE1526" t="str">
            <v>PA</v>
          </cell>
          <cell r="CF1526" t="str">
            <v>Linear Regression</v>
          </cell>
          <cell r="CG1526" t="str">
            <v>Written</v>
          </cell>
          <cell r="CH1526">
            <v>36</v>
          </cell>
          <cell r="CI1526">
            <v>-6.0000000000000001E-3</v>
          </cell>
        </row>
        <row r="1527">
          <cell r="CC1527" t="str">
            <v>All PerilsPA48Linear RegressionEarned</v>
          </cell>
          <cell r="CD1527" t="str">
            <v>PKG_BIPD</v>
          </cell>
          <cell r="CE1527" t="str">
            <v>PA</v>
          </cell>
          <cell r="CF1527" t="str">
            <v>Linear Regression</v>
          </cell>
          <cell r="CG1527" t="str">
            <v>Earned</v>
          </cell>
          <cell r="CH1527">
            <v>48</v>
          </cell>
          <cell r="CI1527">
            <v>-6.0000000000000001E-3</v>
          </cell>
        </row>
        <row r="1528">
          <cell r="CC1528" t="str">
            <v>All PerilsPA48Linear RegressionWritten</v>
          </cell>
          <cell r="CD1528" t="str">
            <v>PKG_BIPD</v>
          </cell>
          <cell r="CE1528" t="str">
            <v>PA</v>
          </cell>
          <cell r="CF1528" t="str">
            <v>Linear Regression</v>
          </cell>
          <cell r="CG1528" t="str">
            <v>Written</v>
          </cell>
          <cell r="CH1528">
            <v>48</v>
          </cell>
          <cell r="CI1528">
            <v>-6.0000000000000001E-3</v>
          </cell>
        </row>
        <row r="1529">
          <cell r="CC1529" t="str">
            <v>All PerilsPA60Linear RegressionEarned</v>
          </cell>
          <cell r="CD1529" t="str">
            <v>PKG_BIPD</v>
          </cell>
          <cell r="CE1529" t="str">
            <v>PA</v>
          </cell>
          <cell r="CF1529" t="str">
            <v>Linear Regression</v>
          </cell>
          <cell r="CG1529" t="str">
            <v>Earned</v>
          </cell>
          <cell r="CH1529">
            <v>60</v>
          </cell>
          <cell r="CI1529">
            <v>-5.0000000000000001E-3</v>
          </cell>
        </row>
        <row r="1530">
          <cell r="CC1530" t="str">
            <v>All PerilsPA60Linear RegressionWritten</v>
          </cell>
          <cell r="CD1530" t="str">
            <v>PKG_BIPD</v>
          </cell>
          <cell r="CE1530" t="str">
            <v>PA</v>
          </cell>
          <cell r="CF1530" t="str">
            <v>Linear Regression</v>
          </cell>
          <cell r="CG1530" t="str">
            <v>Written</v>
          </cell>
          <cell r="CH1530">
            <v>60</v>
          </cell>
          <cell r="CI1530">
            <v>-6.0000000000000001E-3</v>
          </cell>
        </row>
        <row r="1531">
          <cell r="CC1531" t="str">
            <v>All PerilsPA84Linear RegressionEarned</v>
          </cell>
          <cell r="CD1531" t="str">
            <v>PKG_BIPD</v>
          </cell>
          <cell r="CE1531" t="str">
            <v>PA</v>
          </cell>
          <cell r="CF1531" t="str">
            <v>Linear Regression</v>
          </cell>
          <cell r="CG1531" t="str">
            <v>Earned</v>
          </cell>
          <cell r="CH1531">
            <v>84</v>
          </cell>
          <cell r="CI1531">
            <v>-3.0000000000000001E-3</v>
          </cell>
        </row>
        <row r="1532">
          <cell r="CC1532" t="str">
            <v>All PerilsPA84Linear RegressionWritten</v>
          </cell>
          <cell r="CD1532" t="str">
            <v>PKG_BIPD</v>
          </cell>
          <cell r="CE1532" t="str">
            <v>PA</v>
          </cell>
          <cell r="CF1532" t="str">
            <v>Linear Regression</v>
          </cell>
          <cell r="CG1532" t="str">
            <v>Written</v>
          </cell>
          <cell r="CH1532">
            <v>84</v>
          </cell>
          <cell r="CI1532">
            <v>-3.0000000000000001E-3</v>
          </cell>
        </row>
        <row r="1533">
          <cell r="CC1533" t="str">
            <v>All PerilsPA108Linear RegressionEarned</v>
          </cell>
          <cell r="CD1533" t="str">
            <v>PKG_BIPD</v>
          </cell>
          <cell r="CE1533" t="str">
            <v>PA</v>
          </cell>
          <cell r="CF1533" t="str">
            <v>Linear Regression</v>
          </cell>
          <cell r="CG1533" t="str">
            <v>Earned</v>
          </cell>
          <cell r="CH1533">
            <v>108</v>
          </cell>
          <cell r="CI1533">
            <v>-3.0000000000000001E-3</v>
          </cell>
        </row>
        <row r="1534">
          <cell r="CC1534" t="str">
            <v>All PerilsPA108Linear RegressionWritten</v>
          </cell>
          <cell r="CD1534" t="str">
            <v>PKG_BIPD</v>
          </cell>
          <cell r="CE1534" t="str">
            <v>PA</v>
          </cell>
          <cell r="CF1534" t="str">
            <v>Linear Regression</v>
          </cell>
          <cell r="CG1534" t="str">
            <v>Written</v>
          </cell>
          <cell r="CH1534">
            <v>108</v>
          </cell>
          <cell r="CI1534">
            <v>-3.0000000000000001E-3</v>
          </cell>
        </row>
        <row r="1535">
          <cell r="CC1535" t="str">
            <v>All PerilsPA120Linear RegressionEarned</v>
          </cell>
          <cell r="CD1535" t="str">
            <v>PKG_BIPD</v>
          </cell>
          <cell r="CE1535" t="str">
            <v>PA</v>
          </cell>
          <cell r="CF1535" t="str">
            <v>Linear Regression</v>
          </cell>
          <cell r="CG1535" t="str">
            <v>Earned</v>
          </cell>
          <cell r="CH1535">
            <v>120</v>
          </cell>
          <cell r="CI1535">
            <v>-3.0000000000000001E-3</v>
          </cell>
        </row>
        <row r="1536">
          <cell r="CC1536" t="str">
            <v>All PerilsPA120Linear RegressionWritten</v>
          </cell>
          <cell r="CD1536" t="str">
            <v>PKG_BIPD</v>
          </cell>
          <cell r="CE1536" t="str">
            <v>PA</v>
          </cell>
          <cell r="CF1536" t="str">
            <v>Linear Regression</v>
          </cell>
          <cell r="CG1536" t="str">
            <v>Written</v>
          </cell>
          <cell r="CH1536">
            <v>120</v>
          </cell>
          <cell r="CI1536">
            <v>-3.0000000000000001E-3</v>
          </cell>
        </row>
        <row r="1537">
          <cell r="CC1537" t="str">
            <v>All PerilsPA12Linear RegressionEarned</v>
          </cell>
          <cell r="CD1537" t="str">
            <v>BI</v>
          </cell>
          <cell r="CE1537" t="str">
            <v>PA</v>
          </cell>
          <cell r="CF1537" t="str">
            <v>Linear Regression</v>
          </cell>
          <cell r="CG1537" t="str">
            <v>Earned</v>
          </cell>
          <cell r="CH1537">
            <v>12</v>
          </cell>
          <cell r="CI1537">
            <v>-6.0000000000000001E-3</v>
          </cell>
        </row>
        <row r="1538">
          <cell r="CC1538" t="str">
            <v>All PerilsNJ48Linear RegressionEarned</v>
          </cell>
          <cell r="CD1538" t="str">
            <v>PIP</v>
          </cell>
          <cell r="CE1538" t="str">
            <v>NJ</v>
          </cell>
          <cell r="CF1538" t="str">
            <v>Linear Regression</v>
          </cell>
          <cell r="CG1538" t="str">
            <v>Earned</v>
          </cell>
          <cell r="CH1538">
            <v>48</v>
          </cell>
          <cell r="CI1538">
            <v>-3.7999999999999999E-2</v>
          </cell>
        </row>
        <row r="1539">
          <cell r="CC1539" t="str">
            <v>All PerilsNJ48Linear RegressionWritten</v>
          </cell>
          <cell r="CD1539" t="str">
            <v>PIP</v>
          </cell>
          <cell r="CE1539" t="str">
            <v>NJ</v>
          </cell>
          <cell r="CF1539" t="str">
            <v>Linear Regression</v>
          </cell>
          <cell r="CG1539" t="str">
            <v>Written</v>
          </cell>
          <cell r="CH1539">
            <v>48</v>
          </cell>
          <cell r="CI1539">
            <v>-3.6999999999999998E-2</v>
          </cell>
        </row>
        <row r="1540">
          <cell r="CC1540" t="str">
            <v>All PerilsNJ60Linear RegressionEarned</v>
          </cell>
          <cell r="CD1540" t="str">
            <v>PIP</v>
          </cell>
          <cell r="CE1540" t="str">
            <v>NJ</v>
          </cell>
          <cell r="CF1540" t="str">
            <v>Linear Regression</v>
          </cell>
          <cell r="CG1540" t="str">
            <v>Earned</v>
          </cell>
          <cell r="CH1540">
            <v>60</v>
          </cell>
          <cell r="CI1540">
            <v>-3.6999999999999998E-2</v>
          </cell>
        </row>
        <row r="1541">
          <cell r="CC1541" t="str">
            <v>All PerilsNJ60Linear RegressionWritten</v>
          </cell>
          <cell r="CD1541" t="str">
            <v>PIP</v>
          </cell>
          <cell r="CE1541" t="str">
            <v>NJ</v>
          </cell>
          <cell r="CF1541" t="str">
            <v>Linear Regression</v>
          </cell>
          <cell r="CG1541" t="str">
            <v>Written</v>
          </cell>
          <cell r="CH1541">
            <v>60</v>
          </cell>
          <cell r="CI1541">
            <v>-3.6999999999999998E-2</v>
          </cell>
        </row>
        <row r="1542">
          <cell r="CC1542" t="str">
            <v>All PerilsNJ84Linear RegressionEarned</v>
          </cell>
          <cell r="CD1542" t="str">
            <v>PIP</v>
          </cell>
          <cell r="CE1542" t="str">
            <v>NJ</v>
          </cell>
          <cell r="CF1542" t="str">
            <v>Linear Regression</v>
          </cell>
          <cell r="CG1542" t="str">
            <v>Earned</v>
          </cell>
          <cell r="CH1542">
            <v>84</v>
          </cell>
          <cell r="CI1542">
            <v>-3.7999999999999999E-2</v>
          </cell>
        </row>
        <row r="1543">
          <cell r="CC1543" t="str">
            <v>All PerilsNJ84Linear RegressionWritten</v>
          </cell>
          <cell r="CD1543" t="str">
            <v>PIP</v>
          </cell>
          <cell r="CE1543" t="str">
            <v>NJ</v>
          </cell>
          <cell r="CF1543" t="str">
            <v>Linear Regression</v>
          </cell>
          <cell r="CG1543" t="str">
            <v>Written</v>
          </cell>
          <cell r="CH1543">
            <v>84</v>
          </cell>
          <cell r="CI1543">
            <v>-3.7999999999999999E-2</v>
          </cell>
        </row>
        <row r="1544">
          <cell r="CC1544" t="str">
            <v>All PerilsNJ108Linear RegressionEarned</v>
          </cell>
          <cell r="CD1544" t="str">
            <v>PIP</v>
          </cell>
          <cell r="CE1544" t="str">
            <v>NJ</v>
          </cell>
          <cell r="CF1544" t="str">
            <v>Linear Regression</v>
          </cell>
          <cell r="CG1544" t="str">
            <v>Earned</v>
          </cell>
          <cell r="CH1544">
            <v>108</v>
          </cell>
          <cell r="CI1544">
            <v>-3.5999999999999997E-2</v>
          </cell>
        </row>
        <row r="1545">
          <cell r="CC1545" t="str">
            <v>All PerilsNJ108Linear RegressionWritten</v>
          </cell>
          <cell r="CD1545" t="str">
            <v>PIP</v>
          </cell>
          <cell r="CE1545" t="str">
            <v>NJ</v>
          </cell>
          <cell r="CF1545" t="str">
            <v>Linear Regression</v>
          </cell>
          <cell r="CG1545" t="str">
            <v>Written</v>
          </cell>
          <cell r="CH1545">
            <v>108</v>
          </cell>
          <cell r="CI1545">
            <v>-0.04</v>
          </cell>
        </row>
        <row r="1546">
          <cell r="CC1546" t="str">
            <v>All PerilsNJ120Linear RegressionEarned</v>
          </cell>
          <cell r="CD1546" t="str">
            <v>PIP</v>
          </cell>
          <cell r="CE1546" t="str">
            <v>NJ</v>
          </cell>
          <cell r="CF1546" t="str">
            <v>Linear Regression</v>
          </cell>
          <cell r="CG1546" t="str">
            <v>Earned</v>
          </cell>
          <cell r="CH1546">
            <v>120</v>
          </cell>
          <cell r="CI1546">
            <v>-2.1999999999999999E-2</v>
          </cell>
        </row>
        <row r="1547">
          <cell r="CC1547" t="str">
            <v>All PerilsNJ120Linear RegressionWritten</v>
          </cell>
          <cell r="CD1547" t="str">
            <v>PIP</v>
          </cell>
          <cell r="CE1547" t="str">
            <v>NJ</v>
          </cell>
          <cell r="CF1547" t="str">
            <v>Linear Regression</v>
          </cell>
          <cell r="CG1547" t="str">
            <v>Written</v>
          </cell>
          <cell r="CH1547">
            <v>120</v>
          </cell>
          <cell r="CI1547">
            <v>-2.5000000000000001E-2</v>
          </cell>
        </row>
        <row r="1548">
          <cell r="CC1548" t="str">
            <v>All PerilsNJ12Linear RegressionEarned</v>
          </cell>
          <cell r="CD1548" t="str">
            <v>PKG_PHYS_DMG</v>
          </cell>
          <cell r="CE1548" t="str">
            <v>NJ</v>
          </cell>
          <cell r="CF1548" t="str">
            <v>Linear Regression</v>
          </cell>
          <cell r="CG1548" t="str">
            <v>Earned</v>
          </cell>
          <cell r="CH1548">
            <v>12</v>
          </cell>
          <cell r="CI1548">
            <v>4.7E-2</v>
          </cell>
        </row>
        <row r="1549">
          <cell r="CC1549" t="str">
            <v>All PerilsNJ12Linear RegressionWritten</v>
          </cell>
          <cell r="CD1549" t="str">
            <v>PKG_PHYS_DMG</v>
          </cell>
          <cell r="CE1549" t="str">
            <v>NJ</v>
          </cell>
          <cell r="CF1549" t="str">
            <v>Linear Regression</v>
          </cell>
          <cell r="CG1549" t="str">
            <v>Written</v>
          </cell>
          <cell r="CH1549">
            <v>12</v>
          </cell>
          <cell r="CI1549">
            <v>4.4999999999999998E-2</v>
          </cell>
        </row>
        <row r="1550">
          <cell r="CC1550" t="str">
            <v>All PerilsNJ24Linear RegressionEarned</v>
          </cell>
          <cell r="CD1550" t="str">
            <v>PKG_PHYS_DMG</v>
          </cell>
          <cell r="CE1550" t="str">
            <v>NJ</v>
          </cell>
          <cell r="CF1550" t="str">
            <v>Linear Regression</v>
          </cell>
          <cell r="CG1550" t="str">
            <v>Earned</v>
          </cell>
          <cell r="CH1550">
            <v>24</v>
          </cell>
          <cell r="CI1550">
            <v>4.3999999999999997E-2</v>
          </cell>
        </row>
        <row r="1551">
          <cell r="CC1551" t="str">
            <v>All PerilsNJ24Linear RegressionWritten</v>
          </cell>
          <cell r="CD1551" t="str">
            <v>PKG_PHYS_DMG</v>
          </cell>
          <cell r="CE1551" t="str">
            <v>NJ</v>
          </cell>
          <cell r="CF1551" t="str">
            <v>Linear Regression</v>
          </cell>
          <cell r="CG1551" t="str">
            <v>Written</v>
          </cell>
          <cell r="CH1551">
            <v>24</v>
          </cell>
          <cell r="CI1551">
            <v>4.4999999999999998E-2</v>
          </cell>
        </row>
        <row r="1552">
          <cell r="CC1552" t="str">
            <v>All PerilsNJ36Linear RegressionEarned</v>
          </cell>
          <cell r="CD1552" t="str">
            <v>PKG_PHYS_DMG</v>
          </cell>
          <cell r="CE1552" t="str">
            <v>NJ</v>
          </cell>
          <cell r="CF1552" t="str">
            <v>Linear Regression</v>
          </cell>
          <cell r="CG1552" t="str">
            <v>Earned</v>
          </cell>
          <cell r="CH1552">
            <v>36</v>
          </cell>
          <cell r="CI1552">
            <v>4.1000000000000002E-2</v>
          </cell>
        </row>
        <row r="1553">
          <cell r="CC1553" t="str">
            <v>All PerilsNJ36Linear RegressionWritten</v>
          </cell>
          <cell r="CD1553" t="str">
            <v>PKG_PHYS_DMG</v>
          </cell>
          <cell r="CE1553" t="str">
            <v>NJ</v>
          </cell>
          <cell r="CF1553" t="str">
            <v>Linear Regression</v>
          </cell>
          <cell r="CG1553" t="str">
            <v>Written</v>
          </cell>
          <cell r="CH1553">
            <v>36</v>
          </cell>
          <cell r="CI1553">
            <v>4.2000000000000003E-2</v>
          </cell>
        </row>
        <row r="1554">
          <cell r="CC1554" t="str">
            <v>All PerilsNJ48Linear RegressionEarned</v>
          </cell>
          <cell r="CD1554" t="str">
            <v>PKG_PHYS_DMG</v>
          </cell>
          <cell r="CE1554" t="str">
            <v>NJ</v>
          </cell>
          <cell r="CF1554" t="str">
            <v>Linear Regression</v>
          </cell>
          <cell r="CG1554" t="str">
            <v>Earned</v>
          </cell>
          <cell r="CH1554">
            <v>48</v>
          </cell>
          <cell r="CI1554">
            <v>3.9E-2</v>
          </cell>
        </row>
        <row r="1555">
          <cell r="CC1555" t="str">
            <v>All PerilsNJ48Linear RegressionWritten</v>
          </cell>
          <cell r="CD1555" t="str">
            <v>PKG_PHYS_DMG</v>
          </cell>
          <cell r="CE1555" t="str">
            <v>NJ</v>
          </cell>
          <cell r="CF1555" t="str">
            <v>Linear Regression</v>
          </cell>
          <cell r="CG1555" t="str">
            <v>Written</v>
          </cell>
          <cell r="CH1555">
            <v>48</v>
          </cell>
          <cell r="CI1555">
            <v>3.9E-2</v>
          </cell>
        </row>
        <row r="1556">
          <cell r="CC1556" t="str">
            <v>All PerilsNJ60Linear RegressionEarned</v>
          </cell>
          <cell r="CD1556" t="str">
            <v>PKG_PHYS_DMG</v>
          </cell>
          <cell r="CE1556" t="str">
            <v>NJ</v>
          </cell>
          <cell r="CF1556" t="str">
            <v>Linear Regression</v>
          </cell>
          <cell r="CG1556" t="str">
            <v>Earned</v>
          </cell>
          <cell r="CH1556">
            <v>60</v>
          </cell>
          <cell r="CI1556">
            <v>3.9E-2</v>
          </cell>
        </row>
        <row r="1557">
          <cell r="CC1557" t="str">
            <v>All PerilsNJ60Linear RegressionWritten</v>
          </cell>
          <cell r="CD1557" t="str">
            <v>PKG_PHYS_DMG</v>
          </cell>
          <cell r="CE1557" t="str">
            <v>NJ</v>
          </cell>
          <cell r="CF1557" t="str">
            <v>Linear Regression</v>
          </cell>
          <cell r="CG1557" t="str">
            <v>Written</v>
          </cell>
          <cell r="CH1557">
            <v>60</v>
          </cell>
          <cell r="CI1557">
            <v>3.9E-2</v>
          </cell>
        </row>
        <row r="1558">
          <cell r="CC1558" t="str">
            <v>All PerilsNJ84Linear RegressionEarned</v>
          </cell>
          <cell r="CD1558" t="str">
            <v>PKG_PHYS_DMG</v>
          </cell>
          <cell r="CE1558" t="str">
            <v>NJ</v>
          </cell>
          <cell r="CF1558" t="str">
            <v>Linear Regression</v>
          </cell>
          <cell r="CG1558" t="str">
            <v>Earned</v>
          </cell>
          <cell r="CH1558">
            <v>84</v>
          </cell>
          <cell r="CI1558">
            <v>3.7999999999999999E-2</v>
          </cell>
        </row>
        <row r="1559">
          <cell r="CC1559" t="str">
            <v>All PerilsNJ84Linear RegressionWritten</v>
          </cell>
          <cell r="CD1559" t="str">
            <v>PKG_PHYS_DMG</v>
          </cell>
          <cell r="CE1559" t="str">
            <v>NJ</v>
          </cell>
          <cell r="CF1559" t="str">
            <v>Linear Regression</v>
          </cell>
          <cell r="CG1559" t="str">
            <v>Written</v>
          </cell>
          <cell r="CH1559">
            <v>84</v>
          </cell>
          <cell r="CI1559">
            <v>3.7999999999999999E-2</v>
          </cell>
        </row>
        <row r="1560">
          <cell r="CC1560" t="str">
            <v>All PerilsNJ108Linear RegressionEarned</v>
          </cell>
          <cell r="CD1560" t="str">
            <v>PKG_PHYS_DMG</v>
          </cell>
          <cell r="CE1560" t="str">
            <v>NJ</v>
          </cell>
          <cell r="CF1560" t="str">
            <v>Linear Regression</v>
          </cell>
          <cell r="CG1560" t="str">
            <v>Earned</v>
          </cell>
          <cell r="CH1560">
            <v>108</v>
          </cell>
          <cell r="CI1560">
            <v>3.5000000000000003E-2</v>
          </cell>
        </row>
        <row r="1561">
          <cell r="CC1561" t="str">
            <v>All PerilsNJ108Linear RegressionWritten</v>
          </cell>
          <cell r="CD1561" t="str">
            <v>PKG_PHYS_DMG</v>
          </cell>
          <cell r="CE1561" t="str">
            <v>NJ</v>
          </cell>
          <cell r="CF1561" t="str">
            <v>Linear Regression</v>
          </cell>
          <cell r="CG1561" t="str">
            <v>Written</v>
          </cell>
          <cell r="CH1561">
            <v>108</v>
          </cell>
          <cell r="CI1561">
            <v>3.5999999999999997E-2</v>
          </cell>
        </row>
        <row r="1562">
          <cell r="CC1562" t="str">
            <v>All PerilsNJ120Linear RegressionEarned</v>
          </cell>
          <cell r="CD1562" t="str">
            <v>PKG_PHYS_DMG</v>
          </cell>
          <cell r="CE1562" t="str">
            <v>NJ</v>
          </cell>
          <cell r="CF1562" t="str">
            <v>Linear Regression</v>
          </cell>
          <cell r="CG1562" t="str">
            <v>Earned</v>
          </cell>
          <cell r="CH1562">
            <v>120</v>
          </cell>
          <cell r="CI1562">
            <v>3.3000000000000002E-2</v>
          </cell>
        </row>
        <row r="1563">
          <cell r="CC1563" t="str">
            <v>All PerilsNJ120Linear RegressionWritten</v>
          </cell>
          <cell r="CD1563" t="str">
            <v>PKG_PHYS_DMG</v>
          </cell>
          <cell r="CE1563" t="str">
            <v>NJ</v>
          </cell>
          <cell r="CF1563" t="str">
            <v>Linear Regression</v>
          </cell>
          <cell r="CG1563" t="str">
            <v>Written</v>
          </cell>
          <cell r="CH1563">
            <v>120</v>
          </cell>
          <cell r="CI1563">
            <v>3.3000000000000002E-2</v>
          </cell>
        </row>
        <row r="1564">
          <cell r="CC1564" t="str">
            <v>All PerilsNJ12Linear RegressionEarned</v>
          </cell>
          <cell r="CD1564" t="str">
            <v>COMP</v>
          </cell>
          <cell r="CE1564" t="str">
            <v>NJ</v>
          </cell>
          <cell r="CF1564" t="str">
            <v>Linear Regression</v>
          </cell>
          <cell r="CG1564" t="str">
            <v>Earned</v>
          </cell>
          <cell r="CH1564">
            <v>12</v>
          </cell>
          <cell r="CI1564">
            <v>0.02</v>
          </cell>
        </row>
        <row r="1565">
          <cell r="CC1565" t="str">
            <v>All PerilsNJ12Linear RegressionWritten</v>
          </cell>
          <cell r="CD1565" t="str">
            <v>COMP</v>
          </cell>
          <cell r="CE1565" t="str">
            <v>NJ</v>
          </cell>
          <cell r="CF1565" t="str">
            <v>Linear Regression</v>
          </cell>
          <cell r="CG1565" t="str">
            <v>Written</v>
          </cell>
          <cell r="CH1565">
            <v>12</v>
          </cell>
          <cell r="CI1565">
            <v>1.7999999999999999E-2</v>
          </cell>
        </row>
        <row r="1566">
          <cell r="CC1566" t="str">
            <v>All PerilsNJ24Linear RegressionEarned</v>
          </cell>
          <cell r="CD1566" t="str">
            <v>COMP</v>
          </cell>
          <cell r="CE1566" t="str">
            <v>NJ</v>
          </cell>
          <cell r="CF1566" t="str">
            <v>Linear Regression</v>
          </cell>
          <cell r="CG1566" t="str">
            <v>Earned</v>
          </cell>
          <cell r="CH1566">
            <v>24</v>
          </cell>
          <cell r="CI1566">
            <v>1.7999999999999999E-2</v>
          </cell>
        </row>
        <row r="1567">
          <cell r="CC1567" t="str">
            <v>All PerilsNJ12Linear RegressionWritten</v>
          </cell>
          <cell r="CD1567" t="str">
            <v>BI</v>
          </cell>
          <cell r="CE1567" t="str">
            <v>NJ</v>
          </cell>
          <cell r="CF1567" t="str">
            <v>Linear Regression</v>
          </cell>
          <cell r="CG1567" t="str">
            <v>Written</v>
          </cell>
          <cell r="CH1567">
            <v>12</v>
          </cell>
          <cell r="CI1567">
            <v>-6.0000000000000001E-3</v>
          </cell>
        </row>
        <row r="1568">
          <cell r="CC1568" t="str">
            <v>All PerilsNJ24Linear RegressionEarned</v>
          </cell>
          <cell r="CD1568" t="str">
            <v>BI</v>
          </cell>
          <cell r="CE1568" t="str">
            <v>NJ</v>
          </cell>
          <cell r="CF1568" t="str">
            <v>Linear Regression</v>
          </cell>
          <cell r="CG1568" t="str">
            <v>Earned</v>
          </cell>
          <cell r="CH1568">
            <v>24</v>
          </cell>
          <cell r="CI1568">
            <v>-8.0000000000000002E-3</v>
          </cell>
        </row>
        <row r="1569">
          <cell r="CC1569" t="str">
            <v>All PerilsNJ24Linear RegressionWritten</v>
          </cell>
          <cell r="CD1569" t="str">
            <v>BI</v>
          </cell>
          <cell r="CE1569" t="str">
            <v>NJ</v>
          </cell>
          <cell r="CF1569" t="str">
            <v>Linear Regression</v>
          </cell>
          <cell r="CG1569" t="str">
            <v>Written</v>
          </cell>
          <cell r="CH1569">
            <v>24</v>
          </cell>
          <cell r="CI1569">
            <v>-7.0000000000000001E-3</v>
          </cell>
        </row>
        <row r="1570">
          <cell r="CC1570" t="str">
            <v>All PerilsNJ36Linear RegressionEarned</v>
          </cell>
          <cell r="CD1570" t="str">
            <v>BI</v>
          </cell>
          <cell r="CE1570" t="str">
            <v>NJ</v>
          </cell>
          <cell r="CF1570" t="str">
            <v>Linear Regression</v>
          </cell>
          <cell r="CG1570" t="str">
            <v>Earned</v>
          </cell>
          <cell r="CH1570">
            <v>36</v>
          </cell>
          <cell r="CI1570">
            <v>-1.0999999999999999E-2</v>
          </cell>
        </row>
        <row r="1571">
          <cell r="CC1571" t="str">
            <v>All PerilsNJ36Linear RegressionWritten</v>
          </cell>
          <cell r="CD1571" t="str">
            <v>BI</v>
          </cell>
          <cell r="CE1571" t="str">
            <v>NJ</v>
          </cell>
          <cell r="CF1571" t="str">
            <v>Linear Regression</v>
          </cell>
          <cell r="CG1571" t="str">
            <v>Written</v>
          </cell>
          <cell r="CH1571">
            <v>36</v>
          </cell>
          <cell r="CI1571">
            <v>-0.01</v>
          </cell>
        </row>
        <row r="1572">
          <cell r="CC1572" t="str">
            <v>All PerilsNJ48Linear RegressionEarned</v>
          </cell>
          <cell r="CD1572" t="str">
            <v>BI</v>
          </cell>
          <cell r="CE1572" t="str">
            <v>NJ</v>
          </cell>
          <cell r="CF1572" t="str">
            <v>Linear Regression</v>
          </cell>
          <cell r="CG1572" t="str">
            <v>Earned</v>
          </cell>
          <cell r="CH1572">
            <v>48</v>
          </cell>
          <cell r="CI1572">
            <v>-1.2999999999999999E-2</v>
          </cell>
        </row>
        <row r="1573">
          <cell r="CC1573" t="str">
            <v>All PerilsNJ48Linear RegressionWritten</v>
          </cell>
          <cell r="CD1573" t="str">
            <v>BI</v>
          </cell>
          <cell r="CE1573" t="str">
            <v>NJ</v>
          </cell>
          <cell r="CF1573" t="str">
            <v>Linear Regression</v>
          </cell>
          <cell r="CG1573" t="str">
            <v>Written</v>
          </cell>
          <cell r="CH1573">
            <v>48</v>
          </cell>
          <cell r="CI1573">
            <v>-1.2E-2</v>
          </cell>
        </row>
        <row r="1574">
          <cell r="CC1574" t="str">
            <v>All PerilsNJ60Linear RegressionEarned</v>
          </cell>
          <cell r="CD1574" t="str">
            <v>BI</v>
          </cell>
          <cell r="CE1574" t="str">
            <v>NJ</v>
          </cell>
          <cell r="CF1574" t="str">
            <v>Linear Regression</v>
          </cell>
          <cell r="CG1574" t="str">
            <v>Earned</v>
          </cell>
          <cell r="CH1574">
            <v>60</v>
          </cell>
          <cell r="CI1574">
            <v>-1.2999999999999999E-2</v>
          </cell>
        </row>
        <row r="1575">
          <cell r="CC1575" t="str">
            <v>All PerilsNJ60Linear RegressionWritten</v>
          </cell>
          <cell r="CD1575" t="str">
            <v>BI</v>
          </cell>
          <cell r="CE1575" t="str">
            <v>NJ</v>
          </cell>
          <cell r="CF1575" t="str">
            <v>Linear Regression</v>
          </cell>
          <cell r="CG1575" t="str">
            <v>Written</v>
          </cell>
          <cell r="CH1575">
            <v>60</v>
          </cell>
          <cell r="CI1575">
            <v>-1.2999999999999999E-2</v>
          </cell>
        </row>
        <row r="1576">
          <cell r="CC1576" t="str">
            <v>All PerilsNJ84Linear RegressionEarned</v>
          </cell>
          <cell r="CD1576" t="str">
            <v>BI</v>
          </cell>
          <cell r="CE1576" t="str">
            <v>NJ</v>
          </cell>
          <cell r="CF1576" t="str">
            <v>Linear Regression</v>
          </cell>
          <cell r="CG1576" t="str">
            <v>Earned</v>
          </cell>
          <cell r="CH1576">
            <v>84</v>
          </cell>
          <cell r="CI1576">
            <v>-1.4999999999999999E-2</v>
          </cell>
        </row>
        <row r="1577">
          <cell r="CC1577" t="str">
            <v>All PerilsNJ84Linear RegressionWritten</v>
          </cell>
          <cell r="CD1577" t="str">
            <v>BI</v>
          </cell>
          <cell r="CE1577" t="str">
            <v>NJ</v>
          </cell>
          <cell r="CF1577" t="str">
            <v>Linear Regression</v>
          </cell>
          <cell r="CG1577" t="str">
            <v>Written</v>
          </cell>
          <cell r="CH1577">
            <v>84</v>
          </cell>
          <cell r="CI1577">
            <v>-1.4E-2</v>
          </cell>
        </row>
        <row r="1578">
          <cell r="CC1578" t="str">
            <v>All PerilsNJ108Linear RegressionEarned</v>
          </cell>
          <cell r="CD1578" t="str">
            <v>BI</v>
          </cell>
          <cell r="CE1578" t="str">
            <v>NJ</v>
          </cell>
          <cell r="CF1578" t="str">
            <v>Linear Regression</v>
          </cell>
          <cell r="CG1578" t="str">
            <v>Earned</v>
          </cell>
          <cell r="CH1578">
            <v>108</v>
          </cell>
          <cell r="CI1578">
            <v>-3.6999999999999998E-2</v>
          </cell>
        </row>
        <row r="1579">
          <cell r="CC1579" t="str">
            <v>All PerilsNJ108Linear RegressionWritten</v>
          </cell>
          <cell r="CD1579" t="str">
            <v>BI</v>
          </cell>
          <cell r="CE1579" t="str">
            <v>NJ</v>
          </cell>
          <cell r="CF1579" t="str">
            <v>Linear Regression</v>
          </cell>
          <cell r="CG1579" t="str">
            <v>Written</v>
          </cell>
          <cell r="CH1579">
            <v>108</v>
          </cell>
          <cell r="CI1579">
            <v>-2.8000000000000001E-2</v>
          </cell>
        </row>
        <row r="1580">
          <cell r="CC1580" t="str">
            <v>All PerilsNJ120Linear RegressionEarned</v>
          </cell>
          <cell r="CD1580" t="str">
            <v>BI</v>
          </cell>
          <cell r="CE1580" t="str">
            <v>NJ</v>
          </cell>
          <cell r="CF1580" t="str">
            <v>Linear Regression</v>
          </cell>
          <cell r="CG1580" t="str">
            <v>Earned</v>
          </cell>
          <cell r="CH1580">
            <v>120</v>
          </cell>
          <cell r="CI1580">
            <v>-6.8000000000000005E-2</v>
          </cell>
        </row>
        <row r="1581">
          <cell r="CC1581" t="str">
            <v>All PerilsNJ120Linear RegressionWritten</v>
          </cell>
          <cell r="CD1581" t="str">
            <v>BI</v>
          </cell>
          <cell r="CE1581" t="str">
            <v>NJ</v>
          </cell>
          <cell r="CF1581" t="str">
            <v>Linear Regression</v>
          </cell>
          <cell r="CG1581" t="str">
            <v>Written</v>
          </cell>
          <cell r="CH1581">
            <v>120</v>
          </cell>
          <cell r="CI1581">
            <v>-5.8999999999999997E-2</v>
          </cell>
        </row>
        <row r="1582">
          <cell r="CC1582" t="str">
            <v>All PerilsNJ12Linear RegressionEarned</v>
          </cell>
          <cell r="CD1582" t="str">
            <v>PD</v>
          </cell>
          <cell r="CE1582" t="str">
            <v>NJ</v>
          </cell>
          <cell r="CF1582" t="str">
            <v>Linear Regression</v>
          </cell>
          <cell r="CG1582" t="str">
            <v>Earned</v>
          </cell>
          <cell r="CH1582">
            <v>12</v>
          </cell>
          <cell r="CI1582">
            <v>6.0000000000000001E-3</v>
          </cell>
        </row>
        <row r="1583">
          <cell r="CC1583" t="str">
            <v>All PerilsNJ12Linear RegressionWritten</v>
          </cell>
          <cell r="CD1583" t="str">
            <v>PD</v>
          </cell>
          <cell r="CE1583" t="str">
            <v>NJ</v>
          </cell>
          <cell r="CF1583" t="str">
            <v>Linear Regression</v>
          </cell>
          <cell r="CG1583" t="str">
            <v>Written</v>
          </cell>
          <cell r="CH1583">
            <v>12</v>
          </cell>
          <cell r="CI1583">
            <v>2E-3</v>
          </cell>
        </row>
        <row r="1584">
          <cell r="CC1584" t="str">
            <v>All PerilsNJ24Linear RegressionEarned</v>
          </cell>
          <cell r="CD1584" t="str">
            <v>PD</v>
          </cell>
          <cell r="CE1584" t="str">
            <v>NJ</v>
          </cell>
          <cell r="CF1584" t="str">
            <v>Linear Regression</v>
          </cell>
          <cell r="CG1584" t="str">
            <v>Earned</v>
          </cell>
          <cell r="CH1584">
            <v>24</v>
          </cell>
          <cell r="CI1584">
            <v>-2E-3</v>
          </cell>
        </row>
        <row r="1585">
          <cell r="CC1585" t="str">
            <v>All PerilsNJ24Linear RegressionWritten</v>
          </cell>
          <cell r="CD1585" t="str">
            <v>PD</v>
          </cell>
          <cell r="CE1585" t="str">
            <v>NJ</v>
          </cell>
          <cell r="CF1585" t="str">
            <v>Linear Regression</v>
          </cell>
          <cell r="CG1585" t="str">
            <v>Written</v>
          </cell>
          <cell r="CH1585">
            <v>24</v>
          </cell>
          <cell r="CI1585">
            <v>0</v>
          </cell>
        </row>
        <row r="1586">
          <cell r="CC1586" t="str">
            <v>All PerilsNJ36Linear RegressionEarned</v>
          </cell>
          <cell r="CD1586" t="str">
            <v>PD</v>
          </cell>
          <cell r="CE1586" t="str">
            <v>NJ</v>
          </cell>
          <cell r="CF1586" t="str">
            <v>Linear Regression</v>
          </cell>
          <cell r="CG1586" t="str">
            <v>Earned</v>
          </cell>
          <cell r="CH1586">
            <v>36</v>
          </cell>
          <cell r="CI1586">
            <v>-5.0000000000000001E-3</v>
          </cell>
        </row>
        <row r="1587">
          <cell r="CC1587" t="str">
            <v>All PerilsNJ36Linear RegressionWritten</v>
          </cell>
          <cell r="CD1587" t="str">
            <v>PD</v>
          </cell>
          <cell r="CE1587" t="str">
            <v>NJ</v>
          </cell>
          <cell r="CF1587" t="str">
            <v>Linear Regression</v>
          </cell>
          <cell r="CG1587" t="str">
            <v>Written</v>
          </cell>
          <cell r="CH1587">
            <v>36</v>
          </cell>
          <cell r="CI1587">
            <v>-4.0000000000000001E-3</v>
          </cell>
        </row>
        <row r="1588">
          <cell r="CC1588" t="str">
            <v>All PerilsNJ48Linear RegressionEarned</v>
          </cell>
          <cell r="CD1588" t="str">
            <v>PD</v>
          </cell>
          <cell r="CE1588" t="str">
            <v>NJ</v>
          </cell>
          <cell r="CF1588" t="str">
            <v>Linear Regression</v>
          </cell>
          <cell r="CG1588" t="str">
            <v>Earned</v>
          </cell>
          <cell r="CH1588">
            <v>48</v>
          </cell>
          <cell r="CI1588">
            <v>-1.0999999999999999E-2</v>
          </cell>
        </row>
        <row r="1589">
          <cell r="CC1589" t="str">
            <v>All PerilsNJ48Linear RegressionWritten</v>
          </cell>
          <cell r="CD1589" t="str">
            <v>PD</v>
          </cell>
          <cell r="CE1589" t="str">
            <v>NJ</v>
          </cell>
          <cell r="CF1589" t="str">
            <v>Linear Regression</v>
          </cell>
          <cell r="CG1589" t="str">
            <v>Written</v>
          </cell>
          <cell r="CH1589">
            <v>48</v>
          </cell>
          <cell r="CI1589">
            <v>-8.0000000000000002E-3</v>
          </cell>
        </row>
        <row r="1590">
          <cell r="CC1590" t="str">
            <v>All PerilsNJ60Linear RegressionEarned</v>
          </cell>
          <cell r="CD1590" t="str">
            <v>PD</v>
          </cell>
          <cell r="CE1590" t="str">
            <v>NJ</v>
          </cell>
          <cell r="CF1590" t="str">
            <v>Linear Regression</v>
          </cell>
          <cell r="CG1590" t="str">
            <v>Earned</v>
          </cell>
          <cell r="CH1590">
            <v>60</v>
          </cell>
          <cell r="CI1590">
            <v>-1.4999999999999999E-2</v>
          </cell>
        </row>
        <row r="1591">
          <cell r="CC1591" t="str">
            <v>All PerilsNJ60Linear RegressionWritten</v>
          </cell>
          <cell r="CD1591" t="str">
            <v>PD</v>
          </cell>
          <cell r="CE1591" t="str">
            <v>NJ</v>
          </cell>
          <cell r="CF1591" t="str">
            <v>Linear Regression</v>
          </cell>
          <cell r="CG1591" t="str">
            <v>Written</v>
          </cell>
          <cell r="CH1591">
            <v>60</v>
          </cell>
          <cell r="CI1591">
            <v>-1.4E-2</v>
          </cell>
        </row>
        <row r="1592">
          <cell r="CC1592" t="str">
            <v>All PerilsNJ84Linear RegressionEarned</v>
          </cell>
          <cell r="CD1592" t="str">
            <v>PD</v>
          </cell>
          <cell r="CE1592" t="str">
            <v>NJ</v>
          </cell>
          <cell r="CF1592" t="str">
            <v>Linear Regression</v>
          </cell>
          <cell r="CG1592" t="str">
            <v>Earned</v>
          </cell>
          <cell r="CH1592">
            <v>84</v>
          </cell>
          <cell r="CI1592">
            <v>-1.2999999999999999E-2</v>
          </cell>
        </row>
        <row r="1593">
          <cell r="CC1593" t="str">
            <v>All PerilsNJ84Linear RegressionWritten</v>
          </cell>
          <cell r="CD1593" t="str">
            <v>PD</v>
          </cell>
          <cell r="CE1593" t="str">
            <v>NJ</v>
          </cell>
          <cell r="CF1593" t="str">
            <v>Linear Regression</v>
          </cell>
          <cell r="CG1593" t="str">
            <v>Written</v>
          </cell>
          <cell r="CH1593">
            <v>84</v>
          </cell>
          <cell r="CI1593">
            <v>-1.2E-2</v>
          </cell>
        </row>
        <row r="1594">
          <cell r="CC1594" t="str">
            <v>All PerilsNJ108Linear RegressionEarned</v>
          </cell>
          <cell r="CD1594" t="str">
            <v>PD</v>
          </cell>
          <cell r="CE1594" t="str">
            <v>NJ</v>
          </cell>
          <cell r="CF1594" t="str">
            <v>Linear Regression</v>
          </cell>
          <cell r="CG1594" t="str">
            <v>Earned</v>
          </cell>
          <cell r="CH1594">
            <v>108</v>
          </cell>
          <cell r="CI1594">
            <v>-1.4999999999999999E-2</v>
          </cell>
        </row>
        <row r="1595">
          <cell r="CC1595" t="str">
            <v>All PerilsNJ108Linear RegressionWritten</v>
          </cell>
          <cell r="CD1595" t="str">
            <v>PD</v>
          </cell>
          <cell r="CE1595" t="str">
            <v>NJ</v>
          </cell>
          <cell r="CF1595" t="str">
            <v>Linear Regression</v>
          </cell>
          <cell r="CG1595" t="str">
            <v>Written</v>
          </cell>
          <cell r="CH1595">
            <v>108</v>
          </cell>
          <cell r="CI1595">
            <v>-1.2999999999999999E-2</v>
          </cell>
        </row>
        <row r="1596">
          <cell r="CC1596" t="str">
            <v>All PerilsNJ120Linear RegressionEarned</v>
          </cell>
          <cell r="CD1596" t="str">
            <v>PD</v>
          </cell>
          <cell r="CE1596" t="str">
            <v>NJ</v>
          </cell>
          <cell r="CF1596" t="str">
            <v>Linear Regression</v>
          </cell>
          <cell r="CG1596" t="str">
            <v>Earned</v>
          </cell>
          <cell r="CH1596">
            <v>120</v>
          </cell>
          <cell r="CI1596">
            <v>-1.7999999999999999E-2</v>
          </cell>
        </row>
        <row r="1597">
          <cell r="CC1597" t="str">
            <v>All PerilsNJ120Linear RegressionWritten</v>
          </cell>
          <cell r="CD1597" t="str">
            <v>PD</v>
          </cell>
          <cell r="CE1597" t="str">
            <v>NJ</v>
          </cell>
          <cell r="CF1597" t="str">
            <v>Linear Regression</v>
          </cell>
          <cell r="CG1597" t="str">
            <v>Written</v>
          </cell>
          <cell r="CH1597">
            <v>120</v>
          </cell>
          <cell r="CI1597">
            <v>-1.7000000000000001E-2</v>
          </cell>
        </row>
        <row r="1598">
          <cell r="CC1598" t="str">
            <v>All PerilsNJ12Linear RegressionEarned</v>
          </cell>
          <cell r="CD1598" t="str">
            <v>PIP</v>
          </cell>
          <cell r="CE1598" t="str">
            <v>NJ</v>
          </cell>
          <cell r="CF1598" t="str">
            <v>Linear Regression</v>
          </cell>
          <cell r="CG1598" t="str">
            <v>Earned</v>
          </cell>
          <cell r="CH1598">
            <v>12</v>
          </cell>
          <cell r="CI1598">
            <v>-2.1000000000000001E-2</v>
          </cell>
        </row>
        <row r="1599">
          <cell r="CC1599" t="str">
            <v>All PerilsNJ12Linear RegressionWritten</v>
          </cell>
          <cell r="CD1599" t="str">
            <v>PIP</v>
          </cell>
          <cell r="CE1599" t="str">
            <v>NJ</v>
          </cell>
          <cell r="CF1599" t="str">
            <v>Linear Regression</v>
          </cell>
          <cell r="CG1599" t="str">
            <v>Written</v>
          </cell>
          <cell r="CH1599">
            <v>12</v>
          </cell>
          <cell r="CI1599">
            <v>-2.1999999999999999E-2</v>
          </cell>
        </row>
        <row r="1600">
          <cell r="CC1600" t="str">
            <v>All PerilsNJ24Linear RegressionEarned</v>
          </cell>
          <cell r="CD1600" t="str">
            <v>PIP</v>
          </cell>
          <cell r="CE1600" t="str">
            <v>NJ</v>
          </cell>
          <cell r="CF1600" t="str">
            <v>Linear Regression</v>
          </cell>
          <cell r="CG1600" t="str">
            <v>Earned</v>
          </cell>
          <cell r="CH1600">
            <v>24</v>
          </cell>
          <cell r="CI1600">
            <v>-3.1E-2</v>
          </cell>
        </row>
        <row r="1601">
          <cell r="CC1601" t="str">
            <v>All PerilsNJ12Linear RegressionEarned</v>
          </cell>
          <cell r="CD1601" t="str">
            <v>ALL_COVS</v>
          </cell>
          <cell r="CE1601" t="str">
            <v>NJ</v>
          </cell>
          <cell r="CF1601" t="str">
            <v>Linear Regression</v>
          </cell>
          <cell r="CG1601" t="str">
            <v>Earned</v>
          </cell>
          <cell r="CH1601">
            <v>12</v>
          </cell>
          <cell r="CI1601">
            <v>5.0000000000000001E-3</v>
          </cell>
        </row>
        <row r="1602">
          <cell r="CC1602" t="str">
            <v>All PerilsNJ12Linear RegressionWritten</v>
          </cell>
          <cell r="CD1602" t="str">
            <v>ALL_COVS</v>
          </cell>
          <cell r="CE1602" t="str">
            <v>NJ</v>
          </cell>
          <cell r="CF1602" t="str">
            <v>Linear Regression</v>
          </cell>
          <cell r="CG1602" t="str">
            <v>Written</v>
          </cell>
          <cell r="CH1602">
            <v>12</v>
          </cell>
          <cell r="CI1602">
            <v>3.0000000000000001E-3</v>
          </cell>
        </row>
        <row r="1603">
          <cell r="CC1603" t="str">
            <v>All PerilsNJ24Linear RegressionEarned</v>
          </cell>
          <cell r="CD1603" t="str">
            <v>ALL_COVS</v>
          </cell>
          <cell r="CE1603" t="str">
            <v>NJ</v>
          </cell>
          <cell r="CF1603" t="str">
            <v>Linear Regression</v>
          </cell>
          <cell r="CG1603" t="str">
            <v>Earned</v>
          </cell>
          <cell r="CH1603">
            <v>24</v>
          </cell>
          <cell r="CI1603">
            <v>0</v>
          </cell>
        </row>
        <row r="1604">
          <cell r="CC1604" t="str">
            <v>All PerilsNJ24Linear RegressionWritten</v>
          </cell>
          <cell r="CD1604" t="str">
            <v>ALL_COVS</v>
          </cell>
          <cell r="CE1604" t="str">
            <v>NJ</v>
          </cell>
          <cell r="CF1604" t="str">
            <v>Linear Regression</v>
          </cell>
          <cell r="CG1604" t="str">
            <v>Written</v>
          </cell>
          <cell r="CH1604">
            <v>24</v>
          </cell>
          <cell r="CI1604">
            <v>2E-3</v>
          </cell>
        </row>
        <row r="1605">
          <cell r="CC1605" t="str">
            <v>All PerilsNJ36Linear RegressionEarned</v>
          </cell>
          <cell r="CD1605" t="str">
            <v>ALL_COVS</v>
          </cell>
          <cell r="CE1605" t="str">
            <v>NJ</v>
          </cell>
          <cell r="CF1605" t="str">
            <v>Linear Regression</v>
          </cell>
          <cell r="CG1605" t="str">
            <v>Earned</v>
          </cell>
          <cell r="CH1605">
            <v>36</v>
          </cell>
          <cell r="CI1605">
            <v>-4.0000000000000001E-3</v>
          </cell>
        </row>
        <row r="1606">
          <cell r="CC1606" t="str">
            <v>All PerilsNJ36Linear RegressionWritten</v>
          </cell>
          <cell r="CD1606" t="str">
            <v>ALL_COVS</v>
          </cell>
          <cell r="CE1606" t="str">
            <v>NJ</v>
          </cell>
          <cell r="CF1606" t="str">
            <v>Linear Regression</v>
          </cell>
          <cell r="CG1606" t="str">
            <v>Written</v>
          </cell>
          <cell r="CH1606">
            <v>36</v>
          </cell>
          <cell r="CI1606">
            <v>-2E-3</v>
          </cell>
        </row>
        <row r="1607">
          <cell r="CC1607" t="str">
            <v>All PerilsNJ48Linear RegressionEarned</v>
          </cell>
          <cell r="CD1607" t="str">
            <v>ALL_COVS</v>
          </cell>
          <cell r="CE1607" t="str">
            <v>NJ</v>
          </cell>
          <cell r="CF1607" t="str">
            <v>Linear Regression</v>
          </cell>
          <cell r="CG1607" t="str">
            <v>Earned</v>
          </cell>
          <cell r="CH1607">
            <v>48</v>
          </cell>
          <cell r="CI1607">
            <v>-6.0000000000000001E-3</v>
          </cell>
        </row>
        <row r="1608">
          <cell r="CC1608" t="str">
            <v>All PerilsNJ48Linear RegressionWritten</v>
          </cell>
          <cell r="CD1608" t="str">
            <v>ALL_COVS</v>
          </cell>
          <cell r="CE1608" t="str">
            <v>NJ</v>
          </cell>
          <cell r="CF1608" t="str">
            <v>Linear Regression</v>
          </cell>
          <cell r="CG1608" t="str">
            <v>Written</v>
          </cell>
          <cell r="CH1608">
            <v>48</v>
          </cell>
          <cell r="CI1608">
            <v>-5.0000000000000001E-3</v>
          </cell>
        </row>
        <row r="1609">
          <cell r="CC1609" t="str">
            <v>All PerilsNJ60Linear RegressionEarned</v>
          </cell>
          <cell r="CD1609" t="str">
            <v>ALL_COVS</v>
          </cell>
          <cell r="CE1609" t="str">
            <v>NJ</v>
          </cell>
          <cell r="CF1609" t="str">
            <v>Linear Regression</v>
          </cell>
          <cell r="CG1609" t="str">
            <v>Earned</v>
          </cell>
          <cell r="CH1609">
            <v>60</v>
          </cell>
          <cell r="CI1609">
            <v>-7.0000000000000001E-3</v>
          </cell>
        </row>
        <row r="1610">
          <cell r="CC1610" t="str">
            <v>All PerilsNJ60Linear RegressionWritten</v>
          </cell>
          <cell r="CD1610" t="str">
            <v>ALL_COVS</v>
          </cell>
          <cell r="CE1610" t="str">
            <v>NJ</v>
          </cell>
          <cell r="CF1610" t="str">
            <v>Linear Regression</v>
          </cell>
          <cell r="CG1610" t="str">
            <v>Written</v>
          </cell>
          <cell r="CH1610">
            <v>60</v>
          </cell>
          <cell r="CI1610">
            <v>-7.0000000000000001E-3</v>
          </cell>
        </row>
        <row r="1611">
          <cell r="CC1611" t="str">
            <v>All PerilsNJ84Linear RegressionEarned</v>
          </cell>
          <cell r="CD1611" t="str">
            <v>ALL_COVS</v>
          </cell>
          <cell r="CE1611" t="str">
            <v>NJ</v>
          </cell>
          <cell r="CF1611" t="str">
            <v>Linear Regression</v>
          </cell>
          <cell r="CG1611" t="str">
            <v>Earned</v>
          </cell>
          <cell r="CH1611">
            <v>84</v>
          </cell>
          <cell r="CI1611">
            <v>-8.0000000000000002E-3</v>
          </cell>
        </row>
        <row r="1612">
          <cell r="CC1612" t="str">
            <v>All PerilsNJ84Linear RegressionWritten</v>
          </cell>
          <cell r="CD1612" t="str">
            <v>ALL_COVS</v>
          </cell>
          <cell r="CE1612" t="str">
            <v>NJ</v>
          </cell>
          <cell r="CF1612" t="str">
            <v>Linear Regression</v>
          </cell>
          <cell r="CG1612" t="str">
            <v>Written</v>
          </cell>
          <cell r="CH1612">
            <v>84</v>
          </cell>
          <cell r="CI1612">
            <v>-7.0000000000000001E-3</v>
          </cell>
        </row>
        <row r="1613">
          <cell r="CC1613" t="str">
            <v>All PerilsNJ108Linear RegressionEarned</v>
          </cell>
          <cell r="CD1613" t="str">
            <v>ALL_COVS</v>
          </cell>
          <cell r="CE1613" t="str">
            <v>NJ</v>
          </cell>
          <cell r="CF1613" t="str">
            <v>Linear Regression</v>
          </cell>
          <cell r="CG1613" t="str">
            <v>Earned</v>
          </cell>
          <cell r="CH1613">
            <v>108</v>
          </cell>
          <cell r="CI1613">
            <v>-1.2999999999999999E-2</v>
          </cell>
        </row>
        <row r="1614">
          <cell r="CC1614" t="str">
            <v>All PerilsNJ108Linear RegressionWritten</v>
          </cell>
          <cell r="CD1614" t="str">
            <v>ALL_COVS</v>
          </cell>
          <cell r="CE1614" t="str">
            <v>NJ</v>
          </cell>
          <cell r="CF1614" t="str">
            <v>Linear Regression</v>
          </cell>
          <cell r="CG1614" t="str">
            <v>Written</v>
          </cell>
          <cell r="CH1614">
            <v>108</v>
          </cell>
          <cell r="CI1614">
            <v>-1.2E-2</v>
          </cell>
        </row>
        <row r="1615">
          <cell r="CC1615" t="str">
            <v>All PerilsNJ120Linear RegressionEarned</v>
          </cell>
          <cell r="CD1615" t="str">
            <v>ALL_COVS</v>
          </cell>
          <cell r="CE1615" t="str">
            <v>NJ</v>
          </cell>
          <cell r="CF1615" t="str">
            <v>Linear Regression</v>
          </cell>
          <cell r="CG1615" t="str">
            <v>Earned</v>
          </cell>
          <cell r="CH1615">
            <v>120</v>
          </cell>
          <cell r="CI1615">
            <v>-1.4999999999999999E-2</v>
          </cell>
        </row>
        <row r="1616">
          <cell r="CC1616" t="str">
            <v>All PerilsNJ120Linear RegressionWritten</v>
          </cell>
          <cell r="CD1616" t="str">
            <v>ALL_COVS</v>
          </cell>
          <cell r="CE1616" t="str">
            <v>NJ</v>
          </cell>
          <cell r="CF1616" t="str">
            <v>Linear Regression</v>
          </cell>
          <cell r="CG1616" t="str">
            <v>Written</v>
          </cell>
          <cell r="CH1616">
            <v>120</v>
          </cell>
          <cell r="CI1616">
            <v>-1.4E-2</v>
          </cell>
        </row>
        <row r="1617">
          <cell r="CC1617" t="str">
            <v>All PerilsNJ12Linear RegressionEarned</v>
          </cell>
          <cell r="CD1617" t="str">
            <v>PKG_CBPP</v>
          </cell>
          <cell r="CE1617" t="str">
            <v>NJ</v>
          </cell>
          <cell r="CF1617" t="str">
            <v>Linear Regression</v>
          </cell>
          <cell r="CG1617" t="str">
            <v>Earned</v>
          </cell>
          <cell r="CH1617">
            <v>12</v>
          </cell>
          <cell r="CI1617">
            <v>-8.9999999999999993E-3</v>
          </cell>
        </row>
        <row r="1618">
          <cell r="CC1618" t="str">
            <v>All PerilsNJ12Linear RegressionWritten</v>
          </cell>
          <cell r="CD1618" t="str">
            <v>PKG_CBPP</v>
          </cell>
          <cell r="CE1618" t="str">
            <v>NJ</v>
          </cell>
          <cell r="CF1618" t="str">
            <v>Linear Regression</v>
          </cell>
          <cell r="CG1618" t="str">
            <v>Written</v>
          </cell>
          <cell r="CH1618">
            <v>12</v>
          </cell>
          <cell r="CI1618">
            <v>-1.2E-2</v>
          </cell>
        </row>
        <row r="1619">
          <cell r="CC1619" t="str">
            <v>All PerilsNJ24Linear RegressionEarned</v>
          </cell>
          <cell r="CD1619" t="str">
            <v>PKG_CBPP</v>
          </cell>
          <cell r="CE1619" t="str">
            <v>NJ</v>
          </cell>
          <cell r="CF1619" t="str">
            <v>Linear Regression</v>
          </cell>
          <cell r="CG1619" t="str">
            <v>Earned</v>
          </cell>
          <cell r="CH1619">
            <v>24</v>
          </cell>
          <cell r="CI1619">
            <v>-1.7999999999999999E-2</v>
          </cell>
        </row>
        <row r="1620">
          <cell r="CC1620" t="str">
            <v>All PerilsNJ24Linear RegressionWritten</v>
          </cell>
          <cell r="CD1620" t="str">
            <v>PKG_CBPP</v>
          </cell>
          <cell r="CE1620" t="str">
            <v>NJ</v>
          </cell>
          <cell r="CF1620" t="str">
            <v>Linear Regression</v>
          </cell>
          <cell r="CG1620" t="str">
            <v>Written</v>
          </cell>
          <cell r="CH1620">
            <v>24</v>
          </cell>
          <cell r="CI1620">
            <v>-1.4999999999999999E-2</v>
          </cell>
        </row>
        <row r="1621">
          <cell r="CC1621" t="str">
            <v>All PerilsNJ36Linear RegressionEarned</v>
          </cell>
          <cell r="CD1621" t="str">
            <v>PKG_CBPP</v>
          </cell>
          <cell r="CE1621" t="str">
            <v>NJ</v>
          </cell>
          <cell r="CF1621" t="str">
            <v>Linear Regression</v>
          </cell>
          <cell r="CG1621" t="str">
            <v>Earned</v>
          </cell>
          <cell r="CH1621">
            <v>36</v>
          </cell>
          <cell r="CI1621">
            <v>-2.1999999999999999E-2</v>
          </cell>
        </row>
        <row r="1622">
          <cell r="CC1622" t="str">
            <v>All PerilsNJ36Linear RegressionWritten</v>
          </cell>
          <cell r="CD1622" t="str">
            <v>PKG_CBPP</v>
          </cell>
          <cell r="CE1622" t="str">
            <v>NJ</v>
          </cell>
          <cell r="CF1622" t="str">
            <v>Linear Regression</v>
          </cell>
          <cell r="CG1622" t="str">
            <v>Written</v>
          </cell>
          <cell r="CH1622">
            <v>36</v>
          </cell>
          <cell r="CI1622">
            <v>-0.02</v>
          </cell>
        </row>
        <row r="1623">
          <cell r="CC1623" t="str">
            <v>All PerilsNJ48Linear RegressionEarned</v>
          </cell>
          <cell r="CD1623" t="str">
            <v>PKG_CBPP</v>
          </cell>
          <cell r="CE1623" t="str">
            <v>NJ</v>
          </cell>
          <cell r="CF1623" t="str">
            <v>Linear Regression</v>
          </cell>
          <cell r="CG1623" t="str">
            <v>Earned</v>
          </cell>
          <cell r="CH1623">
            <v>48</v>
          </cell>
          <cell r="CI1623">
            <v>-2.4E-2</v>
          </cell>
        </row>
        <row r="1624">
          <cell r="CC1624" t="str">
            <v>All PerilsNJ48Linear RegressionWritten</v>
          </cell>
          <cell r="CD1624" t="str">
            <v>PKG_CBPP</v>
          </cell>
          <cell r="CE1624" t="str">
            <v>NJ</v>
          </cell>
          <cell r="CF1624" t="str">
            <v>Linear Regression</v>
          </cell>
          <cell r="CG1624" t="str">
            <v>Written</v>
          </cell>
          <cell r="CH1624">
            <v>48</v>
          </cell>
          <cell r="CI1624">
            <v>-2.3E-2</v>
          </cell>
        </row>
        <row r="1625">
          <cell r="CC1625" t="str">
            <v>All PerilsNJ60Linear RegressionEarned</v>
          </cell>
          <cell r="CD1625" t="str">
            <v>PKG_CBPP</v>
          </cell>
          <cell r="CE1625" t="str">
            <v>NJ</v>
          </cell>
          <cell r="CF1625" t="str">
            <v>Linear Regression</v>
          </cell>
          <cell r="CG1625" t="str">
            <v>Earned</v>
          </cell>
          <cell r="CH1625">
            <v>60</v>
          </cell>
          <cell r="CI1625">
            <v>-2.5000000000000001E-2</v>
          </cell>
        </row>
        <row r="1626">
          <cell r="CC1626" t="str">
            <v>All PerilsNJ60Linear RegressionWritten</v>
          </cell>
          <cell r="CD1626" t="str">
            <v>PKG_CBPP</v>
          </cell>
          <cell r="CE1626" t="str">
            <v>NJ</v>
          </cell>
          <cell r="CF1626" t="str">
            <v>Linear Regression</v>
          </cell>
          <cell r="CG1626" t="str">
            <v>Written</v>
          </cell>
          <cell r="CH1626">
            <v>60</v>
          </cell>
          <cell r="CI1626">
            <v>-2.4E-2</v>
          </cell>
        </row>
        <row r="1627">
          <cell r="CC1627" t="str">
            <v>All PerilsNJ84Linear RegressionEarned</v>
          </cell>
          <cell r="CD1627" t="str">
            <v>PKG_CBPP</v>
          </cell>
          <cell r="CE1627" t="str">
            <v>NJ</v>
          </cell>
          <cell r="CF1627" t="str">
            <v>Linear Regression</v>
          </cell>
          <cell r="CG1627" t="str">
            <v>Earned</v>
          </cell>
          <cell r="CH1627">
            <v>84</v>
          </cell>
          <cell r="CI1627">
            <v>-2.5000000000000001E-2</v>
          </cell>
        </row>
        <row r="1628">
          <cell r="CC1628" t="str">
            <v>All PerilsNJ84Linear RegressionWritten</v>
          </cell>
          <cell r="CD1628" t="str">
            <v>PKG_CBPP</v>
          </cell>
          <cell r="CE1628" t="str">
            <v>NJ</v>
          </cell>
          <cell r="CF1628" t="str">
            <v>Linear Regression</v>
          </cell>
          <cell r="CG1628" t="str">
            <v>Written</v>
          </cell>
          <cell r="CH1628">
            <v>84</v>
          </cell>
          <cell r="CI1628">
            <v>-2.5000000000000001E-2</v>
          </cell>
        </row>
        <row r="1629">
          <cell r="CC1629" t="str">
            <v>All PerilsNJ108Linear RegressionEarned</v>
          </cell>
          <cell r="CD1629" t="str">
            <v>PKG_CBPP</v>
          </cell>
          <cell r="CE1629" t="str">
            <v>NJ</v>
          </cell>
          <cell r="CF1629" t="str">
            <v>Linear Regression</v>
          </cell>
          <cell r="CG1629" t="str">
            <v>Earned</v>
          </cell>
          <cell r="CH1629">
            <v>108</v>
          </cell>
          <cell r="CI1629">
            <v>-3.1E-2</v>
          </cell>
        </row>
        <row r="1630">
          <cell r="CC1630" t="str">
            <v>All PerilsNJ108Linear RegressionWritten</v>
          </cell>
          <cell r="CD1630" t="str">
            <v>PKG_CBPP</v>
          </cell>
          <cell r="CE1630" t="str">
            <v>NJ</v>
          </cell>
          <cell r="CF1630" t="str">
            <v>Linear Regression</v>
          </cell>
          <cell r="CG1630" t="str">
            <v>Written</v>
          </cell>
          <cell r="CH1630">
            <v>108</v>
          </cell>
          <cell r="CI1630">
            <v>-0.03</v>
          </cell>
        </row>
        <row r="1631">
          <cell r="CC1631" t="str">
            <v>All PerilsNJ120Linear RegressionEarned</v>
          </cell>
          <cell r="CD1631" t="str">
            <v>PKG_CBPP</v>
          </cell>
          <cell r="CE1631" t="str">
            <v>NJ</v>
          </cell>
          <cell r="CF1631" t="str">
            <v>Linear Regression</v>
          </cell>
          <cell r="CG1631" t="str">
            <v>Earned</v>
          </cell>
          <cell r="CH1631">
            <v>120</v>
          </cell>
          <cell r="CI1631">
            <v>-3.4000000000000002E-2</v>
          </cell>
        </row>
        <row r="1632">
          <cell r="CC1632" t="str">
            <v>All PerilsNJ120Linear RegressionWritten</v>
          </cell>
          <cell r="CD1632" t="str">
            <v>PKG_CBPP</v>
          </cell>
          <cell r="CE1632" t="str">
            <v>NJ</v>
          </cell>
          <cell r="CF1632" t="str">
            <v>Linear Regression</v>
          </cell>
          <cell r="CG1632" t="str">
            <v>Written</v>
          </cell>
          <cell r="CH1632">
            <v>120</v>
          </cell>
          <cell r="CI1632">
            <v>-3.3000000000000002E-2</v>
          </cell>
        </row>
        <row r="1633">
          <cell r="CC1633" t="str">
            <v>All PerilsNJ12Linear RegressionEarned</v>
          </cell>
          <cell r="CD1633" t="str">
            <v>BI</v>
          </cell>
          <cell r="CE1633" t="str">
            <v>NJ</v>
          </cell>
          <cell r="CF1633" t="str">
            <v>Linear Regression</v>
          </cell>
          <cell r="CG1633" t="str">
            <v>Earned</v>
          </cell>
          <cell r="CH1633">
            <v>12</v>
          </cell>
          <cell r="CI1633">
            <v>-3.0000000000000001E-3</v>
          </cell>
        </row>
        <row r="1634">
          <cell r="CC1634" t="str">
            <v>All PerilsCC120Exponential RegressionWritten</v>
          </cell>
          <cell r="CD1634" t="str">
            <v>WBI</v>
          </cell>
          <cell r="CE1634" t="str">
            <v>CC</v>
          </cell>
          <cell r="CF1634" t="str">
            <v>Exponential Regression</v>
          </cell>
          <cell r="CG1634" t="str">
            <v>Written</v>
          </cell>
          <cell r="CH1634">
            <v>120</v>
          </cell>
          <cell r="CI1634">
            <v>-2.7E-2</v>
          </cell>
        </row>
        <row r="1635">
          <cell r="CC1635" t="str">
            <v>All PerilsCC12Exponential RegressionEarned</v>
          </cell>
          <cell r="CD1635" t="str">
            <v>WPD</v>
          </cell>
          <cell r="CE1635" t="str">
            <v>CC</v>
          </cell>
          <cell r="CF1635" t="str">
            <v>Exponential Regression</v>
          </cell>
          <cell r="CG1635" t="str">
            <v>Earned</v>
          </cell>
          <cell r="CH1635">
            <v>12</v>
          </cell>
        </row>
        <row r="1636">
          <cell r="CC1636" t="str">
            <v>All PerilsCC12Exponential RegressionWritten</v>
          </cell>
          <cell r="CD1636" t="str">
            <v>WPD</v>
          </cell>
          <cell r="CE1636" t="str">
            <v>CC</v>
          </cell>
          <cell r="CF1636" t="str">
            <v>Exponential Regression</v>
          </cell>
          <cell r="CG1636" t="str">
            <v>Written</v>
          </cell>
          <cell r="CH1636">
            <v>12</v>
          </cell>
        </row>
        <row r="1637">
          <cell r="CC1637" t="str">
            <v>All PerilsCC24Exponential RegressionEarned</v>
          </cell>
          <cell r="CD1637" t="str">
            <v>WPD</v>
          </cell>
          <cell r="CE1637" t="str">
            <v>CC</v>
          </cell>
          <cell r="CF1637" t="str">
            <v>Exponential Regression</v>
          </cell>
          <cell r="CG1637" t="str">
            <v>Earned</v>
          </cell>
          <cell r="CH1637">
            <v>24</v>
          </cell>
        </row>
        <row r="1638">
          <cell r="CC1638" t="str">
            <v>All PerilsCC24Exponential RegressionWritten</v>
          </cell>
          <cell r="CD1638" t="str">
            <v>WPD</v>
          </cell>
          <cell r="CE1638" t="str">
            <v>CC</v>
          </cell>
          <cell r="CF1638" t="str">
            <v>Exponential Regression</v>
          </cell>
          <cell r="CG1638" t="str">
            <v>Written</v>
          </cell>
          <cell r="CH1638">
            <v>24</v>
          </cell>
        </row>
        <row r="1639">
          <cell r="CC1639" t="str">
            <v>All PerilsCC36Exponential RegressionEarned</v>
          </cell>
          <cell r="CD1639" t="str">
            <v>WPD</v>
          </cell>
          <cell r="CE1639" t="str">
            <v>CC</v>
          </cell>
          <cell r="CF1639" t="str">
            <v>Exponential Regression</v>
          </cell>
          <cell r="CG1639" t="str">
            <v>Earned</v>
          </cell>
          <cell r="CH1639">
            <v>36</v>
          </cell>
        </row>
        <row r="1640">
          <cell r="CC1640" t="str">
            <v>All PerilsCC36Exponential RegressionWritten</v>
          </cell>
          <cell r="CD1640" t="str">
            <v>WPD</v>
          </cell>
          <cell r="CE1640" t="str">
            <v>CC</v>
          </cell>
          <cell r="CF1640" t="str">
            <v>Exponential Regression</v>
          </cell>
          <cell r="CG1640" t="str">
            <v>Written</v>
          </cell>
          <cell r="CH1640">
            <v>36</v>
          </cell>
        </row>
        <row r="1641">
          <cell r="CC1641" t="str">
            <v>All PerilsCC48Exponential RegressionEarned</v>
          </cell>
          <cell r="CD1641" t="str">
            <v>WPD</v>
          </cell>
          <cell r="CE1641" t="str">
            <v>CC</v>
          </cell>
          <cell r="CF1641" t="str">
            <v>Exponential Regression</v>
          </cell>
          <cell r="CG1641" t="str">
            <v>Earned</v>
          </cell>
          <cell r="CH1641">
            <v>48</v>
          </cell>
        </row>
        <row r="1642">
          <cell r="CC1642" t="str">
            <v>All PerilsCC48Exponential RegressionWritten</v>
          </cell>
          <cell r="CD1642" t="str">
            <v>WPD</v>
          </cell>
          <cell r="CE1642" t="str">
            <v>CC</v>
          </cell>
          <cell r="CF1642" t="str">
            <v>Exponential Regression</v>
          </cell>
          <cell r="CG1642" t="str">
            <v>Written</v>
          </cell>
          <cell r="CH1642">
            <v>48</v>
          </cell>
        </row>
        <row r="1643">
          <cell r="CC1643" t="str">
            <v>All PerilsCC60Exponential RegressionEarned</v>
          </cell>
          <cell r="CD1643" t="str">
            <v>WPD</v>
          </cell>
          <cell r="CE1643" t="str">
            <v>CC</v>
          </cell>
          <cell r="CF1643" t="str">
            <v>Exponential Regression</v>
          </cell>
          <cell r="CG1643" t="str">
            <v>Earned</v>
          </cell>
          <cell r="CH1643">
            <v>60</v>
          </cell>
        </row>
        <row r="1644">
          <cell r="CC1644" t="str">
            <v>All PerilsCC60Exponential RegressionWritten</v>
          </cell>
          <cell r="CD1644" t="str">
            <v>WPD</v>
          </cell>
          <cell r="CE1644" t="str">
            <v>CC</v>
          </cell>
          <cell r="CF1644" t="str">
            <v>Exponential Regression</v>
          </cell>
          <cell r="CG1644" t="str">
            <v>Written</v>
          </cell>
          <cell r="CH1644">
            <v>60</v>
          </cell>
        </row>
        <row r="1645">
          <cell r="CC1645" t="str">
            <v>All PerilsCC84Exponential RegressionEarned</v>
          </cell>
          <cell r="CD1645" t="str">
            <v>WPD</v>
          </cell>
          <cell r="CE1645" t="str">
            <v>CC</v>
          </cell>
          <cell r="CF1645" t="str">
            <v>Exponential Regression</v>
          </cell>
          <cell r="CG1645" t="str">
            <v>Earned</v>
          </cell>
          <cell r="CH1645">
            <v>84</v>
          </cell>
        </row>
        <row r="1646">
          <cell r="CC1646" t="str">
            <v>All PerilsCC84Exponential RegressionWritten</v>
          </cell>
          <cell r="CD1646" t="str">
            <v>WPD</v>
          </cell>
          <cell r="CE1646" t="str">
            <v>CC</v>
          </cell>
          <cell r="CF1646" t="str">
            <v>Exponential Regression</v>
          </cell>
          <cell r="CG1646" t="str">
            <v>Written</v>
          </cell>
          <cell r="CH1646">
            <v>84</v>
          </cell>
        </row>
        <row r="1647">
          <cell r="CC1647" t="str">
            <v>All PerilsCC108Exponential RegressionEarned</v>
          </cell>
          <cell r="CD1647" t="str">
            <v>WPD</v>
          </cell>
          <cell r="CE1647" t="str">
            <v>CC</v>
          </cell>
          <cell r="CF1647" t="str">
            <v>Exponential Regression</v>
          </cell>
          <cell r="CG1647" t="str">
            <v>Earned</v>
          </cell>
          <cell r="CH1647">
            <v>108</v>
          </cell>
        </row>
        <row r="1648">
          <cell r="CC1648" t="str">
            <v>All PerilsCC108Exponential RegressionWritten</v>
          </cell>
          <cell r="CD1648" t="str">
            <v>WPD</v>
          </cell>
          <cell r="CE1648" t="str">
            <v>CC</v>
          </cell>
          <cell r="CF1648" t="str">
            <v>Exponential Regression</v>
          </cell>
          <cell r="CG1648" t="str">
            <v>Written</v>
          </cell>
          <cell r="CH1648">
            <v>108</v>
          </cell>
        </row>
        <row r="1649">
          <cell r="CC1649" t="str">
            <v>All PerilsCC120Exponential RegressionEarned</v>
          </cell>
          <cell r="CD1649" t="str">
            <v>WPD</v>
          </cell>
          <cell r="CE1649" t="str">
            <v>CC</v>
          </cell>
          <cell r="CF1649" t="str">
            <v>Exponential Regression</v>
          </cell>
          <cell r="CG1649" t="str">
            <v>Earned</v>
          </cell>
          <cell r="CH1649">
            <v>120</v>
          </cell>
        </row>
        <row r="1650">
          <cell r="CC1650" t="str">
            <v>All PerilsCC120Exponential RegressionWritten</v>
          </cell>
          <cell r="CD1650" t="str">
            <v>WPD</v>
          </cell>
          <cell r="CE1650" t="str">
            <v>CC</v>
          </cell>
          <cell r="CF1650" t="str">
            <v>Exponential Regression</v>
          </cell>
          <cell r="CG1650" t="str">
            <v>Written</v>
          </cell>
          <cell r="CH1650">
            <v>120</v>
          </cell>
        </row>
        <row r="1651">
          <cell r="CC1651" t="str">
            <v>All PerilsCC12Exponential RegressionEarned</v>
          </cell>
          <cell r="CD1651" t="str">
            <v>ERS</v>
          </cell>
          <cell r="CE1651" t="str">
            <v>CC</v>
          </cell>
          <cell r="CF1651" t="str">
            <v>Exponential Regression</v>
          </cell>
          <cell r="CG1651" t="str">
            <v>Earned</v>
          </cell>
          <cell r="CH1651">
            <v>12</v>
          </cell>
          <cell r="CI1651">
            <v>-1.2999999999999999E-2</v>
          </cell>
        </row>
        <row r="1652">
          <cell r="CC1652" t="str">
            <v>All PerilsCC12Exponential RegressionWritten</v>
          </cell>
          <cell r="CD1652" t="str">
            <v>ERS</v>
          </cell>
          <cell r="CE1652" t="str">
            <v>CC</v>
          </cell>
          <cell r="CF1652" t="str">
            <v>Exponential Regression</v>
          </cell>
          <cell r="CG1652" t="str">
            <v>Written</v>
          </cell>
          <cell r="CH1652">
            <v>12</v>
          </cell>
          <cell r="CI1652">
            <v>-1.2E-2</v>
          </cell>
        </row>
        <row r="1653">
          <cell r="CC1653" t="str">
            <v>All PerilsCC24Exponential RegressionEarned</v>
          </cell>
          <cell r="CD1653" t="str">
            <v>ERS</v>
          </cell>
          <cell r="CE1653" t="str">
            <v>CC</v>
          </cell>
          <cell r="CF1653" t="str">
            <v>Exponential Regression</v>
          </cell>
          <cell r="CG1653" t="str">
            <v>Earned</v>
          </cell>
          <cell r="CH1653">
            <v>24</v>
          </cell>
          <cell r="CI1653">
            <v>-0.01</v>
          </cell>
        </row>
        <row r="1654">
          <cell r="CC1654" t="str">
            <v>All PerilsCC24Exponential RegressionWritten</v>
          </cell>
          <cell r="CD1654" t="str">
            <v>ERS</v>
          </cell>
          <cell r="CE1654" t="str">
            <v>CC</v>
          </cell>
          <cell r="CF1654" t="str">
            <v>Exponential Regression</v>
          </cell>
          <cell r="CG1654" t="str">
            <v>Written</v>
          </cell>
          <cell r="CH1654">
            <v>24</v>
          </cell>
          <cell r="CI1654">
            <v>-1.2E-2</v>
          </cell>
        </row>
        <row r="1655">
          <cell r="CC1655" t="str">
            <v>All PerilsCC36Exponential RegressionEarned</v>
          </cell>
          <cell r="CD1655" t="str">
            <v>ERS</v>
          </cell>
          <cell r="CE1655" t="str">
            <v>CC</v>
          </cell>
          <cell r="CF1655" t="str">
            <v>Exponential Regression</v>
          </cell>
          <cell r="CG1655" t="str">
            <v>Earned</v>
          </cell>
          <cell r="CH1655">
            <v>36</v>
          </cell>
          <cell r="CI1655">
            <v>-7.0000000000000001E-3</v>
          </cell>
        </row>
        <row r="1656">
          <cell r="CC1656" t="str">
            <v>All PerilsCC36Exponential RegressionWritten</v>
          </cell>
          <cell r="CD1656" t="str">
            <v>ERS</v>
          </cell>
          <cell r="CE1656" t="str">
            <v>CC</v>
          </cell>
          <cell r="CF1656" t="str">
            <v>Exponential Regression</v>
          </cell>
          <cell r="CG1656" t="str">
            <v>Written</v>
          </cell>
          <cell r="CH1656">
            <v>36</v>
          </cell>
          <cell r="CI1656">
            <v>-8.0000000000000002E-3</v>
          </cell>
        </row>
        <row r="1657">
          <cell r="CC1657" t="str">
            <v>All PerilsCC48Exponential RegressionEarned</v>
          </cell>
          <cell r="CD1657" t="str">
            <v>ERS</v>
          </cell>
          <cell r="CE1657" t="str">
            <v>CC</v>
          </cell>
          <cell r="CF1657" t="str">
            <v>Exponential Regression</v>
          </cell>
          <cell r="CG1657" t="str">
            <v>Earned</v>
          </cell>
          <cell r="CH1657">
            <v>48</v>
          </cell>
          <cell r="CI1657">
            <v>-4.0000000000000001E-3</v>
          </cell>
        </row>
        <row r="1658">
          <cell r="CC1658" t="str">
            <v>All PerilsCC48Exponential RegressionWritten</v>
          </cell>
          <cell r="CD1658" t="str">
            <v>ERS</v>
          </cell>
          <cell r="CE1658" t="str">
            <v>CC</v>
          </cell>
          <cell r="CF1658" t="str">
            <v>Exponential Regression</v>
          </cell>
          <cell r="CG1658" t="str">
            <v>Written</v>
          </cell>
          <cell r="CH1658">
            <v>48</v>
          </cell>
          <cell r="CI1658">
            <v>-6.0000000000000001E-3</v>
          </cell>
        </row>
        <row r="1659">
          <cell r="CC1659" t="str">
            <v>All PerilsCC60Exponential RegressionEarned</v>
          </cell>
          <cell r="CD1659" t="str">
            <v>ERS</v>
          </cell>
          <cell r="CE1659" t="str">
            <v>CC</v>
          </cell>
          <cell r="CF1659" t="str">
            <v>Exponential Regression</v>
          </cell>
          <cell r="CG1659" t="str">
            <v>Earned</v>
          </cell>
          <cell r="CH1659">
            <v>60</v>
          </cell>
          <cell r="CI1659">
            <v>-2E-3</v>
          </cell>
        </row>
        <row r="1660">
          <cell r="CC1660" t="str">
            <v>All PerilsCC60Exponential RegressionWritten</v>
          </cell>
          <cell r="CD1660" t="str">
            <v>ERS</v>
          </cell>
          <cell r="CE1660" t="str">
            <v>CC</v>
          </cell>
          <cell r="CF1660" t="str">
            <v>Exponential Regression</v>
          </cell>
          <cell r="CG1660" t="str">
            <v>Written</v>
          </cell>
          <cell r="CH1660">
            <v>60</v>
          </cell>
          <cell r="CI1660">
            <v>-3.0000000000000001E-3</v>
          </cell>
        </row>
        <row r="1661">
          <cell r="CC1661" t="str">
            <v>All PerilsCC84Exponential RegressionEarned</v>
          </cell>
          <cell r="CD1661" t="str">
            <v>ERS</v>
          </cell>
          <cell r="CE1661" t="str">
            <v>CC</v>
          </cell>
          <cell r="CF1661" t="str">
            <v>Exponential Regression</v>
          </cell>
          <cell r="CG1661" t="str">
            <v>Earned</v>
          </cell>
          <cell r="CH1661">
            <v>84</v>
          </cell>
          <cell r="CI1661">
            <v>3.0000000000000001E-3</v>
          </cell>
        </row>
        <row r="1662">
          <cell r="CC1662" t="str">
            <v>All PerilsCC84Exponential RegressionWritten</v>
          </cell>
          <cell r="CD1662" t="str">
            <v>ERS</v>
          </cell>
          <cell r="CE1662" t="str">
            <v>CC</v>
          </cell>
          <cell r="CF1662" t="str">
            <v>Exponential Regression</v>
          </cell>
          <cell r="CG1662" t="str">
            <v>Written</v>
          </cell>
          <cell r="CH1662">
            <v>84</v>
          </cell>
          <cell r="CI1662">
            <v>2E-3</v>
          </cell>
        </row>
        <row r="1663">
          <cell r="CC1663" t="str">
            <v>All PerilsCC108Exponential RegressionEarned</v>
          </cell>
          <cell r="CD1663" t="str">
            <v>ERS</v>
          </cell>
          <cell r="CE1663" t="str">
            <v>CC</v>
          </cell>
          <cell r="CF1663" t="str">
            <v>Exponential Regression</v>
          </cell>
          <cell r="CG1663" t="str">
            <v>Earned</v>
          </cell>
          <cell r="CH1663">
            <v>108</v>
          </cell>
          <cell r="CI1663">
            <v>5.0000000000000001E-3</v>
          </cell>
        </row>
        <row r="1664">
          <cell r="CC1664" t="str">
            <v>All PerilsCC108Exponential RegressionWritten</v>
          </cell>
          <cell r="CD1664" t="str">
            <v>ERS</v>
          </cell>
          <cell r="CE1664" t="str">
            <v>CC</v>
          </cell>
          <cell r="CF1664" t="str">
            <v>Exponential Regression</v>
          </cell>
          <cell r="CG1664" t="str">
            <v>Written</v>
          </cell>
          <cell r="CH1664">
            <v>108</v>
          </cell>
          <cell r="CI1664">
            <v>5.0000000000000001E-3</v>
          </cell>
        </row>
        <row r="1665">
          <cell r="CC1665" t="str">
            <v>All PerilsCC120Exponential RegressionEarned</v>
          </cell>
          <cell r="CD1665" t="str">
            <v>ERS</v>
          </cell>
          <cell r="CE1665" t="str">
            <v>CC</v>
          </cell>
          <cell r="CF1665" t="str">
            <v>Exponential Regression</v>
          </cell>
          <cell r="CG1665" t="str">
            <v>Earned</v>
          </cell>
          <cell r="CH1665">
            <v>120</v>
          </cell>
          <cell r="CI1665">
            <v>6.0000000000000001E-3</v>
          </cell>
        </row>
        <row r="1666">
          <cell r="CC1666" t="str">
            <v>All PerilsCC120Exponential RegressionWritten</v>
          </cell>
          <cell r="CD1666" t="str">
            <v>ERS</v>
          </cell>
          <cell r="CE1666" t="str">
            <v>CC</v>
          </cell>
          <cell r="CF1666" t="str">
            <v>Exponential Regression</v>
          </cell>
          <cell r="CG1666" t="str">
            <v>Written</v>
          </cell>
          <cell r="CH1666">
            <v>120</v>
          </cell>
          <cell r="CI1666">
            <v>5.0000000000000001E-3</v>
          </cell>
        </row>
        <row r="1667">
          <cell r="CC1667" t="str">
            <v>All PerilsCC12Exponential RegressionEarned</v>
          </cell>
          <cell r="CD1667" t="str">
            <v>R</v>
          </cell>
          <cell r="CE1667" t="str">
            <v>CC</v>
          </cell>
          <cell r="CF1667" t="str">
            <v>Exponential Regression</v>
          </cell>
          <cell r="CG1667" t="str">
            <v>Earned</v>
          </cell>
          <cell r="CH1667">
            <v>12</v>
          </cell>
          <cell r="CI1667">
            <v>-2.1999999999999999E-2</v>
          </cell>
        </row>
        <row r="1668">
          <cell r="CC1668" t="str">
            <v>All PerilsCC12Exponential RegressionWritten</v>
          </cell>
          <cell r="CD1668" t="str">
            <v>R</v>
          </cell>
          <cell r="CE1668" t="str">
            <v>CC</v>
          </cell>
          <cell r="CF1668" t="str">
            <v>Exponential Regression</v>
          </cell>
          <cell r="CG1668" t="str">
            <v>Written</v>
          </cell>
          <cell r="CH1668">
            <v>12</v>
          </cell>
          <cell r="CI1668">
            <v>-0.04</v>
          </cell>
        </row>
        <row r="1669">
          <cell r="CC1669" t="str">
            <v>All PerilsCC24Exponential RegressionEarned</v>
          </cell>
          <cell r="CD1669" t="str">
            <v>R</v>
          </cell>
          <cell r="CE1669" t="str">
            <v>CC</v>
          </cell>
          <cell r="CF1669" t="str">
            <v>Exponential Regression</v>
          </cell>
          <cell r="CG1669" t="str">
            <v>Earned</v>
          </cell>
          <cell r="CH1669">
            <v>24</v>
          </cell>
          <cell r="CI1669">
            <v>0</v>
          </cell>
        </row>
        <row r="1670">
          <cell r="CC1670" t="str">
            <v>All PerilsCC24Exponential RegressionWritten</v>
          </cell>
          <cell r="CD1670" t="str">
            <v>R</v>
          </cell>
          <cell r="CE1670" t="str">
            <v>CC</v>
          </cell>
          <cell r="CF1670" t="str">
            <v>Exponential Regression</v>
          </cell>
          <cell r="CG1670" t="str">
            <v>Written</v>
          </cell>
          <cell r="CH1670">
            <v>24</v>
          </cell>
          <cell r="CI1670">
            <v>-8.9999999999999993E-3</v>
          </cell>
        </row>
        <row r="1671">
          <cell r="CC1671" t="str">
            <v>All PerilsCC36Exponential RegressionEarned</v>
          </cell>
          <cell r="CD1671" t="str">
            <v>R</v>
          </cell>
          <cell r="CE1671" t="str">
            <v>CC</v>
          </cell>
          <cell r="CF1671" t="str">
            <v>Exponential Regression</v>
          </cell>
          <cell r="CG1671" t="str">
            <v>Earned</v>
          </cell>
          <cell r="CH1671">
            <v>36</v>
          </cell>
          <cell r="CI1671">
            <v>1E-3</v>
          </cell>
        </row>
        <row r="1672">
          <cell r="CC1672" t="str">
            <v>All PerilsCC36Exponential RegressionWritten</v>
          </cell>
          <cell r="CD1672" t="str">
            <v>R</v>
          </cell>
          <cell r="CE1672" t="str">
            <v>CC</v>
          </cell>
          <cell r="CF1672" t="str">
            <v>Exponential Regression</v>
          </cell>
          <cell r="CG1672" t="str">
            <v>Written</v>
          </cell>
          <cell r="CH1672">
            <v>36</v>
          </cell>
          <cell r="CI1672">
            <v>-2E-3</v>
          </cell>
        </row>
        <row r="1673">
          <cell r="CC1673" t="str">
            <v>All PerilsCC48Exponential RegressionEarned</v>
          </cell>
          <cell r="CD1673" t="str">
            <v>R</v>
          </cell>
          <cell r="CE1673" t="str">
            <v>CC</v>
          </cell>
          <cell r="CF1673" t="str">
            <v>Exponential Regression</v>
          </cell>
          <cell r="CG1673" t="str">
            <v>Earned</v>
          </cell>
          <cell r="CH1673">
            <v>48</v>
          </cell>
          <cell r="CI1673">
            <v>0</v>
          </cell>
        </row>
        <row r="1674">
          <cell r="CC1674" t="str">
            <v>All PerilsCC48Exponential RegressionWritten</v>
          </cell>
          <cell r="CD1674" t="str">
            <v>R</v>
          </cell>
          <cell r="CE1674" t="str">
            <v>CC</v>
          </cell>
          <cell r="CF1674" t="str">
            <v>Exponential Regression</v>
          </cell>
          <cell r="CG1674" t="str">
            <v>Written</v>
          </cell>
          <cell r="CH1674">
            <v>48</v>
          </cell>
          <cell r="CI1674">
            <v>-2E-3</v>
          </cell>
        </row>
        <row r="1675">
          <cell r="CC1675" t="str">
            <v>All PerilsCC60Exponential RegressionEarned</v>
          </cell>
          <cell r="CD1675" t="str">
            <v>R</v>
          </cell>
          <cell r="CE1675" t="str">
            <v>CC</v>
          </cell>
          <cell r="CF1675" t="str">
            <v>Exponential Regression</v>
          </cell>
          <cell r="CG1675" t="str">
            <v>Earned</v>
          </cell>
          <cell r="CH1675">
            <v>60</v>
          </cell>
          <cell r="CI1675">
            <v>1E-3</v>
          </cell>
        </row>
        <row r="1676">
          <cell r="CC1676" t="str">
            <v>All PerilsCC60Exponential RegressionWritten</v>
          </cell>
          <cell r="CD1676" t="str">
            <v>R</v>
          </cell>
          <cell r="CE1676" t="str">
            <v>CC</v>
          </cell>
          <cell r="CF1676" t="str">
            <v>Exponential Regression</v>
          </cell>
          <cell r="CG1676" t="str">
            <v>Written</v>
          </cell>
          <cell r="CH1676">
            <v>60</v>
          </cell>
          <cell r="CI1676">
            <v>-1E-3</v>
          </cell>
        </row>
        <row r="1677">
          <cell r="CC1677" t="str">
            <v>All PerilsCC84Exponential RegressionEarned</v>
          </cell>
          <cell r="CD1677" t="str">
            <v>R</v>
          </cell>
          <cell r="CE1677" t="str">
            <v>CC</v>
          </cell>
          <cell r="CF1677" t="str">
            <v>Exponential Regression</v>
          </cell>
          <cell r="CG1677" t="str">
            <v>Earned</v>
          </cell>
          <cell r="CH1677">
            <v>84</v>
          </cell>
          <cell r="CI1677">
            <v>3.0000000000000001E-3</v>
          </cell>
        </row>
        <row r="1678">
          <cell r="CC1678" t="str">
            <v>All PerilsCC84Exponential RegressionWritten</v>
          </cell>
          <cell r="CD1678" t="str">
            <v>R</v>
          </cell>
          <cell r="CE1678" t="str">
            <v>CC</v>
          </cell>
          <cell r="CF1678" t="str">
            <v>Exponential Regression</v>
          </cell>
          <cell r="CG1678" t="str">
            <v>Written</v>
          </cell>
          <cell r="CH1678">
            <v>84</v>
          </cell>
          <cell r="CI1678">
            <v>2E-3</v>
          </cell>
        </row>
        <row r="1679">
          <cell r="CC1679" t="str">
            <v>All PerilsCC108Exponential RegressionEarned</v>
          </cell>
          <cell r="CD1679" t="str">
            <v>R</v>
          </cell>
          <cell r="CE1679" t="str">
            <v>CC</v>
          </cell>
          <cell r="CF1679" t="str">
            <v>Exponential Regression</v>
          </cell>
          <cell r="CG1679" t="str">
            <v>Earned</v>
          </cell>
          <cell r="CH1679">
            <v>108</v>
          </cell>
          <cell r="CI1679">
            <v>5.0000000000000001E-3</v>
          </cell>
        </row>
        <row r="1680">
          <cell r="CC1680" t="str">
            <v>All PerilsCC108Exponential RegressionWritten</v>
          </cell>
          <cell r="CD1680" t="str">
            <v>R</v>
          </cell>
          <cell r="CE1680" t="str">
            <v>CC</v>
          </cell>
          <cell r="CF1680" t="str">
            <v>Exponential Regression</v>
          </cell>
          <cell r="CG1680" t="str">
            <v>Written</v>
          </cell>
          <cell r="CH1680">
            <v>108</v>
          </cell>
          <cell r="CI1680">
            <v>4.0000000000000001E-3</v>
          </cell>
        </row>
        <row r="1681">
          <cell r="CC1681" t="str">
            <v>All PerilsCC120Exponential RegressionEarned</v>
          </cell>
          <cell r="CD1681" t="str">
            <v>R</v>
          </cell>
          <cell r="CE1681" t="str">
            <v>CC</v>
          </cell>
          <cell r="CF1681" t="str">
            <v>Exponential Regression</v>
          </cell>
          <cell r="CG1681" t="str">
            <v>Earned</v>
          </cell>
          <cell r="CH1681">
            <v>120</v>
          </cell>
          <cell r="CI1681">
            <v>7.0000000000000001E-3</v>
          </cell>
        </row>
        <row r="1682">
          <cell r="CC1682" t="str">
            <v>All PerilsCC120Exponential RegressionWritten</v>
          </cell>
          <cell r="CD1682" t="str">
            <v>R</v>
          </cell>
          <cell r="CE1682" t="str">
            <v>CC</v>
          </cell>
          <cell r="CF1682" t="str">
            <v>Exponential Regression</v>
          </cell>
          <cell r="CG1682" t="str">
            <v>Written</v>
          </cell>
          <cell r="CH1682">
            <v>120</v>
          </cell>
          <cell r="CI1682">
            <v>6.0000000000000001E-3</v>
          </cell>
        </row>
        <row r="1683">
          <cell r="CC1683" t="str">
            <v>All PerilsCC12Exponential RegressionEarned</v>
          </cell>
          <cell r="CD1683" t="str">
            <v>D_AND_D</v>
          </cell>
          <cell r="CE1683" t="str">
            <v>CC</v>
          </cell>
          <cell r="CF1683" t="str">
            <v>Exponential Regression</v>
          </cell>
          <cell r="CG1683" t="str">
            <v>Earned</v>
          </cell>
          <cell r="CH1683">
            <v>12</v>
          </cell>
          <cell r="CI1683">
            <v>-5.0000000000000001E-3</v>
          </cell>
        </row>
        <row r="1684">
          <cell r="CC1684" t="str">
            <v>All PerilsCC12Exponential RegressionWritten</v>
          </cell>
          <cell r="CD1684" t="str">
            <v>D_AND_D</v>
          </cell>
          <cell r="CE1684" t="str">
            <v>CC</v>
          </cell>
          <cell r="CF1684" t="str">
            <v>Exponential Regression</v>
          </cell>
          <cell r="CG1684" t="str">
            <v>Written</v>
          </cell>
          <cell r="CH1684">
            <v>12</v>
          </cell>
          <cell r="CI1684">
            <v>2E-3</v>
          </cell>
        </row>
        <row r="1685">
          <cell r="CC1685" t="str">
            <v>All PerilsCC24Exponential RegressionEarned</v>
          </cell>
          <cell r="CD1685" t="str">
            <v>D_AND_D</v>
          </cell>
          <cell r="CE1685" t="str">
            <v>CC</v>
          </cell>
          <cell r="CF1685" t="str">
            <v>Exponential Regression</v>
          </cell>
          <cell r="CG1685" t="str">
            <v>Earned</v>
          </cell>
          <cell r="CH1685">
            <v>24</v>
          </cell>
          <cell r="CI1685">
            <v>-8.0000000000000002E-3</v>
          </cell>
        </row>
        <row r="1686">
          <cell r="CC1686" t="str">
            <v>All PerilsCC24Exponential RegressionWritten</v>
          </cell>
          <cell r="CD1686" t="str">
            <v>D_AND_D</v>
          </cell>
          <cell r="CE1686" t="str">
            <v>CC</v>
          </cell>
          <cell r="CF1686" t="str">
            <v>Exponential Regression</v>
          </cell>
          <cell r="CG1686" t="str">
            <v>Written</v>
          </cell>
          <cell r="CH1686">
            <v>24</v>
          </cell>
          <cell r="CI1686">
            <v>-7.0000000000000001E-3</v>
          </cell>
        </row>
        <row r="1687">
          <cell r="CC1687" t="str">
            <v>All PerilsCC36Exponential RegressionEarned</v>
          </cell>
          <cell r="CD1687" t="str">
            <v>D_AND_D</v>
          </cell>
          <cell r="CE1687" t="str">
            <v>CC</v>
          </cell>
          <cell r="CF1687" t="str">
            <v>Exponential Regression</v>
          </cell>
          <cell r="CG1687" t="str">
            <v>Earned</v>
          </cell>
          <cell r="CH1687">
            <v>36</v>
          </cell>
          <cell r="CI1687">
            <v>-4.0000000000000001E-3</v>
          </cell>
        </row>
        <row r="1688">
          <cell r="CC1688" t="str">
            <v>All PerilsCC36Exponential RegressionWritten</v>
          </cell>
          <cell r="CD1688" t="str">
            <v>D_AND_D</v>
          </cell>
          <cell r="CE1688" t="str">
            <v>CC</v>
          </cell>
          <cell r="CF1688" t="str">
            <v>Exponential Regression</v>
          </cell>
          <cell r="CG1688" t="str">
            <v>Written</v>
          </cell>
          <cell r="CH1688">
            <v>36</v>
          </cell>
          <cell r="CI1688">
            <v>-4.0000000000000001E-3</v>
          </cell>
        </row>
        <row r="1689">
          <cell r="CC1689" t="str">
            <v>All PerilsCC48Exponential RegressionEarned</v>
          </cell>
          <cell r="CD1689" t="str">
            <v>D_AND_D</v>
          </cell>
          <cell r="CE1689" t="str">
            <v>CC</v>
          </cell>
          <cell r="CF1689" t="str">
            <v>Exponential Regression</v>
          </cell>
          <cell r="CG1689" t="str">
            <v>Earned</v>
          </cell>
          <cell r="CH1689">
            <v>48</v>
          </cell>
          <cell r="CI1689">
            <v>-1E-3</v>
          </cell>
        </row>
        <row r="1690">
          <cell r="CC1690" t="str">
            <v>All PerilsCC48Exponential RegressionWritten</v>
          </cell>
          <cell r="CD1690" t="str">
            <v>D_AND_D</v>
          </cell>
          <cell r="CE1690" t="str">
            <v>CC</v>
          </cell>
          <cell r="CF1690" t="str">
            <v>Exponential Regression</v>
          </cell>
          <cell r="CG1690" t="str">
            <v>Written</v>
          </cell>
          <cell r="CH1690">
            <v>48</v>
          </cell>
          <cell r="CI1690">
            <v>-2E-3</v>
          </cell>
        </row>
        <row r="1691">
          <cell r="CC1691" t="str">
            <v>All PerilsCC60Exponential RegressionEarned</v>
          </cell>
          <cell r="CD1691" t="str">
            <v>D_AND_D</v>
          </cell>
          <cell r="CE1691" t="str">
            <v>CC</v>
          </cell>
          <cell r="CF1691" t="str">
            <v>Exponential Regression</v>
          </cell>
          <cell r="CG1691" t="str">
            <v>Earned</v>
          </cell>
          <cell r="CH1691">
            <v>60</v>
          </cell>
          <cell r="CI1691">
            <v>2E-3</v>
          </cell>
        </row>
        <row r="1692">
          <cell r="CC1692" t="str">
            <v>All PerilsCC60Exponential RegressionWritten</v>
          </cell>
          <cell r="CD1692" t="str">
            <v>D_AND_D</v>
          </cell>
          <cell r="CE1692" t="str">
            <v>CC</v>
          </cell>
          <cell r="CF1692" t="str">
            <v>Exponential Regression</v>
          </cell>
          <cell r="CG1692" t="str">
            <v>Written</v>
          </cell>
          <cell r="CH1692">
            <v>60</v>
          </cell>
          <cell r="CI1692">
            <v>1E-3</v>
          </cell>
        </row>
        <row r="1693">
          <cell r="CC1693" t="str">
            <v>All PerilsCC84Exponential RegressionEarned</v>
          </cell>
          <cell r="CD1693" t="str">
            <v>D_AND_D</v>
          </cell>
          <cell r="CE1693" t="str">
            <v>CC</v>
          </cell>
          <cell r="CF1693" t="str">
            <v>Exponential Regression</v>
          </cell>
          <cell r="CG1693" t="str">
            <v>Earned</v>
          </cell>
          <cell r="CH1693">
            <v>84</v>
          </cell>
          <cell r="CI1693">
            <v>6.0000000000000001E-3</v>
          </cell>
        </row>
        <row r="1694">
          <cell r="CC1694" t="str">
            <v>All PerilsCC84Exponential RegressionWritten</v>
          </cell>
          <cell r="CD1694" t="str">
            <v>D_AND_D</v>
          </cell>
          <cell r="CE1694" t="str">
            <v>CC</v>
          </cell>
          <cell r="CF1694" t="str">
            <v>Exponential Regression</v>
          </cell>
          <cell r="CG1694" t="str">
            <v>Written</v>
          </cell>
          <cell r="CH1694">
            <v>84</v>
          </cell>
          <cell r="CI1694">
            <v>6.0000000000000001E-3</v>
          </cell>
        </row>
        <row r="1695">
          <cell r="CC1695" t="str">
            <v>All PerilsCC108Exponential RegressionEarned</v>
          </cell>
          <cell r="CD1695" t="str">
            <v>D_AND_D</v>
          </cell>
          <cell r="CE1695" t="str">
            <v>CC</v>
          </cell>
          <cell r="CF1695" t="str">
            <v>Exponential Regression</v>
          </cell>
          <cell r="CG1695" t="str">
            <v>Earned</v>
          </cell>
          <cell r="CH1695">
            <v>108</v>
          </cell>
          <cell r="CI1695">
            <v>7.0000000000000001E-3</v>
          </cell>
        </row>
        <row r="1696">
          <cell r="CC1696" t="str">
            <v>All PerilsCC108Exponential RegressionWritten</v>
          </cell>
          <cell r="CD1696" t="str">
            <v>D_AND_D</v>
          </cell>
          <cell r="CE1696" t="str">
            <v>CC</v>
          </cell>
          <cell r="CF1696" t="str">
            <v>Exponential Regression</v>
          </cell>
          <cell r="CG1696" t="str">
            <v>Written</v>
          </cell>
          <cell r="CH1696">
            <v>108</v>
          </cell>
          <cell r="CI1696">
            <v>6.0000000000000001E-3</v>
          </cell>
        </row>
        <row r="1697">
          <cell r="CC1697" t="str">
            <v>All PerilsCC120Exponential RegressionEarned</v>
          </cell>
          <cell r="CD1697" t="str">
            <v>D_AND_D</v>
          </cell>
          <cell r="CE1697" t="str">
            <v>CC</v>
          </cell>
          <cell r="CF1697" t="str">
            <v>Exponential Regression</v>
          </cell>
          <cell r="CG1697" t="str">
            <v>Earned</v>
          </cell>
          <cell r="CH1697">
            <v>120</v>
          </cell>
          <cell r="CI1697">
            <v>8.0000000000000002E-3</v>
          </cell>
        </row>
        <row r="1698">
          <cell r="CC1698" t="str">
            <v>All PerilsCC120Exponential RegressionWritten</v>
          </cell>
          <cell r="CD1698" t="str">
            <v>D_AND_D</v>
          </cell>
          <cell r="CE1698" t="str">
            <v>CC</v>
          </cell>
          <cell r="CF1698" t="str">
            <v>Exponential Regression</v>
          </cell>
          <cell r="CG1698" t="str">
            <v>Written</v>
          </cell>
          <cell r="CH1698">
            <v>120</v>
          </cell>
          <cell r="CI1698">
            <v>7.0000000000000001E-3</v>
          </cell>
        </row>
        <row r="1699">
          <cell r="CC1699" t="str">
            <v>All PerilsCC12Exponential RegressionEarned</v>
          </cell>
          <cell r="CD1699" t="str">
            <v>T</v>
          </cell>
          <cell r="CE1699" t="str">
            <v>CC</v>
          </cell>
          <cell r="CF1699" t="str">
            <v>Exponential Regression</v>
          </cell>
          <cell r="CG1699" t="str">
            <v>Earned</v>
          </cell>
          <cell r="CH1699">
            <v>12</v>
          </cell>
          <cell r="CI1699">
            <v>5.5E-2</v>
          </cell>
        </row>
        <row r="1700">
          <cell r="CC1700" t="str">
            <v>All PerilsCC12Exponential RegressionWritten</v>
          </cell>
          <cell r="CD1700" t="str">
            <v>T</v>
          </cell>
          <cell r="CE1700" t="str">
            <v>CC</v>
          </cell>
          <cell r="CF1700" t="str">
            <v>Exponential Regression</v>
          </cell>
          <cell r="CG1700" t="str">
            <v>Written</v>
          </cell>
          <cell r="CH1700">
            <v>12</v>
          </cell>
          <cell r="CI1700">
            <v>7.1999999999999995E-2</v>
          </cell>
        </row>
        <row r="1701">
          <cell r="CC1701" t="str">
            <v>All PerilsCC24Exponential RegressionEarned</v>
          </cell>
          <cell r="CD1701" t="str">
            <v>T</v>
          </cell>
          <cell r="CE1701" t="str">
            <v>CC</v>
          </cell>
          <cell r="CF1701" t="str">
            <v>Exponential Regression</v>
          </cell>
          <cell r="CG1701" t="str">
            <v>Earned</v>
          </cell>
          <cell r="CH1701">
            <v>24</v>
          </cell>
          <cell r="CI1701">
            <v>4.4999999999999998E-2</v>
          </cell>
        </row>
        <row r="1702">
          <cell r="CC1702" t="str">
            <v>All PerilsCC24Exponential RegressionWritten</v>
          </cell>
          <cell r="CD1702" t="str">
            <v>T</v>
          </cell>
          <cell r="CE1702" t="str">
            <v>CC</v>
          </cell>
          <cell r="CF1702" t="str">
            <v>Exponential Regression</v>
          </cell>
          <cell r="CG1702" t="str">
            <v>Written</v>
          </cell>
          <cell r="CH1702">
            <v>24</v>
          </cell>
          <cell r="CI1702">
            <v>5.0999999999999997E-2</v>
          </cell>
        </row>
        <row r="1703">
          <cell r="CC1703" t="str">
            <v>All PerilsCC36Exponential RegressionEarned</v>
          </cell>
          <cell r="CD1703" t="str">
            <v>T</v>
          </cell>
          <cell r="CE1703" t="str">
            <v>CC</v>
          </cell>
          <cell r="CF1703" t="str">
            <v>Exponential Regression</v>
          </cell>
          <cell r="CG1703" t="str">
            <v>Earned</v>
          </cell>
          <cell r="CH1703">
            <v>36</v>
          </cell>
          <cell r="CI1703">
            <v>3.7999999999999999E-2</v>
          </cell>
        </row>
        <row r="1704">
          <cell r="CC1704" t="str">
            <v>All PerilsCC36Exponential RegressionWritten</v>
          </cell>
          <cell r="CD1704" t="str">
            <v>T</v>
          </cell>
          <cell r="CE1704" t="str">
            <v>CC</v>
          </cell>
          <cell r="CF1704" t="str">
            <v>Exponential Regression</v>
          </cell>
          <cell r="CG1704" t="str">
            <v>Written</v>
          </cell>
          <cell r="CH1704">
            <v>36</v>
          </cell>
          <cell r="CI1704">
            <v>4.2999999999999997E-2</v>
          </cell>
        </row>
        <row r="1705">
          <cell r="CC1705" t="str">
            <v>All PerilsCC48Exponential RegressionEarned</v>
          </cell>
          <cell r="CD1705" t="str">
            <v>T</v>
          </cell>
          <cell r="CE1705" t="str">
            <v>CC</v>
          </cell>
          <cell r="CF1705" t="str">
            <v>Exponential Regression</v>
          </cell>
          <cell r="CG1705" t="str">
            <v>Earned</v>
          </cell>
          <cell r="CH1705">
            <v>48</v>
          </cell>
          <cell r="CI1705">
            <v>3.2000000000000001E-2</v>
          </cell>
        </row>
        <row r="1706">
          <cell r="CC1706" t="str">
            <v>All PerilsCC60Exponential RegressionEarned</v>
          </cell>
          <cell r="CD1706" t="str">
            <v>T</v>
          </cell>
          <cell r="CE1706" t="str">
            <v>CC</v>
          </cell>
          <cell r="CF1706" t="str">
            <v>Exponential Regression</v>
          </cell>
          <cell r="CG1706" t="str">
            <v>Earned</v>
          </cell>
          <cell r="CH1706">
            <v>60</v>
          </cell>
          <cell r="CI1706">
            <v>3.1E-2</v>
          </cell>
        </row>
        <row r="1707">
          <cell r="CC1707" t="str">
            <v>All PerilsCC60Exponential RegressionWritten</v>
          </cell>
          <cell r="CD1707" t="str">
            <v>T</v>
          </cell>
          <cell r="CE1707" t="str">
            <v>CC</v>
          </cell>
          <cell r="CF1707" t="str">
            <v>Exponential Regression</v>
          </cell>
          <cell r="CG1707" t="str">
            <v>Written</v>
          </cell>
          <cell r="CH1707">
            <v>60</v>
          </cell>
          <cell r="CI1707">
            <v>3.2000000000000001E-2</v>
          </cell>
        </row>
        <row r="1708">
          <cell r="CC1708" t="str">
            <v>All PerilsCC84Exponential RegressionEarned</v>
          </cell>
          <cell r="CD1708" t="str">
            <v>T</v>
          </cell>
          <cell r="CE1708" t="str">
            <v>CC</v>
          </cell>
          <cell r="CF1708" t="str">
            <v>Exponential Regression</v>
          </cell>
          <cell r="CG1708" t="str">
            <v>Earned</v>
          </cell>
          <cell r="CH1708">
            <v>84</v>
          </cell>
          <cell r="CI1708">
            <v>2.9000000000000001E-2</v>
          </cell>
        </row>
        <row r="1709">
          <cell r="CC1709" t="str">
            <v>All PerilsCC84Exponential RegressionWritten</v>
          </cell>
          <cell r="CD1709" t="str">
            <v>T</v>
          </cell>
          <cell r="CE1709" t="str">
            <v>CC</v>
          </cell>
          <cell r="CF1709" t="str">
            <v>Exponential Regression</v>
          </cell>
          <cell r="CG1709" t="str">
            <v>Written</v>
          </cell>
          <cell r="CH1709">
            <v>84</v>
          </cell>
          <cell r="CI1709">
            <v>0.03</v>
          </cell>
        </row>
        <row r="1710">
          <cell r="CC1710" t="str">
            <v>All PerilsCC108Exponential RegressionEarned</v>
          </cell>
          <cell r="CD1710" t="str">
            <v>T</v>
          </cell>
          <cell r="CE1710" t="str">
            <v>CC</v>
          </cell>
          <cell r="CF1710" t="str">
            <v>Exponential Regression</v>
          </cell>
          <cell r="CG1710" t="str">
            <v>Earned</v>
          </cell>
          <cell r="CH1710">
            <v>108</v>
          </cell>
          <cell r="CI1710">
            <v>2.7E-2</v>
          </cell>
        </row>
        <row r="1711">
          <cell r="CC1711" t="str">
            <v>All PerilsCC108Exponential RegressionWritten</v>
          </cell>
          <cell r="CD1711" t="str">
            <v>T</v>
          </cell>
          <cell r="CE1711" t="str">
            <v>CC</v>
          </cell>
          <cell r="CF1711" t="str">
            <v>Exponential Regression</v>
          </cell>
          <cell r="CG1711" t="str">
            <v>Written</v>
          </cell>
          <cell r="CH1711">
            <v>108</v>
          </cell>
          <cell r="CI1711">
            <v>2.8000000000000001E-2</v>
          </cell>
        </row>
        <row r="1712">
          <cell r="CC1712" t="str">
            <v>All PerilsCC120Exponential RegressionEarned</v>
          </cell>
          <cell r="CD1712" t="str">
            <v>T</v>
          </cell>
          <cell r="CE1712" t="str">
            <v>CC</v>
          </cell>
          <cell r="CF1712" t="str">
            <v>Exponential Regression</v>
          </cell>
          <cell r="CG1712" t="str">
            <v>Earned</v>
          </cell>
          <cell r="CH1712">
            <v>120</v>
          </cell>
          <cell r="CI1712">
            <v>2.5999999999999999E-2</v>
          </cell>
        </row>
        <row r="1713">
          <cell r="CC1713" t="str">
            <v>All PerilsCC120Exponential RegressionWritten</v>
          </cell>
          <cell r="CD1713" t="str">
            <v>T</v>
          </cell>
          <cell r="CE1713" t="str">
            <v>CC</v>
          </cell>
          <cell r="CF1713" t="str">
            <v>Exponential Regression</v>
          </cell>
          <cell r="CG1713" t="str">
            <v>Written</v>
          </cell>
          <cell r="CH1713">
            <v>120</v>
          </cell>
          <cell r="CI1713">
            <v>2.7E-2</v>
          </cell>
        </row>
        <row r="1714">
          <cell r="CC1714" t="str">
            <v>All PerilsCC12Exponential RegressionEarned</v>
          </cell>
          <cell r="CD1714" t="str">
            <v>Z</v>
          </cell>
          <cell r="CE1714" t="str">
            <v>CC</v>
          </cell>
          <cell r="CF1714" t="str">
            <v>Exponential Regression</v>
          </cell>
          <cell r="CG1714" t="str">
            <v>Earned</v>
          </cell>
          <cell r="CH1714">
            <v>12</v>
          </cell>
          <cell r="CI1714">
            <v>4.0000000000000001E-3</v>
          </cell>
        </row>
        <row r="1715">
          <cell r="CC1715" t="str">
            <v>All PerilsCC12Exponential RegressionWritten</v>
          </cell>
          <cell r="CD1715" t="str">
            <v>Z</v>
          </cell>
          <cell r="CE1715" t="str">
            <v>CC</v>
          </cell>
          <cell r="CF1715" t="str">
            <v>Exponential Regression</v>
          </cell>
          <cell r="CG1715" t="str">
            <v>Written</v>
          </cell>
          <cell r="CH1715">
            <v>12</v>
          </cell>
          <cell r="CI1715">
            <v>-1E-3</v>
          </cell>
        </row>
        <row r="1716">
          <cell r="CC1716" t="str">
            <v>All PerilsCC24Exponential RegressionEarned</v>
          </cell>
          <cell r="CD1716" t="str">
            <v>Z</v>
          </cell>
          <cell r="CE1716" t="str">
            <v>CC</v>
          </cell>
          <cell r="CF1716" t="str">
            <v>Exponential Regression</v>
          </cell>
          <cell r="CG1716" t="str">
            <v>Earned</v>
          </cell>
          <cell r="CH1716">
            <v>24</v>
          </cell>
          <cell r="CI1716">
            <v>1E-3</v>
          </cell>
        </row>
        <row r="1717">
          <cell r="CC1717" t="str">
            <v>All PerilsCC24Exponential RegressionWritten</v>
          </cell>
          <cell r="CD1717" t="str">
            <v>Z</v>
          </cell>
          <cell r="CE1717" t="str">
            <v>CC</v>
          </cell>
          <cell r="CF1717" t="str">
            <v>Exponential Regression</v>
          </cell>
          <cell r="CG1717" t="str">
            <v>Written</v>
          </cell>
          <cell r="CH1717">
            <v>24</v>
          </cell>
          <cell r="CI1717">
            <v>3.0000000000000001E-3</v>
          </cell>
        </row>
        <row r="1718">
          <cell r="CC1718" t="str">
            <v>All PerilsCC36Exponential RegressionEarned</v>
          </cell>
          <cell r="CD1718" t="str">
            <v>Z</v>
          </cell>
          <cell r="CE1718" t="str">
            <v>CC</v>
          </cell>
          <cell r="CF1718" t="str">
            <v>Exponential Regression</v>
          </cell>
          <cell r="CG1718" t="str">
            <v>Earned</v>
          </cell>
          <cell r="CH1718">
            <v>36</v>
          </cell>
          <cell r="CI1718">
            <v>-8.9999999999999993E-3</v>
          </cell>
        </row>
        <row r="1719">
          <cell r="CC1719" t="str">
            <v>All PerilsCC36Exponential RegressionWritten</v>
          </cell>
          <cell r="CD1719" t="str">
            <v>Z</v>
          </cell>
          <cell r="CE1719" t="str">
            <v>CC</v>
          </cell>
          <cell r="CF1719" t="str">
            <v>Exponential Regression</v>
          </cell>
          <cell r="CG1719" t="str">
            <v>Written</v>
          </cell>
          <cell r="CH1719">
            <v>36</v>
          </cell>
          <cell r="CI1719">
            <v>-6.0000000000000001E-3</v>
          </cell>
        </row>
        <row r="1720">
          <cell r="CC1720" t="str">
            <v>All PerilsCC48Exponential RegressionEarned</v>
          </cell>
          <cell r="CD1720" t="str">
            <v>Z</v>
          </cell>
          <cell r="CE1720" t="str">
            <v>CC</v>
          </cell>
          <cell r="CF1720" t="str">
            <v>Exponential Regression</v>
          </cell>
          <cell r="CG1720" t="str">
            <v>Earned</v>
          </cell>
          <cell r="CH1720">
            <v>48</v>
          </cell>
          <cell r="CI1720">
            <v>-1.2E-2</v>
          </cell>
        </row>
        <row r="1721">
          <cell r="CC1721" t="str">
            <v>All PerilsCC48Exponential RegressionWritten</v>
          </cell>
          <cell r="CD1721" t="str">
            <v>Z</v>
          </cell>
          <cell r="CE1721" t="str">
            <v>CC</v>
          </cell>
          <cell r="CF1721" t="str">
            <v>Exponential Regression</v>
          </cell>
          <cell r="CG1721" t="str">
            <v>Written</v>
          </cell>
          <cell r="CH1721">
            <v>48</v>
          </cell>
          <cell r="CI1721">
            <v>-0.01</v>
          </cell>
        </row>
        <row r="1722">
          <cell r="CC1722" t="str">
            <v>All PerilsCC60Exponential RegressionEarned</v>
          </cell>
          <cell r="CD1722" t="str">
            <v>Z</v>
          </cell>
          <cell r="CE1722" t="str">
            <v>CC</v>
          </cell>
          <cell r="CF1722" t="str">
            <v>Exponential Regression</v>
          </cell>
          <cell r="CG1722" t="str">
            <v>Earned</v>
          </cell>
          <cell r="CH1722">
            <v>60</v>
          </cell>
          <cell r="CI1722">
            <v>-1.2E-2</v>
          </cell>
        </row>
        <row r="1723">
          <cell r="CC1723" t="str">
            <v>All PerilsCC60Exponential RegressionWritten</v>
          </cell>
          <cell r="CD1723" t="str">
            <v>Z</v>
          </cell>
          <cell r="CE1723" t="str">
            <v>CC</v>
          </cell>
          <cell r="CF1723" t="str">
            <v>Exponential Regression</v>
          </cell>
          <cell r="CG1723" t="str">
            <v>Written</v>
          </cell>
          <cell r="CH1723">
            <v>60</v>
          </cell>
          <cell r="CI1723">
            <v>-1.0999999999999999E-2</v>
          </cell>
        </row>
        <row r="1724">
          <cell r="CC1724" t="str">
            <v>All PerilsCC84Exponential RegressionEarned</v>
          </cell>
          <cell r="CD1724" t="str">
            <v>Z</v>
          </cell>
          <cell r="CE1724" t="str">
            <v>CC</v>
          </cell>
          <cell r="CF1724" t="str">
            <v>Exponential Regression</v>
          </cell>
          <cell r="CG1724" t="str">
            <v>Earned</v>
          </cell>
          <cell r="CH1724">
            <v>84</v>
          </cell>
          <cell r="CI1724">
            <v>-1.4E-2</v>
          </cell>
        </row>
        <row r="1725">
          <cell r="CC1725" t="str">
            <v>All PerilsCC84Exponential RegressionWritten</v>
          </cell>
          <cell r="CD1725" t="str">
            <v>Z</v>
          </cell>
          <cell r="CE1725" t="str">
            <v>CC</v>
          </cell>
          <cell r="CF1725" t="str">
            <v>Exponential Regression</v>
          </cell>
          <cell r="CG1725" t="str">
            <v>Written</v>
          </cell>
          <cell r="CH1725">
            <v>84</v>
          </cell>
          <cell r="CI1725">
            <v>-1.4E-2</v>
          </cell>
        </row>
        <row r="1726">
          <cell r="CC1726" t="str">
            <v>All PerilsCC108Exponential RegressionEarned</v>
          </cell>
          <cell r="CD1726" t="str">
            <v>Z</v>
          </cell>
          <cell r="CE1726" t="str">
            <v>CC</v>
          </cell>
          <cell r="CF1726" t="str">
            <v>Exponential Regression</v>
          </cell>
          <cell r="CG1726" t="str">
            <v>Earned</v>
          </cell>
          <cell r="CH1726">
            <v>108</v>
          </cell>
          <cell r="CI1726">
            <v>-1.7000000000000001E-2</v>
          </cell>
        </row>
        <row r="1727">
          <cell r="CC1727" t="str">
            <v>All PerilsCC108Exponential RegressionWritten</v>
          </cell>
          <cell r="CD1727" t="str">
            <v>Z</v>
          </cell>
          <cell r="CE1727" t="str">
            <v>CC</v>
          </cell>
          <cell r="CF1727" t="str">
            <v>Exponential Regression</v>
          </cell>
          <cell r="CG1727" t="str">
            <v>Written</v>
          </cell>
          <cell r="CH1727">
            <v>108</v>
          </cell>
          <cell r="CI1727">
            <v>-1.6E-2</v>
          </cell>
        </row>
        <row r="1728">
          <cell r="CC1728" t="str">
            <v>All PerilsCC120Exponential RegressionEarned</v>
          </cell>
          <cell r="CD1728" t="str">
            <v>Z</v>
          </cell>
          <cell r="CE1728" t="str">
            <v>CC</v>
          </cell>
          <cell r="CF1728" t="str">
            <v>Exponential Regression</v>
          </cell>
          <cell r="CG1728" t="str">
            <v>Earned</v>
          </cell>
          <cell r="CH1728">
            <v>120</v>
          </cell>
          <cell r="CI1728">
            <v>-1.7999999999999999E-2</v>
          </cell>
        </row>
        <row r="1729">
          <cell r="CC1729" t="str">
            <v>All PerilsCC120Exponential RegressionWritten</v>
          </cell>
          <cell r="CD1729" t="str">
            <v>Z</v>
          </cell>
          <cell r="CE1729" t="str">
            <v>CC</v>
          </cell>
          <cell r="CF1729" t="str">
            <v>Exponential Regression</v>
          </cell>
          <cell r="CG1729" t="str">
            <v>Written</v>
          </cell>
          <cell r="CH1729">
            <v>120</v>
          </cell>
          <cell r="CI1729">
            <v>-1.7999999999999999E-2</v>
          </cell>
        </row>
        <row r="1730">
          <cell r="CC1730" t="str">
            <v>All Perils</v>
          </cell>
        </row>
        <row r="1731">
          <cell r="CC1731" t="str">
            <v>All Perils</v>
          </cell>
        </row>
        <row r="1732">
          <cell r="CC1732" t="str">
            <v>All Perils</v>
          </cell>
        </row>
        <row r="1733">
          <cell r="CC1733" t="str">
            <v>All Perils</v>
          </cell>
        </row>
        <row r="1734">
          <cell r="CC1734" t="str">
            <v>All Perils</v>
          </cell>
        </row>
        <row r="1735">
          <cell r="CC1735" t="str">
            <v>All Perils</v>
          </cell>
        </row>
        <row r="1736">
          <cell r="CC1736" t="str">
            <v>All Perils</v>
          </cell>
        </row>
        <row r="1737">
          <cell r="CC1737" t="str">
            <v>All Perils</v>
          </cell>
        </row>
        <row r="1738">
          <cell r="CC1738" t="str">
            <v>All Perils</v>
          </cell>
        </row>
        <row r="1739">
          <cell r="CC1739" t="str">
            <v>All Perils</v>
          </cell>
        </row>
        <row r="1740">
          <cell r="CC1740" t="str">
            <v>All Perils</v>
          </cell>
        </row>
        <row r="1741">
          <cell r="CC1741" t="str">
            <v>All Perils</v>
          </cell>
        </row>
        <row r="1742">
          <cell r="CC1742" t="str">
            <v>All Perils</v>
          </cell>
        </row>
        <row r="1743">
          <cell r="CC1743" t="str">
            <v>All Perils</v>
          </cell>
        </row>
        <row r="1744">
          <cell r="CC1744" t="str">
            <v>All Perils</v>
          </cell>
        </row>
        <row r="1745">
          <cell r="CC1745" t="str">
            <v>All Perils</v>
          </cell>
        </row>
        <row r="1746">
          <cell r="CC1746" t="str">
            <v>All Perils</v>
          </cell>
        </row>
        <row r="1747">
          <cell r="CC1747" t="str">
            <v>All Perils</v>
          </cell>
        </row>
        <row r="1748">
          <cell r="CC1748" t="str">
            <v>All Perils</v>
          </cell>
        </row>
        <row r="1749">
          <cell r="CC1749" t="str">
            <v>All Perils</v>
          </cell>
        </row>
        <row r="1750">
          <cell r="CC1750" t="str">
            <v>All Perils</v>
          </cell>
        </row>
        <row r="1751">
          <cell r="CC1751" t="str">
            <v>All Perils</v>
          </cell>
        </row>
        <row r="1752">
          <cell r="CC1752" t="str">
            <v>All Perils</v>
          </cell>
        </row>
        <row r="1753">
          <cell r="CC1753" t="str">
            <v>All Perils</v>
          </cell>
        </row>
        <row r="1754">
          <cell r="CC1754" t="str">
            <v>All Perils</v>
          </cell>
        </row>
        <row r="1755">
          <cell r="CC1755" t="str">
            <v>All Perils</v>
          </cell>
        </row>
        <row r="1756">
          <cell r="CC1756" t="str">
            <v>All Perils</v>
          </cell>
        </row>
        <row r="1757">
          <cell r="CC1757" t="str">
            <v>All Perils</v>
          </cell>
        </row>
        <row r="1758">
          <cell r="CC1758" t="str">
            <v>All Perils</v>
          </cell>
        </row>
        <row r="1759">
          <cell r="CC1759" t="str">
            <v>All Perils</v>
          </cell>
        </row>
        <row r="1760">
          <cell r="CC1760" t="str">
            <v>All Perils</v>
          </cell>
        </row>
        <row r="1761">
          <cell r="CC1761" t="str">
            <v>All Perils</v>
          </cell>
        </row>
        <row r="1762">
          <cell r="CC1762" t="str">
            <v>All Perils</v>
          </cell>
        </row>
        <row r="1763">
          <cell r="CC1763" t="str">
            <v>All Perils</v>
          </cell>
        </row>
        <row r="1764">
          <cell r="CC1764" t="str">
            <v>All Perils</v>
          </cell>
        </row>
        <row r="1765">
          <cell r="CC1765" t="str">
            <v>All Perils</v>
          </cell>
        </row>
        <row r="1766">
          <cell r="CC1766" t="str">
            <v>All Perils</v>
          </cell>
        </row>
        <row r="1767">
          <cell r="CC1767" t="str">
            <v>All Perils</v>
          </cell>
        </row>
        <row r="1768">
          <cell r="CC1768" t="str">
            <v>All Perils</v>
          </cell>
        </row>
        <row r="1769">
          <cell r="CC1769" t="str">
            <v>All Perils</v>
          </cell>
        </row>
        <row r="1770">
          <cell r="CC1770" t="str">
            <v>All Perils</v>
          </cell>
        </row>
        <row r="1771">
          <cell r="CC1771" t="str">
            <v>All Perils</v>
          </cell>
        </row>
        <row r="1772">
          <cell r="CC1772" t="str">
            <v>All Perils</v>
          </cell>
        </row>
        <row r="1773">
          <cell r="CC1773" t="str">
            <v>All Perils</v>
          </cell>
        </row>
        <row r="1774">
          <cell r="CC1774" t="str">
            <v>All Perils</v>
          </cell>
        </row>
        <row r="1775">
          <cell r="CC1775" t="str">
            <v>All Perils</v>
          </cell>
        </row>
        <row r="1776">
          <cell r="CC1776" t="str">
            <v>All Perils</v>
          </cell>
        </row>
        <row r="1777">
          <cell r="CC1777" t="str">
            <v>All Perils</v>
          </cell>
        </row>
        <row r="1778">
          <cell r="CC1778" t="str">
            <v>All Perils</v>
          </cell>
        </row>
        <row r="1779">
          <cell r="CC1779" t="str">
            <v>All Perils</v>
          </cell>
        </row>
        <row r="1780">
          <cell r="CC1780" t="str">
            <v>All Perils</v>
          </cell>
        </row>
        <row r="1781">
          <cell r="CC1781" t="str">
            <v>All Perils</v>
          </cell>
        </row>
        <row r="1782">
          <cell r="CC1782" t="str">
            <v>All Perils</v>
          </cell>
        </row>
        <row r="1783">
          <cell r="CC1783" t="str">
            <v>All Perils</v>
          </cell>
        </row>
        <row r="1784">
          <cell r="CC1784" t="str">
            <v>All Perils</v>
          </cell>
        </row>
        <row r="1785">
          <cell r="CC1785" t="str">
            <v>All Perils</v>
          </cell>
        </row>
        <row r="1786">
          <cell r="CC1786" t="str">
            <v>All Perils</v>
          </cell>
        </row>
        <row r="1787">
          <cell r="CC1787" t="str">
            <v>All Perils</v>
          </cell>
        </row>
        <row r="1788">
          <cell r="CC1788" t="str">
            <v>All Perils</v>
          </cell>
        </row>
        <row r="1789">
          <cell r="CC1789" t="str">
            <v>All Perils</v>
          </cell>
        </row>
        <row r="1790">
          <cell r="CC1790" t="str">
            <v>All Perils</v>
          </cell>
        </row>
        <row r="1791">
          <cell r="CC1791" t="str">
            <v>All Perils</v>
          </cell>
        </row>
        <row r="1792">
          <cell r="CC1792" t="str">
            <v>All Perils</v>
          </cell>
        </row>
        <row r="1793">
          <cell r="CC1793" t="str">
            <v>All Perils</v>
          </cell>
        </row>
        <row r="1794">
          <cell r="CC1794" t="str">
            <v>All Perils</v>
          </cell>
        </row>
        <row r="1795">
          <cell r="CC1795" t="str">
            <v>All Perils</v>
          </cell>
        </row>
        <row r="1796">
          <cell r="CC1796" t="str">
            <v>All Perils</v>
          </cell>
        </row>
        <row r="1797">
          <cell r="CC1797" t="str">
            <v>All Perils</v>
          </cell>
        </row>
        <row r="1798">
          <cell r="CC1798" t="str">
            <v>All Perils</v>
          </cell>
        </row>
        <row r="1799">
          <cell r="CC1799" t="str">
            <v>All Perils</v>
          </cell>
        </row>
        <row r="1800">
          <cell r="CC1800" t="str">
            <v>All Perils</v>
          </cell>
        </row>
        <row r="1801">
          <cell r="CC1801" t="str">
            <v>All Perils</v>
          </cell>
        </row>
        <row r="1802">
          <cell r="CC1802" t="str">
            <v>All Perils</v>
          </cell>
        </row>
        <row r="1803">
          <cell r="CC1803" t="str">
            <v>All Perils</v>
          </cell>
        </row>
        <row r="1804">
          <cell r="CC1804" t="str">
            <v>All Perils</v>
          </cell>
        </row>
        <row r="1805">
          <cell r="CC1805" t="str">
            <v>All Perils</v>
          </cell>
        </row>
        <row r="1806">
          <cell r="CC1806" t="str">
            <v>All Perils</v>
          </cell>
        </row>
        <row r="1807">
          <cell r="CC1807" t="str">
            <v>All Perils</v>
          </cell>
        </row>
        <row r="1808">
          <cell r="CC1808" t="str">
            <v>All Perils</v>
          </cell>
        </row>
        <row r="1809">
          <cell r="CC1809" t="str">
            <v>All Perils</v>
          </cell>
        </row>
        <row r="1810">
          <cell r="CC1810" t="str">
            <v>All Perils</v>
          </cell>
        </row>
        <row r="1811">
          <cell r="CC1811" t="str">
            <v>All Perils</v>
          </cell>
        </row>
        <row r="1812">
          <cell r="CC1812" t="str">
            <v>All Perils</v>
          </cell>
        </row>
        <row r="1813">
          <cell r="CC1813" t="str">
            <v>All Perils</v>
          </cell>
        </row>
        <row r="1814">
          <cell r="CC1814" t="str">
            <v>All Perils</v>
          </cell>
        </row>
        <row r="1815">
          <cell r="CC1815" t="str">
            <v>All Perils</v>
          </cell>
        </row>
        <row r="1816">
          <cell r="CC1816" t="str">
            <v>All Perils</v>
          </cell>
        </row>
        <row r="1817">
          <cell r="CC1817" t="str">
            <v>All Perils</v>
          </cell>
        </row>
        <row r="1818">
          <cell r="CC1818" t="str">
            <v>All Perils</v>
          </cell>
        </row>
        <row r="1819">
          <cell r="CC1819" t="str">
            <v>All Perils</v>
          </cell>
        </row>
        <row r="1820">
          <cell r="CC1820" t="str">
            <v>All Perils</v>
          </cell>
        </row>
        <row r="1821">
          <cell r="CC1821" t="str">
            <v>All Perils</v>
          </cell>
        </row>
        <row r="1822">
          <cell r="CC1822" t="str">
            <v>All Perils</v>
          </cell>
        </row>
        <row r="1823">
          <cell r="CC1823" t="str">
            <v>All Perils</v>
          </cell>
        </row>
        <row r="1824">
          <cell r="CC1824" t="str">
            <v>All Perils</v>
          </cell>
        </row>
        <row r="1825">
          <cell r="CC1825" t="str">
            <v>All Perils</v>
          </cell>
        </row>
        <row r="1826">
          <cell r="CC1826" t="str">
            <v>All Perils</v>
          </cell>
        </row>
        <row r="1827">
          <cell r="CC1827" t="str">
            <v>All Perils</v>
          </cell>
        </row>
        <row r="1828">
          <cell r="CC1828" t="str">
            <v>All Perils</v>
          </cell>
        </row>
        <row r="1829">
          <cell r="CC1829" t="str">
            <v>All Perils</v>
          </cell>
        </row>
        <row r="1830">
          <cell r="CC1830" t="str">
            <v>All Perils</v>
          </cell>
        </row>
        <row r="1831">
          <cell r="CC1831" t="str">
            <v>All Perils</v>
          </cell>
        </row>
        <row r="1832">
          <cell r="CC1832" t="str">
            <v>All Perils</v>
          </cell>
        </row>
        <row r="1833">
          <cell r="CC1833" t="str">
            <v>All Perils</v>
          </cell>
        </row>
        <row r="1834">
          <cell r="CC1834" t="str">
            <v>All Perils</v>
          </cell>
        </row>
        <row r="1835">
          <cell r="CC1835" t="str">
            <v>All Perils</v>
          </cell>
        </row>
        <row r="1836">
          <cell r="CC1836" t="str">
            <v>All Perils</v>
          </cell>
        </row>
        <row r="1837">
          <cell r="CC1837" t="str">
            <v>All Perils</v>
          </cell>
        </row>
        <row r="1838">
          <cell r="CC1838" t="str">
            <v>All Perils</v>
          </cell>
        </row>
        <row r="1839">
          <cell r="CC1839" t="str">
            <v>All Perils</v>
          </cell>
        </row>
        <row r="1840">
          <cell r="CC1840" t="str">
            <v>All Perils</v>
          </cell>
        </row>
        <row r="1841">
          <cell r="CC1841" t="str">
            <v>All Perils</v>
          </cell>
        </row>
        <row r="1842">
          <cell r="CC1842" t="str">
            <v>All Perils</v>
          </cell>
        </row>
        <row r="1843">
          <cell r="CC1843" t="str">
            <v>All Perils</v>
          </cell>
        </row>
        <row r="1844">
          <cell r="CC1844" t="str">
            <v>All Perils</v>
          </cell>
        </row>
        <row r="1845">
          <cell r="CC1845" t="str">
            <v>All Perils</v>
          </cell>
        </row>
        <row r="1846">
          <cell r="CC1846" t="str">
            <v>All Perils</v>
          </cell>
        </row>
        <row r="1847">
          <cell r="CC1847" t="str">
            <v>All Perils</v>
          </cell>
        </row>
        <row r="1848">
          <cell r="CC1848" t="str">
            <v>All Perils</v>
          </cell>
        </row>
        <row r="1849">
          <cell r="CC1849" t="str">
            <v>All Perils</v>
          </cell>
        </row>
        <row r="1850">
          <cell r="CC1850" t="str">
            <v>All Perils</v>
          </cell>
        </row>
        <row r="1851">
          <cell r="CC1851" t="str">
            <v>All Perils</v>
          </cell>
        </row>
        <row r="1852">
          <cell r="CC1852" t="str">
            <v>All Perils</v>
          </cell>
        </row>
        <row r="1853">
          <cell r="CC1853" t="str">
            <v>All Perils</v>
          </cell>
        </row>
        <row r="1854">
          <cell r="CC1854" t="str">
            <v>All Perils</v>
          </cell>
        </row>
        <row r="1855">
          <cell r="CC1855" t="str">
            <v>All Perils</v>
          </cell>
        </row>
        <row r="1856">
          <cell r="CC1856" t="str">
            <v>All Perils</v>
          </cell>
        </row>
        <row r="1857">
          <cell r="CC1857" t="str">
            <v>All Perils</v>
          </cell>
        </row>
        <row r="1858">
          <cell r="CC1858" t="str">
            <v>All Perils</v>
          </cell>
        </row>
        <row r="1859">
          <cell r="CC1859" t="str">
            <v>All Perils</v>
          </cell>
        </row>
        <row r="1860">
          <cell r="CC1860" t="str">
            <v>All Perils</v>
          </cell>
        </row>
        <row r="1861">
          <cell r="CC1861" t="str">
            <v>All Perils</v>
          </cell>
        </row>
        <row r="1862">
          <cell r="CC1862" t="str">
            <v>All Perils</v>
          </cell>
        </row>
        <row r="1863">
          <cell r="CC1863" t="str">
            <v>All Perils</v>
          </cell>
        </row>
        <row r="1864">
          <cell r="CC1864" t="str">
            <v>All Perils</v>
          </cell>
        </row>
        <row r="1865">
          <cell r="CC1865" t="str">
            <v>All Perils</v>
          </cell>
        </row>
        <row r="1866">
          <cell r="CC1866" t="str">
            <v>All Perils</v>
          </cell>
        </row>
        <row r="1867">
          <cell r="CC1867" t="str">
            <v>All Perils</v>
          </cell>
        </row>
        <row r="1868">
          <cell r="CC1868" t="str">
            <v>All Perils</v>
          </cell>
        </row>
        <row r="1869">
          <cell r="CC1869" t="str">
            <v>All Perils</v>
          </cell>
        </row>
        <row r="1870">
          <cell r="CC1870" t="str">
            <v>All Perils</v>
          </cell>
        </row>
        <row r="1871">
          <cell r="CC1871" t="str">
            <v>All Perils</v>
          </cell>
        </row>
        <row r="1872">
          <cell r="CC1872" t="str">
            <v>All Perils</v>
          </cell>
        </row>
        <row r="1873">
          <cell r="CC1873" t="str">
            <v>All Perils</v>
          </cell>
        </row>
        <row r="1874">
          <cell r="CC1874" t="str">
            <v>All Perils</v>
          </cell>
        </row>
        <row r="1875">
          <cell r="CC1875" t="str">
            <v>All Perils</v>
          </cell>
        </row>
        <row r="1876">
          <cell r="CC1876" t="str">
            <v>All Perils</v>
          </cell>
        </row>
        <row r="1877">
          <cell r="CC1877" t="str">
            <v>All Perils</v>
          </cell>
        </row>
        <row r="1878">
          <cell r="CC1878" t="str">
            <v>All Perils</v>
          </cell>
        </row>
        <row r="1879">
          <cell r="CC1879" t="str">
            <v>All Perils</v>
          </cell>
        </row>
        <row r="1880">
          <cell r="CC1880" t="str">
            <v>All Perils</v>
          </cell>
        </row>
        <row r="1881">
          <cell r="CC1881" t="str">
            <v>All Perils</v>
          </cell>
        </row>
        <row r="1882">
          <cell r="CC1882" t="str">
            <v>All Perils</v>
          </cell>
        </row>
        <row r="1883">
          <cell r="CC1883" t="str">
            <v>All Perils</v>
          </cell>
        </row>
        <row r="1884">
          <cell r="CC1884" t="str">
            <v>All Perils</v>
          </cell>
        </row>
        <row r="1885">
          <cell r="CC1885" t="str">
            <v>All Perils</v>
          </cell>
        </row>
        <row r="1886">
          <cell r="CC1886" t="str">
            <v>All Perils</v>
          </cell>
        </row>
        <row r="1887">
          <cell r="CC1887" t="str">
            <v>All Perils</v>
          </cell>
        </row>
        <row r="1888">
          <cell r="CC1888" t="str">
            <v>All Perils</v>
          </cell>
        </row>
        <row r="1889">
          <cell r="CC1889" t="str">
            <v>All Perils</v>
          </cell>
        </row>
        <row r="1890">
          <cell r="CC1890" t="str">
            <v>All Perils</v>
          </cell>
        </row>
        <row r="1891">
          <cell r="CC1891" t="str">
            <v>All Perils</v>
          </cell>
        </row>
        <row r="1892">
          <cell r="CC1892" t="str">
            <v>All Perils</v>
          </cell>
        </row>
        <row r="1893">
          <cell r="CC1893" t="str">
            <v>All Perils</v>
          </cell>
        </row>
        <row r="1894">
          <cell r="CC1894" t="str">
            <v>All Perils</v>
          </cell>
        </row>
        <row r="1895">
          <cell r="CC1895" t="str">
            <v>All Perils</v>
          </cell>
        </row>
        <row r="1896">
          <cell r="CC1896" t="str">
            <v>All Perils</v>
          </cell>
        </row>
        <row r="1897">
          <cell r="CC1897" t="str">
            <v>All Perils</v>
          </cell>
        </row>
        <row r="1898">
          <cell r="CC1898" t="str">
            <v>All Perils</v>
          </cell>
        </row>
        <row r="1899">
          <cell r="CC1899" t="str">
            <v>All Perils</v>
          </cell>
        </row>
        <row r="1900">
          <cell r="CC1900" t="str">
            <v>All Perils</v>
          </cell>
        </row>
        <row r="1901">
          <cell r="CC1901" t="str">
            <v>All Perils</v>
          </cell>
        </row>
        <row r="1902">
          <cell r="CC1902" t="str">
            <v>All Perils</v>
          </cell>
        </row>
        <row r="1903">
          <cell r="CC1903" t="str">
            <v>All Perils</v>
          </cell>
        </row>
        <row r="1904">
          <cell r="CC1904" t="str">
            <v>All Perils</v>
          </cell>
        </row>
        <row r="1905">
          <cell r="CC1905" t="str">
            <v>All Perils</v>
          </cell>
        </row>
        <row r="1906">
          <cell r="CC1906" t="str">
            <v>All Perils</v>
          </cell>
        </row>
        <row r="1907">
          <cell r="CC1907" t="str">
            <v>All Perils</v>
          </cell>
        </row>
        <row r="1908">
          <cell r="CC1908" t="str">
            <v>All Perils</v>
          </cell>
        </row>
        <row r="1909">
          <cell r="CC1909" t="str">
            <v>All Perils</v>
          </cell>
        </row>
        <row r="1910">
          <cell r="CC1910" t="str">
            <v>All Perils</v>
          </cell>
        </row>
        <row r="1911">
          <cell r="CC1911" t="str">
            <v>All Perils</v>
          </cell>
        </row>
        <row r="1912">
          <cell r="CC1912" t="str">
            <v>All Perils</v>
          </cell>
        </row>
        <row r="1913">
          <cell r="CC1913" t="str">
            <v>All Perils</v>
          </cell>
        </row>
        <row r="1914">
          <cell r="CC1914" t="str">
            <v>All Perils</v>
          </cell>
        </row>
        <row r="1915">
          <cell r="CC1915" t="str">
            <v>All Perils</v>
          </cell>
        </row>
        <row r="1916">
          <cell r="CC1916" t="str">
            <v>All Perils</v>
          </cell>
        </row>
        <row r="1917">
          <cell r="CC1917" t="str">
            <v>All Perils</v>
          </cell>
        </row>
        <row r="1918">
          <cell r="CC1918" t="str">
            <v>All Perils</v>
          </cell>
        </row>
        <row r="1919">
          <cell r="CC1919" t="str">
            <v>All Perils</v>
          </cell>
        </row>
        <row r="1920">
          <cell r="CC1920" t="str">
            <v>All Perils</v>
          </cell>
        </row>
        <row r="1921">
          <cell r="CC1921" t="str">
            <v>All Perils</v>
          </cell>
        </row>
        <row r="1922">
          <cell r="CC1922" t="str">
            <v>All Perils</v>
          </cell>
        </row>
        <row r="1923">
          <cell r="CC1923" t="str">
            <v>All Perils</v>
          </cell>
        </row>
        <row r="1924">
          <cell r="CC1924" t="str">
            <v>All Perils</v>
          </cell>
        </row>
        <row r="1925">
          <cell r="CC1925" t="str">
            <v>All Perils</v>
          </cell>
        </row>
        <row r="1926">
          <cell r="CC1926" t="str">
            <v>All Perils</v>
          </cell>
        </row>
        <row r="1927">
          <cell r="CC1927" t="str">
            <v>All Perils</v>
          </cell>
        </row>
        <row r="1928">
          <cell r="CC1928" t="str">
            <v>All Perils</v>
          </cell>
        </row>
        <row r="1929">
          <cell r="CC1929" t="str">
            <v>All Perils</v>
          </cell>
        </row>
        <row r="1930">
          <cell r="CC1930" t="str">
            <v>All Perils</v>
          </cell>
        </row>
        <row r="1931">
          <cell r="CC1931" t="str">
            <v>All Perils</v>
          </cell>
        </row>
        <row r="1932">
          <cell r="CC1932" t="str">
            <v>All Perils</v>
          </cell>
        </row>
        <row r="1933">
          <cell r="CC1933" t="str">
            <v>All Perils</v>
          </cell>
        </row>
        <row r="1934">
          <cell r="CC1934" t="str">
            <v>All Perils</v>
          </cell>
        </row>
        <row r="1935">
          <cell r="CC1935" t="str">
            <v>All Perils</v>
          </cell>
        </row>
        <row r="1936">
          <cell r="CC1936" t="str">
            <v>All Perils</v>
          </cell>
        </row>
        <row r="1937">
          <cell r="CC1937" t="str">
            <v>All Perils</v>
          </cell>
        </row>
        <row r="1938">
          <cell r="CC1938" t="str">
            <v>All Perils</v>
          </cell>
        </row>
        <row r="1939">
          <cell r="CC1939" t="str">
            <v>All Perils</v>
          </cell>
        </row>
        <row r="1940">
          <cell r="CC1940" t="str">
            <v>All Perils</v>
          </cell>
        </row>
        <row r="1941">
          <cell r="CC1941" t="str">
            <v>All Perils</v>
          </cell>
        </row>
        <row r="1942">
          <cell r="CC1942" t="str">
            <v>All Perils</v>
          </cell>
        </row>
        <row r="1943">
          <cell r="CC1943" t="str">
            <v>All Perils</v>
          </cell>
        </row>
        <row r="1944">
          <cell r="CC1944" t="str">
            <v>All Perils</v>
          </cell>
        </row>
        <row r="1945">
          <cell r="CC1945" t="str">
            <v>All Perils</v>
          </cell>
        </row>
        <row r="1946">
          <cell r="CC1946" t="str">
            <v>All Perils</v>
          </cell>
        </row>
        <row r="1947">
          <cell r="CC1947" t="str">
            <v>All Perils</v>
          </cell>
        </row>
        <row r="1948">
          <cell r="CC1948" t="str">
            <v>All Perils</v>
          </cell>
        </row>
        <row r="1949">
          <cell r="CC1949" t="str">
            <v>All Perils</v>
          </cell>
        </row>
        <row r="1950">
          <cell r="CC1950" t="str">
            <v>All Perils</v>
          </cell>
        </row>
        <row r="1951">
          <cell r="CC1951" t="str">
            <v>All Perils</v>
          </cell>
        </row>
        <row r="1952">
          <cell r="CC1952" t="str">
            <v>All Perils</v>
          </cell>
        </row>
        <row r="1953">
          <cell r="CC1953" t="str">
            <v>All Perils</v>
          </cell>
        </row>
        <row r="1954">
          <cell r="CC1954" t="str">
            <v>All Perils</v>
          </cell>
        </row>
        <row r="1955">
          <cell r="CC1955" t="str">
            <v>All Perils</v>
          </cell>
        </row>
        <row r="1956">
          <cell r="CC1956" t="str">
            <v>All Perils</v>
          </cell>
        </row>
        <row r="1957">
          <cell r="CC1957" t="str">
            <v>All Perils</v>
          </cell>
        </row>
        <row r="1958">
          <cell r="CC1958" t="str">
            <v>All Perils</v>
          </cell>
        </row>
        <row r="1959">
          <cell r="CC1959" t="str">
            <v>All Perils</v>
          </cell>
        </row>
        <row r="1960">
          <cell r="CC1960" t="str">
            <v>All Perils</v>
          </cell>
        </row>
        <row r="1961">
          <cell r="CC1961" t="str">
            <v>All Perils</v>
          </cell>
        </row>
        <row r="1962">
          <cell r="CC1962" t="str">
            <v>All Perils</v>
          </cell>
        </row>
        <row r="1963">
          <cell r="CC1963" t="str">
            <v>All Perils</v>
          </cell>
        </row>
        <row r="1964">
          <cell r="CC1964" t="str">
            <v>All Perils</v>
          </cell>
        </row>
        <row r="1965">
          <cell r="CC1965" t="str">
            <v>All Perils</v>
          </cell>
        </row>
        <row r="1966">
          <cell r="CC1966" t="str">
            <v>All Perils</v>
          </cell>
        </row>
        <row r="1967">
          <cell r="CC1967" t="str">
            <v>All Perils</v>
          </cell>
        </row>
        <row r="1968">
          <cell r="CC1968" t="str">
            <v>All Perils</v>
          </cell>
        </row>
        <row r="1969">
          <cell r="CC1969" t="str">
            <v>All Perils</v>
          </cell>
        </row>
        <row r="1970">
          <cell r="CC1970" t="str">
            <v>All Perils</v>
          </cell>
        </row>
        <row r="1971">
          <cell r="CC1971" t="str">
            <v>All Perils</v>
          </cell>
        </row>
        <row r="1972">
          <cell r="CC1972" t="str">
            <v>All Perils</v>
          </cell>
        </row>
        <row r="1973">
          <cell r="CC1973" t="str">
            <v>All Perils</v>
          </cell>
        </row>
        <row r="1974">
          <cell r="CC1974" t="str">
            <v>All Perils</v>
          </cell>
        </row>
        <row r="1975">
          <cell r="CC1975" t="str">
            <v>All Perils</v>
          </cell>
        </row>
        <row r="1976">
          <cell r="CC1976" t="str">
            <v>All Perils</v>
          </cell>
        </row>
        <row r="1977">
          <cell r="CC1977" t="str">
            <v>All Perils</v>
          </cell>
        </row>
        <row r="1978">
          <cell r="CC1978" t="str">
            <v>All Perils</v>
          </cell>
        </row>
        <row r="1979">
          <cell r="CC1979" t="str">
            <v>All Perils</v>
          </cell>
        </row>
        <row r="1980">
          <cell r="CC1980" t="str">
            <v>All Perils</v>
          </cell>
        </row>
        <row r="1981">
          <cell r="CC1981" t="str">
            <v>All Perils</v>
          </cell>
        </row>
        <row r="1982">
          <cell r="CC1982" t="str">
            <v>All Perils</v>
          </cell>
        </row>
        <row r="1983">
          <cell r="CC1983" t="str">
            <v>All Perils</v>
          </cell>
        </row>
        <row r="1984">
          <cell r="CC1984" t="str">
            <v>All Perils</v>
          </cell>
        </row>
        <row r="1985">
          <cell r="CC1985" t="str">
            <v>All Perils</v>
          </cell>
        </row>
        <row r="1986">
          <cell r="CC1986" t="str">
            <v>All Perils</v>
          </cell>
        </row>
        <row r="1987">
          <cell r="CC1987" t="str">
            <v>All Perils</v>
          </cell>
        </row>
        <row r="1988">
          <cell r="CC1988" t="str">
            <v>All Perils</v>
          </cell>
        </row>
        <row r="1989">
          <cell r="CC1989" t="str">
            <v>All Perils</v>
          </cell>
        </row>
        <row r="1990">
          <cell r="CC1990" t="str">
            <v>All Perils</v>
          </cell>
        </row>
        <row r="1991">
          <cell r="CC1991" t="str">
            <v>All Perils</v>
          </cell>
        </row>
        <row r="1992">
          <cell r="CC1992" t="str">
            <v>All Perils</v>
          </cell>
        </row>
        <row r="1993">
          <cell r="CC1993" t="str">
            <v>All Perils</v>
          </cell>
        </row>
        <row r="1994">
          <cell r="CC1994" t="str">
            <v>All Perils</v>
          </cell>
        </row>
        <row r="1995">
          <cell r="CC1995" t="str">
            <v>All Perils</v>
          </cell>
        </row>
        <row r="1996">
          <cell r="CC1996" t="str">
            <v>All Perils</v>
          </cell>
        </row>
        <row r="1997">
          <cell r="CC1997" t="str">
            <v>All Perils</v>
          </cell>
        </row>
        <row r="1998">
          <cell r="CC1998" t="str">
            <v>All Perils</v>
          </cell>
        </row>
        <row r="1999">
          <cell r="CC1999" t="str">
            <v>All Perils</v>
          </cell>
        </row>
        <row r="2000">
          <cell r="CC2000" t="str">
            <v>All Perils</v>
          </cell>
        </row>
      </sheetData>
      <sheetData sheetId="4"/>
      <sheetData sheetId="5">
        <row r="2">
          <cell r="A2" t="str">
            <v>State Farm General Insurance Company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F7B3-2921-4AB0-8DE2-1CCF5BA4D63F}">
  <dimension ref="A1:P20"/>
  <sheetViews>
    <sheetView tabSelected="1" zoomScaleNormal="100" workbookViewId="0">
      <selection activeCell="B12" sqref="B12"/>
    </sheetView>
  </sheetViews>
  <sheetFormatPr defaultRowHeight="15" x14ac:dyDescent="0.25"/>
  <cols>
    <col min="1" max="1" width="5.140625" style="2" customWidth="1"/>
    <col min="2" max="2" width="45.7109375" style="2" customWidth="1"/>
    <col min="3" max="3" width="25.7109375" style="2" customWidth="1"/>
    <col min="4" max="4" width="16.7109375" style="2" customWidth="1"/>
    <col min="5" max="5" width="15.7109375" bestFit="1" customWidth="1"/>
  </cols>
  <sheetData>
    <row r="1" spans="1:16" x14ac:dyDescent="0.25">
      <c r="A1" s="154" t="s">
        <v>130</v>
      </c>
      <c r="B1" s="154"/>
      <c r="C1" s="154"/>
      <c r="D1" s="154"/>
    </row>
    <row r="2" spans="1:16" x14ac:dyDescent="0.25">
      <c r="A2" s="154" t="s">
        <v>9</v>
      </c>
      <c r="B2" s="154"/>
      <c r="C2" s="154"/>
      <c r="D2" s="154"/>
    </row>
    <row r="3" spans="1:16" x14ac:dyDescent="0.25">
      <c r="A3" s="154" t="s">
        <v>110</v>
      </c>
      <c r="B3" s="154"/>
      <c r="C3" s="154"/>
      <c r="D3" s="154"/>
    </row>
    <row r="4" spans="1:16" ht="15.75" thickBot="1" x14ac:dyDescent="0.3"/>
    <row r="5" spans="1:16" ht="15.75" thickBot="1" x14ac:dyDescent="0.3">
      <c r="B5" s="155"/>
      <c r="C5" s="156"/>
      <c r="D5" s="72" t="s">
        <v>111</v>
      </c>
    </row>
    <row r="6" spans="1:16" ht="15.75" thickBot="1" x14ac:dyDescent="0.3">
      <c r="A6" s="90" t="s">
        <v>10</v>
      </c>
      <c r="B6" s="73" t="s">
        <v>158</v>
      </c>
      <c r="C6" s="74">
        <v>3983565637.4387383</v>
      </c>
      <c r="D6" s="75"/>
    </row>
    <row r="7" spans="1:16" ht="15.75" thickBot="1" x14ac:dyDescent="0.3">
      <c r="A7" s="91" t="s">
        <v>11</v>
      </c>
      <c r="B7" s="76" t="s">
        <v>112</v>
      </c>
      <c r="C7" s="77">
        <f>C8+C9</f>
        <v>1579693186.9597795</v>
      </c>
      <c r="D7" s="78">
        <f>C7/$C$6</f>
        <v>0.39655256891297375</v>
      </c>
      <c r="E7" s="92"/>
    </row>
    <row r="8" spans="1:16" ht="15.75" thickBot="1" x14ac:dyDescent="0.3">
      <c r="A8" s="91" t="s">
        <v>12</v>
      </c>
      <c r="B8" s="79" t="s">
        <v>113</v>
      </c>
      <c r="C8" s="77">
        <v>205147290.8356185</v>
      </c>
      <c r="D8" s="78">
        <f t="shared" ref="D8:D10" si="0">C8/$C$6</f>
        <v>5.1498408588422154E-2</v>
      </c>
    </row>
    <row r="9" spans="1:16" ht="15.75" thickBot="1" x14ac:dyDescent="0.3">
      <c r="A9" s="91" t="s">
        <v>13</v>
      </c>
      <c r="B9" s="79" t="s">
        <v>114</v>
      </c>
      <c r="C9" s="77">
        <v>1374545896.124161</v>
      </c>
      <c r="D9" s="78">
        <f t="shared" si="0"/>
        <v>0.34505416032455161</v>
      </c>
    </row>
    <row r="10" spans="1:16" ht="15.75" thickBot="1" x14ac:dyDescent="0.3">
      <c r="A10" s="91" t="s">
        <v>14</v>
      </c>
      <c r="B10" s="76" t="s">
        <v>115</v>
      </c>
      <c r="C10" s="80">
        <v>-600298433.76479602</v>
      </c>
      <c r="D10" s="78">
        <f t="shared" si="0"/>
        <v>-0.15069374736116112</v>
      </c>
    </row>
    <row r="11" spans="1:16" ht="15.75" thickBot="1" x14ac:dyDescent="0.3">
      <c r="A11" s="93" t="s">
        <v>15</v>
      </c>
      <c r="B11" s="81" t="s">
        <v>116</v>
      </c>
      <c r="C11" s="77">
        <v>171048448.77035618</v>
      </c>
      <c r="D11" s="78">
        <f>C11/$C$6</f>
        <v>4.2938529031075034E-2</v>
      </c>
      <c r="F11" s="139"/>
      <c r="G11" s="139"/>
      <c r="P11" s="64"/>
    </row>
    <row r="12" spans="1:16" ht="16.5" thickTop="1" thickBot="1" x14ac:dyDescent="0.3">
      <c r="A12" s="90" t="s">
        <v>125</v>
      </c>
      <c r="B12" s="82" t="s">
        <v>117</v>
      </c>
      <c r="C12" s="74">
        <f>C6+C7+C10+C11</f>
        <v>5134008839.4040775</v>
      </c>
      <c r="D12" s="94">
        <f>C12/C6-1</f>
        <v>0.28879735058288758</v>
      </c>
      <c r="E12" s="92"/>
      <c r="N12" s="139"/>
      <c r="O12" s="140"/>
    </row>
    <row r="14" spans="1:16" x14ac:dyDescent="0.25">
      <c r="A14" s="2" t="s">
        <v>126</v>
      </c>
    </row>
    <row r="15" spans="1:16" x14ac:dyDescent="0.25">
      <c r="A15" s="95" t="s">
        <v>127</v>
      </c>
    </row>
    <row r="16" spans="1:16" x14ac:dyDescent="0.25">
      <c r="A16" s="2" t="s">
        <v>128</v>
      </c>
    </row>
    <row r="17" spans="1:2" x14ac:dyDescent="0.25">
      <c r="A17" s="2" t="s">
        <v>159</v>
      </c>
    </row>
    <row r="18" spans="1:2" x14ac:dyDescent="0.25">
      <c r="B18" s="2" t="s">
        <v>161</v>
      </c>
    </row>
    <row r="19" spans="1:2" x14ac:dyDescent="0.25">
      <c r="B19" s="2" t="s">
        <v>160</v>
      </c>
    </row>
    <row r="20" spans="1:2" x14ac:dyDescent="0.25">
      <c r="A20" s="2" t="s">
        <v>129</v>
      </c>
    </row>
  </sheetData>
  <mergeCells count="4">
    <mergeCell ref="A1:D1"/>
    <mergeCell ref="A2:D2"/>
    <mergeCell ref="A3:D3"/>
    <mergeCell ref="B5:C5"/>
  </mergeCells>
  <printOptions horizontalCentered="1"/>
  <pageMargins left="0.25" right="0.25" top="0.75" bottom="0.75" header="0.3" footer="0.3"/>
  <pageSetup scale="80" orientation="portrait" r:id="rId1"/>
  <headerFooter>
    <oddFooter>&amp;C&amp;"Calibri,Regular"©, Copyright, State Farm Mutual Automobile Insurance Company 2024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AB55-1B61-4111-92DA-F4A4A1569DC4}">
  <dimension ref="A1:J128"/>
  <sheetViews>
    <sheetView zoomScaleNormal="100" workbookViewId="0">
      <selection activeCell="I7" sqref="I7"/>
    </sheetView>
  </sheetViews>
  <sheetFormatPr defaultRowHeight="15" x14ac:dyDescent="0.25"/>
  <cols>
    <col min="1" max="9" width="23.140625" customWidth="1"/>
  </cols>
  <sheetData>
    <row r="1" spans="1:10" x14ac:dyDescent="0.25">
      <c r="A1" s="154" t="s">
        <v>119</v>
      </c>
      <c r="B1" s="154"/>
      <c r="C1" s="154"/>
      <c r="D1" s="154"/>
      <c r="E1" s="154"/>
      <c r="F1" s="13"/>
      <c r="G1" s="13"/>
      <c r="H1" s="13"/>
      <c r="I1" s="13"/>
      <c r="J1" s="13"/>
    </row>
    <row r="2" spans="1:10" x14ac:dyDescent="0.25">
      <c r="A2" s="154" t="s">
        <v>9</v>
      </c>
      <c r="B2" s="154"/>
      <c r="C2" s="154"/>
      <c r="D2" s="154"/>
      <c r="E2" s="154"/>
      <c r="F2" s="13"/>
      <c r="G2" s="13"/>
      <c r="H2" s="13"/>
      <c r="I2" s="13"/>
      <c r="J2" s="13"/>
    </row>
    <row r="3" spans="1:10" x14ac:dyDescent="0.25">
      <c r="A3" s="154" t="s">
        <v>144</v>
      </c>
      <c r="B3" s="154"/>
      <c r="C3" s="154"/>
      <c r="D3" s="154"/>
      <c r="E3" s="154"/>
      <c r="F3" s="13"/>
      <c r="G3" s="13"/>
      <c r="H3" s="13"/>
      <c r="I3" s="13"/>
      <c r="J3" s="13"/>
    </row>
    <row r="4" spans="1:10" x14ac:dyDescent="0.25">
      <c r="A4" s="153"/>
      <c r="B4" s="153"/>
      <c r="C4" s="153"/>
      <c r="D4" s="153"/>
      <c r="E4" s="153"/>
      <c r="F4" s="153"/>
      <c r="G4" s="153"/>
      <c r="H4" s="2"/>
      <c r="I4" s="2"/>
      <c r="J4" s="2"/>
    </row>
    <row r="5" spans="1:10" x14ac:dyDescent="0.25">
      <c r="A5" s="3"/>
      <c r="B5" s="157" t="s">
        <v>0</v>
      </c>
      <c r="C5" s="157"/>
      <c r="D5" s="157" t="s">
        <v>1</v>
      </c>
      <c r="E5" s="157"/>
      <c r="J5" s="2"/>
    </row>
    <row r="6" spans="1:10" x14ac:dyDescent="0.25">
      <c r="A6" s="4" t="s">
        <v>4</v>
      </c>
      <c r="B6" s="4" t="s">
        <v>5</v>
      </c>
      <c r="C6" s="4" t="s">
        <v>6</v>
      </c>
      <c r="D6" s="4" t="s">
        <v>5</v>
      </c>
      <c r="E6" s="4" t="s">
        <v>6</v>
      </c>
      <c r="J6" s="2"/>
    </row>
    <row r="7" spans="1:10" x14ac:dyDescent="0.25">
      <c r="A7" s="5">
        <v>2014</v>
      </c>
      <c r="B7" s="6">
        <v>76056</v>
      </c>
      <c r="C7" s="6">
        <v>1039189</v>
      </c>
      <c r="D7" s="6">
        <v>139651</v>
      </c>
      <c r="E7" s="6">
        <v>454791</v>
      </c>
      <c r="J7" s="2"/>
    </row>
    <row r="8" spans="1:10" x14ac:dyDescent="0.25">
      <c r="A8" s="7">
        <v>2015</v>
      </c>
      <c r="B8" s="8">
        <v>77037</v>
      </c>
      <c r="C8" s="8">
        <v>1045938</v>
      </c>
      <c r="D8" s="8">
        <v>148021</v>
      </c>
      <c r="E8" s="8">
        <v>476511</v>
      </c>
      <c r="J8" s="2"/>
    </row>
    <row r="9" spans="1:10" x14ac:dyDescent="0.25">
      <c r="A9" s="7">
        <v>2016</v>
      </c>
      <c r="B9" s="8">
        <v>76869</v>
      </c>
      <c r="C9" s="8">
        <v>1053774</v>
      </c>
      <c r="D9" s="8">
        <v>160529</v>
      </c>
      <c r="E9" s="8">
        <v>498794</v>
      </c>
      <c r="J9" s="2"/>
    </row>
    <row r="10" spans="1:10" x14ac:dyDescent="0.25">
      <c r="A10" s="7">
        <v>2017</v>
      </c>
      <c r="B10" s="8">
        <v>76973</v>
      </c>
      <c r="C10" s="8">
        <v>1059848</v>
      </c>
      <c r="D10" s="8">
        <v>164922</v>
      </c>
      <c r="E10" s="8">
        <v>524481</v>
      </c>
      <c r="J10" s="2"/>
    </row>
    <row r="11" spans="1:10" x14ac:dyDescent="0.25">
      <c r="A11" s="7">
        <v>2018</v>
      </c>
      <c r="B11" s="8">
        <v>72410</v>
      </c>
      <c r="C11" s="8">
        <v>1064107</v>
      </c>
      <c r="D11" s="8">
        <v>146743</v>
      </c>
      <c r="E11" s="8">
        <v>544622</v>
      </c>
      <c r="J11" s="2"/>
    </row>
    <row r="12" spans="1:10" x14ac:dyDescent="0.25">
      <c r="A12" s="7">
        <v>2019</v>
      </c>
      <c r="B12" s="8">
        <v>79646</v>
      </c>
      <c r="C12" s="8">
        <v>1066619</v>
      </c>
      <c r="D12" s="8">
        <v>133250</v>
      </c>
      <c r="E12" s="8">
        <v>546444</v>
      </c>
      <c r="J12" s="2"/>
    </row>
    <row r="13" spans="1:10" x14ac:dyDescent="0.25">
      <c r="A13" s="7">
        <v>2020</v>
      </c>
      <c r="B13" s="8">
        <v>94065</v>
      </c>
      <c r="C13" s="8">
        <v>1083583</v>
      </c>
      <c r="D13" s="8">
        <v>134019</v>
      </c>
      <c r="E13" s="8">
        <v>551229</v>
      </c>
      <c r="J13" s="2"/>
    </row>
    <row r="14" spans="1:10" x14ac:dyDescent="0.25">
      <c r="A14" s="7">
        <v>2021</v>
      </c>
      <c r="B14" s="8">
        <v>105116</v>
      </c>
      <c r="C14" s="8">
        <v>1102779</v>
      </c>
      <c r="D14" s="8">
        <v>139379</v>
      </c>
      <c r="E14" s="8">
        <v>558408</v>
      </c>
      <c r="J14" s="2"/>
    </row>
    <row r="15" spans="1:10" x14ac:dyDescent="0.25">
      <c r="A15" s="7">
        <v>2022</v>
      </c>
      <c r="B15" s="8">
        <v>94497</v>
      </c>
      <c r="C15" s="8">
        <v>1141955</v>
      </c>
      <c r="D15" s="8">
        <v>150540</v>
      </c>
      <c r="E15" s="8">
        <v>576311</v>
      </c>
      <c r="J15" s="2"/>
    </row>
    <row r="16" spans="1:10" x14ac:dyDescent="0.25">
      <c r="A16" s="9">
        <v>2023</v>
      </c>
      <c r="B16" s="10">
        <v>44954</v>
      </c>
      <c r="C16" s="10">
        <v>1188588</v>
      </c>
      <c r="D16" s="10">
        <v>63074</v>
      </c>
      <c r="E16" s="10">
        <v>590198</v>
      </c>
      <c r="J16" s="2"/>
    </row>
    <row r="17" spans="1:10" x14ac:dyDescent="0.25">
      <c r="A17" s="3"/>
      <c r="B17" s="50"/>
      <c r="C17" s="50"/>
      <c r="D17" s="50"/>
      <c r="E17" s="50"/>
      <c r="F17" s="50"/>
      <c r="G17" s="50"/>
      <c r="H17" s="50"/>
      <c r="I17" s="50"/>
      <c r="J17" s="2"/>
    </row>
    <row r="18" spans="1:10" x14ac:dyDescent="0.25">
      <c r="A18" s="3"/>
      <c r="B18" s="157" t="s">
        <v>2</v>
      </c>
      <c r="C18" s="157"/>
      <c r="D18" s="157" t="s">
        <v>3</v>
      </c>
      <c r="E18" s="157"/>
      <c r="F18" s="50"/>
      <c r="G18" s="50"/>
      <c r="H18" s="50"/>
      <c r="I18" s="50"/>
      <c r="J18" s="2"/>
    </row>
    <row r="19" spans="1:10" x14ac:dyDescent="0.25">
      <c r="A19" s="4" t="s">
        <v>4</v>
      </c>
      <c r="B19" s="4" t="s">
        <v>5</v>
      </c>
      <c r="C19" s="4" t="s">
        <v>6</v>
      </c>
      <c r="D19" s="4" t="s">
        <v>5</v>
      </c>
      <c r="E19" s="4" t="s">
        <v>6</v>
      </c>
      <c r="F19" s="50"/>
      <c r="G19" s="50"/>
      <c r="H19" s="50"/>
      <c r="I19" s="50"/>
      <c r="J19" s="2"/>
    </row>
    <row r="20" spans="1:10" x14ac:dyDescent="0.25">
      <c r="A20" s="5">
        <v>2014</v>
      </c>
      <c r="B20" s="6">
        <v>22219</v>
      </c>
      <c r="C20" s="6">
        <v>263206</v>
      </c>
      <c r="D20" s="6">
        <v>73474</v>
      </c>
      <c r="E20" s="6">
        <v>773947</v>
      </c>
      <c r="F20" s="50"/>
      <c r="G20" s="50"/>
      <c r="H20" s="50"/>
      <c r="I20" s="50"/>
      <c r="J20" s="2"/>
    </row>
    <row r="21" spans="1:10" x14ac:dyDescent="0.25">
      <c r="A21" s="7">
        <v>2015</v>
      </c>
      <c r="B21" s="8">
        <v>21031</v>
      </c>
      <c r="C21" s="8">
        <v>261585</v>
      </c>
      <c r="D21" s="8">
        <v>72866</v>
      </c>
      <c r="E21" s="8">
        <v>782797</v>
      </c>
      <c r="F21" s="50"/>
      <c r="G21" s="50"/>
      <c r="H21" s="50"/>
      <c r="I21" s="50"/>
      <c r="J21" s="2"/>
    </row>
    <row r="22" spans="1:10" x14ac:dyDescent="0.25">
      <c r="A22" s="7">
        <v>2016</v>
      </c>
      <c r="B22" s="8">
        <v>19383</v>
      </c>
      <c r="C22" s="8">
        <v>260863</v>
      </c>
      <c r="D22" s="8">
        <v>70723</v>
      </c>
      <c r="E22" s="8">
        <v>791234</v>
      </c>
      <c r="F22" s="50"/>
      <c r="G22" s="50"/>
      <c r="H22" s="50"/>
      <c r="I22" s="50"/>
      <c r="J22" s="2"/>
    </row>
    <row r="23" spans="1:10" x14ac:dyDescent="0.25">
      <c r="A23" s="7">
        <v>2017</v>
      </c>
      <c r="B23" s="8">
        <v>17796</v>
      </c>
      <c r="C23" s="8">
        <v>259954</v>
      </c>
      <c r="D23" s="8">
        <v>71228</v>
      </c>
      <c r="E23" s="8">
        <v>795265</v>
      </c>
      <c r="F23" s="50"/>
      <c r="G23" s="50"/>
      <c r="H23" s="50"/>
      <c r="I23" s="50"/>
      <c r="J23" s="2"/>
    </row>
    <row r="24" spans="1:10" x14ac:dyDescent="0.25">
      <c r="A24" s="7">
        <v>2018</v>
      </c>
      <c r="B24" s="8">
        <v>13848</v>
      </c>
      <c r="C24" s="8">
        <v>260319</v>
      </c>
      <c r="D24" s="8">
        <v>71287</v>
      </c>
      <c r="E24" s="8">
        <v>799551</v>
      </c>
      <c r="F24" s="50"/>
      <c r="G24" s="50"/>
      <c r="H24" s="50"/>
      <c r="I24" s="50"/>
      <c r="J24" s="2"/>
    </row>
    <row r="25" spans="1:10" x14ac:dyDescent="0.25">
      <c r="A25" s="7">
        <v>2019</v>
      </c>
      <c r="B25" s="8">
        <v>15919</v>
      </c>
      <c r="C25" s="8">
        <v>259833</v>
      </c>
      <c r="D25" s="8">
        <v>74854</v>
      </c>
      <c r="E25" s="8">
        <v>807192</v>
      </c>
      <c r="F25" s="50"/>
      <c r="G25" s="50"/>
      <c r="H25" s="50"/>
      <c r="I25" s="50"/>
      <c r="J25" s="2"/>
    </row>
    <row r="26" spans="1:10" x14ac:dyDescent="0.25">
      <c r="A26" s="7">
        <v>2020</v>
      </c>
      <c r="B26" s="8">
        <v>13836</v>
      </c>
      <c r="C26" s="8">
        <v>262523</v>
      </c>
      <c r="D26" s="8">
        <v>79533</v>
      </c>
      <c r="E26" s="8">
        <v>823541</v>
      </c>
      <c r="F26" s="50"/>
      <c r="G26" s="50"/>
      <c r="H26" s="50"/>
      <c r="I26" s="50"/>
      <c r="J26" s="2"/>
    </row>
    <row r="27" spans="1:10" x14ac:dyDescent="0.25">
      <c r="A27" s="7">
        <v>2021</v>
      </c>
      <c r="B27" s="8">
        <v>14294</v>
      </c>
      <c r="C27" s="8">
        <v>256709</v>
      </c>
      <c r="D27" s="8">
        <v>92863</v>
      </c>
      <c r="E27" s="8">
        <v>843145</v>
      </c>
      <c r="F27" s="50"/>
      <c r="G27" s="50"/>
      <c r="H27" s="50"/>
      <c r="I27" s="50"/>
      <c r="J27" s="2"/>
    </row>
    <row r="28" spans="1:10" x14ac:dyDescent="0.25">
      <c r="A28" s="7">
        <v>2022</v>
      </c>
      <c r="B28" s="8">
        <v>14744</v>
      </c>
      <c r="C28" s="8">
        <v>257170</v>
      </c>
      <c r="D28" s="8">
        <v>90850</v>
      </c>
      <c r="E28" s="8">
        <v>878072</v>
      </c>
      <c r="F28" s="50"/>
      <c r="G28" s="50"/>
      <c r="H28" s="50"/>
      <c r="I28" s="50"/>
      <c r="J28" s="2"/>
    </row>
    <row r="29" spans="1:10" x14ac:dyDescent="0.25">
      <c r="A29" s="9">
        <v>2023</v>
      </c>
      <c r="B29" s="10">
        <v>2858</v>
      </c>
      <c r="C29" s="10">
        <v>260960</v>
      </c>
      <c r="D29" s="10">
        <v>42394</v>
      </c>
      <c r="E29" s="10">
        <v>918794</v>
      </c>
      <c r="F29" s="50"/>
      <c r="G29" s="50"/>
      <c r="H29" s="50"/>
      <c r="I29" s="50"/>
      <c r="J29" s="2"/>
    </row>
    <row r="30" spans="1:10" x14ac:dyDescent="0.25">
      <c r="A30" s="3"/>
      <c r="B30" s="50"/>
      <c r="C30" s="50"/>
      <c r="D30" s="50"/>
      <c r="E30" s="50"/>
      <c r="F30" s="50"/>
      <c r="G30" s="50"/>
      <c r="H30" s="50"/>
      <c r="I30" s="50"/>
      <c r="J30" s="2"/>
    </row>
    <row r="31" spans="1:10" x14ac:dyDescent="0.25">
      <c r="A31" s="2" t="s">
        <v>142</v>
      </c>
      <c r="B31" s="50"/>
      <c r="C31" s="50"/>
      <c r="D31" s="50"/>
      <c r="E31" s="50"/>
      <c r="F31" s="50"/>
      <c r="G31" s="50"/>
      <c r="H31" s="50"/>
      <c r="I31" s="50"/>
      <c r="J31" s="2"/>
    </row>
    <row r="32" spans="1:10" x14ac:dyDescent="0.25">
      <c r="A32" s="3"/>
      <c r="B32" s="50"/>
      <c r="C32" s="50"/>
      <c r="D32" s="50"/>
      <c r="E32" s="50"/>
      <c r="F32" s="50"/>
      <c r="G32" s="50"/>
      <c r="H32" s="50"/>
      <c r="I32" s="50"/>
      <c r="J32" s="2"/>
    </row>
    <row r="33" spans="1:10" x14ac:dyDescent="0.25">
      <c r="A33" s="3"/>
      <c r="B33" s="50"/>
      <c r="C33" s="50"/>
      <c r="D33" s="50"/>
      <c r="E33" s="50"/>
      <c r="F33" s="50"/>
      <c r="G33" s="50"/>
      <c r="H33" s="50"/>
      <c r="I33" s="50"/>
      <c r="J33" s="2"/>
    </row>
    <row r="34" spans="1:10" x14ac:dyDescent="0.25">
      <c r="A34" s="3"/>
      <c r="B34" s="50"/>
      <c r="C34" s="50"/>
      <c r="D34" s="50"/>
      <c r="E34" s="50"/>
      <c r="F34" s="50"/>
      <c r="G34" s="50"/>
      <c r="H34" s="50"/>
      <c r="I34" s="50"/>
      <c r="J34" s="2"/>
    </row>
    <row r="35" spans="1:10" x14ac:dyDescent="0.25">
      <c r="A35" s="3"/>
      <c r="B35" s="50"/>
      <c r="C35" s="50"/>
      <c r="D35" s="50"/>
      <c r="E35" s="50"/>
      <c r="F35" s="50"/>
      <c r="G35" s="50"/>
      <c r="H35" s="50"/>
      <c r="I35" s="50"/>
      <c r="J35" s="2"/>
    </row>
    <row r="36" spans="1:10" x14ac:dyDescent="0.25">
      <c r="A36" s="3"/>
      <c r="B36" s="50"/>
      <c r="C36" s="50"/>
      <c r="D36" s="50"/>
      <c r="E36" s="50"/>
      <c r="F36" s="50"/>
      <c r="G36" s="50"/>
      <c r="H36" s="50"/>
      <c r="I36" s="50"/>
      <c r="J36" s="2"/>
    </row>
    <row r="37" spans="1:10" x14ac:dyDescent="0.25">
      <c r="A37" s="3"/>
      <c r="B37" s="50"/>
      <c r="C37" s="50"/>
      <c r="D37" s="50"/>
      <c r="E37" s="50"/>
      <c r="F37" s="50"/>
      <c r="G37" s="50"/>
      <c r="H37" s="50"/>
      <c r="I37" s="50"/>
      <c r="J37" s="2"/>
    </row>
    <row r="38" spans="1:10" x14ac:dyDescent="0.25">
      <c r="A38" s="3"/>
      <c r="B38" s="50"/>
      <c r="C38" s="50"/>
      <c r="D38" s="50"/>
      <c r="E38" s="50"/>
      <c r="F38" s="50"/>
      <c r="G38" s="50"/>
      <c r="H38" s="50"/>
      <c r="I38" s="50"/>
      <c r="J38" s="2"/>
    </row>
    <row r="39" spans="1:10" hidden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idden="1" x14ac:dyDescent="0.25">
      <c r="A40" s="3"/>
      <c r="B40" s="157" t="s">
        <v>0</v>
      </c>
      <c r="C40" s="157"/>
      <c r="D40" s="157" t="s">
        <v>1</v>
      </c>
      <c r="E40" s="157"/>
      <c r="F40" s="157" t="s">
        <v>2</v>
      </c>
      <c r="G40" s="157"/>
      <c r="H40" s="157" t="s">
        <v>3</v>
      </c>
      <c r="I40" s="157"/>
      <c r="J40" s="63" t="s">
        <v>104</v>
      </c>
    </row>
    <row r="41" spans="1:10" hidden="1" x14ac:dyDescent="0.25">
      <c r="A41" s="4" t="s">
        <v>4</v>
      </c>
      <c r="B41" s="4" t="s">
        <v>7</v>
      </c>
      <c r="C41" s="4" t="s">
        <v>8</v>
      </c>
      <c r="D41" s="4" t="s">
        <v>7</v>
      </c>
      <c r="E41" s="4" t="s">
        <v>8</v>
      </c>
      <c r="F41" s="4" t="s">
        <v>7</v>
      </c>
      <c r="G41" s="4" t="s">
        <v>8</v>
      </c>
      <c r="H41" s="4" t="s">
        <v>7</v>
      </c>
      <c r="I41" s="4" t="s">
        <v>8</v>
      </c>
      <c r="J41" s="2"/>
    </row>
    <row r="42" spans="1:10" hidden="1" x14ac:dyDescent="0.25">
      <c r="A42" s="7">
        <v>2015</v>
      </c>
      <c r="B42" s="11">
        <f>1-(C8)/(C7+B7)</f>
        <v>6.214508919564754E-2</v>
      </c>
      <c r="C42" s="11">
        <f>(C8+B8)/(B7+C7)-1</f>
        <v>6.9312124241758255E-3</v>
      </c>
      <c r="D42" s="11">
        <f>1-(E8)/(E7+D7)</f>
        <v>0.19838941393777698</v>
      </c>
      <c r="E42" s="11">
        <f>(E8+D8)/(D7+E7)-1</f>
        <v>5.0618899741269985E-2</v>
      </c>
      <c r="F42" s="11">
        <f t="shared" ref="F42:F50" si="0">1-(C21)/(C20+B20)</f>
        <v>8.3524568625733542E-2</v>
      </c>
      <c r="G42" s="11">
        <f t="shared" ref="G42:G50" si="1">(C21+B21)/(B20+C20)-1</f>
        <v>-9.8414644827887754E-3</v>
      </c>
      <c r="H42" s="11">
        <f t="shared" ref="H42:H50" si="2">1-(E21)/(E20+D20)</f>
        <v>7.6259615940600933E-2</v>
      </c>
      <c r="I42" s="11">
        <f t="shared" ref="I42:I50" si="3">(E21+D21)/(D20+E20)-1</f>
        <v>9.7259803568710002E-3</v>
      </c>
      <c r="J42" s="2"/>
    </row>
    <row r="43" spans="1:10" hidden="1" x14ac:dyDescent="0.25">
      <c r="A43" s="7">
        <v>2016</v>
      </c>
      <c r="B43" s="11">
        <f>1-(C9)/(C8+B8)</f>
        <v>6.1622921258264851E-2</v>
      </c>
      <c r="C43" s="11">
        <f>(C9+B9)/(B8+C8)-1</f>
        <v>6.82829092366255E-3</v>
      </c>
      <c r="D43" s="11">
        <f>1-(E9)/(E8+D8)</f>
        <v>0.201331557069934</v>
      </c>
      <c r="E43" s="11">
        <f>(E9+D9)/(D8+E8)-1</f>
        <v>5.5707313636450984E-2</v>
      </c>
      <c r="F43" s="11">
        <f t="shared" si="0"/>
        <v>7.6970164463441515E-2</v>
      </c>
      <c r="G43" s="11">
        <f t="shared" si="1"/>
        <v>-8.3859371019333606E-3</v>
      </c>
      <c r="H43" s="11">
        <f t="shared" si="2"/>
        <v>7.52971672258822E-2</v>
      </c>
      <c r="I43" s="11">
        <f t="shared" si="3"/>
        <v>7.3556996153860688E-3</v>
      </c>
      <c r="J43" s="2"/>
    </row>
    <row r="44" spans="1:10" hidden="1" x14ac:dyDescent="0.25">
      <c r="A44" s="7">
        <v>2017</v>
      </c>
      <c r="B44" s="11">
        <f t="shared" ref="B44:D50" si="4">1-(C10)/(C9+B9)</f>
        <v>6.2614812986946378E-2</v>
      </c>
      <c r="C44" s="11">
        <f t="shared" ref="C44:E50" si="5">(C10+B10)/(B9+C9)-1</f>
        <v>5.4641473922361072E-3</v>
      </c>
      <c r="D44" s="11">
        <f t="shared" si="4"/>
        <v>0.20451584428269609</v>
      </c>
      <c r="E44" s="11">
        <f t="shared" si="5"/>
        <v>4.5622555257438302E-2</v>
      </c>
      <c r="F44" s="11">
        <f t="shared" si="0"/>
        <v>7.2407813135602295E-2</v>
      </c>
      <c r="G44" s="11">
        <f t="shared" si="1"/>
        <v>-8.9064607523390293E-3</v>
      </c>
      <c r="H44" s="11">
        <f t="shared" si="2"/>
        <v>7.7372769175260481E-2</v>
      </c>
      <c r="I44" s="11">
        <f t="shared" si="3"/>
        <v>5.2624434861598957E-3</v>
      </c>
      <c r="J44" s="2"/>
    </row>
    <row r="45" spans="1:10" hidden="1" x14ac:dyDescent="0.25">
      <c r="A45" s="7">
        <v>2018</v>
      </c>
      <c r="B45" s="11">
        <f t="shared" si="4"/>
        <v>6.3962576342273758E-2</v>
      </c>
      <c r="C45" s="11">
        <f t="shared" si="5"/>
        <v>-2.6741237186855837E-4</v>
      </c>
      <c r="D45" s="11">
        <f t="shared" si="4"/>
        <v>0.21000923987856157</v>
      </c>
      <c r="E45" s="11">
        <f t="shared" si="5"/>
        <v>2.8459406181871039E-3</v>
      </c>
      <c r="F45" s="11">
        <f t="shared" si="0"/>
        <v>6.2757875787578743E-2</v>
      </c>
      <c r="G45" s="11">
        <f t="shared" si="1"/>
        <v>-1.2900090009000942E-2</v>
      </c>
      <c r="H45" s="11">
        <f t="shared" si="2"/>
        <v>7.7256250194750575E-2</v>
      </c>
      <c r="I45" s="11">
        <f t="shared" si="3"/>
        <v>5.0144663603746142E-3</v>
      </c>
      <c r="J45" s="2"/>
    </row>
    <row r="46" spans="1:10" hidden="1" x14ac:dyDescent="0.25">
      <c r="A46" s="7">
        <v>2019</v>
      </c>
      <c r="B46" s="11">
        <f t="shared" si="4"/>
        <v>6.1501939698218377E-2</v>
      </c>
      <c r="C46" s="26">
        <f t="shared" si="5"/>
        <v>8.5770824369542087E-3</v>
      </c>
      <c r="D46" s="26">
        <f t="shared" si="4"/>
        <v>0.20961576012670591</v>
      </c>
      <c r="E46" s="26">
        <f t="shared" si="5"/>
        <v>-1.6881097538926637E-2</v>
      </c>
      <c r="F46" s="26">
        <f t="shared" si="0"/>
        <v>5.2282003304555236E-2</v>
      </c>
      <c r="G46" s="26">
        <f t="shared" si="1"/>
        <v>5.7811479864462445E-3</v>
      </c>
      <c r="H46" s="26">
        <f t="shared" si="2"/>
        <v>7.3085924132846758E-2</v>
      </c>
      <c r="I46" s="26">
        <f t="shared" si="3"/>
        <v>1.2870361651650564E-2</v>
      </c>
      <c r="J46" s="2"/>
    </row>
    <row r="47" spans="1:10" hidden="1" x14ac:dyDescent="0.25">
      <c r="A47" s="7">
        <v>2020</v>
      </c>
      <c r="B47" s="11">
        <f t="shared" si="4"/>
        <v>5.4683690071667512E-2</v>
      </c>
      <c r="C47" s="26">
        <f t="shared" si="5"/>
        <v>2.7378485777721506E-2</v>
      </c>
      <c r="D47" s="26">
        <f t="shared" si="4"/>
        <v>0.18900416952334431</v>
      </c>
      <c r="E47" s="26">
        <f t="shared" si="5"/>
        <v>8.171324154693238E-3</v>
      </c>
      <c r="F47" s="26">
        <f t="shared" si="0"/>
        <v>4.7974266732426218E-2</v>
      </c>
      <c r="G47" s="26">
        <f t="shared" si="1"/>
        <v>2.2012533000668189E-3</v>
      </c>
      <c r="H47" s="26">
        <f t="shared" si="2"/>
        <v>6.6328740224432692E-2</v>
      </c>
      <c r="I47" s="26">
        <f t="shared" si="3"/>
        <v>2.3840026483879617E-2</v>
      </c>
      <c r="J47" s="2"/>
    </row>
    <row r="48" spans="1:10" hidden="1" x14ac:dyDescent="0.25">
      <c r="A48" s="7">
        <v>2021</v>
      </c>
      <c r="B48" s="11">
        <f t="shared" si="4"/>
        <v>6.3575024115864798E-2</v>
      </c>
      <c r="C48" s="26">
        <f t="shared" si="5"/>
        <v>2.5684245207396428E-2</v>
      </c>
      <c r="D48" s="26">
        <f t="shared" si="4"/>
        <v>0.18510086859064168</v>
      </c>
      <c r="E48" s="26">
        <f t="shared" si="5"/>
        <v>1.8298484636219303E-2</v>
      </c>
      <c r="F48" s="26">
        <f t="shared" si="0"/>
        <v>7.1103166533385886E-2</v>
      </c>
      <c r="G48" s="26">
        <f t="shared" si="1"/>
        <v>-1.9380588292764123E-2</v>
      </c>
      <c r="H48" s="26">
        <f t="shared" si="2"/>
        <v>6.6361117693566674E-2</v>
      </c>
      <c r="I48" s="26">
        <f t="shared" si="3"/>
        <v>3.6468772215787482E-2</v>
      </c>
      <c r="J48" s="2"/>
    </row>
    <row r="49" spans="1:10" hidden="1" x14ac:dyDescent="0.25">
      <c r="A49" s="7">
        <v>2022</v>
      </c>
      <c r="B49" s="11">
        <f t="shared" si="4"/>
        <v>5.4590837779773915E-2</v>
      </c>
      <c r="C49" s="26">
        <f t="shared" si="5"/>
        <v>2.3641955633560974E-2</v>
      </c>
      <c r="D49" s="26">
        <f t="shared" si="4"/>
        <v>0.174087508079113</v>
      </c>
      <c r="E49" s="26">
        <f t="shared" si="5"/>
        <v>4.1651678807429704E-2</v>
      </c>
      <c r="F49" s="26">
        <f t="shared" si="0"/>
        <v>5.1043715383224497E-2</v>
      </c>
      <c r="G49" s="26">
        <f t="shared" si="1"/>
        <v>3.3615864031024678E-3</v>
      </c>
      <c r="H49" s="26">
        <f t="shared" si="2"/>
        <v>6.1896906864043921E-2</v>
      </c>
      <c r="I49" s="26">
        <f t="shared" si="3"/>
        <v>3.5164229365560962E-2</v>
      </c>
      <c r="J49" s="2"/>
    </row>
    <row r="50" spans="1:10" hidden="1" x14ac:dyDescent="0.25">
      <c r="A50" s="9">
        <v>2023</v>
      </c>
      <c r="B50" s="12">
        <f t="shared" si="4"/>
        <v>3.8710762730781334E-2</v>
      </c>
      <c r="C50" s="66">
        <f t="shared" si="5"/>
        <v>-2.3535082639681848E-3</v>
      </c>
      <c r="D50" s="66">
        <f t="shared" si="4"/>
        <v>0.18800689549852723</v>
      </c>
      <c r="E50" s="66">
        <f t="shared" si="5"/>
        <v>-0.10122982564514593</v>
      </c>
      <c r="F50" s="66">
        <f t="shared" si="0"/>
        <v>4.0284795928124284E-2</v>
      </c>
      <c r="G50" s="66">
        <f t="shared" si="1"/>
        <v>-2.977411975845301E-2</v>
      </c>
      <c r="H50" s="66">
        <f t="shared" si="2"/>
        <v>5.1735846641938199E-2</v>
      </c>
      <c r="I50" s="66">
        <f t="shared" si="3"/>
        <v>-7.98206666790513E-3</v>
      </c>
      <c r="J50" s="2"/>
    </row>
    <row r="51" spans="1:10" hidden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idden="1" x14ac:dyDescent="0.25"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</sheetData>
  <mergeCells count="11">
    <mergeCell ref="A1:E1"/>
    <mergeCell ref="A2:E2"/>
    <mergeCell ref="A3:E3"/>
    <mergeCell ref="B40:C40"/>
    <mergeCell ref="D40:E40"/>
    <mergeCell ref="F40:G40"/>
    <mergeCell ref="H40:I40"/>
    <mergeCell ref="B5:C5"/>
    <mergeCell ref="D5:E5"/>
    <mergeCell ref="B18:C18"/>
    <mergeCell ref="D18:E18"/>
  </mergeCells>
  <printOptions horizontalCentered="1"/>
  <pageMargins left="0.25" right="0.25" top="0.75" bottom="0.75" header="0.3" footer="0.3"/>
  <pageSetup scale="80" orientation="portrait" r:id="rId1"/>
  <headerFooter>
    <oddFooter>&amp;C&amp;"Calibri,Regular"©, Copyright, State Farm Mutual Automobile Insurance Company 2024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31DA-7F76-4485-A797-826C9CE1A72A}">
  <dimension ref="A1:K27"/>
  <sheetViews>
    <sheetView workbookViewId="0">
      <selection activeCell="J18" sqref="J18"/>
    </sheetView>
  </sheetViews>
  <sheetFormatPr defaultRowHeight="15" x14ac:dyDescent="0.25"/>
  <cols>
    <col min="1" max="1" width="62.7109375" customWidth="1"/>
    <col min="2" max="2" width="15.85546875" customWidth="1"/>
    <col min="3" max="3" width="10" customWidth="1"/>
    <col min="4" max="4" width="15.85546875" customWidth="1"/>
    <col min="5" max="5" width="11" customWidth="1"/>
    <col min="6" max="7" width="15.85546875" customWidth="1"/>
    <col min="8" max="8" width="14.28515625" bestFit="1" customWidth="1"/>
  </cols>
  <sheetData>
    <row r="1" spans="1:11" x14ac:dyDescent="0.25">
      <c r="A1" s="154" t="s">
        <v>120</v>
      </c>
      <c r="B1" s="154"/>
      <c r="C1" s="154"/>
      <c r="D1" s="154"/>
      <c r="E1" s="154"/>
      <c r="F1" s="154"/>
      <c r="G1" s="154"/>
    </row>
    <row r="2" spans="1:11" x14ac:dyDescent="0.25">
      <c r="A2" s="154" t="s">
        <v>9</v>
      </c>
      <c r="B2" s="154"/>
      <c r="C2" s="154"/>
      <c r="D2" s="154"/>
      <c r="E2" s="154"/>
      <c r="F2" s="154"/>
      <c r="G2" s="154"/>
    </row>
    <row r="3" spans="1:11" x14ac:dyDescent="0.25">
      <c r="A3" s="154" t="s">
        <v>56</v>
      </c>
      <c r="B3" s="154"/>
      <c r="C3" s="154"/>
      <c r="D3" s="154"/>
      <c r="E3" s="154"/>
      <c r="F3" s="154"/>
      <c r="G3" s="154"/>
    </row>
    <row r="4" spans="1:11" x14ac:dyDescent="0.25">
      <c r="A4" s="2"/>
      <c r="B4" s="2"/>
      <c r="C4" s="2"/>
      <c r="D4" s="2"/>
      <c r="E4" s="2"/>
      <c r="F4" s="2"/>
      <c r="G4" s="2"/>
    </row>
    <row r="5" spans="1:11" x14ac:dyDescent="0.25">
      <c r="A5" s="96"/>
      <c r="B5" s="97">
        <v>45535</v>
      </c>
      <c r="C5" s="98"/>
      <c r="D5" s="99">
        <v>45900</v>
      </c>
      <c r="E5" s="99"/>
      <c r="F5" s="99">
        <v>46265</v>
      </c>
      <c r="G5" s="100"/>
    </row>
    <row r="6" spans="1:11" x14ac:dyDescent="0.25">
      <c r="A6" s="101" t="s">
        <v>57</v>
      </c>
      <c r="B6" s="102">
        <v>1193098.4571837001</v>
      </c>
      <c r="C6" s="103"/>
      <c r="D6" s="104">
        <v>1114258.11226927</v>
      </c>
      <c r="E6" s="96"/>
      <c r="F6" s="105">
        <v>1061662.39649241</v>
      </c>
      <c r="G6" s="106"/>
    </row>
    <row r="7" spans="1:11" x14ac:dyDescent="0.25">
      <c r="A7" s="107" t="s">
        <v>58</v>
      </c>
      <c r="B7" s="108"/>
      <c r="C7" s="109"/>
      <c r="D7" s="110">
        <f>D6/B6-1</f>
        <v>-6.6080334309150057E-2</v>
      </c>
      <c r="E7" s="110"/>
      <c r="F7" s="111">
        <f>F6/D6-1</f>
        <v>-4.72024526433511E-2</v>
      </c>
      <c r="G7" s="112"/>
      <c r="K7" s="19"/>
    </row>
    <row r="8" spans="1:11" x14ac:dyDescent="0.25">
      <c r="A8" s="101" t="s">
        <v>59</v>
      </c>
      <c r="B8" s="102"/>
      <c r="C8" s="113"/>
      <c r="D8" s="104">
        <v>225850952.354983</v>
      </c>
      <c r="E8" s="104"/>
      <c r="F8" s="114">
        <v>280031678.31593901</v>
      </c>
      <c r="G8" s="108"/>
    </row>
    <row r="9" spans="1:11" x14ac:dyDescent="0.25">
      <c r="A9" s="115" t="s">
        <v>60</v>
      </c>
      <c r="B9" s="116"/>
      <c r="C9" s="117" t="s">
        <v>61</v>
      </c>
      <c r="D9" s="118">
        <v>66681315.052948982</v>
      </c>
      <c r="E9" s="110"/>
      <c r="F9" s="119">
        <v>0</v>
      </c>
      <c r="G9" s="112"/>
      <c r="H9" s="39"/>
    </row>
    <row r="10" spans="1:11" x14ac:dyDescent="0.25">
      <c r="A10" s="101" t="s">
        <v>108</v>
      </c>
      <c r="B10" s="116"/>
      <c r="C10" s="120" t="s">
        <v>62</v>
      </c>
      <c r="D10" s="104">
        <f>D8+D9</f>
        <v>292532267.40793198</v>
      </c>
      <c r="E10" s="121">
        <f>D10/D8-1</f>
        <v>0.29524478138193588</v>
      </c>
      <c r="F10" s="114">
        <f>F8+F9</f>
        <v>280031678.31593901</v>
      </c>
      <c r="G10" s="122">
        <f>F10/F8-1</f>
        <v>0</v>
      </c>
      <c r="H10" s="64"/>
    </row>
    <row r="11" spans="1:11" x14ac:dyDescent="0.25">
      <c r="A11" s="115" t="s">
        <v>63</v>
      </c>
      <c r="B11" s="116"/>
      <c r="C11" s="117" t="s">
        <v>61</v>
      </c>
      <c r="D11" s="118">
        <v>7313306.685198009</v>
      </c>
      <c r="E11" s="110"/>
      <c r="F11" s="119">
        <v>7000791.9578989744</v>
      </c>
      <c r="G11" s="123"/>
    </row>
    <row r="12" spans="1:11" x14ac:dyDescent="0.25">
      <c r="A12" s="101" t="s">
        <v>107</v>
      </c>
      <c r="B12" s="124"/>
      <c r="C12" s="120" t="s">
        <v>64</v>
      </c>
      <c r="D12" s="125">
        <f>D10+D11</f>
        <v>299845574.09312999</v>
      </c>
      <c r="E12" s="121">
        <f>D11/D10</f>
        <v>2.4999999999999006E-2</v>
      </c>
      <c r="F12" s="126">
        <f>F10+F11</f>
        <v>287032470.27383798</v>
      </c>
      <c r="G12" s="122">
        <f>F11/F10</f>
        <v>2.5000000000001781E-2</v>
      </c>
    </row>
    <row r="13" spans="1:11" x14ac:dyDescent="0.25">
      <c r="A13" s="115" t="s">
        <v>65</v>
      </c>
      <c r="B13" s="127"/>
      <c r="C13" s="117" t="s">
        <v>61</v>
      </c>
      <c r="D13" s="118">
        <v>-19813895.777190983</v>
      </c>
      <c r="E13" s="110"/>
      <c r="F13" s="119">
        <v>-13548636.585204959</v>
      </c>
      <c r="G13" s="123"/>
    </row>
    <row r="14" spans="1:11" x14ac:dyDescent="0.25">
      <c r="A14" s="101" t="s">
        <v>106</v>
      </c>
      <c r="B14" s="116"/>
      <c r="C14" s="128" t="s">
        <v>66</v>
      </c>
      <c r="D14" s="125">
        <f>D12+D13</f>
        <v>280031678.31593901</v>
      </c>
      <c r="E14" s="121">
        <f>D13/D12</f>
        <v>-6.608033430914316E-2</v>
      </c>
      <c r="F14" s="126">
        <f>F12+F13</f>
        <v>273483833.68863302</v>
      </c>
      <c r="G14" s="122">
        <f>F13/F12</f>
        <v>-4.7202452643351239E-2</v>
      </c>
    </row>
    <row r="15" spans="1:11" x14ac:dyDescent="0.25">
      <c r="A15" s="146" t="s">
        <v>67</v>
      </c>
      <c r="B15" s="147">
        <v>225850952.354983</v>
      </c>
      <c r="C15" s="148"/>
      <c r="D15" s="149">
        <f>D14</f>
        <v>280031678.31593901</v>
      </c>
      <c r="E15" s="150"/>
      <c r="F15" s="151">
        <f>F14</f>
        <v>273483833.68863302</v>
      </c>
      <c r="G15" s="152"/>
    </row>
    <row r="16" spans="1:11" x14ac:dyDescent="0.25">
      <c r="A16" s="107" t="s">
        <v>58</v>
      </c>
      <c r="B16" s="112"/>
      <c r="C16" s="109"/>
      <c r="D16" s="110">
        <f>D14/B15-1</f>
        <v>0.23989593754644445</v>
      </c>
      <c r="E16" s="110"/>
      <c r="F16" s="111">
        <f>F14/D14-1</f>
        <v>-2.338251395943336E-2</v>
      </c>
      <c r="G16" s="112"/>
    </row>
    <row r="17" spans="1:11" x14ac:dyDescent="0.25">
      <c r="A17" s="2"/>
      <c r="B17" s="2"/>
      <c r="C17" s="2"/>
      <c r="D17" s="2"/>
      <c r="E17" s="2"/>
      <c r="F17" s="2"/>
      <c r="G17" s="2"/>
    </row>
    <row r="18" spans="1:11" x14ac:dyDescent="0.25">
      <c r="A18" s="2" t="s">
        <v>162</v>
      </c>
      <c r="B18" s="2"/>
      <c r="C18" s="2"/>
      <c r="D18" s="2"/>
      <c r="E18" s="2"/>
      <c r="F18" s="2"/>
      <c r="G18" s="63"/>
      <c r="I18" s="63"/>
      <c r="K18" s="2"/>
    </row>
    <row r="19" spans="1:11" x14ac:dyDescent="0.25">
      <c r="A19" s="2" t="s">
        <v>163</v>
      </c>
      <c r="B19" s="2"/>
      <c r="C19" s="2"/>
      <c r="D19" s="2"/>
      <c r="E19" s="2"/>
      <c r="F19" s="2"/>
      <c r="G19" s="2"/>
      <c r="K19" s="2"/>
    </row>
    <row r="20" spans="1:11" x14ac:dyDescent="0.25">
      <c r="A20" s="2" t="s">
        <v>164</v>
      </c>
      <c r="B20" s="63"/>
      <c r="C20" s="2"/>
      <c r="D20" s="2"/>
      <c r="E20" s="2"/>
      <c r="F20" s="2"/>
      <c r="G20" s="2"/>
      <c r="I20" s="63"/>
      <c r="K20" s="2"/>
    </row>
    <row r="21" spans="1:11" x14ac:dyDescent="0.25">
      <c r="A21" s="2" t="s">
        <v>105</v>
      </c>
      <c r="B21" s="2"/>
      <c r="C21" s="2"/>
      <c r="D21" s="2"/>
      <c r="E21" s="2"/>
      <c r="F21" s="2"/>
      <c r="G21" s="2"/>
      <c r="K21" s="2"/>
    </row>
    <row r="22" spans="1:11" x14ac:dyDescent="0.25">
      <c r="A22" s="2" t="s">
        <v>165</v>
      </c>
      <c r="B22" s="2"/>
      <c r="C22" s="2"/>
      <c r="D22" s="2"/>
      <c r="E22" s="2"/>
      <c r="F22" s="2"/>
      <c r="G22" s="2"/>
      <c r="K22" s="2"/>
    </row>
    <row r="23" spans="1:11" x14ac:dyDescent="0.25">
      <c r="A23" s="2" t="s">
        <v>166</v>
      </c>
      <c r="B23" s="2"/>
      <c r="C23" s="2"/>
      <c r="D23" s="2"/>
      <c r="E23" s="2"/>
      <c r="F23" s="2"/>
      <c r="G23" s="2"/>
    </row>
    <row r="24" spans="1:11" x14ac:dyDescent="0.25">
      <c r="A24" s="2" t="s">
        <v>167</v>
      </c>
      <c r="B24" s="2"/>
      <c r="C24" s="2"/>
      <c r="D24" s="2"/>
      <c r="E24" s="2"/>
      <c r="F24" s="2"/>
      <c r="G24" s="2"/>
    </row>
    <row r="25" spans="1:11" x14ac:dyDescent="0.25">
      <c r="A25" s="2"/>
      <c r="B25" s="2"/>
      <c r="C25" s="2"/>
      <c r="D25" s="2"/>
      <c r="E25" s="2"/>
      <c r="F25" s="2"/>
      <c r="G25" s="2"/>
    </row>
    <row r="26" spans="1:11" x14ac:dyDescent="0.25">
      <c r="A26" s="2"/>
      <c r="B26" s="2"/>
      <c r="C26" s="2"/>
      <c r="D26" s="2"/>
      <c r="E26" s="2"/>
      <c r="F26" s="2"/>
      <c r="G26" s="2"/>
    </row>
    <row r="27" spans="1:11" x14ac:dyDescent="0.25">
      <c r="A27" s="2"/>
      <c r="B27" s="2"/>
      <c r="C27" s="2"/>
      <c r="D27" s="2"/>
      <c r="E27" s="2"/>
      <c r="F27" s="2"/>
      <c r="G27" s="2"/>
    </row>
  </sheetData>
  <mergeCells count="3">
    <mergeCell ref="A1:G1"/>
    <mergeCell ref="A2:G2"/>
    <mergeCell ref="A3:G3"/>
  </mergeCells>
  <printOptions horizontalCentered="1"/>
  <pageMargins left="0.25" right="0.25" top="0.75" bottom="0.75" header="0.3" footer="0.3"/>
  <pageSetup scale="80" orientation="landscape" r:id="rId1"/>
  <headerFooter>
    <oddFooter>&amp;C&amp;"Calibri,Regular"©, Copyright, State Farm Mutual Automobile Insurance Company 2024
No reproduction of this copyrighted material allowed without express written consent from State Farm®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6500-43FD-4E92-9B26-1764A9888455}">
  <dimension ref="A1:L35"/>
  <sheetViews>
    <sheetView workbookViewId="0">
      <selection activeCell="J18" sqref="J18"/>
    </sheetView>
  </sheetViews>
  <sheetFormatPr defaultRowHeight="15" x14ac:dyDescent="0.25"/>
  <cols>
    <col min="1" max="6" width="19" customWidth="1"/>
  </cols>
  <sheetData>
    <row r="1" spans="1:12" x14ac:dyDescent="0.25">
      <c r="A1" s="154" t="s">
        <v>143</v>
      </c>
      <c r="B1" s="154"/>
      <c r="C1" s="154"/>
      <c r="D1" s="154"/>
      <c r="E1" s="154"/>
      <c r="F1" s="154"/>
      <c r="G1" s="2"/>
      <c r="H1" s="2"/>
      <c r="I1" s="2"/>
      <c r="J1" s="2"/>
      <c r="K1" s="2"/>
    </row>
    <row r="2" spans="1:12" x14ac:dyDescent="0.25">
      <c r="A2" s="154" t="s">
        <v>9</v>
      </c>
      <c r="B2" s="154"/>
      <c r="C2" s="154"/>
      <c r="D2" s="154"/>
      <c r="E2" s="154"/>
      <c r="F2" s="154"/>
      <c r="G2" s="2"/>
      <c r="H2" s="2"/>
      <c r="I2" s="2"/>
      <c r="J2" s="2"/>
      <c r="K2" s="2"/>
    </row>
    <row r="3" spans="1:12" x14ac:dyDescent="0.25">
      <c r="A3" s="154" t="s">
        <v>68</v>
      </c>
      <c r="B3" s="154"/>
      <c r="C3" s="154"/>
      <c r="D3" s="154"/>
      <c r="E3" s="154"/>
      <c r="F3" s="154"/>
      <c r="G3" s="2"/>
      <c r="H3" s="2"/>
      <c r="I3" s="2"/>
      <c r="J3" s="2"/>
      <c r="K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2" t="s">
        <v>69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x14ac:dyDescent="0.25">
      <c r="A6" s="56"/>
      <c r="B6" s="56" t="s">
        <v>70</v>
      </c>
      <c r="C6" s="57">
        <v>2025</v>
      </c>
      <c r="D6" s="57">
        <v>2026</v>
      </c>
      <c r="E6" s="57" t="s">
        <v>71</v>
      </c>
      <c r="F6" s="57" t="s">
        <v>72</v>
      </c>
      <c r="G6" s="2"/>
      <c r="H6" s="2"/>
      <c r="I6" s="2"/>
      <c r="J6" s="2"/>
      <c r="K6" s="2"/>
    </row>
    <row r="7" spans="1:12" x14ac:dyDescent="0.25">
      <c r="A7" s="58" t="s">
        <v>73</v>
      </c>
      <c r="B7" s="58" t="s">
        <v>74</v>
      </c>
      <c r="C7" s="58" t="s">
        <v>75</v>
      </c>
      <c r="D7" s="58" t="s">
        <v>75</v>
      </c>
      <c r="E7" s="58" t="s">
        <v>76</v>
      </c>
      <c r="F7" s="58" t="s">
        <v>76</v>
      </c>
      <c r="G7" s="2"/>
      <c r="H7" s="2"/>
      <c r="I7" s="2"/>
      <c r="J7" s="2"/>
      <c r="K7" s="2"/>
      <c r="L7" s="19"/>
    </row>
    <row r="8" spans="1:12" x14ac:dyDescent="0.25">
      <c r="A8" s="59" t="s">
        <v>77</v>
      </c>
      <c r="B8" s="67">
        <v>66680345.729661398</v>
      </c>
      <c r="C8" s="60" t="s">
        <v>78</v>
      </c>
      <c r="D8" s="61" t="s">
        <v>79</v>
      </c>
      <c r="E8" s="67">
        <v>63901997.990925506</v>
      </c>
      <c r="F8" s="67">
        <v>2778347.7387358914</v>
      </c>
      <c r="G8" s="2"/>
      <c r="H8" s="2"/>
      <c r="I8" s="2"/>
      <c r="J8" s="2"/>
      <c r="K8" s="2"/>
    </row>
    <row r="9" spans="1:12" x14ac:dyDescent="0.25">
      <c r="A9" s="59" t="s">
        <v>80</v>
      </c>
      <c r="B9" s="67">
        <v>60227409.046145782</v>
      </c>
      <c r="C9" s="60" t="s">
        <v>81</v>
      </c>
      <c r="D9" s="60" t="s">
        <v>82</v>
      </c>
      <c r="E9" s="67">
        <v>52698982.915377557</v>
      </c>
      <c r="F9" s="67">
        <v>7528426.1307682227</v>
      </c>
      <c r="G9" s="2"/>
      <c r="H9" s="2"/>
      <c r="I9" s="2"/>
      <c r="J9" s="2"/>
      <c r="K9" s="2"/>
    </row>
    <row r="10" spans="1:12" x14ac:dyDescent="0.25">
      <c r="A10" s="59" t="s">
        <v>83</v>
      </c>
      <c r="B10" s="67">
        <v>66680345.729661398</v>
      </c>
      <c r="C10" s="60" t="s">
        <v>84</v>
      </c>
      <c r="D10" s="60" t="s">
        <v>85</v>
      </c>
      <c r="E10" s="67">
        <v>52788607.035981938</v>
      </c>
      <c r="F10" s="67">
        <v>13891738.693679458</v>
      </c>
      <c r="G10" s="2"/>
      <c r="H10" s="2"/>
      <c r="I10" s="2"/>
      <c r="J10" s="2"/>
      <c r="K10" s="2"/>
    </row>
    <row r="11" spans="1:12" x14ac:dyDescent="0.25">
      <c r="A11" s="59" t="s">
        <v>86</v>
      </c>
      <c r="B11" s="67">
        <v>64529366.835156128</v>
      </c>
      <c r="C11" s="60" t="s">
        <v>87</v>
      </c>
      <c r="D11" s="60" t="s">
        <v>88</v>
      </c>
      <c r="E11" s="67">
        <v>45708301.508235589</v>
      </c>
      <c r="F11" s="67">
        <v>18821065.326920535</v>
      </c>
      <c r="G11" s="2"/>
      <c r="H11" s="2"/>
      <c r="I11" s="2"/>
      <c r="J11" s="2"/>
      <c r="K11" s="2"/>
    </row>
    <row r="12" spans="1:12" x14ac:dyDescent="0.25">
      <c r="A12" s="59" t="s">
        <v>89</v>
      </c>
      <c r="B12" s="67">
        <v>66680345.729661398</v>
      </c>
      <c r="C12" s="60" t="s">
        <v>90</v>
      </c>
      <c r="D12" s="60" t="s">
        <v>91</v>
      </c>
      <c r="E12" s="67">
        <v>41675216.081038363</v>
      </c>
      <c r="F12" s="67">
        <v>25005129.648623019</v>
      </c>
      <c r="G12" s="2"/>
      <c r="H12" s="2"/>
      <c r="I12" s="2"/>
      <c r="J12" s="2"/>
      <c r="K12" s="2"/>
    </row>
    <row r="13" spans="1:12" x14ac:dyDescent="0.25">
      <c r="A13" s="59" t="s">
        <v>92</v>
      </c>
      <c r="B13" s="67">
        <v>64529366.835156128</v>
      </c>
      <c r="C13" s="60" t="s">
        <v>93</v>
      </c>
      <c r="D13" s="60" t="s">
        <v>94</v>
      </c>
      <c r="E13" s="67">
        <v>34953407.03570956</v>
      </c>
      <c r="F13" s="67">
        <v>29575959.799446553</v>
      </c>
      <c r="G13" s="2"/>
      <c r="H13" s="2"/>
      <c r="I13" s="2"/>
      <c r="J13" s="2"/>
      <c r="K13" s="2"/>
    </row>
    <row r="14" spans="1:12" x14ac:dyDescent="0.25">
      <c r="A14" s="59" t="s">
        <v>95</v>
      </c>
      <c r="B14" s="67">
        <v>66680345.729661398</v>
      </c>
      <c r="C14" s="60" t="s">
        <v>94</v>
      </c>
      <c r="D14" s="60" t="s">
        <v>93</v>
      </c>
      <c r="E14" s="67">
        <v>30561825.126094799</v>
      </c>
      <c r="F14" s="67">
        <v>36118520.603566587</v>
      </c>
      <c r="G14" s="2"/>
      <c r="H14" s="2"/>
      <c r="I14" s="2"/>
      <c r="J14" s="2"/>
      <c r="K14" s="2"/>
    </row>
    <row r="15" spans="1:12" x14ac:dyDescent="0.25">
      <c r="A15" s="59" t="s">
        <v>96</v>
      </c>
      <c r="B15" s="67">
        <v>66680345.729661398</v>
      </c>
      <c r="C15" s="60" t="s">
        <v>91</v>
      </c>
      <c r="D15" s="60" t="s">
        <v>90</v>
      </c>
      <c r="E15" s="67">
        <v>25005129.648623016</v>
      </c>
      <c r="F15" s="67">
        <v>41675216.081038371</v>
      </c>
      <c r="G15" s="2"/>
      <c r="H15" s="2"/>
      <c r="I15" s="2"/>
      <c r="J15" s="2"/>
      <c r="K15" s="2"/>
    </row>
    <row r="16" spans="1:12" x14ac:dyDescent="0.25">
      <c r="A16" s="59" t="s">
        <v>97</v>
      </c>
      <c r="B16" s="67">
        <v>64529366.835156202</v>
      </c>
      <c r="C16" s="60" t="s">
        <v>88</v>
      </c>
      <c r="D16" s="60" t="s">
        <v>87</v>
      </c>
      <c r="E16" s="67">
        <v>18821065.326920554</v>
      </c>
      <c r="F16" s="67">
        <v>45708301.508235648</v>
      </c>
      <c r="G16" s="2"/>
      <c r="H16" s="2"/>
      <c r="I16" s="2"/>
      <c r="J16" s="2"/>
      <c r="K16" s="2"/>
    </row>
    <row r="17" spans="1:11" x14ac:dyDescent="0.25">
      <c r="A17" s="59" t="s">
        <v>98</v>
      </c>
      <c r="B17" s="67">
        <v>66680345.729661398</v>
      </c>
      <c r="C17" s="60" t="s">
        <v>85</v>
      </c>
      <c r="D17" s="60" t="s">
        <v>84</v>
      </c>
      <c r="E17" s="67">
        <v>13891738.693679454</v>
      </c>
      <c r="F17" s="67">
        <v>52788607.035981946</v>
      </c>
      <c r="G17" s="2"/>
      <c r="H17" s="2"/>
      <c r="I17" s="2"/>
      <c r="J17" s="2"/>
      <c r="K17" s="2"/>
    </row>
    <row r="18" spans="1:11" x14ac:dyDescent="0.25">
      <c r="A18" s="59" t="s">
        <v>99</v>
      </c>
      <c r="B18" s="67">
        <v>64529366.835156202</v>
      </c>
      <c r="C18" s="60" t="s">
        <v>82</v>
      </c>
      <c r="D18" s="60" t="s">
        <v>81</v>
      </c>
      <c r="E18" s="67">
        <v>8066170.8543945206</v>
      </c>
      <c r="F18" s="67">
        <v>56463195.980761684</v>
      </c>
      <c r="G18" s="2"/>
      <c r="H18" s="2"/>
      <c r="I18" s="2"/>
      <c r="J18" s="2"/>
      <c r="K18" s="2"/>
    </row>
    <row r="19" spans="1:11" x14ac:dyDescent="0.25">
      <c r="A19" s="59" t="s">
        <v>100</v>
      </c>
      <c r="B19" s="67">
        <v>66680345.729661398</v>
      </c>
      <c r="C19" s="61" t="s">
        <v>79</v>
      </c>
      <c r="D19" s="60" t="s">
        <v>78</v>
      </c>
      <c r="E19" s="67">
        <v>2778347.7387358872</v>
      </c>
      <c r="F19" s="67">
        <v>63901997.990925513</v>
      </c>
      <c r="G19" s="2"/>
      <c r="H19" s="2"/>
      <c r="I19" s="2"/>
      <c r="J19" s="2"/>
      <c r="K19" s="2"/>
    </row>
    <row r="20" spans="1:11" x14ac:dyDescent="0.25">
      <c r="A20" s="62"/>
      <c r="B20" s="65"/>
      <c r="C20" s="62"/>
      <c r="D20" s="62"/>
      <c r="E20" s="68">
        <f>SUM(E8:E19)</f>
        <v>390850789.95571673</v>
      </c>
      <c r="F20" s="68">
        <f>SUM(F8:F19)</f>
        <v>394256506.53868341</v>
      </c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mergeCells count="3">
    <mergeCell ref="A2:F2"/>
    <mergeCell ref="A3:F3"/>
    <mergeCell ref="A1:F1"/>
  </mergeCells>
  <printOptions horizontalCentered="1"/>
  <pageMargins left="0.25" right="0.25" top="0.75" bottom="0.75" header="0.3" footer="0.3"/>
  <pageSetup scale="80" orientation="portrait" r:id="rId1"/>
  <headerFooter>
    <oddFooter>&amp;C&amp;"Calibri,Regular"©, Copyright, State Farm Mutual Automobile Insurance Company 2024
No reproduction of this copyrighted material allowed without express written consent from State Farm®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7847-0BB6-4675-9748-D3B9E97B7D90}">
  <dimension ref="A1:S23"/>
  <sheetViews>
    <sheetView workbookViewId="0">
      <selection activeCell="J18" sqref="J18"/>
    </sheetView>
  </sheetViews>
  <sheetFormatPr defaultColWidth="8.7109375" defaultRowHeight="15" x14ac:dyDescent="0.25"/>
  <cols>
    <col min="1" max="1" width="26.140625" style="15" customWidth="1"/>
    <col min="2" max="2" width="14.5703125" style="15" customWidth="1"/>
    <col min="3" max="3" width="13.42578125" style="15" customWidth="1"/>
    <col min="4" max="5" width="14.5703125" style="15" customWidth="1"/>
    <col min="6" max="6" width="12.5703125" style="15" customWidth="1"/>
    <col min="7" max="7" width="14.5703125" style="15" customWidth="1"/>
    <col min="8" max="8" width="9.85546875" style="15" bestFit="1" customWidth="1"/>
    <col min="9" max="18" width="8.7109375" style="15"/>
    <col min="19" max="19" width="22.5703125" style="15" bestFit="1" customWidth="1"/>
    <col min="20" max="16384" width="8.7109375" style="15"/>
  </cols>
  <sheetData>
    <row r="1" spans="1:18" x14ac:dyDescent="0.25">
      <c r="A1" s="158" t="s">
        <v>121</v>
      </c>
      <c r="B1" s="158"/>
      <c r="C1" s="158"/>
      <c r="D1" s="158"/>
      <c r="E1" s="158"/>
      <c r="F1" s="158"/>
      <c r="G1" s="158"/>
      <c r="H1" s="14"/>
    </row>
    <row r="2" spans="1:18" x14ac:dyDescent="0.25">
      <c r="A2" s="158" t="s">
        <v>9</v>
      </c>
      <c r="B2" s="158"/>
      <c r="C2" s="158"/>
      <c r="D2" s="158"/>
      <c r="E2" s="158"/>
      <c r="F2" s="158"/>
      <c r="G2" s="158"/>
      <c r="H2" s="16"/>
    </row>
    <row r="3" spans="1:18" x14ac:dyDescent="0.25">
      <c r="A3" s="158" t="s">
        <v>30</v>
      </c>
      <c r="B3" s="158"/>
      <c r="C3" s="158"/>
      <c r="D3" s="158"/>
      <c r="E3" s="158"/>
      <c r="F3" s="158"/>
      <c r="G3" s="158"/>
      <c r="H3" s="17"/>
    </row>
    <row r="4" spans="1:18" x14ac:dyDescent="0.25">
      <c r="A4" s="20"/>
      <c r="B4" s="20"/>
      <c r="C4" s="20"/>
      <c r="D4" s="20"/>
      <c r="E4" s="20"/>
      <c r="F4" s="20"/>
      <c r="G4" s="20"/>
      <c r="H4" s="17"/>
    </row>
    <row r="5" spans="1:18" x14ac:dyDescent="0.25">
      <c r="A5" s="1"/>
      <c r="B5" s="21" t="s">
        <v>10</v>
      </c>
      <c r="C5" s="21" t="s">
        <v>11</v>
      </c>
      <c r="D5" s="21" t="s">
        <v>12</v>
      </c>
      <c r="E5" s="21" t="s">
        <v>13</v>
      </c>
      <c r="F5" s="21" t="s">
        <v>14</v>
      </c>
      <c r="G5" s="21" t="s">
        <v>15</v>
      </c>
      <c r="J5"/>
    </row>
    <row r="6" spans="1:18" ht="45" x14ac:dyDescent="0.25">
      <c r="A6" s="4" t="s">
        <v>16</v>
      </c>
      <c r="B6" s="141" t="s">
        <v>17</v>
      </c>
      <c r="C6" s="141" t="s">
        <v>18</v>
      </c>
      <c r="D6" s="141" t="s">
        <v>19</v>
      </c>
      <c r="E6" s="141" t="s">
        <v>20</v>
      </c>
      <c r="F6" s="141" t="s">
        <v>21</v>
      </c>
      <c r="G6" s="141" t="s">
        <v>22</v>
      </c>
      <c r="I6" s="18"/>
      <c r="J6" s="19"/>
      <c r="P6" s="18"/>
    </row>
    <row r="7" spans="1:18" x14ac:dyDescent="0.25">
      <c r="A7" s="22" t="s">
        <v>23</v>
      </c>
      <c r="B7" s="23">
        <v>0</v>
      </c>
      <c r="C7" s="23">
        <v>0.129</v>
      </c>
      <c r="D7" s="24">
        <v>0.129</v>
      </c>
      <c r="E7" s="23">
        <v>4.2000000000000003E-2</v>
      </c>
      <c r="F7" s="23">
        <v>0.126</v>
      </c>
      <c r="G7" s="24">
        <v>0.17199999999999999</v>
      </c>
    </row>
    <row r="8" spans="1:18" x14ac:dyDescent="0.25">
      <c r="A8" s="25" t="s">
        <v>24</v>
      </c>
      <c r="B8" s="11">
        <v>0</v>
      </c>
      <c r="C8" s="26">
        <v>3.6999999999999998E-2</v>
      </c>
      <c r="D8" s="27">
        <v>3.6999999999999998E-2</v>
      </c>
      <c r="E8" s="11">
        <v>0</v>
      </c>
      <c r="F8" s="26">
        <v>4.8000000000000001E-2</v>
      </c>
      <c r="G8" s="27">
        <v>4.8000000000000001E-2</v>
      </c>
    </row>
    <row r="9" spans="1:18" x14ac:dyDescent="0.25">
      <c r="A9" s="25" t="s">
        <v>25</v>
      </c>
      <c r="B9" s="11">
        <v>-7.0000000000000001E-3</v>
      </c>
      <c r="C9" s="11">
        <v>7.5999999999999998E-2</v>
      </c>
      <c r="D9" s="28">
        <v>6.8000000000000005E-2</v>
      </c>
      <c r="E9" s="11">
        <v>4.0000000000000001E-3</v>
      </c>
      <c r="F9" s="11">
        <v>9.9000000000000005E-2</v>
      </c>
      <c r="G9" s="28">
        <v>0.10299999999999999</v>
      </c>
    </row>
    <row r="10" spans="1:18" x14ac:dyDescent="0.25">
      <c r="A10" s="29" t="s">
        <v>26</v>
      </c>
      <c r="B10" s="12">
        <v>0</v>
      </c>
      <c r="C10" s="12">
        <v>9.6000000000000002E-2</v>
      </c>
      <c r="D10" s="30">
        <v>9.6000000000000002E-2</v>
      </c>
      <c r="E10" s="12">
        <v>-1.7000000000000001E-2</v>
      </c>
      <c r="F10" s="12">
        <v>0.16200000000000001</v>
      </c>
      <c r="G10" s="30">
        <v>0.14199999999999999</v>
      </c>
    </row>
    <row r="11" spans="1:18" x14ac:dyDescent="0.25">
      <c r="A11" s="2"/>
      <c r="B11" s="2"/>
      <c r="C11" s="2"/>
      <c r="D11" s="2"/>
      <c r="E11" s="2"/>
      <c r="F11" s="2"/>
      <c r="G11" s="2"/>
    </row>
    <row r="12" spans="1:18" x14ac:dyDescent="0.25">
      <c r="A12" s="3"/>
      <c r="B12" s="2"/>
      <c r="C12" s="2"/>
      <c r="D12" s="2"/>
      <c r="E12" s="2"/>
      <c r="F12" s="2"/>
      <c r="G12" s="2"/>
      <c r="P12"/>
      <c r="R12" s="19"/>
    </row>
    <row r="13" spans="1:18" x14ac:dyDescent="0.25">
      <c r="A13" s="2"/>
      <c r="B13" s="21" t="s">
        <v>10</v>
      </c>
      <c r="C13" s="21" t="s">
        <v>11</v>
      </c>
      <c r="D13" s="21" t="s">
        <v>12</v>
      </c>
      <c r="E13" s="2"/>
      <c r="F13" s="2"/>
      <c r="G13" s="2"/>
      <c r="O13"/>
      <c r="P13"/>
      <c r="Q13"/>
      <c r="R13"/>
    </row>
    <row r="14" spans="1:18" ht="45" x14ac:dyDescent="0.25">
      <c r="A14" s="4" t="s">
        <v>157</v>
      </c>
      <c r="B14" s="141" t="s">
        <v>27</v>
      </c>
      <c r="C14" s="141" t="s">
        <v>18</v>
      </c>
      <c r="D14" s="141" t="s">
        <v>19</v>
      </c>
      <c r="E14" s="2"/>
      <c r="F14" s="63"/>
      <c r="G14" s="2"/>
      <c r="P14" s="69"/>
      <c r="Q14" s="69"/>
      <c r="R14" s="69"/>
    </row>
    <row r="15" spans="1:18" x14ac:dyDescent="0.25">
      <c r="A15" s="4" t="s">
        <v>134</v>
      </c>
      <c r="B15" s="36">
        <v>-1.7070695832486801E-3</v>
      </c>
      <c r="C15" s="36">
        <v>4.6510816249528353E-2</v>
      </c>
      <c r="D15" s="70">
        <v>4.4559879582958435E-2</v>
      </c>
      <c r="E15" s="2"/>
      <c r="F15" s="2"/>
      <c r="G15" s="2"/>
      <c r="P15" s="69"/>
      <c r="Q15" s="69"/>
      <c r="R15" s="69"/>
    </row>
    <row r="16" spans="1:18" x14ac:dyDescent="0.25">
      <c r="A16" s="4" t="s">
        <v>135</v>
      </c>
      <c r="B16" s="36">
        <v>4.6390174504763342E-2</v>
      </c>
      <c r="C16" s="36">
        <v>0.10186645576893998</v>
      </c>
      <c r="D16" s="70">
        <v>0.15288144321790412</v>
      </c>
      <c r="E16" s="2"/>
      <c r="F16" s="2"/>
      <c r="G16" s="2"/>
      <c r="P16" s="69"/>
      <c r="Q16" s="69"/>
      <c r="R16" s="69"/>
    </row>
    <row r="17" spans="1:19" x14ac:dyDescent="0.25">
      <c r="A17" s="31"/>
      <c r="B17" s="53"/>
      <c r="C17" s="53"/>
      <c r="D17" s="53"/>
      <c r="E17" s="2"/>
      <c r="F17" s="2"/>
      <c r="G17" s="2"/>
      <c r="P17" s="69"/>
      <c r="Q17" s="69"/>
      <c r="R17" s="69"/>
    </row>
    <row r="18" spans="1:19" x14ac:dyDescent="0.25">
      <c r="A18" s="31" t="s">
        <v>28</v>
      </c>
      <c r="B18" s="2"/>
      <c r="C18" s="2"/>
      <c r="D18" s="2"/>
      <c r="E18" s="2"/>
      <c r="F18" s="2"/>
      <c r="G18" s="2"/>
      <c r="N18"/>
      <c r="P18" s="71"/>
      <c r="Q18" s="71"/>
      <c r="R18" s="71"/>
      <c r="S18" s="133"/>
    </row>
    <row r="19" spans="1:19" x14ac:dyDescent="0.25">
      <c r="A19" s="31" t="s">
        <v>29</v>
      </c>
      <c r="B19" s="2"/>
      <c r="C19" s="2"/>
      <c r="D19" s="2"/>
      <c r="E19" s="2"/>
      <c r="F19" s="2"/>
      <c r="G19" s="2"/>
      <c r="N19"/>
    </row>
    <row r="20" spans="1:19" x14ac:dyDescent="0.25">
      <c r="A20" t="s">
        <v>168</v>
      </c>
      <c r="B20" s="2"/>
      <c r="C20" s="2"/>
      <c r="D20" s="2"/>
      <c r="E20" s="2"/>
      <c r="F20" s="2"/>
      <c r="G20" s="2"/>
      <c r="O20"/>
      <c r="P20"/>
      <c r="Q20"/>
      <c r="R20"/>
    </row>
    <row r="21" spans="1:19" x14ac:dyDescent="0.25">
      <c r="A21" t="s">
        <v>150</v>
      </c>
      <c r="B21" s="2"/>
      <c r="C21" s="2"/>
      <c r="D21" s="2"/>
      <c r="E21" s="2"/>
      <c r="F21" s="2"/>
      <c r="G21" s="2"/>
      <c r="N21"/>
    </row>
    <row r="22" spans="1:19" x14ac:dyDescent="0.25">
      <c r="A22" s="31"/>
      <c r="N22"/>
    </row>
    <row r="23" spans="1:19" x14ac:dyDescent="0.25">
      <c r="A23" t="s">
        <v>109</v>
      </c>
    </row>
  </sheetData>
  <mergeCells count="3">
    <mergeCell ref="A1:G1"/>
    <mergeCell ref="A2:G2"/>
    <mergeCell ref="A3:G3"/>
  </mergeCells>
  <printOptions horizontalCentered="1"/>
  <pageMargins left="0.25" right="0.25" top="0.75" bottom="0.75" header="0.3" footer="0.3"/>
  <pageSetup scale="80" orientation="portrait" r:id="rId1"/>
  <headerFooter>
    <oddFooter>&amp;C&amp;"Calibri,Regular"©, Copyright, State Farm Mutual Automobile Insurance Company 2024
No reproduction of this copyrighted material allowed without express written consent from State Farm®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509B-DF25-4D6E-918C-72FD77671914}">
  <dimension ref="A1:P41"/>
  <sheetViews>
    <sheetView workbookViewId="0">
      <selection activeCell="J18" sqref="J18"/>
    </sheetView>
  </sheetViews>
  <sheetFormatPr defaultRowHeight="15" x14ac:dyDescent="0.25"/>
  <cols>
    <col min="1" max="1" width="15.42578125" customWidth="1"/>
    <col min="2" max="7" width="10.28515625" customWidth="1"/>
    <col min="8" max="8" width="13" customWidth="1"/>
  </cols>
  <sheetData>
    <row r="1" spans="1:16" x14ac:dyDescent="0.25">
      <c r="A1" s="163" t="s">
        <v>169</v>
      </c>
      <c r="B1" s="163"/>
      <c r="C1" s="163"/>
      <c r="D1" s="163"/>
      <c r="E1" s="163"/>
      <c r="F1" s="163"/>
      <c r="G1" s="163"/>
      <c r="H1" s="163"/>
    </row>
    <row r="2" spans="1:16" x14ac:dyDescent="0.25">
      <c r="A2" s="154" t="s">
        <v>9</v>
      </c>
      <c r="B2" s="154"/>
      <c r="C2" s="154"/>
      <c r="D2" s="154"/>
      <c r="E2" s="154"/>
      <c r="F2" s="154"/>
      <c r="G2" s="154"/>
      <c r="H2" s="154"/>
    </row>
    <row r="3" spans="1:16" x14ac:dyDescent="0.25">
      <c r="A3" s="154" t="s">
        <v>41</v>
      </c>
      <c r="B3" s="154"/>
      <c r="C3" s="154"/>
      <c r="D3" s="154"/>
      <c r="E3" s="154"/>
      <c r="F3" s="154"/>
      <c r="G3" s="154"/>
      <c r="H3" s="154"/>
    </row>
    <row r="4" spans="1:16" x14ac:dyDescent="0.25">
      <c r="A4" s="2"/>
      <c r="B4" s="2"/>
      <c r="C4" s="2"/>
      <c r="D4" s="2"/>
      <c r="E4" s="2"/>
      <c r="F4" s="2"/>
      <c r="G4" s="2"/>
      <c r="H4" s="2"/>
    </row>
    <row r="5" spans="1:16" x14ac:dyDescent="0.25">
      <c r="A5" s="154" t="s">
        <v>23</v>
      </c>
      <c r="B5" s="154"/>
      <c r="C5" s="154"/>
      <c r="D5" s="154"/>
      <c r="E5" s="154"/>
      <c r="F5" s="154"/>
      <c r="G5" s="154"/>
      <c r="H5" s="154"/>
    </row>
    <row r="6" spans="1:16" ht="29.1" customHeight="1" x14ac:dyDescent="0.25">
      <c r="A6" s="2"/>
      <c r="B6" s="63"/>
      <c r="C6" s="2"/>
      <c r="D6" s="2"/>
      <c r="E6" s="2"/>
      <c r="F6" s="2"/>
      <c r="G6" s="2"/>
      <c r="H6" s="159" t="s">
        <v>31</v>
      </c>
    </row>
    <row r="7" spans="1:16" x14ac:dyDescent="0.25">
      <c r="A7" s="33"/>
      <c r="B7" s="160" t="s">
        <v>32</v>
      </c>
      <c r="C7" s="161"/>
      <c r="D7" s="161"/>
      <c r="E7" s="161"/>
      <c r="F7" s="162"/>
      <c r="G7" s="34"/>
      <c r="H7" s="159"/>
    </row>
    <row r="8" spans="1:16" x14ac:dyDescent="0.25">
      <c r="A8" s="2"/>
      <c r="B8" s="4" t="s">
        <v>33</v>
      </c>
      <c r="C8" s="4" t="s">
        <v>34</v>
      </c>
      <c r="D8" s="4" t="s">
        <v>35</v>
      </c>
      <c r="E8" s="4" t="s">
        <v>36</v>
      </c>
      <c r="F8" s="4" t="s">
        <v>37</v>
      </c>
      <c r="G8" s="2"/>
      <c r="H8" s="159"/>
    </row>
    <row r="9" spans="1:16" ht="19.5" customHeight="1" x14ac:dyDescent="0.25">
      <c r="A9" s="35" t="s">
        <v>38</v>
      </c>
      <c r="B9" s="36">
        <v>4.2000000000000003E-2</v>
      </c>
      <c r="C9" s="36">
        <v>1.7000000000000001E-2</v>
      </c>
      <c r="D9" s="36">
        <v>-8.0000000000000002E-3</v>
      </c>
      <c r="E9" s="36">
        <v>-1.7000000000000001E-2</v>
      </c>
      <c r="F9" s="36">
        <v>-1.0999999999999999E-2</v>
      </c>
      <c r="G9" s="2"/>
      <c r="H9" s="37">
        <v>0</v>
      </c>
      <c r="J9" s="19"/>
    </row>
    <row r="10" spans="1:16" ht="19.5" customHeight="1" x14ac:dyDescent="0.25">
      <c r="A10" s="35" t="s">
        <v>39</v>
      </c>
      <c r="B10" s="36">
        <v>0.126</v>
      </c>
      <c r="C10" s="36">
        <v>0.158</v>
      </c>
      <c r="D10" s="36">
        <v>0.151</v>
      </c>
      <c r="E10" s="36">
        <v>0.14199999999999999</v>
      </c>
      <c r="F10" s="36">
        <v>0.127</v>
      </c>
      <c r="G10" s="2"/>
      <c r="H10" s="37">
        <v>0.129</v>
      </c>
    </row>
    <row r="11" spans="1:16" ht="19.5" customHeight="1" x14ac:dyDescent="0.25">
      <c r="A11" s="35" t="s">
        <v>40</v>
      </c>
      <c r="B11" s="36">
        <v>0.17199999999999999</v>
      </c>
      <c r="C11" s="36">
        <v>0.17799999999999999</v>
      </c>
      <c r="D11" s="36">
        <v>0.14199999999999999</v>
      </c>
      <c r="E11" s="36">
        <v>0.123</v>
      </c>
      <c r="F11" s="36">
        <v>0.115</v>
      </c>
      <c r="G11" s="2"/>
      <c r="H11" s="37">
        <v>0.129</v>
      </c>
    </row>
    <row r="12" spans="1:16" x14ac:dyDescent="0.25">
      <c r="A12" s="2" t="s">
        <v>133</v>
      </c>
      <c r="B12" s="2"/>
      <c r="C12" s="2"/>
      <c r="D12" s="2"/>
      <c r="E12" s="2"/>
      <c r="F12" s="2"/>
      <c r="G12" s="2"/>
      <c r="H12" s="2"/>
    </row>
    <row r="13" spans="1:16" x14ac:dyDescent="0.25">
      <c r="A13" s="2"/>
      <c r="B13" s="134"/>
      <c r="C13" s="134"/>
      <c r="D13" s="134"/>
      <c r="E13" s="134"/>
      <c r="F13" s="134"/>
      <c r="G13" s="2"/>
      <c r="H13" s="2"/>
      <c r="K13" s="63"/>
      <c r="L13" s="2"/>
      <c r="M13" s="2"/>
      <c r="N13" s="2"/>
      <c r="O13" s="2"/>
      <c r="P13" s="2"/>
    </row>
    <row r="14" spans="1:16" x14ac:dyDescent="0.25">
      <c r="A14" s="154" t="s">
        <v>24</v>
      </c>
      <c r="B14" s="154"/>
      <c r="C14" s="154"/>
      <c r="D14" s="154"/>
      <c r="E14" s="154"/>
      <c r="F14" s="154"/>
      <c r="G14" s="154"/>
      <c r="H14" s="154"/>
    </row>
    <row r="15" spans="1:16" ht="29.1" customHeight="1" x14ac:dyDescent="0.25">
      <c r="A15" s="2"/>
      <c r="B15" s="2"/>
      <c r="C15" s="2"/>
      <c r="D15" s="2"/>
      <c r="E15" s="2"/>
      <c r="F15" s="2"/>
      <c r="G15" s="2"/>
      <c r="H15" s="159" t="s">
        <v>31</v>
      </c>
    </row>
    <row r="16" spans="1:16" x14ac:dyDescent="0.25">
      <c r="A16" s="33"/>
      <c r="B16" s="160" t="s">
        <v>32</v>
      </c>
      <c r="C16" s="161"/>
      <c r="D16" s="161"/>
      <c r="E16" s="161"/>
      <c r="F16" s="162"/>
      <c r="G16" s="34"/>
      <c r="H16" s="159"/>
    </row>
    <row r="17" spans="1:10" x14ac:dyDescent="0.25">
      <c r="A17" s="2"/>
      <c r="B17" s="4" t="s">
        <v>33</v>
      </c>
      <c r="C17" s="4" t="s">
        <v>34</v>
      </c>
      <c r="D17" s="4" t="s">
        <v>35</v>
      </c>
      <c r="E17" s="4" t="s">
        <v>36</v>
      </c>
      <c r="F17" s="4" t="s">
        <v>37</v>
      </c>
      <c r="G17" s="2"/>
      <c r="H17" s="159"/>
    </row>
    <row r="18" spans="1:10" x14ac:dyDescent="0.25">
      <c r="A18" s="35" t="s">
        <v>38</v>
      </c>
      <c r="B18" s="36">
        <v>3.3564896142880052E-2</v>
      </c>
      <c r="C18" s="36">
        <v>4.4644141367800261E-2</v>
      </c>
      <c r="D18" s="36">
        <v>2.6272134126185787E-2</v>
      </c>
      <c r="E18" s="36">
        <v>1.2826959827449969E-4</v>
      </c>
      <c r="F18" s="36">
        <v>-9.83901642745455E-3</v>
      </c>
      <c r="G18" s="2"/>
      <c r="H18" s="37">
        <v>0</v>
      </c>
      <c r="J18" s="19"/>
    </row>
    <row r="19" spans="1:10" x14ac:dyDescent="0.25">
      <c r="A19" s="35" t="s">
        <v>39</v>
      </c>
      <c r="B19" s="36">
        <v>7.5020121578183607E-2</v>
      </c>
      <c r="C19" s="36">
        <v>7.3169348871373829E-2</v>
      </c>
      <c r="D19" s="36">
        <v>5.2217627240333631E-2</v>
      </c>
      <c r="E19" s="36">
        <v>4.8089438229460768E-2</v>
      </c>
      <c r="F19" s="36">
        <v>4.9779843270450375E-2</v>
      </c>
      <c r="G19" s="2"/>
      <c r="H19" s="130">
        <v>3.6999999999999998E-2</v>
      </c>
    </row>
    <row r="20" spans="1:10" x14ac:dyDescent="0.25">
      <c r="A20" s="35" t="s">
        <v>40</v>
      </c>
      <c r="B20" s="36">
        <v>0.11110306031046169</v>
      </c>
      <c r="C20" s="36">
        <v>0.12108007299397761</v>
      </c>
      <c r="D20" s="36">
        <v>7.9861629873128726E-2</v>
      </c>
      <c r="E20" s="36">
        <v>4.8223876240658159E-2</v>
      </c>
      <c r="F20" s="36">
        <v>3.9451042147301774E-2</v>
      </c>
      <c r="G20" s="2"/>
      <c r="H20" s="130">
        <v>3.6999999999999998E-2</v>
      </c>
    </row>
    <row r="21" spans="1:10" x14ac:dyDescent="0.25">
      <c r="A21" s="2" t="s">
        <v>132</v>
      </c>
      <c r="B21" s="2"/>
      <c r="C21" s="2"/>
      <c r="D21" s="2"/>
      <c r="E21" s="2"/>
      <c r="F21" s="2"/>
      <c r="G21" s="2"/>
      <c r="H21" s="2"/>
    </row>
    <row r="22" spans="1:10" x14ac:dyDescent="0.25">
      <c r="A22" s="2"/>
      <c r="B22" s="134"/>
      <c r="C22" s="134"/>
      <c r="D22" s="134"/>
      <c r="E22" s="134"/>
      <c r="F22" s="134"/>
      <c r="G22" s="2"/>
      <c r="H22" s="2"/>
    </row>
    <row r="23" spans="1:10" x14ac:dyDescent="0.25">
      <c r="A23" s="154" t="s">
        <v>25</v>
      </c>
      <c r="B23" s="154"/>
      <c r="C23" s="154"/>
      <c r="D23" s="154"/>
      <c r="E23" s="154"/>
      <c r="F23" s="154"/>
      <c r="G23" s="154"/>
      <c r="H23" s="154"/>
    </row>
    <row r="24" spans="1:10" ht="29.1" customHeight="1" x14ac:dyDescent="0.25">
      <c r="A24" s="2"/>
      <c r="B24" s="2"/>
      <c r="C24" s="2"/>
      <c r="D24" s="2"/>
      <c r="E24" s="2"/>
      <c r="F24" s="2"/>
      <c r="G24" s="2"/>
      <c r="H24" s="159" t="s">
        <v>31</v>
      </c>
    </row>
    <row r="25" spans="1:10" x14ac:dyDescent="0.25">
      <c r="A25" s="33"/>
      <c r="B25" s="160" t="s">
        <v>32</v>
      </c>
      <c r="C25" s="161"/>
      <c r="D25" s="161"/>
      <c r="E25" s="161"/>
      <c r="F25" s="162"/>
      <c r="G25" s="34"/>
      <c r="H25" s="159"/>
    </row>
    <row r="26" spans="1:10" x14ac:dyDescent="0.25">
      <c r="A26" s="2"/>
      <c r="B26" s="4" t="s">
        <v>33</v>
      </c>
      <c r="C26" s="4" t="s">
        <v>34</v>
      </c>
      <c r="D26" s="4" t="s">
        <v>35</v>
      </c>
      <c r="E26" s="4" t="s">
        <v>36</v>
      </c>
      <c r="F26" s="4" t="s">
        <v>37</v>
      </c>
      <c r="G26" s="2"/>
      <c r="H26" s="159"/>
    </row>
    <row r="27" spans="1:10" x14ac:dyDescent="0.25">
      <c r="A27" s="35" t="s">
        <v>38</v>
      </c>
      <c r="B27" s="36">
        <v>1.1033716174867703E-2</v>
      </c>
      <c r="C27" s="36">
        <v>1.9359079391145562E-2</v>
      </c>
      <c r="D27" s="36">
        <v>8.6746064837068815E-3</v>
      </c>
      <c r="E27" s="36">
        <v>4.1068122556493503E-3</v>
      </c>
      <c r="F27" s="36">
        <v>8.5890973035624985E-3</v>
      </c>
      <c r="G27" s="2"/>
      <c r="H27" s="37">
        <v>-7.0000000000000001E-3</v>
      </c>
      <c r="J27" s="19"/>
    </row>
    <row r="28" spans="1:10" x14ac:dyDescent="0.25">
      <c r="A28" s="35" t="s">
        <v>39</v>
      </c>
      <c r="B28" s="36">
        <v>0.11098356324833647</v>
      </c>
      <c r="C28" s="36">
        <v>0.13527162160705974</v>
      </c>
      <c r="D28" s="36">
        <v>0.10845864196419108</v>
      </c>
      <c r="E28" s="36">
        <v>9.8543858127324135E-2</v>
      </c>
      <c r="F28" s="36">
        <v>8.8227388922770045E-2</v>
      </c>
      <c r="G28" s="2"/>
      <c r="H28" s="37">
        <v>7.5999999999999998E-2</v>
      </c>
    </row>
    <row r="29" spans="1:10" x14ac:dyDescent="0.25">
      <c r="A29" s="35" t="s">
        <v>40</v>
      </c>
      <c r="B29" s="36">
        <v>0.12324184056016185</v>
      </c>
      <c r="C29" s="36">
        <v>0.15724943506026534</v>
      </c>
      <c r="D29" s="36">
        <v>0.11807408448669454</v>
      </c>
      <c r="E29" s="36">
        <v>0.10305537150724975</v>
      </c>
      <c r="F29" s="36">
        <v>9.757427985462952E-2</v>
      </c>
      <c r="G29" s="2"/>
      <c r="H29" s="37">
        <v>6.8000000000000005E-2</v>
      </c>
    </row>
    <row r="30" spans="1:10" x14ac:dyDescent="0.25">
      <c r="A30" s="2" t="s">
        <v>132</v>
      </c>
      <c r="B30" s="2"/>
      <c r="C30" s="2"/>
      <c r="D30" s="2"/>
      <c r="E30" s="2"/>
      <c r="F30" s="2"/>
      <c r="G30" s="2"/>
      <c r="H30" s="2"/>
    </row>
    <row r="31" spans="1:10" x14ac:dyDescent="0.25">
      <c r="A31" s="2"/>
      <c r="B31" s="134"/>
      <c r="C31" s="134"/>
      <c r="D31" s="134"/>
      <c r="E31" s="134"/>
      <c r="F31" s="134"/>
      <c r="G31" s="2"/>
      <c r="H31" s="2"/>
    </row>
    <row r="32" spans="1:10" x14ac:dyDescent="0.25">
      <c r="A32" s="154" t="s">
        <v>26</v>
      </c>
      <c r="B32" s="154"/>
      <c r="C32" s="154"/>
      <c r="D32" s="154"/>
      <c r="E32" s="154"/>
      <c r="F32" s="154"/>
      <c r="G32" s="154"/>
      <c r="H32" s="154"/>
    </row>
    <row r="33" spans="1:10" ht="29.1" customHeight="1" x14ac:dyDescent="0.25">
      <c r="A33" s="2"/>
      <c r="B33" s="2"/>
      <c r="C33" s="2"/>
      <c r="D33" s="2"/>
      <c r="E33" s="2"/>
      <c r="F33" s="2"/>
      <c r="G33" s="2"/>
      <c r="H33" s="159" t="s">
        <v>31</v>
      </c>
    </row>
    <row r="34" spans="1:10" x14ac:dyDescent="0.25">
      <c r="A34" s="33"/>
      <c r="B34" s="160" t="s">
        <v>32</v>
      </c>
      <c r="C34" s="161"/>
      <c r="D34" s="161"/>
      <c r="E34" s="161"/>
      <c r="F34" s="162"/>
      <c r="G34" s="34"/>
      <c r="H34" s="159"/>
    </row>
    <row r="35" spans="1:10" x14ac:dyDescent="0.25">
      <c r="A35" s="2"/>
      <c r="B35" s="4" t="s">
        <v>33</v>
      </c>
      <c r="C35" s="4" t="s">
        <v>34</v>
      </c>
      <c r="D35" s="4" t="s">
        <v>35</v>
      </c>
      <c r="E35" s="4" t="s">
        <v>36</v>
      </c>
      <c r="F35" s="4" t="s">
        <v>37</v>
      </c>
      <c r="G35" s="2"/>
      <c r="H35" s="159"/>
    </row>
    <row r="36" spans="1:10" x14ac:dyDescent="0.25">
      <c r="A36" s="35" t="s">
        <v>38</v>
      </c>
      <c r="B36" s="36">
        <v>2.797624379492647E-2</v>
      </c>
      <c r="C36" s="36">
        <v>2.4624772502041647E-2</v>
      </c>
      <c r="D36" s="36">
        <v>-6.0923957028409248E-3</v>
      </c>
      <c r="E36" s="36">
        <v>-1.7008619137958148E-2</v>
      </c>
      <c r="F36" s="36">
        <v>-1.7684284051863952E-2</v>
      </c>
      <c r="G36" s="2"/>
      <c r="H36" s="37">
        <v>0</v>
      </c>
      <c r="J36" s="19"/>
    </row>
    <row r="37" spans="1:10" x14ac:dyDescent="0.25">
      <c r="A37" s="35" t="s">
        <v>39</v>
      </c>
      <c r="B37" s="36">
        <v>2.2776007625685546E-2</v>
      </c>
      <c r="C37" s="36">
        <v>0.13045376167365386</v>
      </c>
      <c r="D37" s="36">
        <v>0.17090728281330225</v>
      </c>
      <c r="E37" s="36">
        <v>0.16153512433781758</v>
      </c>
      <c r="F37" s="36">
        <v>0.14855021010605496</v>
      </c>
      <c r="G37" s="2"/>
      <c r="H37" s="37">
        <v>9.6000000000000002E-2</v>
      </c>
    </row>
    <row r="38" spans="1:10" x14ac:dyDescent="0.25">
      <c r="A38" s="35" t="s">
        <v>40</v>
      </c>
      <c r="B38" s="36">
        <v>5.1389438562623235E-2</v>
      </c>
      <c r="C38" s="36">
        <v>0.15829092837894487</v>
      </c>
      <c r="D38" s="36">
        <v>0.16377365231506524</v>
      </c>
      <c r="E38" s="36">
        <v>0.14177901579259489</v>
      </c>
      <c r="F38" s="36">
        <v>0.12823892194271136</v>
      </c>
      <c r="G38" s="2"/>
      <c r="H38" s="37">
        <v>9.6000000000000002E-2</v>
      </c>
    </row>
    <row r="39" spans="1:10" x14ac:dyDescent="0.25">
      <c r="A39" s="2" t="s">
        <v>131</v>
      </c>
      <c r="B39" s="2"/>
      <c r="C39" s="2"/>
      <c r="D39" s="2"/>
      <c r="E39" s="2"/>
      <c r="F39" s="2"/>
      <c r="G39" s="2"/>
      <c r="H39" s="2"/>
    </row>
    <row r="40" spans="1:10" x14ac:dyDescent="0.25">
      <c r="A40" s="2"/>
      <c r="B40" s="134"/>
      <c r="C40" s="134"/>
      <c r="D40" s="134"/>
      <c r="E40" s="134"/>
      <c r="F40" s="134"/>
      <c r="G40" s="2"/>
      <c r="H40" s="2"/>
    </row>
    <row r="41" spans="1:10" x14ac:dyDescent="0.25">
      <c r="A41" s="32"/>
    </row>
  </sheetData>
  <mergeCells count="15">
    <mergeCell ref="A1:H1"/>
    <mergeCell ref="A2:H2"/>
    <mergeCell ref="A3:H3"/>
    <mergeCell ref="A5:H5"/>
    <mergeCell ref="H6:H8"/>
    <mergeCell ref="B7:F7"/>
    <mergeCell ref="A32:H32"/>
    <mergeCell ref="H33:H35"/>
    <mergeCell ref="B34:F34"/>
    <mergeCell ref="A14:H14"/>
    <mergeCell ref="H15:H17"/>
    <mergeCell ref="B16:F16"/>
    <mergeCell ref="A23:H23"/>
    <mergeCell ref="H24:H26"/>
    <mergeCell ref="B25:F25"/>
  </mergeCells>
  <printOptions horizontalCentered="1"/>
  <pageMargins left="0.25" right="0.25" top="0.75" bottom="0.75" header="0.3" footer="0.3"/>
  <pageSetup scale="80" orientation="portrait" r:id="rId1"/>
  <headerFooter>
    <oddFooter>&amp;C&amp;"Calibri,Regular"©, Copyright, State Farm Mutual Automobile Insurance Company 2024
No reproduction of this copyrighted material allowed without express written consent from State Farm®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ABE3-3CA7-4C6C-B4F6-48027FEE7E32}">
  <dimension ref="A1:Q61"/>
  <sheetViews>
    <sheetView zoomScaleNormal="100" workbookViewId="0">
      <selection activeCell="J18" sqref="J18"/>
    </sheetView>
  </sheetViews>
  <sheetFormatPr defaultRowHeight="15" x14ac:dyDescent="0.25"/>
  <cols>
    <col min="1" max="1" width="12.42578125" customWidth="1"/>
    <col min="2" max="2" width="17.42578125" customWidth="1"/>
    <col min="3" max="3" width="12.7109375" customWidth="1"/>
    <col min="4" max="4" width="13.5703125" customWidth="1"/>
    <col min="5" max="5" width="16.85546875" customWidth="1"/>
    <col min="6" max="6" width="17.28515625" customWidth="1"/>
    <col min="7" max="8" width="24.28515625" customWidth="1"/>
    <col min="9" max="9" width="15.28515625" bestFit="1" customWidth="1"/>
    <col min="10" max="10" width="17.7109375" style="89" customWidth="1"/>
    <col min="12" max="13" width="11.5703125" bestFit="1" customWidth="1"/>
    <col min="14" max="14" width="15.28515625" bestFit="1" customWidth="1"/>
    <col min="16" max="16" width="16.140625" customWidth="1"/>
    <col min="17" max="17" width="15.28515625" bestFit="1" customWidth="1"/>
  </cols>
  <sheetData>
    <row r="1" spans="1:17" x14ac:dyDescent="0.25">
      <c r="A1" s="154" t="s">
        <v>122</v>
      </c>
      <c r="B1" s="154"/>
      <c r="C1" s="154"/>
      <c r="D1" s="154"/>
      <c r="E1" s="154"/>
      <c r="F1" s="154"/>
      <c r="G1" s="154"/>
      <c r="H1" s="1"/>
      <c r="J1"/>
    </row>
    <row r="2" spans="1:17" x14ac:dyDescent="0.25">
      <c r="A2" s="154" t="s">
        <v>9</v>
      </c>
      <c r="B2" s="154"/>
      <c r="C2" s="154"/>
      <c r="D2" s="154"/>
      <c r="E2" s="154"/>
      <c r="F2" s="154"/>
      <c r="G2" s="154"/>
      <c r="H2" s="1"/>
      <c r="J2"/>
    </row>
    <row r="3" spans="1:17" x14ac:dyDescent="0.25">
      <c r="A3" s="154" t="s">
        <v>42</v>
      </c>
      <c r="B3" s="154"/>
      <c r="C3" s="154"/>
      <c r="D3" s="154"/>
      <c r="E3" s="154"/>
      <c r="F3" s="154"/>
      <c r="G3" s="154"/>
      <c r="H3" s="1"/>
      <c r="J3"/>
    </row>
    <row r="4" spans="1:17" x14ac:dyDescent="0.25">
      <c r="A4" s="2"/>
      <c r="B4" s="2"/>
      <c r="C4" s="2"/>
      <c r="D4" s="2"/>
      <c r="E4" s="2"/>
      <c r="F4" s="2"/>
      <c r="G4" s="2"/>
      <c r="H4" s="2"/>
      <c r="J4"/>
    </row>
    <row r="5" spans="1:17" x14ac:dyDescent="0.25">
      <c r="A5" s="2"/>
      <c r="B5" s="2"/>
      <c r="C5" s="2"/>
      <c r="D5" s="2"/>
      <c r="E5" s="2"/>
      <c r="F5" s="2"/>
      <c r="G5" s="2"/>
      <c r="H5" s="2"/>
      <c r="J5"/>
    </row>
    <row r="6" spans="1:17" x14ac:dyDescent="0.25">
      <c r="A6" s="164" t="s">
        <v>0</v>
      </c>
      <c r="B6" s="165"/>
      <c r="C6" s="165"/>
      <c r="D6" s="165"/>
      <c r="E6" s="165"/>
      <c r="F6" s="165"/>
      <c r="G6" s="166"/>
      <c r="H6" s="3"/>
      <c r="J6"/>
    </row>
    <row r="7" spans="1:17" ht="42.75" customHeight="1" x14ac:dyDescent="0.25">
      <c r="A7" s="22" t="s">
        <v>4</v>
      </c>
      <c r="B7" s="40" t="s">
        <v>43</v>
      </c>
      <c r="C7" s="40" t="s">
        <v>44</v>
      </c>
      <c r="D7" s="40" t="s">
        <v>45</v>
      </c>
      <c r="E7" s="40" t="s">
        <v>46</v>
      </c>
      <c r="F7" s="132" t="s">
        <v>138</v>
      </c>
      <c r="G7" s="41" t="s">
        <v>47</v>
      </c>
      <c r="H7" s="135"/>
      <c r="J7" s="19"/>
    </row>
    <row r="8" spans="1:17" x14ac:dyDescent="0.25">
      <c r="A8" s="25">
        <v>2024</v>
      </c>
      <c r="B8" s="42">
        <v>1198011.33514247</v>
      </c>
      <c r="C8" s="43">
        <f>1.042^(A8-2023)</f>
        <v>1.042</v>
      </c>
      <c r="D8" s="42">
        <f>ROUND(681.086040258324,0)*C$8^(A8-2023)</f>
        <v>709.60199999999998</v>
      </c>
      <c r="E8" s="42">
        <v>850314.48593871796</v>
      </c>
      <c r="F8" s="44">
        <f t="shared" ref="F8:F12" si="0">0.5587/1.1</f>
        <v>0.50790909090909087</v>
      </c>
      <c r="G8" s="8">
        <f t="shared" ref="G8:G12" si="1">E8*F8</f>
        <v>431882.45753996517</v>
      </c>
      <c r="H8" s="50"/>
      <c r="I8" s="89"/>
      <c r="L8" s="39"/>
      <c r="M8" s="39"/>
      <c r="P8" s="38"/>
      <c r="Q8" s="39"/>
    </row>
    <row r="9" spans="1:17" x14ac:dyDescent="0.25">
      <c r="A9" s="25">
        <v>2025</v>
      </c>
      <c r="B9" s="42">
        <v>1121431.50149465</v>
      </c>
      <c r="C9" s="43">
        <f>1.042^(A9-2023)</f>
        <v>1.0857640000000002</v>
      </c>
      <c r="D9" s="42">
        <f>ROUND(681.086040258324,0)*C$8^(A9-2023)</f>
        <v>739.40528400000017</v>
      </c>
      <c r="E9" s="42">
        <v>829390.62301987398</v>
      </c>
      <c r="F9" s="44">
        <f t="shared" si="0"/>
        <v>0.50790909090909087</v>
      </c>
      <c r="G9" s="8">
        <f t="shared" si="1"/>
        <v>421255.03734654869</v>
      </c>
      <c r="H9" s="50"/>
      <c r="I9" s="89"/>
      <c r="L9" s="39"/>
      <c r="M9" s="39"/>
      <c r="P9" s="38"/>
      <c r="Q9" s="39"/>
    </row>
    <row r="10" spans="1:17" x14ac:dyDescent="0.25">
      <c r="A10" s="25">
        <v>2026</v>
      </c>
      <c r="B10" s="42">
        <v>1066269.7120888401</v>
      </c>
      <c r="C10" s="43">
        <f>1.042^(A10-2023)</f>
        <v>1.1313660880000003</v>
      </c>
      <c r="D10" s="42">
        <f>ROUND(681.086040258324,0)*C$8^(A10-2023)</f>
        <v>770.46030592800014</v>
      </c>
      <c r="E10" s="42">
        <v>821714.89905777003</v>
      </c>
      <c r="F10" s="44">
        <f t="shared" si="0"/>
        <v>0.50790909090909087</v>
      </c>
      <c r="G10" s="8">
        <f t="shared" si="1"/>
        <v>417356.46736688731</v>
      </c>
      <c r="H10" s="50"/>
      <c r="I10" s="89"/>
      <c r="L10" s="39"/>
      <c r="M10" s="39"/>
      <c r="P10" s="38"/>
      <c r="Q10" s="39"/>
    </row>
    <row r="11" spans="1:17" x14ac:dyDescent="0.25">
      <c r="A11" s="25">
        <v>2027</v>
      </c>
      <c r="B11" s="42">
        <v>1016155.03562067</v>
      </c>
      <c r="C11" s="43">
        <f>1.042^(A11-2023)</f>
        <v>1.1788834636960004</v>
      </c>
      <c r="D11" s="42">
        <f>ROUND(681.086040258324,0)*C$8^(A11-2023)</f>
        <v>802.81963877697626</v>
      </c>
      <c r="E11" s="42">
        <v>815984.25935174001</v>
      </c>
      <c r="F11" s="44">
        <f t="shared" si="0"/>
        <v>0.50790909090909087</v>
      </c>
      <c r="G11" s="8">
        <f t="shared" si="1"/>
        <v>414445.82336347009</v>
      </c>
      <c r="H11" s="50"/>
      <c r="I11" s="89"/>
      <c r="L11" s="39"/>
      <c r="M11" s="39"/>
      <c r="P11" s="38"/>
      <c r="Q11" s="39"/>
    </row>
    <row r="12" spans="1:17" x14ac:dyDescent="0.25">
      <c r="A12" s="29">
        <v>2028</v>
      </c>
      <c r="B12" s="45">
        <v>968395.748946495</v>
      </c>
      <c r="C12" s="46">
        <f>1.042^(A12-2023)</f>
        <v>1.2283965691712324</v>
      </c>
      <c r="D12" s="45">
        <f>ROUND(681.086040258324,0)*C$8^(A12-2023)</f>
        <v>836.5380636056093</v>
      </c>
      <c r="E12" s="45">
        <v>810384.92466583999</v>
      </c>
      <c r="F12" s="47">
        <f t="shared" si="0"/>
        <v>0.50790909090909087</v>
      </c>
      <c r="G12" s="10">
        <f t="shared" si="1"/>
        <v>411601.87037345889</v>
      </c>
      <c r="H12" s="50"/>
      <c r="I12" s="89"/>
      <c r="L12" s="39"/>
      <c r="M12" s="39"/>
      <c r="P12" s="38"/>
      <c r="Q12" s="39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M13" s="129"/>
    </row>
    <row r="14" spans="1:17" x14ac:dyDescent="0.25">
      <c r="A14" s="2"/>
      <c r="B14" s="2"/>
      <c r="C14" s="2"/>
      <c r="D14" s="2"/>
      <c r="E14" s="2"/>
      <c r="F14" s="2"/>
      <c r="G14" s="2"/>
      <c r="H14" s="2"/>
    </row>
    <row r="15" spans="1:17" x14ac:dyDescent="0.25">
      <c r="A15" s="164" t="s">
        <v>48</v>
      </c>
      <c r="B15" s="165"/>
      <c r="C15" s="165"/>
      <c r="D15" s="165"/>
      <c r="E15" s="165"/>
      <c r="F15" s="165"/>
      <c r="G15" s="166"/>
      <c r="H15" s="3"/>
    </row>
    <row r="16" spans="1:17" ht="45" x14ac:dyDescent="0.25">
      <c r="A16" s="22" t="s">
        <v>4</v>
      </c>
      <c r="B16" s="40" t="s">
        <v>43</v>
      </c>
      <c r="C16" s="40" t="s">
        <v>44</v>
      </c>
      <c r="D16" s="40" t="s">
        <v>45</v>
      </c>
      <c r="E16" s="40" t="s">
        <v>46</v>
      </c>
      <c r="F16" s="132" t="s">
        <v>138</v>
      </c>
      <c r="G16" s="41" t="s">
        <v>47</v>
      </c>
      <c r="H16" s="135"/>
    </row>
    <row r="17" spans="1:9" x14ac:dyDescent="0.25">
      <c r="A17" s="25">
        <v>2024</v>
      </c>
      <c r="B17" s="42">
        <v>556183.20672781602</v>
      </c>
      <c r="C17" s="43">
        <f>1.04^(A17-2023)</f>
        <v>1.04</v>
      </c>
      <c r="D17" s="42">
        <f>ROUND(44.4148977268424,0)*C$17^(A17-2023)</f>
        <v>45.760000000000005</v>
      </c>
      <c r="E17" s="42">
        <v>25693.6937960373</v>
      </c>
      <c r="F17" s="44">
        <f t="shared" ref="F17:F21" si="2">0.3046/1.1</f>
        <v>0.27690909090909088</v>
      </c>
      <c r="G17" s="8">
        <f t="shared" ref="G17:G19" si="3">E17*F17</f>
        <v>7114.8173911572367</v>
      </c>
      <c r="H17" s="50"/>
      <c r="I17" s="89"/>
    </row>
    <row r="18" spans="1:9" x14ac:dyDescent="0.25">
      <c r="A18" s="25">
        <v>2025</v>
      </c>
      <c r="B18" s="42">
        <v>420143.88658595702</v>
      </c>
      <c r="C18" s="43">
        <f t="shared" ref="C18:C19" si="4">1.04^(A18-2023)</f>
        <v>1.0816000000000001</v>
      </c>
      <c r="D18" s="42">
        <f>ROUND(44.4148977268424,0)*C$17^(A18-2023)</f>
        <v>47.590400000000002</v>
      </c>
      <c r="E18" s="42">
        <v>20185.525509042302</v>
      </c>
      <c r="F18" s="44">
        <f t="shared" si="2"/>
        <v>0.27690909090909088</v>
      </c>
      <c r="G18" s="8">
        <f t="shared" si="3"/>
        <v>5589.5555182311673</v>
      </c>
      <c r="H18" s="50"/>
      <c r="I18" s="89"/>
    </row>
    <row r="19" spans="1:9" x14ac:dyDescent="0.25">
      <c r="A19" s="25">
        <v>2026</v>
      </c>
      <c r="B19" s="42">
        <v>321830.21712484298</v>
      </c>
      <c r="C19" s="43">
        <f t="shared" si="4"/>
        <v>1.1248640000000001</v>
      </c>
      <c r="D19" s="42">
        <f>ROUND(44.4148977268424,0)*C$17^(A19-2023)</f>
        <v>49.494016000000002</v>
      </c>
      <c r="E19" s="42">
        <v>16080.597041523499</v>
      </c>
      <c r="F19" s="44">
        <f t="shared" si="2"/>
        <v>0.27690909090909088</v>
      </c>
      <c r="G19" s="8">
        <f t="shared" si="3"/>
        <v>4452.8635080436889</v>
      </c>
      <c r="H19" s="50"/>
      <c r="I19" s="89"/>
    </row>
    <row r="20" spans="1:9" x14ac:dyDescent="0.25">
      <c r="A20" s="25">
        <v>2027</v>
      </c>
      <c r="B20" s="42">
        <v>246521.94631763001</v>
      </c>
      <c r="C20" s="43">
        <f>1.04^(A20-2023)</f>
        <v>1.1698585600000002</v>
      </c>
      <c r="D20" s="42">
        <f>ROUND(44.4148977268424,0)*C$17^(A20-2023)</f>
        <v>51.473776640000011</v>
      </c>
      <c r="E20" s="42">
        <v>12810.4468271593</v>
      </c>
      <c r="F20" s="44">
        <f t="shared" si="2"/>
        <v>0.27690909090909088</v>
      </c>
      <c r="G20" s="8">
        <f>E20*F20</f>
        <v>3547.3291850479295</v>
      </c>
      <c r="H20" s="50"/>
      <c r="I20" s="89"/>
    </row>
    <row r="21" spans="1:9" x14ac:dyDescent="0.25">
      <c r="A21" s="29">
        <v>2028</v>
      </c>
      <c r="B21" s="45">
        <v>188835.81087930399</v>
      </c>
      <c r="C21" s="46">
        <f>1.04^(A21-2023)</f>
        <v>1.2166529024000003</v>
      </c>
      <c r="D21" s="45">
        <f>ROUND(44.4148977268424,0)*C$17^(A21-2023)</f>
        <v>53.532727705600017</v>
      </c>
      <c r="E21" s="45">
        <v>10206.4110212449</v>
      </c>
      <c r="F21" s="47">
        <f t="shared" si="2"/>
        <v>0.27690909090909088</v>
      </c>
      <c r="G21" s="10">
        <f>E21*F21</f>
        <v>2826.2479973374511</v>
      </c>
      <c r="H21" s="50"/>
      <c r="I21" s="89"/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164" t="s">
        <v>55</v>
      </c>
      <c r="B24" s="165"/>
      <c r="C24" s="165"/>
      <c r="D24" s="165"/>
      <c r="E24" s="165"/>
      <c r="F24" s="165"/>
      <c r="G24" s="166"/>
      <c r="H24" s="3"/>
    </row>
    <row r="25" spans="1:9" ht="45" x14ac:dyDescent="0.25">
      <c r="A25" s="22" t="s">
        <v>4</v>
      </c>
      <c r="B25" s="40" t="s">
        <v>43</v>
      </c>
      <c r="C25" s="40" t="s">
        <v>44</v>
      </c>
      <c r="D25" s="40" t="s">
        <v>45</v>
      </c>
      <c r="E25" s="40" t="s">
        <v>46</v>
      </c>
      <c r="F25" s="132" t="s">
        <v>138</v>
      </c>
      <c r="G25" s="41" t="s">
        <v>47</v>
      </c>
      <c r="H25" s="135"/>
    </row>
    <row r="26" spans="1:9" x14ac:dyDescent="0.25">
      <c r="A26" s="25">
        <v>2024</v>
      </c>
      <c r="B26" s="42">
        <v>1164079.4448293899</v>
      </c>
      <c r="C26" s="43">
        <f>1.028^(A26-2023)</f>
        <v>1.028</v>
      </c>
      <c r="D26" s="42">
        <f>ROUND(253.120914385404,0)*C$26^(A26-2023)</f>
        <v>260.084</v>
      </c>
      <c r="E26" s="42">
        <v>302926.05130001099</v>
      </c>
      <c r="F26" s="44">
        <f t="shared" ref="F26:F30" si="5">0.2038/1.1</f>
        <v>0.18527272727272726</v>
      </c>
      <c r="G26" s="8">
        <f>E26*F26</f>
        <v>56123.935686311124</v>
      </c>
      <c r="H26" s="50"/>
      <c r="I26" s="89"/>
    </row>
    <row r="27" spans="1:9" x14ac:dyDescent="0.25">
      <c r="A27" s="25">
        <v>2025</v>
      </c>
      <c r="B27" s="42">
        <v>1053843.89625916</v>
      </c>
      <c r="C27" s="43">
        <f t="shared" ref="C27:C29" si="6">1.028^(A27-2023)</f>
        <v>1.0567839999999999</v>
      </c>
      <c r="D27" s="42">
        <f>ROUND(253.120914385404,0)*C$26^(A27-2023)</f>
        <v>267.36635200000001</v>
      </c>
      <c r="E27" s="42">
        <v>281918.387274293</v>
      </c>
      <c r="F27" s="44">
        <f t="shared" si="5"/>
        <v>0.18527272727272726</v>
      </c>
      <c r="G27" s="8">
        <f t="shared" ref="G27:G30" si="7">E27*F27</f>
        <v>52231.788478637187</v>
      </c>
      <c r="H27" s="50"/>
      <c r="I27" s="89"/>
    </row>
    <row r="28" spans="1:9" x14ac:dyDescent="0.25">
      <c r="A28" s="25">
        <v>2026</v>
      </c>
      <c r="B28" s="42">
        <v>986025.66732105997</v>
      </c>
      <c r="C28" s="43">
        <f t="shared" si="6"/>
        <v>1.086373952</v>
      </c>
      <c r="D28" s="42">
        <f>ROUND(253.120914385404,0)*C$26^(A28-2023)</f>
        <v>274.85260985600002</v>
      </c>
      <c r="E28" s="42">
        <v>271161.76542177401</v>
      </c>
      <c r="F28" s="44">
        <f t="shared" si="5"/>
        <v>0.18527272727272726</v>
      </c>
      <c r="G28" s="8">
        <f t="shared" si="7"/>
        <v>50238.879811779581</v>
      </c>
      <c r="H28" s="50"/>
      <c r="I28" s="89"/>
    </row>
    <row r="29" spans="1:9" x14ac:dyDescent="0.25">
      <c r="A29" s="25">
        <v>2027</v>
      </c>
      <c r="B29" s="42">
        <v>925878.10161447502</v>
      </c>
      <c r="C29" s="43">
        <f t="shared" si="6"/>
        <v>1.116792422656</v>
      </c>
      <c r="D29" s="42">
        <f>ROUND(253.120914385404,0)*C$26^(A29-2023)</f>
        <v>282.54848293196801</v>
      </c>
      <c r="E29" s="42">
        <v>261750.28286751499</v>
      </c>
      <c r="F29" s="44">
        <f t="shared" si="5"/>
        <v>0.18527272727272726</v>
      </c>
      <c r="G29" s="8">
        <f t="shared" si="7"/>
        <v>48495.188771272318</v>
      </c>
      <c r="H29" s="50"/>
      <c r="I29" s="89"/>
    </row>
    <row r="30" spans="1:9" x14ac:dyDescent="0.25">
      <c r="A30" s="29">
        <v>2028</v>
      </c>
      <c r="B30" s="45">
        <v>869399.537415992</v>
      </c>
      <c r="C30" s="46">
        <f>1.028^(A30-2023)</f>
        <v>1.148062610490368</v>
      </c>
      <c r="D30" s="45">
        <f>ROUND(253.120914385404,0)*C$26^(A30-2023)</f>
        <v>290.45984045406311</v>
      </c>
      <c r="E30" s="45">
        <v>252684.57093378101</v>
      </c>
      <c r="F30" s="48">
        <f t="shared" si="5"/>
        <v>0.18527272727272726</v>
      </c>
      <c r="G30" s="10">
        <f t="shared" si="7"/>
        <v>46815.559596640516</v>
      </c>
      <c r="H30" s="50"/>
      <c r="I30" s="89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 t="s">
        <v>139</v>
      </c>
      <c r="B33" s="2"/>
      <c r="C33" s="2"/>
      <c r="D33" s="2"/>
      <c r="E33" s="2"/>
      <c r="F33" s="2"/>
      <c r="G33" s="49"/>
      <c r="H33" s="49"/>
    </row>
    <row r="34" spans="1:8" x14ac:dyDescent="0.25">
      <c r="A34" s="96" t="s">
        <v>170</v>
      </c>
      <c r="B34" s="2"/>
      <c r="C34" s="2"/>
      <c r="D34" s="2"/>
      <c r="E34" s="2"/>
      <c r="F34" s="2"/>
      <c r="G34" s="49"/>
      <c r="H34" s="49"/>
    </row>
    <row r="35" spans="1:8" ht="15" customHeight="1" x14ac:dyDescent="0.25">
      <c r="A35" s="96" t="s">
        <v>140</v>
      </c>
      <c r="B35" s="2"/>
      <c r="C35" s="2"/>
      <c r="D35" s="2"/>
      <c r="E35" s="2"/>
      <c r="F35" s="2"/>
      <c r="G35" s="49"/>
      <c r="H35" s="49"/>
    </row>
    <row r="36" spans="1:8" x14ac:dyDescent="0.25">
      <c r="A36" s="131" t="s">
        <v>136</v>
      </c>
      <c r="B36" s="2"/>
      <c r="C36" s="2"/>
      <c r="D36" s="2"/>
      <c r="E36" s="2"/>
      <c r="F36" s="2"/>
      <c r="G36" s="49"/>
      <c r="H36" s="49"/>
    </row>
    <row r="37" spans="1:8" x14ac:dyDescent="0.25">
      <c r="A37" s="96" t="s">
        <v>137</v>
      </c>
      <c r="B37" s="2"/>
      <c r="C37" s="2"/>
      <c r="D37" s="2"/>
      <c r="E37" s="2"/>
      <c r="F37" s="2"/>
      <c r="G37" s="49"/>
      <c r="H37" s="49"/>
    </row>
    <row r="38" spans="1:8" x14ac:dyDescent="0.25">
      <c r="A38" s="96" t="s">
        <v>141</v>
      </c>
      <c r="B38" s="2"/>
      <c r="C38" s="2"/>
      <c r="D38" s="2"/>
      <c r="E38" s="2"/>
      <c r="F38" s="2"/>
      <c r="G38" s="49"/>
      <c r="H38" s="49"/>
    </row>
    <row r="39" spans="1:8" x14ac:dyDescent="0.25">
      <c r="A39" s="96" t="s">
        <v>145</v>
      </c>
      <c r="B39" s="2"/>
      <c r="C39" s="2"/>
      <c r="D39" s="2"/>
      <c r="E39" s="2"/>
      <c r="F39" s="2"/>
      <c r="G39" s="49"/>
      <c r="H39" s="49"/>
    </row>
    <row r="40" spans="1:8" x14ac:dyDescent="0.25">
      <c r="A40" s="96" t="s">
        <v>146</v>
      </c>
      <c r="B40" s="2"/>
      <c r="C40" s="2"/>
      <c r="D40" s="2"/>
      <c r="E40" s="2"/>
      <c r="F40" s="2"/>
      <c r="G40" s="2"/>
      <c r="H40" s="2"/>
    </row>
    <row r="41" spans="1:8" x14ac:dyDescent="0.25">
      <c r="A41" s="96" t="s">
        <v>147</v>
      </c>
      <c r="B41" s="2"/>
      <c r="C41" s="2"/>
      <c r="D41" s="2"/>
      <c r="E41" s="2"/>
      <c r="F41" s="2"/>
      <c r="G41" s="2"/>
      <c r="H41" s="2"/>
    </row>
    <row r="42" spans="1:8" x14ac:dyDescent="0.25">
      <c r="A42" s="96" t="s">
        <v>148</v>
      </c>
      <c r="B42" s="2"/>
      <c r="C42" s="2"/>
      <c r="D42" s="2"/>
      <c r="F42" s="2"/>
      <c r="G42" s="2"/>
      <c r="H42" s="2"/>
    </row>
    <row r="43" spans="1:8" x14ac:dyDescent="0.25">
      <c r="A43" s="96" t="s">
        <v>149</v>
      </c>
      <c r="B43" s="2"/>
      <c r="C43" s="2"/>
      <c r="D43" s="2"/>
      <c r="E43" s="2"/>
      <c r="F43" s="2"/>
      <c r="G43" s="2"/>
      <c r="H43" s="2"/>
    </row>
    <row r="44" spans="1:8" x14ac:dyDescent="0.25">
      <c r="A44" s="96" t="s">
        <v>151</v>
      </c>
      <c r="B44" s="2"/>
      <c r="C44" s="2"/>
      <c r="D44" s="2"/>
      <c r="E44" s="2"/>
      <c r="F44" s="2"/>
      <c r="G44" s="2"/>
      <c r="H44" s="2"/>
    </row>
    <row r="45" spans="1:8" x14ac:dyDescent="0.25">
      <c r="A45" s="96" t="s">
        <v>152</v>
      </c>
      <c r="B45" s="2"/>
      <c r="C45" s="2"/>
      <c r="D45" s="2"/>
      <c r="E45" s="2"/>
      <c r="F45" s="2"/>
      <c r="G45" s="2"/>
      <c r="H45" s="2"/>
    </row>
    <row r="46" spans="1:8" x14ac:dyDescent="0.25">
      <c r="C46" s="2"/>
      <c r="D46" s="2"/>
      <c r="E46" s="2"/>
      <c r="F46" s="2"/>
      <c r="G46" s="2"/>
      <c r="H46" s="2"/>
    </row>
    <row r="47" spans="1:8" x14ac:dyDescent="0.25">
      <c r="C47" s="2"/>
      <c r="D47" s="2"/>
      <c r="E47" s="2"/>
      <c r="F47" s="2"/>
      <c r="G47" s="2"/>
      <c r="H47" s="2"/>
    </row>
    <row r="48" spans="1:8" x14ac:dyDescent="0.25">
      <c r="C48" s="2"/>
      <c r="D48" s="2"/>
      <c r="E48" s="2"/>
      <c r="F48" s="2"/>
      <c r="G48" s="2"/>
      <c r="H48" s="2"/>
    </row>
    <row r="49" spans="1:11" x14ac:dyDescent="0.25">
      <c r="C49" s="2"/>
      <c r="D49" s="2"/>
      <c r="E49" s="2"/>
      <c r="F49" s="2"/>
      <c r="G49" s="2"/>
      <c r="H49" s="2"/>
    </row>
    <row r="50" spans="1:11" x14ac:dyDescent="0.25">
      <c r="C50" s="2"/>
      <c r="D50" s="2"/>
      <c r="E50" s="2"/>
      <c r="F50" s="2"/>
      <c r="G50" s="2"/>
      <c r="H50" s="2"/>
      <c r="K50" s="64"/>
    </row>
    <row r="53" spans="1:11" x14ac:dyDescent="0.25">
      <c r="B53" s="2"/>
    </row>
    <row r="55" spans="1:11" x14ac:dyDescent="0.25">
      <c r="A55" s="88"/>
    </row>
    <row r="56" spans="1:11" x14ac:dyDescent="0.25">
      <c r="A56" s="88"/>
    </row>
    <row r="57" spans="1:11" x14ac:dyDescent="0.25">
      <c r="A57" s="88"/>
      <c r="B57" s="2"/>
    </row>
    <row r="58" spans="1:11" x14ac:dyDescent="0.25">
      <c r="A58" s="88"/>
      <c r="B58" s="2"/>
    </row>
    <row r="59" spans="1:11" x14ac:dyDescent="0.25">
      <c r="A59" s="88"/>
      <c r="B59" s="2"/>
    </row>
    <row r="60" spans="1:11" x14ac:dyDescent="0.25">
      <c r="A60" s="88"/>
      <c r="B60" s="2"/>
    </row>
    <row r="61" spans="1:11" x14ac:dyDescent="0.25">
      <c r="A61" s="88"/>
      <c r="B61" s="2"/>
    </row>
  </sheetData>
  <mergeCells count="6">
    <mergeCell ref="A24:G24"/>
    <mergeCell ref="A1:G1"/>
    <mergeCell ref="A2:G2"/>
    <mergeCell ref="A3:G3"/>
    <mergeCell ref="A6:G6"/>
    <mergeCell ref="A15:G15"/>
  </mergeCells>
  <printOptions horizontalCentered="1"/>
  <pageMargins left="0.25" right="0.25" top="0.75" bottom="0.75" header="0.3" footer="0.3"/>
  <pageSetup scale="80" orientation="portrait" r:id="rId1"/>
  <headerFooter>
    <oddFooter>&amp;C&amp;"Calibri,Regular"©, Copyright, State Farm Mutual Automobile Insurance Company 2024
No reproduction of this copyrighted material allowed without express written consent from State Farm®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F57A-0879-4CC5-A0A6-975E2EC4E4CE}">
  <dimension ref="A1:I28"/>
  <sheetViews>
    <sheetView workbookViewId="0">
      <selection activeCell="J18" sqref="J18"/>
    </sheetView>
  </sheetViews>
  <sheetFormatPr defaultRowHeight="15" x14ac:dyDescent="0.25"/>
  <cols>
    <col min="2" max="7" width="16" customWidth="1"/>
    <col min="15" max="22" width="9.140625" customWidth="1"/>
  </cols>
  <sheetData>
    <row r="1" spans="1:9" x14ac:dyDescent="0.25">
      <c r="A1" s="154" t="s">
        <v>123</v>
      </c>
      <c r="B1" s="154"/>
      <c r="C1" s="154"/>
      <c r="D1" s="154"/>
      <c r="E1" s="154"/>
      <c r="F1" s="154"/>
      <c r="G1" s="154"/>
    </row>
    <row r="2" spans="1:9" x14ac:dyDescent="0.25">
      <c r="A2" s="154" t="s">
        <v>9</v>
      </c>
      <c r="B2" s="154"/>
      <c r="C2" s="154"/>
      <c r="D2" s="154"/>
      <c r="E2" s="154"/>
      <c r="F2" s="154"/>
      <c r="G2" s="154"/>
    </row>
    <row r="3" spans="1:9" x14ac:dyDescent="0.25">
      <c r="A3" s="154" t="s">
        <v>49</v>
      </c>
      <c r="B3" s="154"/>
      <c r="C3" s="154"/>
      <c r="D3" s="154"/>
      <c r="E3" s="154"/>
      <c r="F3" s="154"/>
      <c r="G3" s="154"/>
    </row>
    <row r="4" spans="1:9" x14ac:dyDescent="0.25">
      <c r="A4" s="2"/>
      <c r="B4" s="2"/>
      <c r="C4" s="2"/>
      <c r="D4" s="2"/>
      <c r="E4" s="2"/>
      <c r="F4" s="2"/>
      <c r="G4" s="2"/>
    </row>
    <row r="5" spans="1:9" x14ac:dyDescent="0.25">
      <c r="A5" s="4" t="s">
        <v>4</v>
      </c>
      <c r="B5" s="4" t="s">
        <v>50</v>
      </c>
      <c r="C5" s="137" t="s">
        <v>51</v>
      </c>
      <c r="D5" s="4" t="s">
        <v>52</v>
      </c>
      <c r="E5" s="137" t="s">
        <v>53</v>
      </c>
      <c r="F5" s="4" t="s">
        <v>54</v>
      </c>
      <c r="G5" s="138" t="s">
        <v>55</v>
      </c>
      <c r="I5" s="19"/>
    </row>
    <row r="6" spans="1:9" x14ac:dyDescent="0.25">
      <c r="A6" s="25">
        <v>2014</v>
      </c>
      <c r="B6" s="142">
        <v>2052470577</v>
      </c>
      <c r="C6" s="42">
        <v>855329782</v>
      </c>
      <c r="D6" s="142">
        <v>247045660</v>
      </c>
      <c r="E6" s="42">
        <v>48716080</v>
      </c>
      <c r="F6" s="142">
        <v>237306127</v>
      </c>
      <c r="G6" s="52">
        <v>246811147</v>
      </c>
    </row>
    <row r="7" spans="1:9" x14ac:dyDescent="0.25">
      <c r="A7" s="25">
        <f>A6+1</f>
        <v>2015</v>
      </c>
      <c r="B7" s="142">
        <v>2043780691</v>
      </c>
      <c r="C7" s="42">
        <v>1115981016</v>
      </c>
      <c r="D7" s="142">
        <v>240217220</v>
      </c>
      <c r="E7" s="42">
        <v>48894890</v>
      </c>
      <c r="F7" s="142">
        <v>237449610</v>
      </c>
      <c r="G7" s="52">
        <v>257324843</v>
      </c>
    </row>
    <row r="8" spans="1:9" x14ac:dyDescent="0.25">
      <c r="A8" s="25">
        <f t="shared" ref="A8:A15" si="0">A7+1</f>
        <v>2016</v>
      </c>
      <c r="B8" s="142">
        <v>2079420205</v>
      </c>
      <c r="C8" s="42">
        <v>1183504431</v>
      </c>
      <c r="D8" s="142">
        <v>239204803</v>
      </c>
      <c r="E8" s="42">
        <v>49518508</v>
      </c>
      <c r="F8" s="142">
        <v>261696587</v>
      </c>
      <c r="G8" s="52">
        <v>249500892</v>
      </c>
    </row>
    <row r="9" spans="1:9" x14ac:dyDescent="0.25">
      <c r="A9" s="25">
        <f t="shared" si="0"/>
        <v>2017</v>
      </c>
      <c r="B9" s="142">
        <v>1933448602</v>
      </c>
      <c r="C9" s="42">
        <v>2614148083</v>
      </c>
      <c r="D9" s="142">
        <v>221257454</v>
      </c>
      <c r="E9" s="42">
        <v>46095935</v>
      </c>
      <c r="F9" s="142">
        <v>287605271</v>
      </c>
      <c r="G9" s="52">
        <v>252488127</v>
      </c>
    </row>
    <row r="10" spans="1:9" x14ac:dyDescent="0.25">
      <c r="A10" s="25">
        <f t="shared" si="0"/>
        <v>2018</v>
      </c>
      <c r="B10" s="142">
        <v>2052855247</v>
      </c>
      <c r="C10" s="42">
        <v>2142496756</v>
      </c>
      <c r="D10" s="142">
        <v>233564528</v>
      </c>
      <c r="E10" s="42">
        <v>48890962</v>
      </c>
      <c r="F10" s="142">
        <v>239081667</v>
      </c>
      <c r="G10" s="52">
        <v>246458726</v>
      </c>
    </row>
    <row r="11" spans="1:9" x14ac:dyDescent="0.25">
      <c r="A11" s="25">
        <f t="shared" si="0"/>
        <v>2019</v>
      </c>
      <c r="B11" s="142">
        <v>2237814452</v>
      </c>
      <c r="C11" s="42">
        <v>1257777384</v>
      </c>
      <c r="D11" s="142">
        <v>248217801</v>
      </c>
      <c r="E11" s="42">
        <v>53765514</v>
      </c>
      <c r="F11" s="142">
        <v>195050127</v>
      </c>
      <c r="G11" s="52">
        <v>248095989</v>
      </c>
    </row>
    <row r="12" spans="1:9" x14ac:dyDescent="0.25">
      <c r="A12" s="25">
        <f t="shared" si="0"/>
        <v>2020</v>
      </c>
      <c r="B12" s="142">
        <v>2450054148</v>
      </c>
      <c r="C12" s="42">
        <v>1781137388</v>
      </c>
      <c r="D12" s="142">
        <v>275684880</v>
      </c>
      <c r="E12" s="42">
        <v>58350288</v>
      </c>
      <c r="F12" s="142">
        <v>243258071</v>
      </c>
      <c r="G12" s="52">
        <v>279812366</v>
      </c>
    </row>
    <row r="13" spans="1:9" x14ac:dyDescent="0.25">
      <c r="A13" s="25">
        <f t="shared" si="0"/>
        <v>2021</v>
      </c>
      <c r="B13" s="142">
        <v>2938386899</v>
      </c>
      <c r="C13" s="42">
        <v>1377851102</v>
      </c>
      <c r="D13" s="142">
        <v>329206787</v>
      </c>
      <c r="E13" s="42">
        <v>69458408</v>
      </c>
      <c r="F13" s="142">
        <v>236036742</v>
      </c>
      <c r="G13" s="52">
        <v>305026661</v>
      </c>
    </row>
    <row r="14" spans="1:9" x14ac:dyDescent="0.25">
      <c r="A14" s="25">
        <f t="shared" si="0"/>
        <v>2022</v>
      </c>
      <c r="B14" s="142">
        <v>3433377394</v>
      </c>
      <c r="C14" s="42">
        <v>1843474624</v>
      </c>
      <c r="D14" s="142">
        <v>385295488</v>
      </c>
      <c r="E14" s="42">
        <v>81216291</v>
      </c>
      <c r="F14" s="142">
        <v>310109224</v>
      </c>
      <c r="G14" s="52">
        <v>322541487</v>
      </c>
    </row>
    <row r="15" spans="1:9" x14ac:dyDescent="0.25">
      <c r="A15" s="29">
        <f t="shared" si="0"/>
        <v>2023</v>
      </c>
      <c r="B15" s="143">
        <v>3704643308</v>
      </c>
      <c r="C15" s="45">
        <v>2716258225</v>
      </c>
      <c r="D15" s="143">
        <v>421980775</v>
      </c>
      <c r="E15" s="45">
        <v>87691644</v>
      </c>
      <c r="F15" s="143">
        <v>366684710</v>
      </c>
      <c r="G15" s="54">
        <v>325166732</v>
      </c>
    </row>
    <row r="18" spans="1:5" ht="30" x14ac:dyDescent="0.25">
      <c r="A18" s="4" t="s">
        <v>4</v>
      </c>
      <c r="B18" s="144" t="s">
        <v>153</v>
      </c>
      <c r="C18" s="136" t="s">
        <v>154</v>
      </c>
      <c r="D18" s="136" t="s">
        <v>155</v>
      </c>
      <c r="E18" s="145" t="s">
        <v>156</v>
      </c>
    </row>
    <row r="19" spans="1:5" x14ac:dyDescent="0.25">
      <c r="A19" s="25">
        <f>A6</f>
        <v>2014</v>
      </c>
      <c r="B19" s="53">
        <f>D6/B6</f>
        <v>0.12036501900119564</v>
      </c>
      <c r="C19" s="11">
        <f>E6/B6</f>
        <v>2.3735336596739921E-2</v>
      </c>
      <c r="D19" s="11">
        <f>F6/C6</f>
        <v>0.27744401281703529</v>
      </c>
      <c r="E19" s="28">
        <f>G6/B6</f>
        <v>0.12025076011601213</v>
      </c>
    </row>
    <row r="20" spans="1:5" x14ac:dyDescent="0.25">
      <c r="A20" s="25">
        <f t="shared" ref="A20:A28" si="1">A7</f>
        <v>2015</v>
      </c>
      <c r="B20" s="53">
        <f>D7/B7</f>
        <v>0.1175357126416848</v>
      </c>
      <c r="C20" s="11">
        <f>E7/B7</f>
        <v>2.392374593581088E-2</v>
      </c>
      <c r="D20" s="11">
        <f>F7/C7</f>
        <v>0.21277208715528903</v>
      </c>
      <c r="E20" s="28">
        <f>G7/B7</f>
        <v>0.12590628932603024</v>
      </c>
    </row>
    <row r="21" spans="1:5" x14ac:dyDescent="0.25">
      <c r="A21" s="25">
        <f t="shared" si="1"/>
        <v>2016</v>
      </c>
      <c r="B21" s="53">
        <f>D8/B8</f>
        <v>0.11503437469003529</v>
      </c>
      <c r="C21" s="11">
        <f t="shared" ref="C21:D28" si="2">E8/B8</f>
        <v>2.3813612987375971E-2</v>
      </c>
      <c r="D21" s="11">
        <f t="shared" si="2"/>
        <v>0.22112007369408826</v>
      </c>
      <c r="E21" s="28">
        <f t="shared" ref="E21:E28" si="3">G8/B8</f>
        <v>0.11998579767575164</v>
      </c>
    </row>
    <row r="22" spans="1:5" x14ac:dyDescent="0.25">
      <c r="A22" s="25">
        <f t="shared" si="1"/>
        <v>2017</v>
      </c>
      <c r="B22" s="53">
        <f t="shared" ref="B22:B28" si="4">D9/B9</f>
        <v>0.11443668777702527</v>
      </c>
      <c r="C22" s="11">
        <f t="shared" si="2"/>
        <v>2.3841303540377227E-2</v>
      </c>
      <c r="D22" s="11">
        <f t="shared" si="2"/>
        <v>0.1100187372208631</v>
      </c>
      <c r="E22" s="28">
        <f t="shared" si="3"/>
        <v>0.13058952109656338</v>
      </c>
    </row>
    <row r="23" spans="1:5" x14ac:dyDescent="0.25">
      <c r="A23" s="25">
        <f t="shared" si="1"/>
        <v>2018</v>
      </c>
      <c r="B23" s="53">
        <f t="shared" si="4"/>
        <v>0.11377544926332549</v>
      </c>
      <c r="C23" s="11">
        <f t="shared" si="2"/>
        <v>2.3816078640443956E-2</v>
      </c>
      <c r="D23" s="11">
        <f t="shared" si="2"/>
        <v>0.11159021190135235</v>
      </c>
      <c r="E23" s="28">
        <f t="shared" si="3"/>
        <v>0.12005655360268079</v>
      </c>
    </row>
    <row r="24" spans="1:5" x14ac:dyDescent="0.25">
      <c r="A24" s="25">
        <f t="shared" si="1"/>
        <v>2019</v>
      </c>
      <c r="B24" s="53">
        <f t="shared" si="4"/>
        <v>0.11091974170519836</v>
      </c>
      <c r="C24" s="11">
        <f t="shared" si="2"/>
        <v>2.4025903466638261E-2</v>
      </c>
      <c r="D24" s="11">
        <f t="shared" si="2"/>
        <v>0.15507523786101085</v>
      </c>
      <c r="E24" s="28">
        <f t="shared" si="3"/>
        <v>0.11086530823780738</v>
      </c>
    </row>
    <row r="25" spans="1:5" x14ac:dyDescent="0.25">
      <c r="A25" s="25">
        <f t="shared" si="1"/>
        <v>2020</v>
      </c>
      <c r="B25" s="53">
        <f t="shared" si="4"/>
        <v>0.1125219539433624</v>
      </c>
      <c r="C25" s="11">
        <f t="shared" si="2"/>
        <v>2.3815917720688678E-2</v>
      </c>
      <c r="D25" s="11">
        <f t="shared" si="2"/>
        <v>0.13657456894616599</v>
      </c>
      <c r="E25" s="28">
        <f t="shared" si="3"/>
        <v>0.1142066048737793</v>
      </c>
    </row>
    <row r="26" spans="1:5" x14ac:dyDescent="0.25">
      <c r="A26" s="25">
        <f t="shared" si="1"/>
        <v>2021</v>
      </c>
      <c r="B26" s="53">
        <f t="shared" si="4"/>
        <v>0.11203656915024926</v>
      </c>
      <c r="C26" s="11">
        <f t="shared" si="2"/>
        <v>2.3638278547878866E-2</v>
      </c>
      <c r="D26" s="11">
        <f t="shared" si="2"/>
        <v>0.17130787329442509</v>
      </c>
      <c r="E26" s="28">
        <f t="shared" si="3"/>
        <v>0.10380752143422894</v>
      </c>
    </row>
    <row r="27" spans="1:5" x14ac:dyDescent="0.25">
      <c r="A27" s="25">
        <f t="shared" si="1"/>
        <v>2022</v>
      </c>
      <c r="B27" s="53">
        <f t="shared" si="4"/>
        <v>0.11222054664696146</v>
      </c>
      <c r="C27" s="11">
        <f t="shared" si="2"/>
        <v>2.3654926819850788E-2</v>
      </c>
      <c r="D27" s="11">
        <f t="shared" si="2"/>
        <v>0.16821995809582677</v>
      </c>
      <c r="E27" s="28">
        <f t="shared" si="3"/>
        <v>9.3942916838579263E-2</v>
      </c>
    </row>
    <row r="28" spans="1:5" x14ac:dyDescent="0.25">
      <c r="A28" s="29">
        <f t="shared" si="1"/>
        <v>2023</v>
      </c>
      <c r="B28" s="55">
        <f t="shared" si="4"/>
        <v>0.11390591209921687</v>
      </c>
      <c r="C28" s="12">
        <f t="shared" si="2"/>
        <v>2.3670738775480513E-2</v>
      </c>
      <c r="D28" s="12">
        <f t="shared" si="2"/>
        <v>0.13499626310381443</v>
      </c>
      <c r="E28" s="30">
        <f t="shared" si="3"/>
        <v>8.7772750293616128E-2</v>
      </c>
    </row>
  </sheetData>
  <mergeCells count="3">
    <mergeCell ref="A1:G1"/>
    <mergeCell ref="A2:G2"/>
    <mergeCell ref="A3:G3"/>
  </mergeCells>
  <printOptions horizontalCentered="1"/>
  <pageMargins left="0.25" right="0.25" top="0.75" bottom="0.75" header="0.3" footer="0.3"/>
  <pageSetup scale="80" orientation="portrait" r:id="rId1"/>
  <headerFooter>
    <oddFooter>&amp;C&amp;"Calibri,Regular"©, Copyright, State Farm Mutual Automobile Insurance Company 2024
No reproduction of this copyrighted material allowed without express written consent from State Farm®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C01B-F11A-40AB-ADBD-21330B843978}">
  <dimension ref="A1:G16"/>
  <sheetViews>
    <sheetView workbookViewId="0">
      <selection activeCell="J18" sqref="J18"/>
    </sheetView>
  </sheetViews>
  <sheetFormatPr defaultRowHeight="15" x14ac:dyDescent="0.25"/>
  <cols>
    <col min="1" max="4" width="22.5703125" customWidth="1"/>
  </cols>
  <sheetData>
    <row r="1" spans="1:7" x14ac:dyDescent="0.25">
      <c r="A1" s="154" t="s">
        <v>124</v>
      </c>
      <c r="B1" s="154"/>
      <c r="C1" s="154"/>
      <c r="D1" s="154"/>
    </row>
    <row r="2" spans="1:7" x14ac:dyDescent="0.25">
      <c r="A2" s="154" t="s">
        <v>9</v>
      </c>
      <c r="B2" s="154"/>
      <c r="C2" s="154"/>
      <c r="D2" s="154"/>
      <c r="G2" s="19"/>
    </row>
    <row r="3" spans="1:7" x14ac:dyDescent="0.25">
      <c r="A3" s="154" t="s">
        <v>101</v>
      </c>
      <c r="B3" s="154"/>
      <c r="C3" s="154"/>
      <c r="D3" s="154"/>
    </row>
    <row r="4" spans="1:7" x14ac:dyDescent="0.25">
      <c r="A4" s="1"/>
      <c r="B4" s="1"/>
      <c r="C4" s="1"/>
      <c r="D4" s="1"/>
      <c r="F4" s="64"/>
    </row>
    <row r="5" spans="1:7" x14ac:dyDescent="0.25">
      <c r="A5" s="83" t="s">
        <v>10</v>
      </c>
      <c r="B5" s="83" t="s">
        <v>11</v>
      </c>
      <c r="C5" s="83" t="s">
        <v>12</v>
      </c>
      <c r="D5" s="83" t="s">
        <v>13</v>
      </c>
    </row>
    <row r="6" spans="1:7" x14ac:dyDescent="0.25">
      <c r="A6" s="4" t="s">
        <v>4</v>
      </c>
      <c r="B6" s="4" t="s">
        <v>102</v>
      </c>
      <c r="C6" s="4" t="s">
        <v>103</v>
      </c>
      <c r="D6" s="4" t="s">
        <v>118</v>
      </c>
    </row>
    <row r="7" spans="1:7" x14ac:dyDescent="0.25">
      <c r="A7" s="7">
        <f t="shared" ref="A7:A14" si="0">A8-1</f>
        <v>2014</v>
      </c>
      <c r="B7" s="84">
        <v>1898656298</v>
      </c>
      <c r="C7" s="50">
        <v>199404547</v>
      </c>
      <c r="D7" s="85">
        <f>C7/B7</f>
        <v>0.10502403579312805</v>
      </c>
    </row>
    <row r="8" spans="1:7" x14ac:dyDescent="0.25">
      <c r="A8" s="7">
        <f t="shared" si="0"/>
        <v>2015</v>
      </c>
      <c r="B8" s="84">
        <v>1892719829</v>
      </c>
      <c r="C8" s="50">
        <v>201222693</v>
      </c>
      <c r="D8" s="85">
        <f t="shared" ref="D8:D16" si="1">C8/B8</f>
        <v>0.10631404073486884</v>
      </c>
    </row>
    <row r="9" spans="1:7" x14ac:dyDescent="0.25">
      <c r="A9" s="7">
        <f t="shared" si="0"/>
        <v>2016</v>
      </c>
      <c r="B9" s="84">
        <v>1918586854</v>
      </c>
      <c r="C9" s="50">
        <v>199397835</v>
      </c>
      <c r="D9" s="85">
        <f t="shared" si="1"/>
        <v>0.10392953260587701</v>
      </c>
    </row>
    <row r="10" spans="1:7" x14ac:dyDescent="0.25">
      <c r="A10" s="7">
        <f t="shared" si="0"/>
        <v>2017</v>
      </c>
      <c r="B10" s="84">
        <v>1854732503</v>
      </c>
      <c r="C10" s="50">
        <v>192545502</v>
      </c>
      <c r="D10" s="85">
        <f t="shared" si="1"/>
        <v>0.10381308446827817</v>
      </c>
    </row>
    <row r="11" spans="1:7" x14ac:dyDescent="0.25">
      <c r="A11" s="7">
        <f t="shared" si="0"/>
        <v>2018</v>
      </c>
      <c r="B11" s="84">
        <v>1809894469</v>
      </c>
      <c r="C11" s="50">
        <v>166609100</v>
      </c>
      <c r="D11" s="85">
        <f t="shared" si="1"/>
        <v>9.2054593709021387E-2</v>
      </c>
    </row>
    <row r="12" spans="1:7" x14ac:dyDescent="0.25">
      <c r="A12" s="7">
        <f t="shared" si="0"/>
        <v>2019</v>
      </c>
      <c r="B12" s="84">
        <v>1949253177</v>
      </c>
      <c r="C12" s="50">
        <v>156826676</v>
      </c>
      <c r="D12" s="85">
        <f t="shared" si="1"/>
        <v>8.045474946531278E-2</v>
      </c>
    </row>
    <row r="13" spans="1:7" x14ac:dyDescent="0.25">
      <c r="A13" s="7">
        <f t="shared" si="0"/>
        <v>2020</v>
      </c>
      <c r="B13" s="84">
        <v>2073579166</v>
      </c>
      <c r="C13" s="50">
        <v>150238933</v>
      </c>
      <c r="D13" s="85">
        <f t="shared" si="1"/>
        <v>7.2453917103061788E-2</v>
      </c>
    </row>
    <row r="14" spans="1:7" x14ac:dyDescent="0.25">
      <c r="A14" s="7">
        <f t="shared" si="0"/>
        <v>2021</v>
      </c>
      <c r="B14" s="84">
        <v>2293914807</v>
      </c>
      <c r="C14" s="50">
        <v>144897620</v>
      </c>
      <c r="D14" s="85">
        <f t="shared" si="1"/>
        <v>6.3166086010621403E-2</v>
      </c>
    </row>
    <row r="15" spans="1:7" x14ac:dyDescent="0.25">
      <c r="A15" s="7">
        <f>A16-1</f>
        <v>2022</v>
      </c>
      <c r="B15" s="84">
        <v>2701474820</v>
      </c>
      <c r="C15" s="50">
        <v>150667411</v>
      </c>
      <c r="D15" s="85">
        <f t="shared" si="1"/>
        <v>5.5772280342779576E-2</v>
      </c>
    </row>
    <row r="16" spans="1:7" x14ac:dyDescent="0.25">
      <c r="A16" s="9">
        <v>2023</v>
      </c>
      <c r="B16" s="86">
        <v>2851720770</v>
      </c>
      <c r="C16" s="51">
        <v>170840886</v>
      </c>
      <c r="D16" s="87">
        <f t="shared" si="1"/>
        <v>5.9907999337536821E-2</v>
      </c>
    </row>
  </sheetData>
  <mergeCells count="3">
    <mergeCell ref="A1:D1"/>
    <mergeCell ref="A2:D2"/>
    <mergeCell ref="A3:D3"/>
  </mergeCells>
  <printOptions horizontalCentered="1"/>
  <pageMargins left="0.25" right="0.25" top="0.75" bottom="0.75" header="0.3" footer="0.3"/>
  <pageSetup scale="80" orientation="portrait" r:id="rId1"/>
  <headerFooter>
    <oddFooter>&amp;C&amp;"Calibri,Regular"©,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Exhibit A</vt:lpstr>
      <vt:lpstr>Exhibit B</vt:lpstr>
      <vt:lpstr>Exhibit C</vt:lpstr>
      <vt:lpstr>Exhibit D</vt:lpstr>
      <vt:lpstr>Exhibit E</vt:lpstr>
      <vt:lpstr>Exhibit F</vt:lpstr>
      <vt:lpstr>Exhibit G</vt:lpstr>
      <vt:lpstr>Exhibit H</vt:lpstr>
      <vt:lpstr>Exhibit I</vt:lpstr>
      <vt:lpstr>'Exhibit A'!Print_Area</vt:lpstr>
      <vt:lpstr>'Exhibit B'!Print_Area</vt:lpstr>
      <vt:lpstr>'Exhibit C'!Print_Area</vt:lpstr>
      <vt:lpstr>'Exhibit D'!Print_Area</vt:lpstr>
      <vt:lpstr>'Exhibit E'!Print_Area</vt:lpstr>
      <vt:lpstr>'Exhibit F'!Print_Area</vt:lpstr>
      <vt:lpstr>'Exhibit G'!Print_Area</vt:lpstr>
      <vt:lpstr>'Exhibit H'!Print_Area</vt:lpstr>
      <vt:lpstr>'Exhibit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Cooley</dc:creator>
  <cp:lastModifiedBy>Emily Gaertner</cp:lastModifiedBy>
  <cp:lastPrinted>2024-07-29T21:40:06Z</cp:lastPrinted>
  <dcterms:created xsi:type="dcterms:W3CDTF">2024-07-23T17:43:25Z</dcterms:created>
  <dcterms:modified xsi:type="dcterms:W3CDTF">2024-07-29T21:48:06Z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2024-07-23T17:54:33Z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728b8377-d3ec-4d11-af74-2843646dfa6b</vt:lpwstr>
  </property>
  <property fmtid="{D5CDD505-2E9C-101B-9397-08002B2CF9AE}" pid="8" name="MSIP_Label_9fec7713-ff10-4e30-a417-5bbcd9826c75_ContentBits">
    <vt:lpwstr>0</vt:lpwstr>
  </property>
</Properties>
</file>