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https://uio-my.sharepoint.com/personal/ramtina_uio_no/Documents/Evaluation/InjectPacket-extend-Frode work/traceroute/"/>
    </mc:Choice>
  </mc:AlternateContent>
  <xr:revisionPtr revIDLastSave="11" documentId="8_{A357B6EB-BEE6-794E-BF34-4EB57A589830}" xr6:coauthVersionLast="45" xr6:coauthVersionMax="45" xr10:uidLastSave="{8FB05FEC-BBDC-3548-8F11-06F4DFCCCEDC}"/>
  <bookViews>
    <workbookView xWindow="0" yWindow="460" windowWidth="25600" windowHeight="14680" xr2:uid="{00000000-000D-0000-FFFF-FFFF00000000}"/>
  </bookViews>
  <sheets>
    <sheet name="Sheet1" sheetId="1" r:id="rId1"/>
    <sheet name="incremental probes" sheetId="4" r:id="rId2"/>
    <sheet name="SDNProbe" sheetId="2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7" i="1" l="1"/>
  <c r="O37" i="1"/>
  <c r="P37" i="1"/>
  <c r="Q37" i="1"/>
  <c r="M37" i="1"/>
  <c r="N36" i="1"/>
  <c r="O36" i="1"/>
  <c r="P36" i="1"/>
  <c r="Q36" i="1"/>
  <c r="M36" i="1"/>
  <c r="M29" i="1" l="1"/>
  <c r="N29" i="1"/>
  <c r="O29" i="1"/>
  <c r="P29" i="1"/>
  <c r="Q29" i="1"/>
  <c r="E28" i="4" l="1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G22" i="1" l="1"/>
  <c r="F22" i="1"/>
  <c r="E22" i="1"/>
  <c r="D22" i="1" l="1"/>
  <c r="C22" i="1"/>
  <c r="D23" i="1"/>
  <c r="E23" i="1"/>
  <c r="F23" i="1"/>
  <c r="G23" i="1"/>
  <c r="C23" i="1"/>
  <c r="D13" i="2" l="1"/>
  <c r="C51" i="2"/>
</calcChain>
</file>

<file path=xl/sharedStrings.xml><?xml version="1.0" encoding="utf-8"?>
<sst xmlns="http://schemas.openxmlformats.org/spreadsheetml/2006/main" count="104" uniqueCount="83">
  <si>
    <t>Length 5</t>
  </si>
  <si>
    <t>packet Gen</t>
  </si>
  <si>
    <t>on link</t>
  </si>
  <si>
    <t>Catch-Rule Instalation</t>
  </si>
  <si>
    <t>Length 10</t>
  </si>
  <si>
    <t>Length 15</t>
  </si>
  <si>
    <t>Length 20</t>
  </si>
  <si>
    <t>Length 25</t>
  </si>
  <si>
    <t>Neighbor 5</t>
  </si>
  <si>
    <t>Neighbor 10</t>
  </si>
  <si>
    <t>Neighbor 15</t>
  </si>
  <si>
    <t>Neighbor 20</t>
  </si>
  <si>
    <t>Neighbor 25</t>
  </si>
  <si>
    <t>My Code</t>
  </si>
  <si>
    <t>query</t>
  </si>
  <si>
    <t xml:space="preserve">query size: </t>
  </si>
  <si>
    <t>31 ???</t>
  </si>
  <si>
    <t xml:space="preserve">probe from sw_1 </t>
  </si>
  <si>
    <t>probe from sw_2</t>
  </si>
  <si>
    <t>probe from sw_3</t>
  </si>
  <si>
    <t>probe from sw_4</t>
  </si>
  <si>
    <t>probe from sw_5</t>
  </si>
  <si>
    <t>CATCH-RULE INSTALLATION TIME:  0.01955</t>
  </si>
  <si>
    <t>TIME ON LINK:  0.02685</t>
  </si>
  <si>
    <t>packet generation   0.00224 sec</t>
  </si>
  <si>
    <t>total time for 34 packets :</t>
  </si>
  <si>
    <t xml:space="preserve">Total model generating (query + probe) : </t>
  </si>
  <si>
    <t>traceroute</t>
  </si>
  <si>
    <t>sdnProbe</t>
  </si>
  <si>
    <t>ndb</t>
  </si>
  <si>
    <t>spotlight-neighbor</t>
  </si>
  <si>
    <t>spotlight-all</t>
  </si>
  <si>
    <t>spotlight-tracerout</t>
  </si>
  <si>
    <t>monitoring rule No.</t>
  </si>
  <si>
    <t>packet No. with no error</t>
  </si>
  <si>
    <t>packet No. errore in middle</t>
  </si>
  <si>
    <t>packet No. errore at the end</t>
  </si>
  <si>
    <t>path No+1</t>
  </si>
  <si>
    <t>midd path No+1</t>
  </si>
  <si>
    <t>number of neighbor in coloring alg</t>
  </si>
  <si>
    <t>rule + rule*2</t>
  </si>
  <si>
    <t>neighbor size</t>
  </si>
  <si>
    <t>monocle</t>
  </si>
  <si>
    <t>midpath +1</t>
  </si>
  <si>
    <t>switch No</t>
  </si>
  <si>
    <t>siwich No+shifing</t>
  </si>
  <si>
    <t>???</t>
  </si>
  <si>
    <t>loop detection</t>
  </si>
  <si>
    <t>loop length</t>
  </si>
  <si>
    <t>number of packet</t>
  </si>
  <si>
    <t>number of monitoring rule</t>
  </si>
  <si>
    <t>path length</t>
  </si>
  <si>
    <t>total switch number</t>
  </si>
  <si>
    <t>neighbor apprach</t>
  </si>
  <si>
    <t>sw id apprach</t>
  </si>
  <si>
    <t>SDN Probe</t>
  </si>
  <si>
    <t>compare  neighbor approach with sw id  with 1 neighbor</t>
  </si>
  <si>
    <t>per-rule</t>
  </si>
  <si>
    <t>rule number</t>
  </si>
  <si>
    <t>loop-detection</t>
  </si>
  <si>
    <t>neighbor approach</t>
  </si>
  <si>
    <t>SW id apprach</t>
  </si>
  <si>
    <t>worst case</t>
  </si>
  <si>
    <t>sw id (sequential)</t>
  </si>
  <si>
    <t>sw id (parallel)</t>
  </si>
  <si>
    <t xml:space="preserve"> compare the approaches detection failure (no loop) with on neighbor</t>
  </si>
  <si>
    <t>loop-detection worst case</t>
  </si>
  <si>
    <t>topologies with 1 neighbor</t>
  </si>
  <si>
    <t>Sw No.</t>
  </si>
  <si>
    <t>path number</t>
  </si>
  <si>
    <t>test packet number</t>
  </si>
  <si>
    <t>Generating Model time (sec)</t>
  </si>
  <si>
    <t>probing time</t>
  </si>
  <si>
    <t>SDNProbe model generation</t>
  </si>
  <si>
    <t>SDNSPotlight model generation</t>
  </si>
  <si>
    <t>SDNProbe installation rule processing time</t>
  </si>
  <si>
    <t>installation time for 5 neighbor</t>
  </si>
  <si>
    <t>SDNProbe catch rule installation time</t>
  </si>
  <si>
    <t>SDN tracerout approach with 1 neighbor</t>
  </si>
  <si>
    <t>install rule for one</t>
  </si>
  <si>
    <t xml:space="preserve">sdn tracerout approach </t>
  </si>
  <si>
    <t>probe</t>
  </si>
  <si>
    <t>probe for one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</si>
</sst>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9"/>
  <sheetViews>
    <sheetView tabSelected="1" topLeftCell="C12" workbookViewId="0">
      <selection activeCell="P40" sqref="P40"/>
    </sheetView>
  </sheetViews>
  <sheetFormatPr baseColWidth="10" defaultColWidth="8.83203125" defaultRowHeight="15" x14ac:dyDescent="0.2"/>
  <cols>
    <col min="2" max="2" width="22.83203125" customWidth="1"/>
    <col min="3" max="3" width="12.1640625" customWidth="1"/>
    <col min="4" max="4" width="13" customWidth="1"/>
    <col min="5" max="5" width="12.5" customWidth="1"/>
    <col min="6" max="6" width="14.5" customWidth="1"/>
    <col min="7" max="7" width="13.6640625" customWidth="1"/>
    <col min="12" max="12" width="36.1640625" customWidth="1"/>
  </cols>
  <sheetData>
    <row r="3" spans="2:7" x14ac:dyDescent="0.2">
      <c r="C3" t="s">
        <v>0</v>
      </c>
      <c r="D3" t="s">
        <v>4</v>
      </c>
      <c r="E3" t="s">
        <v>5</v>
      </c>
      <c r="F3" t="s">
        <v>6</v>
      </c>
      <c r="G3" t="s">
        <v>7</v>
      </c>
    </row>
    <row r="4" spans="2:7" x14ac:dyDescent="0.2">
      <c r="B4" t="s">
        <v>1</v>
      </c>
      <c r="C4">
        <v>2.2399999999999998E-3</v>
      </c>
      <c r="D4">
        <v>2.2699999999999999E-3</v>
      </c>
      <c r="E4">
        <v>2.2599999999999999E-3</v>
      </c>
      <c r="F4">
        <v>2.2499999999999998E-3</v>
      </c>
      <c r="G4">
        <v>2.3500000000000001E-3</v>
      </c>
    </row>
    <row r="5" spans="2:7" x14ac:dyDescent="0.2">
      <c r="B5" t="s">
        <v>3</v>
      </c>
      <c r="C5">
        <v>2.5510000000000001E-2</v>
      </c>
      <c r="D5">
        <v>4.8899999999999999E-2</v>
      </c>
      <c r="E5">
        <v>7.7890000000000001E-2</v>
      </c>
      <c r="F5">
        <v>9.9720000000000003E-2</v>
      </c>
      <c r="G5">
        <v>0.12371</v>
      </c>
    </row>
    <row r="6" spans="2:7" x14ac:dyDescent="0.2">
      <c r="B6" t="s">
        <v>2</v>
      </c>
      <c r="C6">
        <v>3.6150000000000002E-2</v>
      </c>
      <c r="D6">
        <v>6.148E-2</v>
      </c>
      <c r="E6">
        <v>8.7580000000000005E-2</v>
      </c>
      <c r="F6">
        <v>0.10281</v>
      </c>
      <c r="G6">
        <v>0.13447000000000001</v>
      </c>
    </row>
    <row r="11" spans="2:7" x14ac:dyDescent="0.2"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 spans="2:7" x14ac:dyDescent="0.2">
      <c r="B12" t="s">
        <v>1</v>
      </c>
      <c r="C12">
        <v>2.1199999999999999E-3</v>
      </c>
      <c r="D12">
        <v>2.1700000000000001E-3</v>
      </c>
      <c r="E12">
        <v>2.1800000000000001E-3</v>
      </c>
      <c r="F12">
        <v>1.5E-3</v>
      </c>
      <c r="G12">
        <v>2.15E-3</v>
      </c>
    </row>
    <row r="13" spans="2:7" x14ac:dyDescent="0.2">
      <c r="B13" t="s">
        <v>3</v>
      </c>
      <c r="C13">
        <v>8.7480000000000002E-2</v>
      </c>
      <c r="D13">
        <v>0.17638000000000001</v>
      </c>
      <c r="E13">
        <v>0.29259000000000002</v>
      </c>
      <c r="F13">
        <v>0.32824999999999999</v>
      </c>
      <c r="G13">
        <v>0.42659999999999998</v>
      </c>
    </row>
    <row r="14" spans="2:7" x14ac:dyDescent="0.2">
      <c r="B14" t="s">
        <v>2</v>
      </c>
      <c r="C14">
        <v>0.10174</v>
      </c>
      <c r="D14">
        <v>0.19514000000000001</v>
      </c>
      <c r="E14">
        <v>0.30725000000000002</v>
      </c>
      <c r="F14">
        <v>0.34308</v>
      </c>
      <c r="G14">
        <v>0.44446999999999998</v>
      </c>
    </row>
    <row r="18" spans="2:17" x14ac:dyDescent="0.2">
      <c r="B18" s="3" t="s">
        <v>56</v>
      </c>
      <c r="C18" s="3"/>
      <c r="D18" s="3"/>
      <c r="E18" s="3"/>
      <c r="F18" s="3"/>
      <c r="G18" s="3"/>
      <c r="L18" s="3" t="s">
        <v>56</v>
      </c>
      <c r="M18" s="3"/>
      <c r="N18" s="3"/>
      <c r="O18" s="3"/>
      <c r="P18" s="3"/>
      <c r="Q18" s="3"/>
    </row>
    <row r="20" spans="2:17" x14ac:dyDescent="0.2">
      <c r="B20" t="s">
        <v>51</v>
      </c>
      <c r="C20">
        <v>5</v>
      </c>
      <c r="D20">
        <v>10</v>
      </c>
      <c r="E20">
        <v>15</v>
      </c>
      <c r="F20">
        <v>20</v>
      </c>
      <c r="G20">
        <v>25</v>
      </c>
      <c r="L20" t="s">
        <v>51</v>
      </c>
      <c r="M20">
        <v>5</v>
      </c>
      <c r="N20">
        <v>10</v>
      </c>
      <c r="O20">
        <v>15</v>
      </c>
      <c r="P20">
        <v>20</v>
      </c>
      <c r="Q20">
        <v>25</v>
      </c>
    </row>
    <row r="21" spans="2:17" x14ac:dyDescent="0.2">
      <c r="B21" t="s">
        <v>52</v>
      </c>
      <c r="C21">
        <v>10</v>
      </c>
      <c r="D21">
        <v>20</v>
      </c>
      <c r="E21">
        <v>30</v>
      </c>
      <c r="F21">
        <v>40</v>
      </c>
      <c r="G21">
        <v>50</v>
      </c>
      <c r="L21" t="s">
        <v>74</v>
      </c>
      <c r="M21">
        <v>9.9705600000000005E-2</v>
      </c>
      <c r="N21">
        <v>0.10323</v>
      </c>
      <c r="O21">
        <v>0.10599699999999999</v>
      </c>
      <c r="P21">
        <v>0.11060780000000001</v>
      </c>
      <c r="Q21">
        <v>0.1107399</v>
      </c>
    </row>
    <row r="22" spans="2:17" x14ac:dyDescent="0.2">
      <c r="B22" t="s">
        <v>53</v>
      </c>
      <c r="C22">
        <f>C6+C5</f>
        <v>6.1660000000000006E-2</v>
      </c>
      <c r="D22">
        <f t="shared" ref="D22" si="0">D6+D5</f>
        <v>0.11038000000000001</v>
      </c>
      <c r="E22">
        <f>E6+E5</f>
        <v>0.16547000000000001</v>
      </c>
      <c r="F22">
        <f>F6+F5</f>
        <v>0.20252999999999999</v>
      </c>
      <c r="G22">
        <f>G6+G5</f>
        <v>0.25818000000000002</v>
      </c>
      <c r="L22" t="s">
        <v>73</v>
      </c>
      <c r="M22">
        <v>0.16147900000000001</v>
      </c>
      <c r="N22">
        <v>0.20612</v>
      </c>
      <c r="O22">
        <v>0.24709600000000001</v>
      </c>
      <c r="P22">
        <v>0.28795999999999999</v>
      </c>
      <c r="Q22">
        <v>0.33906700000000001</v>
      </c>
    </row>
    <row r="23" spans="2:17" x14ac:dyDescent="0.2">
      <c r="B23" t="s">
        <v>54</v>
      </c>
      <c r="C23">
        <f>C6</f>
        <v>3.6150000000000002E-2</v>
      </c>
      <c r="D23">
        <f t="shared" ref="D23:G23" si="1">D6</f>
        <v>6.148E-2</v>
      </c>
      <c r="E23">
        <f t="shared" si="1"/>
        <v>8.7580000000000005E-2</v>
      </c>
      <c r="F23">
        <f t="shared" si="1"/>
        <v>0.10281</v>
      </c>
      <c r="G23">
        <f t="shared" si="1"/>
        <v>0.13447000000000001</v>
      </c>
    </row>
    <row r="24" spans="2:17" x14ac:dyDescent="0.2">
      <c r="B24" t="s">
        <v>55</v>
      </c>
      <c r="C24">
        <v>1.50906801224</v>
      </c>
      <c r="D24">
        <v>1.81562280655</v>
      </c>
      <c r="E24">
        <v>2.5489411354099998</v>
      </c>
      <c r="F24">
        <v>3.0484141353999998</v>
      </c>
      <c r="G24">
        <v>3.4511711597399999</v>
      </c>
    </row>
    <row r="25" spans="2:17" x14ac:dyDescent="0.2">
      <c r="B25" t="s">
        <v>80</v>
      </c>
      <c r="C25">
        <v>0.33163000000000004</v>
      </c>
      <c r="D25">
        <v>0.71428000000000003</v>
      </c>
      <c r="E25">
        <v>1.09693</v>
      </c>
      <c r="F25">
        <v>1.4795799999999999</v>
      </c>
      <c r="G25">
        <v>1.8622299999999998</v>
      </c>
      <c r="L25" s="3" t="s">
        <v>75</v>
      </c>
      <c r="M25" s="3"/>
      <c r="N25" s="3"/>
      <c r="O25" s="3"/>
      <c r="P25" s="3"/>
      <c r="Q25" s="3"/>
    </row>
    <row r="26" spans="2:17" x14ac:dyDescent="0.2">
      <c r="L26" t="s">
        <v>51</v>
      </c>
      <c r="M26">
        <v>5</v>
      </c>
      <c r="N26">
        <v>10</v>
      </c>
      <c r="O26">
        <v>15</v>
      </c>
      <c r="P26">
        <v>20</v>
      </c>
      <c r="Q26">
        <v>25</v>
      </c>
    </row>
    <row r="27" spans="2:17" x14ac:dyDescent="0.2">
      <c r="L27" t="s">
        <v>69</v>
      </c>
      <c r="M27">
        <v>471</v>
      </c>
      <c r="N27">
        <v>880</v>
      </c>
      <c r="O27">
        <v>1224</v>
      </c>
      <c r="P27">
        <v>1513</v>
      </c>
      <c r="Q27">
        <v>1757</v>
      </c>
    </row>
    <row r="28" spans="2:17" x14ac:dyDescent="0.2">
      <c r="B28" t="s">
        <v>58</v>
      </c>
      <c r="C28">
        <v>500</v>
      </c>
      <c r="D28">
        <v>1000</v>
      </c>
      <c r="E28">
        <v>1500</v>
      </c>
      <c r="F28">
        <v>2000</v>
      </c>
      <c r="G28">
        <v>2500</v>
      </c>
      <c r="L28" t="s">
        <v>76</v>
      </c>
      <c r="M28">
        <v>8.7480000000000002E-2</v>
      </c>
      <c r="N28">
        <v>8.7480000000000002E-2</v>
      </c>
      <c r="O28">
        <v>8.7480000000000002E-2</v>
      </c>
      <c r="P28">
        <v>8.7480000000000002E-2</v>
      </c>
      <c r="Q28">
        <v>8.7480000000000002E-2</v>
      </c>
    </row>
    <row r="29" spans="2:17" x14ac:dyDescent="0.2">
      <c r="B29" t="s">
        <v>57</v>
      </c>
      <c r="C29">
        <v>25.33</v>
      </c>
      <c r="D29">
        <v>51.03</v>
      </c>
      <c r="E29">
        <v>77.099999999999994</v>
      </c>
      <c r="F29">
        <v>103.22</v>
      </c>
      <c r="G29">
        <v>128.13</v>
      </c>
      <c r="L29" t="s">
        <v>77</v>
      </c>
      <c r="M29">
        <f>(M27/5)*M28</f>
        <v>8.2406160000000011</v>
      </c>
      <c r="N29">
        <f t="shared" ref="N29:Q29" si="2">(N27/5)*N28</f>
        <v>15.39648</v>
      </c>
      <c r="O29">
        <f t="shared" si="2"/>
        <v>21.415104000000003</v>
      </c>
      <c r="P29">
        <f t="shared" si="2"/>
        <v>26.471448000000002</v>
      </c>
      <c r="Q29">
        <f t="shared" si="2"/>
        <v>30.740472</v>
      </c>
    </row>
    <row r="31" spans="2:17" x14ac:dyDescent="0.2">
      <c r="B31" t="s">
        <v>59</v>
      </c>
    </row>
    <row r="32" spans="2:17" x14ac:dyDescent="0.2">
      <c r="B32" t="s">
        <v>48</v>
      </c>
      <c r="C32">
        <v>5</v>
      </c>
      <c r="D32">
        <v>10</v>
      </c>
      <c r="E32">
        <v>15</v>
      </c>
      <c r="F32">
        <v>20</v>
      </c>
      <c r="G32">
        <v>25</v>
      </c>
      <c r="L32" t="s">
        <v>78</v>
      </c>
    </row>
    <row r="33" spans="2:17" x14ac:dyDescent="0.2">
      <c r="B33" t="s">
        <v>60</v>
      </c>
      <c r="C33">
        <v>4.0009999999999997E-2</v>
      </c>
      <c r="D33">
        <v>6.1199999999999997E-2</v>
      </c>
      <c r="E33">
        <v>9.2039999999999997E-2</v>
      </c>
      <c r="F33">
        <v>0.12015000000000001</v>
      </c>
      <c r="G33">
        <v>0.14380000000000001</v>
      </c>
      <c r="M33">
        <v>5</v>
      </c>
      <c r="N33">
        <v>10</v>
      </c>
      <c r="O33">
        <v>15</v>
      </c>
      <c r="P33">
        <v>20</v>
      </c>
      <c r="Q33">
        <v>25</v>
      </c>
    </row>
    <row r="34" spans="2:17" x14ac:dyDescent="0.2">
      <c r="B34" t="s">
        <v>61</v>
      </c>
      <c r="C34">
        <v>0.15081</v>
      </c>
      <c r="D34">
        <v>0.19861000000000001</v>
      </c>
      <c r="E34">
        <v>0.25645000000000001</v>
      </c>
      <c r="F34">
        <v>0.28100999999999998</v>
      </c>
      <c r="G34">
        <v>0.34643000000000002</v>
      </c>
      <c r="L34" t="s">
        <v>79</v>
      </c>
      <c r="M34">
        <v>2.5510000000000001E-2</v>
      </c>
      <c r="N34">
        <v>2.5510000000000001E-2</v>
      </c>
      <c r="O34">
        <v>2.5510000000000001E-2</v>
      </c>
      <c r="P34">
        <v>2.5510000000000001E-2</v>
      </c>
      <c r="Q34">
        <v>2.5510000000000001E-2</v>
      </c>
    </row>
    <row r="35" spans="2:17" x14ac:dyDescent="0.2">
      <c r="L35" t="s">
        <v>82</v>
      </c>
      <c r="M35">
        <v>1.205E-2</v>
      </c>
      <c r="N35">
        <v>1.205E-2</v>
      </c>
      <c r="O35">
        <v>1.205E-2</v>
      </c>
      <c r="P35">
        <v>1.205E-2</v>
      </c>
      <c r="Q35">
        <v>1.205E-2</v>
      </c>
    </row>
    <row r="36" spans="2:17" x14ac:dyDescent="0.2">
      <c r="L36" t="s">
        <v>81</v>
      </c>
      <c r="M36">
        <f>M35*M33</f>
        <v>6.0249999999999998E-2</v>
      </c>
      <c r="N36">
        <f t="shared" ref="N36:Q36" si="3">N35*N33</f>
        <v>0.1205</v>
      </c>
      <c r="O36">
        <f t="shared" si="3"/>
        <v>0.18074999999999999</v>
      </c>
      <c r="P36">
        <f t="shared" si="3"/>
        <v>0.24099999999999999</v>
      </c>
      <c r="Q36">
        <f t="shared" si="3"/>
        <v>0.30125000000000002</v>
      </c>
    </row>
    <row r="37" spans="2:17" x14ac:dyDescent="0.2">
      <c r="B37" s="3" t="s">
        <v>65</v>
      </c>
      <c r="C37" s="3"/>
      <c r="D37" s="3"/>
      <c r="E37" s="3"/>
      <c r="F37" s="3"/>
      <c r="G37" s="3"/>
      <c r="L37" t="s">
        <v>80</v>
      </c>
      <c r="M37">
        <f>((M33-2)*(3*M34))+(2*(2*M34))+M36</f>
        <v>0.39188000000000001</v>
      </c>
      <c r="N37">
        <f t="shared" ref="N37:Q37" si="4">((N33-2)*(3*N34))+(2*(2*N34))+N36</f>
        <v>0.83478000000000008</v>
      </c>
      <c r="O37">
        <f t="shared" si="4"/>
        <v>1.2776799999999999</v>
      </c>
      <c r="P37">
        <f t="shared" si="4"/>
        <v>1.72058</v>
      </c>
      <c r="Q37">
        <f t="shared" si="4"/>
        <v>2.1634799999999998</v>
      </c>
    </row>
    <row r="38" spans="2:17" x14ac:dyDescent="0.2">
      <c r="B38" t="s">
        <v>62</v>
      </c>
      <c r="C38">
        <v>5</v>
      </c>
      <c r="D38">
        <v>10</v>
      </c>
      <c r="E38">
        <v>15</v>
      </c>
      <c r="F38">
        <v>20</v>
      </c>
      <c r="G38">
        <v>25</v>
      </c>
    </row>
    <row r="39" spans="2:17" x14ac:dyDescent="0.2">
      <c r="B39" t="s">
        <v>63</v>
      </c>
      <c r="C39">
        <v>0.11205</v>
      </c>
      <c r="D39">
        <v>0.39167999999999997</v>
      </c>
      <c r="E39">
        <v>0.84787999999999997</v>
      </c>
      <c r="F39">
        <v>1.46591</v>
      </c>
      <c r="G39">
        <v>2.2764699999999998</v>
      </c>
    </row>
    <row r="40" spans="2:17" x14ac:dyDescent="0.2">
      <c r="B40" t="s">
        <v>64</v>
      </c>
      <c r="C40">
        <v>6.6250000000000003E-2</v>
      </c>
      <c r="D40">
        <v>0.12567999999999999</v>
      </c>
      <c r="E40">
        <v>0.18998000000000001</v>
      </c>
      <c r="F40">
        <v>0.23710999999999999</v>
      </c>
      <c r="G40">
        <v>0.30457000000000001</v>
      </c>
    </row>
    <row r="41" spans="2:17" x14ac:dyDescent="0.2">
      <c r="B41" t="s">
        <v>60</v>
      </c>
      <c r="C41">
        <v>6.1660000000000006E-2</v>
      </c>
      <c r="D41">
        <v>0.11038000000000001</v>
      </c>
      <c r="E41">
        <v>0.16547000000000001</v>
      </c>
      <c r="F41">
        <v>0.20252999999999999</v>
      </c>
      <c r="G41">
        <v>0.25818000000000002</v>
      </c>
    </row>
    <row r="42" spans="2:17" x14ac:dyDescent="0.2">
      <c r="B42" t="s">
        <v>80</v>
      </c>
      <c r="C42">
        <v>0.33163000000000004</v>
      </c>
      <c r="D42">
        <v>0.71428000000000003</v>
      </c>
      <c r="E42">
        <v>1.09693</v>
      </c>
      <c r="F42">
        <v>1.4795799999999999</v>
      </c>
      <c r="G42">
        <v>1.8622299999999998</v>
      </c>
    </row>
    <row r="45" spans="2:17" x14ac:dyDescent="0.2">
      <c r="B45" t="s">
        <v>66</v>
      </c>
    </row>
    <row r="46" spans="2:17" x14ac:dyDescent="0.2">
      <c r="B46" t="s">
        <v>48</v>
      </c>
      <c r="C46">
        <v>5</v>
      </c>
      <c r="D46">
        <v>10</v>
      </c>
      <c r="E46">
        <v>15</v>
      </c>
      <c r="F46">
        <v>20</v>
      </c>
      <c r="G46">
        <v>25</v>
      </c>
    </row>
    <row r="47" spans="2:17" x14ac:dyDescent="0.2">
      <c r="B47" t="s">
        <v>60</v>
      </c>
      <c r="C47">
        <v>9.1205999999999995E-2</v>
      </c>
      <c r="D47">
        <v>0.37101600000000001</v>
      </c>
      <c r="E47">
        <v>0.82662599999999997</v>
      </c>
      <c r="F47">
        <v>1.3206359999999999</v>
      </c>
      <c r="G47">
        <v>2.2593459999999999</v>
      </c>
    </row>
    <row r="48" spans="2:17" x14ac:dyDescent="0.2">
      <c r="B48" t="s">
        <v>63</v>
      </c>
      <c r="C48">
        <v>0.12692000000000001</v>
      </c>
      <c r="D48">
        <v>0.43224000000000001</v>
      </c>
      <c r="E48">
        <v>0.91335999999999995</v>
      </c>
      <c r="F48">
        <v>1.56718</v>
      </c>
      <c r="G48">
        <v>2.3971</v>
      </c>
    </row>
    <row r="49" spans="2:7" x14ac:dyDescent="0.2">
      <c r="B49" t="s">
        <v>64</v>
      </c>
      <c r="C49">
        <v>8.1119999999999998E-2</v>
      </c>
      <c r="D49">
        <v>0.16624</v>
      </c>
      <c r="E49">
        <v>0.25546000000000002</v>
      </c>
      <c r="F49">
        <v>0.33838000000000001</v>
      </c>
      <c r="G49">
        <v>0.42520000000000002</v>
      </c>
    </row>
  </sheetData>
  <mergeCells count="4">
    <mergeCell ref="B18:G18"/>
    <mergeCell ref="B37:G37"/>
    <mergeCell ref="L18:Q18"/>
    <mergeCell ref="L25:Q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H28"/>
  <sheetViews>
    <sheetView workbookViewId="0">
      <selection activeCell="C4" sqref="C4:I30"/>
    </sheetView>
  </sheetViews>
  <sheetFormatPr baseColWidth="10" defaultColWidth="8.83203125" defaultRowHeight="15" x14ac:dyDescent="0.2"/>
  <sheetData>
    <row r="4" spans="3:8" x14ac:dyDescent="0.2">
      <c r="C4">
        <v>1</v>
      </c>
      <c r="D4">
        <v>7.6E-3</v>
      </c>
      <c r="E4">
        <f>F4*C4</f>
        <v>7.0000000000000001E-3</v>
      </c>
      <c r="F4">
        <v>7.0000000000000001E-3</v>
      </c>
      <c r="H4">
        <v>5.1019999999999998E-3</v>
      </c>
    </row>
    <row r="5" spans="3:8" x14ac:dyDescent="0.2">
      <c r="C5">
        <v>2</v>
      </c>
      <c r="D5">
        <v>1.55E-2</v>
      </c>
      <c r="E5">
        <f t="shared" ref="E5:E28" si="0">F5*C5</f>
        <v>1.4E-2</v>
      </c>
      <c r="F5">
        <v>7.0000000000000001E-3</v>
      </c>
      <c r="H5">
        <v>5.1019999999999998E-3</v>
      </c>
    </row>
    <row r="6" spans="3:8" x14ac:dyDescent="0.2">
      <c r="C6">
        <v>3</v>
      </c>
      <c r="D6">
        <v>2.2700000000000001E-2</v>
      </c>
      <c r="E6">
        <f t="shared" si="0"/>
        <v>2.1000000000000001E-2</v>
      </c>
      <c r="F6">
        <v>7.0000000000000001E-3</v>
      </c>
      <c r="H6">
        <v>5.1019999999999998E-3</v>
      </c>
    </row>
    <row r="7" spans="3:8" x14ac:dyDescent="0.2">
      <c r="C7">
        <v>4</v>
      </c>
      <c r="D7">
        <v>3.0099999999999998E-2</v>
      </c>
      <c r="E7">
        <f t="shared" si="0"/>
        <v>2.8000000000000001E-2</v>
      </c>
      <c r="F7">
        <v>7.0000000000000001E-3</v>
      </c>
      <c r="H7">
        <v>5.1019999999999998E-3</v>
      </c>
    </row>
    <row r="8" spans="3:8" x14ac:dyDescent="0.2">
      <c r="C8">
        <v>5</v>
      </c>
      <c r="D8">
        <v>3.6400000000000002E-2</v>
      </c>
      <c r="E8">
        <f t="shared" si="0"/>
        <v>3.5000000000000003E-2</v>
      </c>
      <c r="F8">
        <v>7.0000000000000001E-3</v>
      </c>
      <c r="H8">
        <v>5.1019999999999998E-3</v>
      </c>
    </row>
    <row r="9" spans="3:8" x14ac:dyDescent="0.2">
      <c r="C9">
        <v>6</v>
      </c>
      <c r="D9">
        <v>4.3900000000000002E-2</v>
      </c>
      <c r="E9">
        <f t="shared" si="0"/>
        <v>4.2000000000000003E-2</v>
      </c>
      <c r="F9">
        <v>7.0000000000000001E-3</v>
      </c>
      <c r="H9">
        <v>5.1019999999999998E-3</v>
      </c>
    </row>
    <row r="10" spans="3:8" x14ac:dyDescent="0.2">
      <c r="C10">
        <v>7</v>
      </c>
      <c r="D10">
        <v>5.1999999999999998E-2</v>
      </c>
      <c r="E10">
        <f t="shared" si="0"/>
        <v>4.9000000000000002E-2</v>
      </c>
      <c r="F10">
        <v>7.0000000000000001E-3</v>
      </c>
      <c r="H10">
        <v>5.1019999999999998E-3</v>
      </c>
    </row>
    <row r="11" spans="3:8" x14ac:dyDescent="0.2">
      <c r="C11">
        <v>8</v>
      </c>
      <c r="D11">
        <v>5.7799999999999997E-2</v>
      </c>
      <c r="E11">
        <f t="shared" si="0"/>
        <v>5.6000000000000001E-2</v>
      </c>
      <c r="F11">
        <v>7.0000000000000001E-3</v>
      </c>
      <c r="H11">
        <v>5.1019999999999998E-3</v>
      </c>
    </row>
    <row r="12" spans="3:8" x14ac:dyDescent="0.2">
      <c r="C12">
        <v>9</v>
      </c>
      <c r="D12">
        <v>6.4199999999999993E-2</v>
      </c>
      <c r="E12">
        <f t="shared" si="0"/>
        <v>6.3E-2</v>
      </c>
      <c r="F12">
        <v>7.0000000000000001E-3</v>
      </c>
      <c r="H12">
        <v>5.1019999999999998E-3</v>
      </c>
    </row>
    <row r="13" spans="3:8" x14ac:dyDescent="0.2">
      <c r="C13">
        <v>10</v>
      </c>
      <c r="D13">
        <v>7.1199999999999999E-2</v>
      </c>
      <c r="E13">
        <f t="shared" si="0"/>
        <v>7.0000000000000007E-2</v>
      </c>
      <c r="F13">
        <v>7.0000000000000001E-3</v>
      </c>
      <c r="H13">
        <v>5.1019999999999998E-3</v>
      </c>
    </row>
    <row r="14" spans="3:8" x14ac:dyDescent="0.2">
      <c r="C14">
        <v>11</v>
      </c>
      <c r="D14">
        <v>7.8600000000000003E-2</v>
      </c>
      <c r="E14">
        <f t="shared" si="0"/>
        <v>7.6999999999999999E-2</v>
      </c>
      <c r="F14">
        <v>7.0000000000000001E-3</v>
      </c>
      <c r="H14">
        <v>5.1019999999999998E-3</v>
      </c>
    </row>
    <row r="15" spans="3:8" x14ac:dyDescent="0.2">
      <c r="C15">
        <v>12</v>
      </c>
      <c r="D15">
        <v>8.5199999999999998E-2</v>
      </c>
      <c r="E15">
        <f t="shared" si="0"/>
        <v>8.4000000000000005E-2</v>
      </c>
      <c r="F15">
        <v>7.0000000000000001E-3</v>
      </c>
      <c r="H15">
        <v>5.1019999999999998E-3</v>
      </c>
    </row>
    <row r="16" spans="3:8" x14ac:dyDescent="0.2">
      <c r="C16">
        <v>13</v>
      </c>
      <c r="D16">
        <v>9.2700000000000005E-2</v>
      </c>
      <c r="E16">
        <f t="shared" si="0"/>
        <v>9.0999999999999998E-2</v>
      </c>
      <c r="F16">
        <v>7.0000000000000001E-3</v>
      </c>
      <c r="H16">
        <v>5.1019999999999998E-3</v>
      </c>
    </row>
    <row r="17" spans="3:8" x14ac:dyDescent="0.2">
      <c r="C17">
        <v>14</v>
      </c>
      <c r="D17">
        <v>0.1024</v>
      </c>
      <c r="E17">
        <f t="shared" si="0"/>
        <v>9.8000000000000004E-2</v>
      </c>
      <c r="F17">
        <v>7.0000000000000001E-3</v>
      </c>
      <c r="H17">
        <v>5.1019999999999998E-3</v>
      </c>
    </row>
    <row r="18" spans="3:8" x14ac:dyDescent="0.2">
      <c r="C18">
        <v>15</v>
      </c>
      <c r="D18">
        <v>0.1065</v>
      </c>
      <c r="E18">
        <f t="shared" si="0"/>
        <v>0.105</v>
      </c>
      <c r="F18">
        <v>7.0000000000000001E-3</v>
      </c>
      <c r="H18">
        <v>5.1019999999999998E-3</v>
      </c>
    </row>
    <row r="19" spans="3:8" x14ac:dyDescent="0.2">
      <c r="C19">
        <v>16</v>
      </c>
      <c r="D19">
        <v>0.1134</v>
      </c>
      <c r="E19">
        <f t="shared" si="0"/>
        <v>0.112</v>
      </c>
      <c r="F19">
        <v>7.0000000000000001E-3</v>
      </c>
      <c r="H19">
        <v>5.1019999999999998E-3</v>
      </c>
    </row>
    <row r="20" spans="3:8" x14ac:dyDescent="0.2">
      <c r="C20">
        <v>17</v>
      </c>
      <c r="D20">
        <v>0.12089999999999999</v>
      </c>
      <c r="E20">
        <f t="shared" si="0"/>
        <v>0.11900000000000001</v>
      </c>
      <c r="F20">
        <v>7.0000000000000001E-3</v>
      </c>
      <c r="H20">
        <v>5.1019999999999998E-3</v>
      </c>
    </row>
    <row r="21" spans="3:8" x14ac:dyDescent="0.2">
      <c r="C21">
        <v>18</v>
      </c>
      <c r="D21">
        <v>0.12770000000000001</v>
      </c>
      <c r="E21">
        <f t="shared" si="0"/>
        <v>0.126</v>
      </c>
      <c r="F21">
        <v>7.0000000000000001E-3</v>
      </c>
      <c r="H21">
        <v>5.1019999999999998E-3</v>
      </c>
    </row>
    <row r="22" spans="3:8" x14ac:dyDescent="0.2">
      <c r="C22">
        <v>19</v>
      </c>
      <c r="D22">
        <v>0.1343</v>
      </c>
      <c r="E22">
        <f t="shared" si="0"/>
        <v>0.13300000000000001</v>
      </c>
      <c r="F22">
        <v>7.0000000000000001E-3</v>
      </c>
      <c r="H22">
        <v>5.1019999999999998E-3</v>
      </c>
    </row>
    <row r="23" spans="3:8" x14ac:dyDescent="0.2">
      <c r="C23">
        <v>20</v>
      </c>
      <c r="D23">
        <v>0.14180000000000001</v>
      </c>
      <c r="E23">
        <f t="shared" si="0"/>
        <v>0.14000000000000001</v>
      </c>
      <c r="F23">
        <v>7.0000000000000001E-3</v>
      </c>
      <c r="H23">
        <v>5.1019999999999998E-3</v>
      </c>
    </row>
    <row r="24" spans="3:8" x14ac:dyDescent="0.2">
      <c r="C24">
        <v>21</v>
      </c>
      <c r="D24">
        <v>0.14879999999999999</v>
      </c>
      <c r="E24">
        <f t="shared" si="0"/>
        <v>0.14699999999999999</v>
      </c>
      <c r="F24">
        <v>7.0000000000000001E-3</v>
      </c>
      <c r="H24">
        <v>5.1019999999999998E-3</v>
      </c>
    </row>
    <row r="25" spans="3:8" x14ac:dyDescent="0.2">
      <c r="C25">
        <v>22</v>
      </c>
      <c r="D25">
        <v>0.15590000000000001</v>
      </c>
      <c r="E25">
        <f t="shared" si="0"/>
        <v>0.154</v>
      </c>
      <c r="F25">
        <v>7.0000000000000001E-3</v>
      </c>
      <c r="H25">
        <v>5.1019999999999998E-3</v>
      </c>
    </row>
    <row r="26" spans="3:8" x14ac:dyDescent="0.2">
      <c r="C26">
        <v>23</v>
      </c>
      <c r="D26">
        <v>0.1623</v>
      </c>
      <c r="E26">
        <f t="shared" si="0"/>
        <v>0.161</v>
      </c>
      <c r="F26">
        <v>7.0000000000000001E-3</v>
      </c>
      <c r="H26">
        <v>5.1019999999999998E-3</v>
      </c>
    </row>
    <row r="27" spans="3:8" x14ac:dyDescent="0.2">
      <c r="C27">
        <v>24</v>
      </c>
      <c r="D27">
        <v>0.1701</v>
      </c>
      <c r="E27">
        <f t="shared" si="0"/>
        <v>0.16800000000000001</v>
      </c>
      <c r="F27">
        <v>7.0000000000000001E-3</v>
      </c>
      <c r="H27">
        <v>5.1019999999999998E-3</v>
      </c>
    </row>
    <row r="28" spans="3:8" x14ac:dyDescent="0.2">
      <c r="C28">
        <v>25</v>
      </c>
      <c r="D28">
        <v>0.17680000000000001</v>
      </c>
      <c r="E28">
        <f t="shared" si="0"/>
        <v>0.17500000000000002</v>
      </c>
      <c r="F28">
        <v>7.0000000000000001E-3</v>
      </c>
      <c r="H28">
        <v>5.1019999999999998E-3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51"/>
  <sheetViews>
    <sheetView workbookViewId="0">
      <selection activeCell="K8" sqref="K8:P8"/>
    </sheetView>
  </sheetViews>
  <sheetFormatPr baseColWidth="10" defaultColWidth="8.83203125" defaultRowHeight="15" x14ac:dyDescent="0.2"/>
  <cols>
    <col min="3" max="3" width="22" customWidth="1"/>
    <col min="11" max="11" width="29.5" customWidth="1"/>
  </cols>
  <sheetData>
    <row r="3" spans="2:16" x14ac:dyDescent="0.2">
      <c r="C3" t="s">
        <v>13</v>
      </c>
    </row>
    <row r="5" spans="2:16" x14ac:dyDescent="0.2">
      <c r="C5" t="s">
        <v>14</v>
      </c>
      <c r="D5">
        <v>1.2691900000000001E-2</v>
      </c>
      <c r="K5" s="3" t="s">
        <v>67</v>
      </c>
      <c r="L5" s="3"/>
      <c r="M5" s="3"/>
      <c r="N5" s="3"/>
      <c r="O5" s="3"/>
      <c r="P5" s="3"/>
    </row>
    <row r="6" spans="2:16" x14ac:dyDescent="0.2">
      <c r="C6" t="s">
        <v>15</v>
      </c>
      <c r="D6" t="s">
        <v>16</v>
      </c>
      <c r="K6" t="s">
        <v>68</v>
      </c>
      <c r="L6">
        <v>5</v>
      </c>
      <c r="M6">
        <v>10</v>
      </c>
      <c r="N6">
        <v>15</v>
      </c>
      <c r="O6">
        <v>20</v>
      </c>
      <c r="P6">
        <v>25</v>
      </c>
    </row>
    <row r="7" spans="2:16" x14ac:dyDescent="0.2">
      <c r="K7" t="s">
        <v>58</v>
      </c>
      <c r="L7">
        <v>500</v>
      </c>
      <c r="M7">
        <v>1000</v>
      </c>
      <c r="N7">
        <v>1500</v>
      </c>
      <c r="O7">
        <v>2000</v>
      </c>
      <c r="P7" s="1">
        <v>2500</v>
      </c>
    </row>
    <row r="8" spans="2:16" x14ac:dyDescent="0.2">
      <c r="C8" t="s">
        <v>17</v>
      </c>
      <c r="D8">
        <v>1.9350099999999999E-2</v>
      </c>
      <c r="K8" t="s">
        <v>69</v>
      </c>
      <c r="L8">
        <v>471</v>
      </c>
      <c r="M8">
        <v>880</v>
      </c>
      <c r="N8">
        <v>1224</v>
      </c>
      <c r="O8">
        <v>1513</v>
      </c>
      <c r="P8">
        <v>1757</v>
      </c>
    </row>
    <row r="9" spans="2:16" x14ac:dyDescent="0.2">
      <c r="C9" t="s">
        <v>18</v>
      </c>
      <c r="D9">
        <v>1.2330900000000001E-2</v>
      </c>
      <c r="K9" t="s">
        <v>70</v>
      </c>
      <c r="L9">
        <v>471</v>
      </c>
      <c r="M9">
        <v>880</v>
      </c>
      <c r="N9">
        <v>1224</v>
      </c>
      <c r="O9">
        <v>1513</v>
      </c>
      <c r="P9">
        <v>1757</v>
      </c>
    </row>
    <row r="10" spans="2:16" x14ac:dyDescent="0.2">
      <c r="C10" t="s">
        <v>19</v>
      </c>
      <c r="D10">
        <v>1.42536E-2</v>
      </c>
      <c r="K10" t="s">
        <v>71</v>
      </c>
      <c r="L10">
        <v>0.16147900000000001</v>
      </c>
      <c r="M10">
        <v>0.20612</v>
      </c>
      <c r="N10">
        <v>0.24709600000000001</v>
      </c>
      <c r="O10">
        <v>0.28795999999999999</v>
      </c>
      <c r="P10">
        <v>0.33906700000000001</v>
      </c>
    </row>
    <row r="11" spans="2:16" x14ac:dyDescent="0.2">
      <c r="C11" t="s">
        <v>20</v>
      </c>
      <c r="D11">
        <v>5.9142300000000004E-3</v>
      </c>
      <c r="K11" t="s">
        <v>72</v>
      </c>
      <c r="L11">
        <v>1.50906801224</v>
      </c>
      <c r="M11">
        <v>1.81562280655</v>
      </c>
      <c r="N11">
        <v>2.5489411354099998</v>
      </c>
      <c r="O11">
        <v>3.0484141353999998</v>
      </c>
      <c r="P11">
        <v>3.4511711597399999</v>
      </c>
    </row>
    <row r="12" spans="2:16" x14ac:dyDescent="0.2">
      <c r="C12" t="s">
        <v>21</v>
      </c>
      <c r="D12">
        <v>8.4035399999999993E-3</v>
      </c>
    </row>
    <row r="13" spans="2:16" x14ac:dyDescent="0.2">
      <c r="B13" t="s">
        <v>26</v>
      </c>
      <c r="D13">
        <f>D5+D8</f>
        <v>3.2042000000000001E-2</v>
      </c>
    </row>
    <row r="15" spans="2:16" x14ac:dyDescent="0.2">
      <c r="B15" t="s">
        <v>24</v>
      </c>
    </row>
    <row r="16" spans="2:16" x14ac:dyDescent="0.2">
      <c r="B16" t="s">
        <v>22</v>
      </c>
    </row>
    <row r="17" spans="2:3" x14ac:dyDescent="0.2">
      <c r="B17" t="s">
        <v>23</v>
      </c>
    </row>
    <row r="19" spans="2:3" x14ac:dyDescent="0.2">
      <c r="B19" t="s">
        <v>25</v>
      </c>
    </row>
    <row r="20" spans="2:3" x14ac:dyDescent="0.2">
      <c r="C20" s="1">
        <v>8.0420000000000005E-2</v>
      </c>
    </row>
    <row r="21" spans="2:3" x14ac:dyDescent="0.2">
      <c r="C21">
        <v>6.9599999999999995E-2</v>
      </c>
    </row>
    <row r="22" spans="2:3" x14ac:dyDescent="0.2">
      <c r="C22">
        <v>7.1919999999999998E-2</v>
      </c>
    </row>
    <row r="23" spans="2:3" x14ac:dyDescent="0.2">
      <c r="C23">
        <v>0.11322</v>
      </c>
    </row>
    <row r="24" spans="2:3" x14ac:dyDescent="0.2">
      <c r="C24">
        <v>6.9400000000000003E-2</v>
      </c>
    </row>
    <row r="25" spans="2:3" x14ac:dyDescent="0.2">
      <c r="C25">
        <v>9.8150000000000001E-2</v>
      </c>
    </row>
    <row r="26" spans="2:3" x14ac:dyDescent="0.2">
      <c r="C26" s="1">
        <v>7.3899999999999993E-2</v>
      </c>
    </row>
    <row r="27" spans="2:3" x14ac:dyDescent="0.2">
      <c r="C27">
        <v>0.12537999999999999</v>
      </c>
    </row>
    <row r="28" spans="2:3" x14ac:dyDescent="0.2">
      <c r="C28">
        <v>6.6290000000000002E-2</v>
      </c>
    </row>
    <row r="29" spans="2:3" x14ac:dyDescent="0.2">
      <c r="C29" s="1">
        <v>6.096E-2</v>
      </c>
    </row>
    <row r="30" spans="2:3" x14ac:dyDescent="0.2">
      <c r="C30">
        <v>8.3140000000000006E-2</v>
      </c>
    </row>
    <row r="31" spans="2:3" x14ac:dyDescent="0.2">
      <c r="C31" s="1">
        <v>6.8400000000000002E-2</v>
      </c>
    </row>
    <row r="32" spans="2:3" x14ac:dyDescent="0.2">
      <c r="C32">
        <v>6.4420000000000005E-2</v>
      </c>
    </row>
    <row r="33" spans="3:11" x14ac:dyDescent="0.2">
      <c r="C33">
        <v>6.7909999999999998E-2</v>
      </c>
    </row>
    <row r="34" spans="3:11" x14ac:dyDescent="0.2">
      <c r="C34">
        <v>6.0780000000000001E-2</v>
      </c>
    </row>
    <row r="35" spans="3:11" x14ac:dyDescent="0.2">
      <c r="C35">
        <v>6.7400000000000002E-2</v>
      </c>
    </row>
    <row r="36" spans="3:11" x14ac:dyDescent="0.2">
      <c r="C36" s="1">
        <v>6.5640000000000004E-2</v>
      </c>
    </row>
    <row r="37" spans="3:11" x14ac:dyDescent="0.2">
      <c r="C37">
        <v>9.9930000000000005E-2</v>
      </c>
    </row>
    <row r="38" spans="3:11" x14ac:dyDescent="0.2">
      <c r="C38">
        <v>6.8669999999999995E-2</v>
      </c>
      <c r="K38" s="2"/>
    </row>
    <row r="39" spans="3:11" x14ac:dyDescent="0.2">
      <c r="C39">
        <v>7.2789999999999994E-2</v>
      </c>
    </row>
    <row r="40" spans="3:11" x14ac:dyDescent="0.2">
      <c r="C40">
        <v>7.077E-2</v>
      </c>
    </row>
    <row r="41" spans="3:11" x14ac:dyDescent="0.2">
      <c r="C41">
        <v>7.1779999999999997E-2</v>
      </c>
    </row>
    <row r="42" spans="3:11" x14ac:dyDescent="0.2">
      <c r="C42">
        <v>0.10804999999999999</v>
      </c>
    </row>
    <row r="43" spans="3:11" x14ac:dyDescent="0.2">
      <c r="C43">
        <v>6.9529999999999995E-2</v>
      </c>
    </row>
    <row r="44" spans="3:11" x14ac:dyDescent="0.2">
      <c r="C44">
        <v>8.1189999999999998E-2</v>
      </c>
    </row>
    <row r="45" spans="3:11" x14ac:dyDescent="0.2">
      <c r="C45">
        <v>7.4399999999999994E-2</v>
      </c>
    </row>
    <row r="46" spans="3:11" x14ac:dyDescent="0.2">
      <c r="C46">
        <v>6.7729999999999999E-2</v>
      </c>
    </row>
    <row r="47" spans="3:11" x14ac:dyDescent="0.2">
      <c r="C47">
        <v>8.0850000000000005E-2</v>
      </c>
    </row>
    <row r="48" spans="3:11" x14ac:dyDescent="0.2">
      <c r="C48">
        <v>0.11828</v>
      </c>
    </row>
    <row r="49" spans="3:3" x14ac:dyDescent="0.2">
      <c r="C49">
        <v>9.3960000000000002E-2</v>
      </c>
    </row>
    <row r="50" spans="3:3" x14ac:dyDescent="0.2">
      <c r="C50">
        <v>9.2450000000000004E-2</v>
      </c>
    </row>
    <row r="51" spans="3:3" x14ac:dyDescent="0.2">
      <c r="C51">
        <f>AVERAGE(C20:C50)</f>
        <v>7.9913225806451604E-2</v>
      </c>
    </row>
  </sheetData>
  <mergeCells count="1">
    <mergeCell ref="K5:P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6"/>
  <sheetViews>
    <sheetView workbookViewId="0">
      <selection activeCell="B16" sqref="B16"/>
    </sheetView>
  </sheetViews>
  <sheetFormatPr baseColWidth="10" defaultColWidth="8.83203125" defaultRowHeight="15" x14ac:dyDescent="0.2"/>
  <cols>
    <col min="2" max="2" width="33.33203125" customWidth="1"/>
    <col min="3" max="3" width="35" customWidth="1"/>
    <col min="4" max="4" width="15.5" customWidth="1"/>
    <col min="5" max="6" width="27.1640625" customWidth="1"/>
    <col min="7" max="7" width="17.6640625" customWidth="1"/>
    <col min="8" max="8" width="12.1640625" customWidth="1"/>
    <col min="9" max="9" width="17.5" customWidth="1"/>
  </cols>
  <sheetData>
    <row r="4" spans="2:9" x14ac:dyDescent="0.2">
      <c r="C4" t="s">
        <v>27</v>
      </c>
      <c r="D4" t="s">
        <v>28</v>
      </c>
      <c r="E4" t="s">
        <v>29</v>
      </c>
      <c r="F4" t="s">
        <v>42</v>
      </c>
      <c r="G4" t="s">
        <v>30</v>
      </c>
      <c r="H4" t="s">
        <v>31</v>
      </c>
      <c r="I4" t="s">
        <v>32</v>
      </c>
    </row>
    <row r="5" spans="2:9" x14ac:dyDescent="0.2">
      <c r="B5" t="s">
        <v>34</v>
      </c>
      <c r="C5" t="s">
        <v>37</v>
      </c>
      <c r="D5">
        <v>1</v>
      </c>
      <c r="E5" t="s">
        <v>37</v>
      </c>
      <c r="G5">
        <v>1</v>
      </c>
      <c r="H5">
        <v>1</v>
      </c>
      <c r="I5">
        <v>1</v>
      </c>
    </row>
    <row r="6" spans="2:9" x14ac:dyDescent="0.2">
      <c r="B6" t="s">
        <v>35</v>
      </c>
      <c r="C6" t="s">
        <v>38</v>
      </c>
      <c r="D6">
        <v>1</v>
      </c>
      <c r="E6" t="s">
        <v>38</v>
      </c>
      <c r="G6">
        <v>1</v>
      </c>
      <c r="H6" t="s">
        <v>43</v>
      </c>
      <c r="I6" t="s">
        <v>46</v>
      </c>
    </row>
    <row r="7" spans="2:9" x14ac:dyDescent="0.2">
      <c r="B7" t="s">
        <v>36</v>
      </c>
      <c r="C7" t="s">
        <v>37</v>
      </c>
      <c r="D7">
        <v>1</v>
      </c>
      <c r="E7" t="s">
        <v>37</v>
      </c>
      <c r="G7">
        <v>1</v>
      </c>
      <c r="H7">
        <v>1</v>
      </c>
      <c r="I7">
        <v>1</v>
      </c>
    </row>
    <row r="8" spans="2:9" x14ac:dyDescent="0.2">
      <c r="B8" t="s">
        <v>33</v>
      </c>
      <c r="C8" t="s">
        <v>39</v>
      </c>
      <c r="D8" t="s">
        <v>40</v>
      </c>
      <c r="E8" t="s">
        <v>46</v>
      </c>
      <c r="G8" t="s">
        <v>41</v>
      </c>
      <c r="H8" t="s">
        <v>44</v>
      </c>
      <c r="I8" t="s">
        <v>45</v>
      </c>
    </row>
    <row r="13" spans="2:9" x14ac:dyDescent="0.2">
      <c r="B13" t="s">
        <v>47</v>
      </c>
    </row>
    <row r="14" spans="2:9" x14ac:dyDescent="0.2">
      <c r="B14" t="s">
        <v>48</v>
      </c>
    </row>
    <row r="15" spans="2:9" x14ac:dyDescent="0.2">
      <c r="B15" t="s">
        <v>49</v>
      </c>
    </row>
    <row r="16" spans="2:9" x14ac:dyDescent="0.2">
      <c r="B16" t="s">
        <v>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D7D36275C6824D9577E84F31303507" ma:contentTypeVersion="8" ma:contentTypeDescription="Opprett et nytt dokument." ma:contentTypeScope="" ma:versionID="d1c6f779633cbe19992cb45cae5c12e4">
  <xsd:schema xmlns:xsd="http://www.w3.org/2001/XMLSchema" xmlns:xs="http://www.w3.org/2001/XMLSchema" xmlns:p="http://schemas.microsoft.com/office/2006/metadata/properties" xmlns:ns3="66be6807-d3c2-44aa-b56e-5889536f4f82" targetNamespace="http://schemas.microsoft.com/office/2006/metadata/properties" ma:root="true" ma:fieldsID="4df56a45b157f6a3f441e35f37a3595a" ns3:_="">
    <xsd:import namespace="66be6807-d3c2-44aa-b56e-5889536f4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e6807-d3c2-44aa-b56e-5889536f4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6F0C1A-A8A8-4134-BC5E-A0E6B4D139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7F718-7700-45D2-8533-0C0D95D2477F}">
  <ds:schemaRefs>
    <ds:schemaRef ds:uri="http://purl.org/dc/dcmitype/"/>
    <ds:schemaRef ds:uri="http://purl.org/dc/elements/1.1/"/>
    <ds:schemaRef ds:uri="66be6807-d3c2-44aa-b56e-5889536f4f82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5611216-3059-4747-AABA-E5E1E6511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e6807-d3c2-44aa-b56e-5889536f4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incremental probes</vt:lpstr>
      <vt:lpstr>SDNProbe</vt:lpstr>
      <vt:lpstr>Sheet2</vt:lpstr>
    </vt:vector>
  </TitlesOfParts>
  <Company>Høgskolen i Oslo og Akershus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Ramtin Aryan</dc:creator>
  <cp:lastModifiedBy>Ramtin Aryan</cp:lastModifiedBy>
  <dcterms:created xsi:type="dcterms:W3CDTF">2019-11-01T16:03:30Z</dcterms:created>
  <dcterms:modified xsi:type="dcterms:W3CDTF">2019-12-26T23:04:27Z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0x010100B0D7D36275C6824D9577E84F31303507</vt:lpwstr>
  </property>
</Properties>
</file>