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3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<sst xmlns="http://schemas.openxmlformats.org/spreadsheetml/2006/main" count="254" uniqueCount="67">
  <si>
    <t>Tables for the report: UL3:4096:64:16</t>
  </si>
  <si>
    <t>Total Misses</t>
  </si>
  <si>
    <t>LRU</t>
  </si>
  <si>
    <t>RANDOM</t>
  </si>
  <si>
    <t>DRRiP</t>
  </si>
  <si>
    <t>SHiP</t>
  </si>
  <si>
    <t>D-EAF</t>
  </si>
  <si>
    <t>EAF-RRIP</t>
  </si>
  <si>
    <t>Contestant Policy</t>
  </si>
  <si>
    <t>mcf-mcf-mcf-mcf</t>
  </si>
  <si>
    <t>//DRRIP Defines</t>
  </si>
  <si>
    <t>bwaves-bwaves-bwaves-bwaves</t>
  </si>
  <si>
    <t>#define NumLeaderSets   64</t>
  </si>
  <si>
    <t>bzip2-bzip2-bzip2-bzip2</t>
  </si>
  <si>
    <t>#define RRIP_MAX        3</t>
  </si>
  <si>
    <t>zeusmp-zeusmp-zeusmp-zeusmp</t>
  </si>
  <si>
    <t>#define PSEL_MAX        15</t>
  </si>
  <si>
    <t>cactusADM-cactusADM-cactusADM-cactusADM</t>
  </si>
  <si>
    <t>#define BIOMODAL_PROBABILITY    31   //[1 means 0.1%/10 means 1%] of all times</t>
  </si>
  <si>
    <t>hmmer-hmmer-hmmer-hmmer</t>
  </si>
  <si>
    <t>gemsFDTD-gemsFDTD-gemsFDTD-gemsFDTD</t>
  </si>
  <si>
    <t>sphinx-sphinx-sphinx-sphinx</t>
  </si>
  <si>
    <t>mcf-bwaves-hmmer-sphinx</t>
  </si>
  <si>
    <t>gemsFDTD-bzip2-zeusmp-cactusADM</t>
  </si>
  <si>
    <t>//SHiP Defines</t>
  </si>
  <si>
    <t>mcf-gemsFDTD-bzip2-cactusADM</t>
  </si>
  <si>
    <t>#define RRIP_MAX_SHiP   3</t>
  </si>
  <si>
    <t>#define NumSHCTEnties   16 * K</t>
  </si>
  <si>
    <t>//As paper: it uses direct mapping - Also following paper all comparison is done with unlimited SHCT</t>
  </si>
  <si>
    <t>Misses Normalized with respect to LRU (upto 3 decimal places)</t>
  </si>
  <si>
    <t>#define NumSigBits      14</t>
  </si>
  <si>
    <t>//As paper said: 14 bit PC (I used LSB)</t>
  </si>
  <si>
    <t>#define SHCTCtrMax</t>
  </si>
  <si>
    <t>//As paper said: 3-bit saturating counter for default config</t>
  </si>
  <si>
    <t>1. Geometric Mean (above 8 workloads)</t>
  </si>
  <si>
    <t>2. Geometric Mean (above 3 workloads)</t>
  </si>
  <si>
    <t>3. Geometric Mean of All Workloads (please calculate this taking all workloads again, it is NOT the of GM of 1 and 2)</t>
  </si>
  <si>
    <t>CPI</t>
  </si>
  <si>
    <t>r</t>
  </si>
  <si>
    <t>Normalized CPI with respect to LRU (upto 3 decimal places)</t>
  </si>
  <si>
    <t>4. Geometric Mean (above 8 workloads)</t>
  </si>
  <si>
    <t>5. Geometric Mean (above 3 workloads)</t>
  </si>
  <si>
    <t>6. Geometric Mean of All Workloads (please calculate this taking all workloads again, it is NOT the of GM of 4 and 5)</t>
  </si>
  <si>
    <t>Geometric Mean of Normalized CPI of all workloads * Geometric Mean of Normalized Misses of all workloads</t>
  </si>
  <si>
    <t>mcf</t>
  </si>
  <si>
    <t>bwaves</t>
  </si>
  <si>
    <t>bzip2</t>
  </si>
  <si>
    <t>zeous</t>
  </si>
  <si>
    <t>cactus</t>
  </si>
  <si>
    <t>hmmer</t>
  </si>
  <si>
    <t>gems</t>
  </si>
  <si>
    <t>sphinx</t>
  </si>
  <si>
    <t>mix1</t>
  </si>
  <si>
    <t>mix2</t>
  </si>
  <si>
    <t>mix3</t>
  </si>
  <si>
    <t>Miss</t>
  </si>
  <si>
    <t>RAND</t>
  </si>
  <si>
    <t>ShiP-PC</t>
  </si>
  <si>
    <t>Thread</t>
  </si>
  <si>
    <t>ID:</t>
  </si>
  <si>
    <t>ICOUNT:</t>
  </si>
  <si>
    <t>CYC:</t>
  </si>
  <si>
    <t>CPI:</t>
  </si>
  <si>
    <t>Global</t>
  </si>
  <si>
    <t>Cycles:</t>
  </si>
  <si>
    <t>LLC</t>
  </si>
  <si>
    <t>Misses: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</si>
</sst>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FF0000"/>
      <name val="Calibri"/>
      <family val="2"/>
      <charset val="1"/>
    </font>
    <font>
      <sz val="10"/>
      <color rgb="FF4F81BD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D9F1"/>
        <bgColor rgb="FFCCCCCC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6D9F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68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K27" activeCellId="0" sqref="K27"/>
    </sheetView>
  </sheetViews>
  <sheetFormatPr defaultRowHeight="15"/>
  <cols>
    <col collapsed="false" hidden="false" max="1" min="1" style="0" width="11.162962962963"/>
    <col collapsed="false" hidden="false" max="2" min="2" style="1" width="50.8333333333333"/>
    <col collapsed="false" hidden="false" max="3" min="3" style="2" width="12.6592592592593"/>
    <col collapsed="false" hidden="false" max="4" min="4" style="3" width="10.8333333333333"/>
    <col collapsed="false" hidden="false" max="6" min="5" style="3" width="11.162962962963"/>
    <col collapsed="false" hidden="false" max="9" min="7" style="3" width="10.3333333333333"/>
    <col collapsed="false" hidden="false" max="1025" min="10" style="0" width="11.162962962963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</row>
    <row r="2" customFormat="false" ht="15" hidden="false" customHeight="false" outlineLevel="0" collapsed="false">
      <c r="B2" s="4" t="s">
        <v>0</v>
      </c>
      <c r="C2" s="0"/>
      <c r="D2" s="0"/>
      <c r="E2" s="0"/>
      <c r="F2" s="0"/>
      <c r="G2" s="0"/>
      <c r="H2" s="0"/>
      <c r="I2" s="0"/>
    </row>
    <row r="3" customFormat="false" ht="15" hidden="false" customHeight="false" outlineLevel="0" collapsed="false">
      <c r="B3" s="4"/>
      <c r="C3" s="0"/>
      <c r="D3" s="0"/>
      <c r="E3" s="0"/>
      <c r="F3" s="0"/>
      <c r="G3" s="0"/>
      <c r="H3" s="0"/>
      <c r="I3" s="0"/>
    </row>
    <row r="4" customFormat="false" ht="15" hidden="false" customHeight="false" outlineLevel="0" collapsed="false">
      <c r="B4" s="5" t="s">
        <v>1</v>
      </c>
      <c r="C4" s="0"/>
      <c r="D4" s="0"/>
      <c r="E4" s="0"/>
      <c r="F4" s="0"/>
      <c r="G4" s="0"/>
      <c r="H4" s="0"/>
      <c r="I4" s="0"/>
    </row>
    <row r="5" customFormat="false" ht="27.55" hidden="false" customHeight="false" outlineLevel="0" collapsed="false">
      <c r="B5" s="6"/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</row>
    <row r="6" customFormat="false" ht="15" hidden="false" customHeight="false" outlineLevel="0" collapsed="false">
      <c r="B6" s="8" t="s">
        <v>9</v>
      </c>
      <c r="C6" s="9" t="n">
        <v>46079880</v>
      </c>
      <c r="D6" s="9" t="n">
        <v>47726622</v>
      </c>
      <c r="E6" s="9" t="n">
        <v>44529136</v>
      </c>
      <c r="F6" s="9" t="n">
        <v>38060181</v>
      </c>
      <c r="G6" s="9" t="n">
        <v>41050064</v>
      </c>
      <c r="H6" s="9" t="n">
        <v>38371596</v>
      </c>
      <c r="I6" s="10"/>
      <c r="K6" s="0" t="s">
        <v>10</v>
      </c>
    </row>
    <row r="7" customFormat="false" ht="15" hidden="false" customHeight="false" outlineLevel="0" collapsed="false">
      <c r="B7" s="8" t="s">
        <v>11</v>
      </c>
      <c r="C7" s="9" t="n">
        <v>694786</v>
      </c>
      <c r="D7" s="9" t="n">
        <v>695034</v>
      </c>
      <c r="E7" s="9" t="n">
        <v>693485</v>
      </c>
      <c r="F7" s="9" t="n">
        <v>694070</v>
      </c>
      <c r="G7" s="9" t="n">
        <v>692035</v>
      </c>
      <c r="H7" s="9" t="n">
        <v>694153</v>
      </c>
      <c r="I7" s="9"/>
      <c r="K7" s="0" t="s">
        <v>12</v>
      </c>
    </row>
    <row r="8" customFormat="false" ht="15" hidden="false" customHeight="false" outlineLevel="0" collapsed="false">
      <c r="B8" s="8" t="s">
        <v>13</v>
      </c>
      <c r="C8" s="9" t="n">
        <v>1980838</v>
      </c>
      <c r="D8" s="9" t="n">
        <v>2165917</v>
      </c>
      <c r="E8" s="9" t="n">
        <v>1868886</v>
      </c>
      <c r="F8" s="9" t="n">
        <v>1815818</v>
      </c>
      <c r="G8" s="9" t="n">
        <v>1898024</v>
      </c>
      <c r="H8" s="9" t="n">
        <v>1966497</v>
      </c>
      <c r="I8" s="9"/>
      <c r="K8" s="0" t="s">
        <v>14</v>
      </c>
    </row>
    <row r="9" customFormat="false" ht="15" hidden="false" customHeight="false" outlineLevel="0" collapsed="false">
      <c r="B9" s="11" t="s">
        <v>15</v>
      </c>
      <c r="C9" s="12" t="n">
        <v>3762002</v>
      </c>
      <c r="D9" s="12" t="n">
        <v>3747348</v>
      </c>
      <c r="E9" s="12" t="n">
        <v>3761400</v>
      </c>
      <c r="F9" s="12" t="n">
        <v>3771964</v>
      </c>
      <c r="G9" s="12" t="n">
        <v>3791556</v>
      </c>
      <c r="H9" s="12" t="n">
        <v>3763567</v>
      </c>
      <c r="I9" s="13"/>
      <c r="K9" s="0" t="s">
        <v>16</v>
      </c>
    </row>
    <row r="10" customFormat="false" ht="15" hidden="false" customHeight="false" outlineLevel="0" collapsed="false">
      <c r="B10" s="14" t="s">
        <v>17</v>
      </c>
      <c r="C10" s="12" t="n">
        <v>3733605</v>
      </c>
      <c r="D10" s="12" t="n">
        <v>3705334</v>
      </c>
      <c r="E10" s="12" t="n">
        <v>3724894</v>
      </c>
      <c r="F10" s="12" t="n">
        <v>3257822</v>
      </c>
      <c r="G10" s="12" t="n">
        <v>3312395</v>
      </c>
      <c r="H10" s="12" t="n">
        <v>3518864</v>
      </c>
      <c r="I10" s="15"/>
      <c r="K10" s="0" t="s">
        <v>18</v>
      </c>
    </row>
    <row r="11" customFormat="false" ht="15" hidden="false" customHeight="false" outlineLevel="0" collapsed="false">
      <c r="B11" s="14" t="s">
        <v>19</v>
      </c>
      <c r="C11" s="12" t="n">
        <v>537773</v>
      </c>
      <c r="D11" s="12" t="n">
        <v>441520</v>
      </c>
      <c r="E11" s="12" t="n">
        <v>407206</v>
      </c>
      <c r="F11" s="12" t="n">
        <v>280726</v>
      </c>
      <c r="G11" s="12" t="n">
        <v>232222</v>
      </c>
      <c r="H11" s="12" t="n">
        <v>358587</v>
      </c>
      <c r="I11" s="15"/>
    </row>
    <row r="12" customFormat="false" ht="15" hidden="false" customHeight="false" outlineLevel="0" collapsed="false">
      <c r="B12" s="14" t="s">
        <v>20</v>
      </c>
      <c r="C12" s="12" t="n">
        <v>6002358</v>
      </c>
      <c r="D12" s="12" t="n">
        <v>6090983</v>
      </c>
      <c r="E12" s="12" t="n">
        <v>5728415</v>
      </c>
      <c r="F12" s="12" t="n">
        <v>5788694</v>
      </c>
      <c r="G12" s="12" t="n">
        <v>6735028</v>
      </c>
      <c r="H12" s="12" t="n">
        <v>5718334</v>
      </c>
      <c r="I12" s="12"/>
    </row>
    <row r="13" customFormat="false" ht="15" hidden="false" customHeight="false" outlineLevel="0" collapsed="false">
      <c r="B13" s="14" t="s">
        <v>21</v>
      </c>
      <c r="C13" s="12" t="n">
        <v>9218484</v>
      </c>
      <c r="D13" s="12" t="n">
        <v>8992926</v>
      </c>
      <c r="E13" s="12" t="n">
        <v>8860982</v>
      </c>
      <c r="F13" s="12" t="n">
        <v>7965234</v>
      </c>
      <c r="G13" s="12" t="n">
        <v>7003292</v>
      </c>
      <c r="H13" s="12" t="n">
        <v>6765332</v>
      </c>
      <c r="I13" s="15"/>
    </row>
    <row r="14" customFormat="false" ht="15" hidden="false" customHeight="false" outlineLevel="0" collapsed="false">
      <c r="B14" s="14" t="s">
        <v>22</v>
      </c>
      <c r="C14" s="12" t="n">
        <v>13248279</v>
      </c>
      <c r="D14" s="12" t="n">
        <v>13776774</v>
      </c>
      <c r="E14" s="12" t="n">
        <v>12746182</v>
      </c>
      <c r="F14" s="12" t="n">
        <v>10787438</v>
      </c>
      <c r="G14" s="12" t="n">
        <v>10681787</v>
      </c>
      <c r="H14" s="12" t="n">
        <v>11023769</v>
      </c>
      <c r="I14" s="15"/>
    </row>
    <row r="15" customFormat="false" ht="15" hidden="false" customHeight="false" outlineLevel="0" collapsed="false">
      <c r="B15" s="14" t="s">
        <v>23</v>
      </c>
      <c r="C15" s="16" t="n">
        <v>3706388</v>
      </c>
      <c r="D15" s="2" t="n">
        <v>3894716</v>
      </c>
      <c r="E15" s="2" t="n">
        <v>3559456</v>
      </c>
      <c r="F15" s="2" t="n">
        <v>3340857</v>
      </c>
      <c r="G15" s="2" t="n">
        <v>3733370</v>
      </c>
      <c r="H15" s="2" t="n">
        <v>3602252</v>
      </c>
      <c r="I15" s="15"/>
      <c r="K15" s="0" t="s">
        <v>24</v>
      </c>
    </row>
    <row r="16" customFormat="false" ht="15" hidden="false" customHeight="false" outlineLevel="0" collapsed="false">
      <c r="B16" s="14" t="s">
        <v>25</v>
      </c>
      <c r="C16" s="12" t="n">
        <v>13606764</v>
      </c>
      <c r="D16" s="12" t="n">
        <v>14350812</v>
      </c>
      <c r="E16" s="12" t="n">
        <v>13151336</v>
      </c>
      <c r="F16" s="12" t="n">
        <v>10735724</v>
      </c>
      <c r="G16" s="12" t="n">
        <v>12165486</v>
      </c>
      <c r="H16" s="12" t="n">
        <v>11908940</v>
      </c>
      <c r="I16" s="15"/>
      <c r="K16" s="0" t="s">
        <v>26</v>
      </c>
    </row>
    <row r="17" customFormat="false" ht="15" hidden="false" customHeight="false" outlineLevel="0" collapsed="false">
      <c r="B17" s="0"/>
      <c r="C17" s="0"/>
      <c r="D17" s="0"/>
      <c r="E17" s="0"/>
      <c r="F17" s="0"/>
      <c r="G17" s="0"/>
      <c r="H17" s="0"/>
      <c r="I17" s="0"/>
      <c r="K17" s="0" t="s">
        <v>27</v>
      </c>
      <c r="N17" s="0" t="s">
        <v>28</v>
      </c>
    </row>
    <row r="18" customFormat="false" ht="15" hidden="false" customHeight="false" outlineLevel="0" collapsed="false">
      <c r="B18" s="5" t="s">
        <v>29</v>
      </c>
      <c r="C18" s="0"/>
      <c r="D18" s="0"/>
      <c r="E18" s="0"/>
      <c r="F18" s="0"/>
      <c r="G18" s="0"/>
      <c r="H18" s="0"/>
      <c r="I18" s="0"/>
      <c r="K18" s="0" t="s">
        <v>30</v>
      </c>
      <c r="N18" s="0" t="s">
        <v>31</v>
      </c>
    </row>
    <row r="19" customFormat="false" ht="27.55" hidden="false" customHeight="false" outlineLevel="0" collapsed="false">
      <c r="B19" s="6"/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  <c r="H19" s="7" t="s">
        <v>7</v>
      </c>
      <c r="I19" s="7" t="s">
        <v>8</v>
      </c>
      <c r="K19" s="0" t="s">
        <v>32</v>
      </c>
      <c r="L19" s="0" t="n">
        <v>3</v>
      </c>
      <c r="N19" s="0" t="s">
        <v>33</v>
      </c>
    </row>
    <row r="20" customFormat="false" ht="15" hidden="false" customHeight="false" outlineLevel="0" collapsed="false">
      <c r="B20" s="8" t="s">
        <v>9</v>
      </c>
      <c r="C20" s="17" t="n">
        <v>1</v>
      </c>
      <c r="D20" s="9" t="n">
        <f aca="false">D6/C6</f>
        <v>1.03573668160594</v>
      </c>
      <c r="E20" s="9" t="n">
        <f aca="false">E6/C6</f>
        <v>0.966346613749862</v>
      </c>
      <c r="F20" s="9" t="n">
        <f aca="false">F6/C6</f>
        <v>0.825960940002448</v>
      </c>
      <c r="G20" s="9" t="n">
        <f aca="false">G6/C6</f>
        <v>0.890845722688514</v>
      </c>
      <c r="H20" s="9" t="n">
        <f aca="false">H6/C6</f>
        <v>0.832719095622645</v>
      </c>
      <c r="I20" s="9" t="n">
        <f aca="false">I6/C6</f>
        <v>0</v>
      </c>
    </row>
    <row r="21" customFormat="false" ht="15" hidden="false" customHeight="false" outlineLevel="0" collapsed="false">
      <c r="B21" s="8" t="s">
        <v>11</v>
      </c>
      <c r="C21" s="17" t="n">
        <v>1</v>
      </c>
      <c r="D21" s="9" t="n">
        <f aca="false">D7/C7</f>
        <v>1.00035694444045</v>
      </c>
      <c r="E21" s="9" t="n">
        <f aca="false">E7/C7</f>
        <v>0.998127480979755</v>
      </c>
      <c r="F21" s="9" t="n">
        <f aca="false">F7/C7</f>
        <v>0.998969466857421</v>
      </c>
      <c r="G21" s="9" t="n">
        <f aca="false">G7/C7</f>
        <v>0.996040507436822</v>
      </c>
      <c r="H21" s="9" t="n">
        <f aca="false">H7/C7</f>
        <v>0.999088928101603</v>
      </c>
      <c r="I21" s="9" t="n">
        <f aca="false">I7/C7</f>
        <v>0</v>
      </c>
    </row>
    <row r="22" customFormat="false" ht="15" hidden="false" customHeight="false" outlineLevel="0" collapsed="false">
      <c r="B22" s="8" t="s">
        <v>13</v>
      </c>
      <c r="C22" s="17" t="n">
        <v>1</v>
      </c>
      <c r="D22" s="9" t="n">
        <f aca="false">D8/C8</f>
        <v>1.09343469784001</v>
      </c>
      <c r="E22" s="9" t="n">
        <f aca="false">E8/C8</f>
        <v>0.943482505888922</v>
      </c>
      <c r="F22" s="9" t="n">
        <f aca="false">F8/C8</f>
        <v>0.916691824369282</v>
      </c>
      <c r="G22" s="9" t="n">
        <f aca="false">G8/C8</f>
        <v>0.95819244178474</v>
      </c>
      <c r="H22" s="9" t="n">
        <f aca="false">H8/C8</f>
        <v>0.992760134852017</v>
      </c>
      <c r="I22" s="9" t="n">
        <f aca="false">I8/C8</f>
        <v>0</v>
      </c>
    </row>
    <row r="23" customFormat="false" ht="15" hidden="false" customHeight="false" outlineLevel="0" collapsed="false">
      <c r="B23" s="11" t="s">
        <v>15</v>
      </c>
      <c r="C23" s="17" t="n">
        <v>1</v>
      </c>
      <c r="D23" s="9" t="n">
        <f aca="false">D9/C9</f>
        <v>0.996104733596633</v>
      </c>
      <c r="E23" s="9" t="n">
        <f aca="false">E9/C9</f>
        <v>0.999839978819788</v>
      </c>
      <c r="F23" s="9" t="n">
        <f aca="false">F9/C9</f>
        <v>1.002648058135</v>
      </c>
      <c r="G23" s="9" t="n">
        <f aca="false">G9/C9</f>
        <v>1.00785592352157</v>
      </c>
      <c r="H23" s="9" t="n">
        <f aca="false">H9/C9</f>
        <v>1.00041600190537</v>
      </c>
      <c r="I23" s="9" t="n">
        <f aca="false">I9/C9</f>
        <v>0</v>
      </c>
    </row>
    <row r="24" customFormat="false" ht="15" hidden="false" customHeight="false" outlineLevel="0" collapsed="false">
      <c r="B24" s="14" t="s">
        <v>17</v>
      </c>
      <c r="C24" s="17" t="n">
        <v>1</v>
      </c>
      <c r="D24" s="9" t="n">
        <f aca="false">D10/C10</f>
        <v>0.992427961715286</v>
      </c>
      <c r="E24" s="9" t="n">
        <f aca="false">E10/C10</f>
        <v>0.997666866205718</v>
      </c>
      <c r="F24" s="9" t="n">
        <f aca="false">F10/C10</f>
        <v>0.872567397997378</v>
      </c>
      <c r="G24" s="9" t="n">
        <f aca="false">G10/C10</f>
        <v>0.887184102228275</v>
      </c>
      <c r="H24" s="9" t="n">
        <f aca="false">H10/C10</f>
        <v>0.942484274581805</v>
      </c>
      <c r="I24" s="9" t="n">
        <f aca="false">I10/C10</f>
        <v>0</v>
      </c>
    </row>
    <row r="25" customFormat="false" ht="15" hidden="false" customHeight="false" outlineLevel="0" collapsed="false">
      <c r="B25" s="14" t="s">
        <v>19</v>
      </c>
      <c r="C25" s="17" t="n">
        <v>1</v>
      </c>
      <c r="D25" s="9" t="n">
        <f aca="false">D11/C11</f>
        <v>0.821015558609302</v>
      </c>
      <c r="E25" s="9" t="n">
        <f aca="false">E11/C11</f>
        <v>0.757207966930285</v>
      </c>
      <c r="F25" s="9" t="n">
        <f aca="false">F11/C11</f>
        <v>0.522015794768425</v>
      </c>
      <c r="G25" s="9" t="n">
        <f aca="false">G11/C11</f>
        <v>0.431821605026656</v>
      </c>
      <c r="H25" s="9" t="n">
        <f aca="false">H11/C11</f>
        <v>0.666799932313448</v>
      </c>
      <c r="I25" s="9" t="n">
        <f aca="false">I11/C11</f>
        <v>0</v>
      </c>
    </row>
    <row r="26" customFormat="false" ht="15" hidden="false" customHeight="false" outlineLevel="0" collapsed="false">
      <c r="B26" s="14" t="s">
        <v>20</v>
      </c>
      <c r="C26" s="17" t="n">
        <v>1</v>
      </c>
      <c r="D26" s="9" t="n">
        <f aca="false">D12/C12</f>
        <v>1.01476503067628</v>
      </c>
      <c r="E26" s="9" t="n">
        <f aca="false">E12/C12</f>
        <v>0.9543607695509</v>
      </c>
      <c r="F26" s="9" t="n">
        <f aca="false">F12/C12</f>
        <v>0.964403322827462</v>
      </c>
      <c r="G26" s="9" t="n">
        <f aca="false">G12/C12</f>
        <v>1.12206369563428</v>
      </c>
      <c r="H26" s="9" t="n">
        <f aca="false">H12/C12</f>
        <v>0.952681262930335</v>
      </c>
      <c r="I26" s="9" t="n">
        <f aca="false">I12/C12</f>
        <v>0</v>
      </c>
    </row>
    <row r="27" customFormat="false" ht="15" hidden="false" customHeight="false" outlineLevel="0" collapsed="false">
      <c r="B27" s="14" t="s">
        <v>21</v>
      </c>
      <c r="C27" s="17" t="n">
        <v>1</v>
      </c>
      <c r="D27" s="9" t="n">
        <f aca="false">D13/C13</f>
        <v>0.975531985519528</v>
      </c>
      <c r="E27" s="9" t="n">
        <f aca="false">E13/C13</f>
        <v>0.96121900303781</v>
      </c>
      <c r="F27" s="9" t="n">
        <f aca="false">F13/C13</f>
        <v>0.864050314563653</v>
      </c>
      <c r="G27" s="9" t="n">
        <f aca="false">G13/C13</f>
        <v>0.759701052797835</v>
      </c>
      <c r="H27" s="9" t="n">
        <f aca="false">H13/C13</f>
        <v>0.733887697803674</v>
      </c>
      <c r="I27" s="9" t="n">
        <f aca="false">I13/C13</f>
        <v>0</v>
      </c>
    </row>
    <row r="28" customFormat="false" ht="15" hidden="false" customHeight="false" outlineLevel="0" collapsed="false">
      <c r="B28" s="18" t="s">
        <v>34</v>
      </c>
      <c r="C28" s="19" t="n">
        <v>1</v>
      </c>
      <c r="D28" s="20" t="n">
        <f aca="false">POWER(PRODUCT(D20:D27),1/8)</f>
        <v>0.988314002889829</v>
      </c>
      <c r="E28" s="20" t="n">
        <f aca="false">POWER(PRODUCT(E20:E27),1/8)</f>
        <v>0.943984509741983</v>
      </c>
      <c r="F28" s="20" t="n">
        <f aca="false">POWER(PRODUCT(F20:F27),1/8)</f>
        <v>0.855845742393429</v>
      </c>
      <c r="G28" s="21" t="n">
        <f aca="false">G14/C14</f>
        <v>0.806277328549618</v>
      </c>
      <c r="H28" s="20" t="n">
        <f aca="false">POWER(PRODUCT(H20:H27),1/8)</f>
        <v>0.881042411728825</v>
      </c>
      <c r="I28" s="9" t="n">
        <f aca="false">POWER(PRODUCT(I20:I27),1/8)</f>
        <v>0</v>
      </c>
    </row>
    <row r="29" customFormat="false" ht="15" hidden="false" customHeight="false" outlineLevel="0" collapsed="false">
      <c r="B29" s="18"/>
      <c r="C29" s="17"/>
      <c r="D29" s="12"/>
      <c r="E29" s="12"/>
      <c r="F29" s="12"/>
      <c r="G29" s="12"/>
      <c r="H29" s="12"/>
      <c r="I29" s="9"/>
    </row>
    <row r="30" customFormat="false" ht="15" hidden="false" customHeight="false" outlineLevel="0" collapsed="false">
      <c r="B30" s="14" t="s">
        <v>22</v>
      </c>
      <c r="C30" s="22" t="n">
        <v>1</v>
      </c>
      <c r="D30" s="12" t="n">
        <f aca="false">D14/C14</f>
        <v>1.03989159648585</v>
      </c>
      <c r="E30" s="12" t="n">
        <f aca="false">E14/C14</f>
        <v>0.962100964208257</v>
      </c>
      <c r="F30" s="12" t="n">
        <f aca="false">F14/C14</f>
        <v>0.814252024734684</v>
      </c>
      <c r="G30" s="12" t="n">
        <f aca="false">G14/C14</f>
        <v>0.806277328549618</v>
      </c>
      <c r="H30" s="12" t="n">
        <f aca="false">H14/C14</f>
        <v>0.832090643622466</v>
      </c>
      <c r="I30" s="9" t="n">
        <f aca="false">I14/C14</f>
        <v>0</v>
      </c>
    </row>
    <row r="31" customFormat="false" ht="15" hidden="false" customHeight="false" outlineLevel="0" collapsed="false">
      <c r="B31" s="14" t="s">
        <v>23</v>
      </c>
      <c r="C31" s="22" t="n">
        <v>1</v>
      </c>
      <c r="D31" s="12" t="n">
        <f aca="false">D15/C15</f>
        <v>1.05081173368789</v>
      </c>
      <c r="E31" s="12" t="n">
        <f aca="false">E15/C15</f>
        <v>0.960357091594296</v>
      </c>
      <c r="F31" s="12" t="n">
        <f aca="false">F15/C15</f>
        <v>0.901378107203024</v>
      </c>
      <c r="G31" s="12" t="n">
        <f aca="false">G15/C15</f>
        <v>1.00727986384588</v>
      </c>
      <c r="H31" s="12" t="n">
        <f aca="false">H15/C15</f>
        <v>0.971903643115616</v>
      </c>
      <c r="I31" s="9" t="n">
        <f aca="false">I15/C15</f>
        <v>0</v>
      </c>
    </row>
    <row r="32" customFormat="false" ht="15" hidden="false" customHeight="false" outlineLevel="0" collapsed="false">
      <c r="B32" s="14" t="s">
        <v>25</v>
      </c>
      <c r="C32" s="22" t="n">
        <v>1</v>
      </c>
      <c r="D32" s="12" t="n">
        <f aca="false">D16/C16</f>
        <v>1.05468221540404</v>
      </c>
      <c r="E32" s="12" t="n">
        <f aca="false">E16/C16</f>
        <v>0.966529293812989</v>
      </c>
      <c r="F32" s="12" t="n">
        <f aca="false">F16/C16</f>
        <v>0.788999059585365</v>
      </c>
      <c r="G32" s="12" t="n">
        <f aca="false">G16/C16</f>
        <v>0.894076357905524</v>
      </c>
      <c r="H32" s="12" t="n">
        <f aca="false">H16/E16</f>
        <v>0.905530814511925</v>
      </c>
      <c r="I32" s="9" t="n">
        <f aca="false">I16/C16</f>
        <v>0</v>
      </c>
    </row>
    <row r="33" customFormat="false" ht="15" hidden="false" customHeight="false" outlineLevel="0" collapsed="false">
      <c r="B33" s="18" t="s">
        <v>35</v>
      </c>
      <c r="C33" s="23" t="n">
        <v>1</v>
      </c>
      <c r="D33" s="20" t="n">
        <f aca="false">POWER(PRODUCT(D30:D32),1/3)</f>
        <v>1.04844310595606</v>
      </c>
      <c r="E33" s="20" t="n">
        <f aca="false">POWER(PRODUCT(E30:E32),1/3)</f>
        <v>0.962992281660298</v>
      </c>
      <c r="F33" s="20" t="n">
        <f aca="false">POWER(PRODUCT(F30:F32),1/3)</f>
        <v>0.833516329968735</v>
      </c>
      <c r="G33" s="20" t="n">
        <f aca="false">POWER(PRODUCT(G30:G32),1/3)</f>
        <v>0.898813811083222</v>
      </c>
      <c r="H33" s="20" t="n">
        <f aca="false">POWER(PRODUCT(H30:H32),1/3)</f>
        <v>0.901361548555174</v>
      </c>
      <c r="I33" s="9" t="n">
        <f aca="false">POWER(PRODUCT(I30:I32),1/3)</f>
        <v>0</v>
      </c>
    </row>
    <row r="34" customFormat="false" ht="27.55" hidden="false" customHeight="false" outlineLevel="0" collapsed="false">
      <c r="B34" s="24" t="s">
        <v>36</v>
      </c>
      <c r="C34" s="23" t="n">
        <v>1</v>
      </c>
      <c r="D34" s="20" t="n">
        <f aca="false">POWER(PRODUCT(D20:D27)*PRODUCT(D30:D32),1/11)</f>
        <v>1.00436225089119</v>
      </c>
      <c r="E34" s="20" t="n">
        <f aca="false">POWER(PRODUCT(E20:E27)*PRODUCT(E30:E32),1/11)</f>
        <v>0.949130924497518</v>
      </c>
      <c r="F34" s="20" t="n">
        <f aca="false">POWER(PRODUCT(F20:F27)*PRODUCT(F30:F32),1/11)</f>
        <v>0.849697241984058</v>
      </c>
      <c r="G34" s="20" t="n">
        <f aca="false">POWER(PRODUCT(G20:G27)*PRODUCT(G30:G32),1/11)</f>
        <v>0.865134195516333</v>
      </c>
      <c r="H34" s="20" t="n">
        <f aca="false">POWER(PRODUCT(H20:H27)*PRODUCT(H30:H32),1/11)</f>
        <v>0.886538128114598</v>
      </c>
      <c r="I34" s="9" t="n">
        <f aca="false">POWER(PRODUCT(I20:I27)*PRODUCT(I30:I32),1/11)</f>
        <v>0</v>
      </c>
    </row>
    <row r="35" customFormat="false" ht="15" hidden="false" customHeight="false" outlineLevel="0" collapsed="false">
      <c r="B35" s="0"/>
      <c r="C35" s="0"/>
      <c r="D35" s="0"/>
      <c r="E35" s="0"/>
      <c r="F35" s="0"/>
      <c r="G35" s="0"/>
      <c r="H35" s="0"/>
      <c r="I35" s="0"/>
    </row>
    <row r="36" customFormat="false" ht="15" hidden="false" customHeight="false" outlineLevel="0" collapsed="false">
      <c r="B36" s="5" t="s">
        <v>37</v>
      </c>
      <c r="C36" s="0"/>
      <c r="D36" s="0"/>
      <c r="E36" s="0"/>
      <c r="F36" s="0"/>
      <c r="G36" s="0"/>
      <c r="H36" s="0"/>
      <c r="I36" s="0"/>
    </row>
    <row r="37" customFormat="false" ht="27.55" hidden="false" customHeight="false" outlineLevel="0" collapsed="false">
      <c r="B37" s="6"/>
      <c r="C37" s="7" t="s">
        <v>2</v>
      </c>
      <c r="D37" s="7" t="s">
        <v>3</v>
      </c>
      <c r="E37" s="7" t="s">
        <v>4</v>
      </c>
      <c r="F37" s="7" t="s">
        <v>5</v>
      </c>
      <c r="G37" s="7" t="s">
        <v>6</v>
      </c>
      <c r="H37" s="7" t="s">
        <v>7</v>
      </c>
      <c r="I37" s="7" t="s">
        <v>8</v>
      </c>
    </row>
    <row r="38" customFormat="false" ht="15" hidden="false" customHeight="false" outlineLevel="0" collapsed="false">
      <c r="B38" s="8" t="s">
        <v>9</v>
      </c>
      <c r="C38" s="9" t="n">
        <v>4.54002499994218</v>
      </c>
      <c r="D38" s="9" t="n">
        <v>4.63758749951281</v>
      </c>
      <c r="E38" s="9" t="n">
        <v>4.43922737012021</v>
      </c>
      <c r="F38" s="9" t="n">
        <v>3.8118974994991</v>
      </c>
      <c r="G38" s="9" t="n">
        <v>3.99670965765398</v>
      </c>
      <c r="H38" s="9" t="n">
        <v>3.85479997716435</v>
      </c>
      <c r="I38" s="10"/>
    </row>
    <row r="39" customFormat="false" ht="15" hidden="false" customHeight="false" outlineLevel="0" collapsed="false">
      <c r="B39" s="8" t="s">
        <v>11</v>
      </c>
      <c r="C39" s="9" t="n">
        <v>0.290081749995368</v>
      </c>
      <c r="D39" s="9" t="n">
        <v>0.290080999502739</v>
      </c>
      <c r="E39" s="9" t="n">
        <v>0.289896249214061</v>
      </c>
      <c r="F39" s="9" t="n">
        <v>0.289795249444952</v>
      </c>
      <c r="G39" s="9" t="n">
        <v>0.289601749814941</v>
      </c>
      <c r="H39" s="9" t="n">
        <v>0.28999699981293</v>
      </c>
      <c r="I39" s="9"/>
    </row>
    <row r="40" customFormat="false" ht="15" hidden="false" customHeight="false" outlineLevel="0" collapsed="false">
      <c r="B40" s="8" t="s">
        <v>13</v>
      </c>
      <c r="C40" s="9" t="n">
        <v>0.520568571868196</v>
      </c>
      <c r="D40" s="9" t="n">
        <v>0.554697237909177</v>
      </c>
      <c r="E40" s="9" t="n">
        <v>0.526823876697317</v>
      </c>
      <c r="F40" s="9" t="n">
        <v>0.535884494883976</v>
      </c>
      <c r="G40" s="9" t="n">
        <v>0.547826928231326</v>
      </c>
      <c r="H40" s="9" t="n">
        <v>0.550847933122549</v>
      </c>
      <c r="I40" s="25"/>
    </row>
    <row r="41" customFormat="false" ht="15" hidden="false" customHeight="false" outlineLevel="0" collapsed="false">
      <c r="B41" s="11" t="s">
        <v>15</v>
      </c>
      <c r="C41" s="12" t="n">
        <v>0.869814937391636</v>
      </c>
      <c r="D41" s="12" t="n">
        <v>0.868949239991422</v>
      </c>
      <c r="E41" s="12" t="n">
        <v>0.869527748378029</v>
      </c>
      <c r="F41" s="12" t="n">
        <v>0.871798436930014</v>
      </c>
      <c r="G41" s="12" t="n">
        <v>0.872429240919006</v>
      </c>
      <c r="H41" s="12" t="n">
        <v>0.870965496611513</v>
      </c>
      <c r="I41" s="13"/>
    </row>
    <row r="42" customFormat="false" ht="15" hidden="false" customHeight="false" outlineLevel="0" collapsed="false">
      <c r="B42" s="14" t="s">
        <v>17</v>
      </c>
      <c r="C42" s="12" t="n">
        <v>0.659831968682217</v>
      </c>
      <c r="D42" s="12" t="n">
        <v>0.655928657206903</v>
      </c>
      <c r="E42" s="12" t="n">
        <v>0.658856700282035</v>
      </c>
      <c r="F42" s="12" t="n">
        <v>0.576185315501638</v>
      </c>
      <c r="G42" s="12" t="n">
        <v>0.58377000684936</v>
      </c>
      <c r="H42" s="12" t="n">
        <v>0.618056239164326</v>
      </c>
      <c r="I42" s="15"/>
    </row>
    <row r="43" customFormat="false" ht="15" hidden="false" customHeight="false" outlineLevel="0" collapsed="false">
      <c r="B43" s="14" t="s">
        <v>19</v>
      </c>
      <c r="C43" s="12" t="n">
        <v>0.302060157818062</v>
      </c>
      <c r="D43" s="12" t="n">
        <v>0.305654230602537</v>
      </c>
      <c r="E43" s="12" t="n">
        <v>0.291907808464855</v>
      </c>
      <c r="F43" s="12" t="n">
        <v>0.281915021361862</v>
      </c>
      <c r="G43" s="12" t="n">
        <v>0.275583968962976</v>
      </c>
      <c r="H43" s="12" t="n">
        <v>0.290363921859557</v>
      </c>
      <c r="I43" s="15"/>
    </row>
    <row r="44" customFormat="false" ht="15" hidden="false" customHeight="false" outlineLevel="0" collapsed="false">
      <c r="B44" s="14" t="s">
        <v>20</v>
      </c>
      <c r="C44" s="12" t="n">
        <v>0.912497224311848</v>
      </c>
      <c r="D44" s="12" t="n">
        <v>0.928538245809863</v>
      </c>
      <c r="E44" s="12" t="n">
        <v>0.902686249398089</v>
      </c>
      <c r="F44" s="12" t="n">
        <v>0.904544041373207</v>
      </c>
      <c r="G44" s="12" t="n">
        <v>0.979588345209621</v>
      </c>
      <c r="H44" s="12" t="n">
        <v>0.903652241878439</v>
      </c>
      <c r="I44" s="12"/>
    </row>
    <row r="45" customFormat="false" ht="15" hidden="false" customHeight="false" outlineLevel="0" collapsed="false">
      <c r="B45" s="14" t="s">
        <v>21</v>
      </c>
      <c r="C45" s="12" t="n">
        <v>1.51473482289749</v>
      </c>
      <c r="D45" s="12" t="n">
        <v>1.50843499160563</v>
      </c>
      <c r="E45" s="12" t="n">
        <v>1.48686987043693</v>
      </c>
      <c r="F45" s="12" t="n">
        <v>1.4146580297782</v>
      </c>
      <c r="G45" s="12" t="n">
        <v>1.29534244643652</v>
      </c>
      <c r="H45" s="12" t="n">
        <v>1.31488698629768</v>
      </c>
      <c r="I45" s="15"/>
    </row>
    <row r="46" customFormat="false" ht="15" hidden="false" customHeight="false" outlineLevel="0" collapsed="false">
      <c r="B46" s="14" t="s">
        <v>22</v>
      </c>
      <c r="C46" s="12" t="n">
        <v>0.887141655714744</v>
      </c>
      <c r="D46" s="12" t="n">
        <v>0.920603140792835</v>
      </c>
      <c r="E46" s="12" t="n">
        <v>0.845984889567395</v>
      </c>
      <c r="F46" s="12" t="n">
        <v>0.766706638800071</v>
      </c>
      <c r="G46" s="12" t="n">
        <v>0.756941680393894</v>
      </c>
      <c r="H46" s="12" t="n">
        <v>0.770087353202112</v>
      </c>
      <c r="I46" s="15"/>
    </row>
    <row r="47" customFormat="false" ht="15" hidden="false" customHeight="false" outlineLevel="0" collapsed="false">
      <c r="B47" s="14" t="s">
        <v>23</v>
      </c>
      <c r="C47" s="12" t="n">
        <v>0.712948610770712</v>
      </c>
      <c r="D47" s="12" t="n">
        <v>0.739723211655168</v>
      </c>
      <c r="E47" s="12" t="n">
        <v>0.69665209269712</v>
      </c>
      <c r="F47" s="12" t="n">
        <v>0.637791980313027</v>
      </c>
      <c r="G47" s="12" t="n">
        <v>0.692830031146205</v>
      </c>
      <c r="H47" s="12" t="n">
        <v>0.703230106797791</v>
      </c>
      <c r="I47" s="15"/>
    </row>
    <row r="48" customFormat="false" ht="15" hidden="false" customHeight="false" outlineLevel="0" collapsed="false">
      <c r="B48" s="14" t="s">
        <v>25</v>
      </c>
      <c r="C48" s="12" t="n">
        <v>1.11368143037824</v>
      </c>
      <c r="D48" s="12" t="n">
        <v>1.13455979547646</v>
      </c>
      <c r="E48" s="12" t="n">
        <v>1.05631474803611</v>
      </c>
      <c r="F48" s="12" t="n">
        <v>0.954529821154025</v>
      </c>
      <c r="G48" s="12" t="n">
        <v>1.00891675576768</v>
      </c>
      <c r="H48" s="12" t="n">
        <v>1.02120493456534</v>
      </c>
      <c r="I48" s="15"/>
    </row>
    <row r="49" customFormat="false" ht="15" hidden="false" customHeight="false" outlineLevel="0" collapsed="false">
      <c r="B49" s="0" t="s">
        <v>38</v>
      </c>
      <c r="C49" s="0"/>
      <c r="D49" s="0"/>
      <c r="E49" s="0"/>
      <c r="F49" s="0"/>
      <c r="G49" s="0"/>
      <c r="H49" s="0"/>
      <c r="I49" s="0"/>
    </row>
    <row r="50" customFormat="false" ht="15" hidden="false" customHeight="false" outlineLevel="0" collapsed="false">
      <c r="B50" s="5" t="s">
        <v>39</v>
      </c>
      <c r="C50" s="0"/>
      <c r="D50" s="0"/>
      <c r="E50" s="0"/>
      <c r="F50" s="0"/>
      <c r="G50" s="0"/>
      <c r="H50" s="0"/>
      <c r="I50" s="0"/>
    </row>
    <row r="51" customFormat="false" ht="27.55" hidden="false" customHeight="false" outlineLevel="0" collapsed="false">
      <c r="B51" s="6"/>
      <c r="C51" s="7" t="s">
        <v>2</v>
      </c>
      <c r="D51" s="7" t="s">
        <v>3</v>
      </c>
      <c r="E51" s="7" t="s">
        <v>4</v>
      </c>
      <c r="F51" s="7" t="s">
        <v>5</v>
      </c>
      <c r="G51" s="7" t="s">
        <v>6</v>
      </c>
      <c r="H51" s="7" t="s">
        <v>7</v>
      </c>
      <c r="I51" s="7" t="s">
        <v>8</v>
      </c>
    </row>
    <row r="52" customFormat="false" ht="15" hidden="false" customHeight="false" outlineLevel="0" collapsed="false">
      <c r="B52" s="8" t="s">
        <v>9</v>
      </c>
      <c r="C52" s="17" t="n">
        <v>1</v>
      </c>
      <c r="D52" s="9" t="n">
        <f aca="false">D38/C38</f>
        <v>1.02148941901683</v>
      </c>
      <c r="E52" s="9" t="n">
        <f aca="false">E38/C38</f>
        <v>0.977798001151258</v>
      </c>
      <c r="F52" s="9" t="n">
        <f aca="false">F38/C38</f>
        <v>0.83962037644014</v>
      </c>
      <c r="G52" s="9" t="n">
        <f aca="false">G38/C38</f>
        <v>0.88032767610418</v>
      </c>
      <c r="H52" s="9" t="n">
        <f aca="false">H38/C38</f>
        <v>0.849070209352029</v>
      </c>
      <c r="I52" s="9" t="n">
        <f aca="false">I38/C38</f>
        <v>0</v>
      </c>
    </row>
    <row r="53" customFormat="false" ht="15" hidden="false" customHeight="false" outlineLevel="0" collapsed="false">
      <c r="B53" s="8" t="s">
        <v>11</v>
      </c>
      <c r="C53" s="17" t="n">
        <v>1</v>
      </c>
      <c r="D53" s="9" t="n">
        <f aca="false">D39/C39</f>
        <v>0.999997412823698</v>
      </c>
      <c r="E53" s="9" t="n">
        <f aca="false">E39/C39</f>
        <v>0.999360522399947</v>
      </c>
      <c r="F53" s="9" t="n">
        <f aca="false">F39/C39</f>
        <v>0.99901234548392</v>
      </c>
      <c r="G53" s="9" t="n">
        <f aca="false">G39/C39</f>
        <v>0.998345293420098</v>
      </c>
      <c r="H53" s="9" t="n">
        <f aca="false">H39/C39</f>
        <v>0.999707840350389</v>
      </c>
      <c r="I53" s="9" t="n">
        <f aca="false">I39/C39</f>
        <v>0</v>
      </c>
    </row>
    <row r="54" customFormat="false" ht="15" hidden="false" customHeight="false" outlineLevel="0" collapsed="false">
      <c r="B54" s="8" t="s">
        <v>13</v>
      </c>
      <c r="C54" s="17" t="n">
        <v>1</v>
      </c>
      <c r="D54" s="9" t="n">
        <f aca="false">D40/C40</f>
        <v>1.06556036588706</v>
      </c>
      <c r="E54" s="9" t="n">
        <f aca="false">E40/C40</f>
        <v>1.01201629365882</v>
      </c>
      <c r="F54" s="9" t="n">
        <f aca="false">F40/C40</f>
        <v>1.02942152838927</v>
      </c>
      <c r="G54" s="9" t="n">
        <f aca="false">G40/C40</f>
        <v>1.0523626623584</v>
      </c>
      <c r="H54" s="9" t="n">
        <f aca="false">H40/C40</f>
        <v>1.0581659418003</v>
      </c>
      <c r="I54" s="9" t="n">
        <f aca="false">I40/C40</f>
        <v>0</v>
      </c>
    </row>
    <row r="55" customFormat="false" ht="15" hidden="false" customHeight="false" outlineLevel="0" collapsed="false">
      <c r="B55" s="11" t="s">
        <v>15</v>
      </c>
      <c r="C55" s="17" t="n">
        <v>1</v>
      </c>
      <c r="D55" s="9" t="n">
        <f aca="false">D41/C41</f>
        <v>0.999004733808309</v>
      </c>
      <c r="E55" s="9" t="n">
        <f aca="false">E41/C41</f>
        <v>0.999669827452644</v>
      </c>
      <c r="F55" s="9" t="n">
        <f aca="false">F41/C41</f>
        <v>1.00228036959715</v>
      </c>
      <c r="G55" s="9" t="n">
        <f aca="false">G41/C41</f>
        <v>1.00300558591832</v>
      </c>
      <c r="H55" s="9" t="n">
        <f aca="false">H41/C41</f>
        <v>1.00132276323436</v>
      </c>
      <c r="I55" s="9" t="n">
        <f aca="false">I41/C41</f>
        <v>0</v>
      </c>
    </row>
    <row r="56" customFormat="false" ht="15" hidden="false" customHeight="false" outlineLevel="0" collapsed="false">
      <c r="B56" s="14" t="s">
        <v>17</v>
      </c>
      <c r="C56" s="17" t="n">
        <v>1</v>
      </c>
      <c r="D56" s="9" t="n">
        <f aca="false">D42/C42</f>
        <v>0.994084385630618</v>
      </c>
      <c r="E56" s="9" t="n">
        <f aca="false">E42/C42</f>
        <v>0.99852194430329</v>
      </c>
      <c r="F56" s="9" t="n">
        <f aca="false">F42/C42</f>
        <v>0.873230372048153</v>
      </c>
      <c r="G56" s="9" t="n">
        <f aca="false">G42/C42</f>
        <v>0.884725255151302</v>
      </c>
      <c r="H56" s="9" t="n">
        <f aca="false">H42/C42</f>
        <v>0.936687321165534</v>
      </c>
      <c r="I56" s="9" t="n">
        <f aca="false">I42/C42</f>
        <v>0</v>
      </c>
    </row>
    <row r="57" customFormat="false" ht="15" hidden="false" customHeight="false" outlineLevel="0" collapsed="false">
      <c r="B57" s="14" t="s">
        <v>19</v>
      </c>
      <c r="C57" s="17" t="n">
        <v>1</v>
      </c>
      <c r="D57" s="9" t="n">
        <f aca="false">D43/C43</f>
        <v>1.01189853309499</v>
      </c>
      <c r="E57" s="9" t="n">
        <f aca="false">E43/C43</f>
        <v>0.96638964427966</v>
      </c>
      <c r="F57" s="9" t="n">
        <f aca="false">F43/C43</f>
        <v>0.933307535155516</v>
      </c>
      <c r="G57" s="9" t="n">
        <f aca="false">G43/C43</f>
        <v>0.912347960597197</v>
      </c>
      <c r="H57" s="9" t="n">
        <f aca="false">H43/C43</f>
        <v>0.961278455116381</v>
      </c>
      <c r="I57" s="9" t="n">
        <f aca="false">I43/C43</f>
        <v>0</v>
      </c>
    </row>
    <row r="58" customFormat="false" ht="15" hidden="false" customHeight="false" outlineLevel="0" collapsed="false">
      <c r="B58" s="14" t="s">
        <v>20</v>
      </c>
      <c r="C58" s="17" t="n">
        <v>1</v>
      </c>
      <c r="D58" s="9" t="n">
        <f aca="false">D44/C44</f>
        <v>1.01757925511512</v>
      </c>
      <c r="E58" s="9" t="n">
        <f aca="false">E44/C44</f>
        <v>0.989248213964533</v>
      </c>
      <c r="F58" s="9" t="n">
        <f aca="false">F44/C44</f>
        <v>0.991284156568653</v>
      </c>
      <c r="G58" s="9" t="n">
        <f aca="false">G44/C44</f>
        <v>1.07352473970359</v>
      </c>
      <c r="H58" s="9" t="n">
        <f aca="false">H44/C44</f>
        <v>0.990306839080985</v>
      </c>
      <c r="I58" s="9" t="n">
        <f aca="false">I44/C44</f>
        <v>0</v>
      </c>
    </row>
    <row r="59" customFormat="false" ht="15" hidden="false" customHeight="false" outlineLevel="0" collapsed="false">
      <c r="B59" s="14" t="s">
        <v>21</v>
      </c>
      <c r="C59" s="17" t="n">
        <v>1</v>
      </c>
      <c r="D59" s="9" t="n">
        <f aca="false">D45/C45</f>
        <v>0.995840967543209</v>
      </c>
      <c r="E59" s="9" t="n">
        <f aca="false">E45/C45</f>
        <v>0.981604072185213</v>
      </c>
      <c r="F59" s="9" t="n">
        <f aca="false">F45/C45</f>
        <v>0.933931146490806</v>
      </c>
      <c r="G59" s="9" t="n">
        <f aca="false">G45/C45</f>
        <v>0.855161198419333</v>
      </c>
      <c r="H59" s="9" t="n">
        <f aca="false">H45/C45</f>
        <v>0.868064143255431</v>
      </c>
      <c r="I59" s="9" t="n">
        <f aca="false">I45/C45</f>
        <v>0</v>
      </c>
    </row>
    <row r="60" customFormat="false" ht="15" hidden="false" customHeight="false" outlineLevel="0" collapsed="false">
      <c r="B60" s="18" t="s">
        <v>40</v>
      </c>
      <c r="C60" s="19" t="n">
        <v>1</v>
      </c>
      <c r="D60" s="20" t="n">
        <f aca="false">POWER(PRODUCT(D52:D59),1/8)</f>
        <v>1.01294788185227</v>
      </c>
      <c r="E60" s="20" t="n">
        <f aca="false">POWER(PRODUCT(E52:E59),1/8)</f>
        <v>0.990480355321246</v>
      </c>
      <c r="F60" s="20" t="n">
        <f aca="false">POWER(PRODUCT(F52:F59),1/8)</f>
        <v>0.948119034559447</v>
      </c>
      <c r="G60" s="20" t="n">
        <f aca="false">POWER(PRODUCT(G52:G59),1/8)</f>
        <v>0.95422954912476</v>
      </c>
      <c r="H60" s="20" t="n">
        <f aca="false">POWER(PRODUCT(H52:H59),1/8)</f>
        <v>0.955737775897068</v>
      </c>
      <c r="I60" s="9" t="n">
        <f aca="false">POWER(PRODUCT(I52:I59),1/8)</f>
        <v>0</v>
      </c>
    </row>
    <row r="61" customFormat="false" ht="15" hidden="false" customHeight="false" outlineLevel="0" collapsed="false">
      <c r="B61" s="18"/>
      <c r="C61" s="17"/>
      <c r="D61" s="12"/>
      <c r="E61" s="12"/>
      <c r="F61" s="12"/>
      <c r="G61" s="12"/>
      <c r="H61" s="12"/>
      <c r="I61" s="12"/>
    </row>
    <row r="62" customFormat="false" ht="15" hidden="false" customHeight="false" outlineLevel="0" collapsed="false">
      <c r="B62" s="14" t="s">
        <v>22</v>
      </c>
      <c r="C62" s="22" t="n">
        <v>1</v>
      </c>
      <c r="D62" s="12" t="n">
        <f aca="false">D46/C46</f>
        <v>1.03771831123309</v>
      </c>
      <c r="E62" s="12" t="n">
        <f aca="false">E46/C46</f>
        <v>0.953607447150939</v>
      </c>
      <c r="F62" s="12" t="n">
        <f aca="false">F46/C46</f>
        <v>0.864243758436028</v>
      </c>
      <c r="G62" s="12" t="n">
        <f aca="false">G46/C46</f>
        <v>0.853236544037657</v>
      </c>
      <c r="H62" s="12" t="n">
        <f aca="false">H46/C46</f>
        <v>0.868054552777904</v>
      </c>
      <c r="I62" s="12" t="n">
        <f aca="false">I46/C46</f>
        <v>0</v>
      </c>
    </row>
    <row r="63" customFormat="false" ht="15" hidden="false" customHeight="false" outlineLevel="0" collapsed="false">
      <c r="B63" s="14" t="s">
        <v>23</v>
      </c>
      <c r="C63" s="22" t="n">
        <v>1</v>
      </c>
      <c r="D63" s="12" t="n">
        <f aca="false">D47/C47</f>
        <v>1.03755474164612</v>
      </c>
      <c r="E63" s="12" t="n">
        <f aca="false">E47/C47</f>
        <v>0.977142085940844</v>
      </c>
      <c r="F63" s="12" t="n">
        <f aca="false">F47/C47</f>
        <v>0.894583383258944</v>
      </c>
      <c r="G63" s="12" t="n">
        <f aca="false">G47/C47</f>
        <v>0.97178116441975</v>
      </c>
      <c r="H63" s="12" t="n">
        <f aca="false">H47/C47</f>
        <v>0.986368577165169</v>
      </c>
      <c r="I63" s="12" t="n">
        <f aca="false">I47/C47</f>
        <v>0</v>
      </c>
    </row>
    <row r="64" customFormat="false" ht="15" hidden="false" customHeight="false" outlineLevel="0" collapsed="false">
      <c r="B64" s="14" t="s">
        <v>25</v>
      </c>
      <c r="C64" s="22" t="n">
        <v>1</v>
      </c>
      <c r="D64" s="12" t="n">
        <f aca="false">D48/C48</f>
        <v>1.01874716101814</v>
      </c>
      <c r="E64" s="12" t="n">
        <f aca="false">E48/C48</f>
        <v>0.948489145300146</v>
      </c>
      <c r="F64" s="12" t="n">
        <f aca="false">F48/C48</f>
        <v>0.857094134028825</v>
      </c>
      <c r="G64" s="12" t="n">
        <f aca="false">G48/C48</f>
        <v>0.905929405166623</v>
      </c>
      <c r="H64" s="12" t="n">
        <f aca="false">H48/E48</f>
        <v>0.966761977397319</v>
      </c>
      <c r="I64" s="12" t="n">
        <f aca="false">I48/C48</f>
        <v>0</v>
      </c>
    </row>
    <row r="65" customFormat="false" ht="15" hidden="false" customHeight="false" outlineLevel="0" collapsed="false">
      <c r="B65" s="18" t="s">
        <v>41</v>
      </c>
      <c r="C65" s="23" t="n">
        <v>1</v>
      </c>
      <c r="D65" s="20" t="n">
        <f aca="false">POWER(PRODUCT(D62:D64),1/3)</f>
        <v>1.03130147064688</v>
      </c>
      <c r="E65" s="20" t="n">
        <f aca="false">POWER(PRODUCT(E62:E64),1/3)</f>
        <v>0.959665552660657</v>
      </c>
      <c r="F65" s="20" t="n">
        <f aca="false">POWER(PRODUCT(F62:F64),1/3)</f>
        <v>0.87182342490068</v>
      </c>
      <c r="G65" s="20" t="n">
        <f aca="false">POWER(PRODUCT(G62:G64),1/3)</f>
        <v>0.909028348599655</v>
      </c>
      <c r="H65" s="20" t="n">
        <f aca="false">POWER(PRODUCT(H62:H64),1/3)</f>
        <v>0.938934440965028</v>
      </c>
      <c r="I65" s="21" t="n">
        <f aca="false">POWER(PRODUCT(I62:I64),1/3)</f>
        <v>0</v>
      </c>
    </row>
    <row r="66" customFormat="false" ht="27.55" hidden="false" customHeight="false" outlineLevel="0" collapsed="false">
      <c r="B66" s="24" t="s">
        <v>42</v>
      </c>
      <c r="C66" s="23" t="n">
        <v>1</v>
      </c>
      <c r="D66" s="20" t="n">
        <f aca="false">POWER(PRODUCT(D52:D59)*PRODUCT(D62:D64),1/11)</f>
        <v>1.01792076591842</v>
      </c>
      <c r="E66" s="20" t="n">
        <f aca="false">POWER(PRODUCT(E52:E59)*PRODUCT(E62:E64),1/11)</f>
        <v>0.981979502681833</v>
      </c>
      <c r="F66" s="20" t="n">
        <f aca="false">POWER(PRODUCT(F52:F59)*PRODUCT(F62:F64),1/11)</f>
        <v>0.926672403165645</v>
      </c>
      <c r="G66" s="20" t="n">
        <f aca="false">POWER(PRODUCT(G52:G59)*PRODUCT(G62:G64),1/11)</f>
        <v>0.941683618279466</v>
      </c>
      <c r="H66" s="20" t="n">
        <f aca="false">POWER(PRODUCT(H52:H59)*PRODUCT(H62:H64),1/11)</f>
        <v>0.951125449321519</v>
      </c>
      <c r="I66" s="20" t="n">
        <f aca="false">POWER(PRODUCT(I52:I59)*PRODUCT(I62:I64),1/11)</f>
        <v>0</v>
      </c>
    </row>
    <row r="67" customFormat="false" ht="15" hidden="false" customHeight="false" outlineLevel="0" collapsed="false">
      <c r="B67" s="26"/>
      <c r="C67" s="22"/>
      <c r="D67" s="27"/>
      <c r="E67" s="27"/>
      <c r="F67" s="27"/>
      <c r="G67" s="27"/>
      <c r="H67" s="27"/>
      <c r="I67" s="27"/>
    </row>
    <row r="68" customFormat="false" ht="27.55" hidden="false" customHeight="false" outlineLevel="0" collapsed="false">
      <c r="B68" s="24" t="s">
        <v>43</v>
      </c>
      <c r="C68" s="23" t="n">
        <v>1</v>
      </c>
      <c r="D68" s="20" t="n">
        <f aca="false">D34*D66</f>
        <v>1.02236119168671</v>
      </c>
      <c r="E68" s="20" t="n">
        <f aca="false">E34*E66</f>
        <v>0.932027113218021</v>
      </c>
      <c r="F68" s="20" t="n">
        <f aca="false">F34*F66</f>
        <v>0.787390985192588</v>
      </c>
      <c r="G68" s="20" t="n">
        <f aca="false">G34*G66</f>
        <v>0.814682699531115</v>
      </c>
      <c r="H68" s="20" t="n">
        <f aca="false">H34*H66</f>
        <v>0.843208975443655</v>
      </c>
      <c r="I68" s="20" t="n">
        <f aca="false">I34*I66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1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L71" activeCellId="0" sqref="L71"/>
    </sheetView>
  </sheetViews>
  <sheetFormatPr defaultRowHeight="12.85"/>
  <cols>
    <col collapsed="false" hidden="false" max="1" min="1" style="0" width="13.2148148148148"/>
    <col collapsed="false" hidden="false" max="1025" min="2" style="0" width="8.36296296296296"/>
  </cols>
  <sheetData>
    <row r="1" customFormat="false" ht="15" hidden="false" customHeight="false" outlineLevel="0" collapsed="false">
      <c r="A1" s="28" t="s">
        <v>2</v>
      </c>
      <c r="B1" s="8" t="s">
        <v>44</v>
      </c>
      <c r="C1" s="8" t="s">
        <v>45</v>
      </c>
      <c r="D1" s="8" t="s">
        <v>46</v>
      </c>
      <c r="E1" s="11" t="s">
        <v>47</v>
      </c>
      <c r="F1" s="14" t="s">
        <v>48</v>
      </c>
      <c r="G1" s="14" t="s">
        <v>49</v>
      </c>
      <c r="H1" s="14" t="s">
        <v>50</v>
      </c>
      <c r="I1" s="14" t="s">
        <v>51</v>
      </c>
      <c r="J1" s="14" t="s">
        <v>52</v>
      </c>
      <c r="K1" s="14" t="s">
        <v>53</v>
      </c>
      <c r="L1" s="14" t="s">
        <v>54</v>
      </c>
    </row>
    <row r="2" customFormat="false" ht="15" hidden="false" customHeight="false" outlineLevel="0" collapsed="false">
      <c r="A2" s="0" t="s">
        <v>37</v>
      </c>
      <c r="B2" s="0" t="n">
        <v>4.54001</v>
      </c>
      <c r="C2" s="0" t="n">
        <v>0.290079</v>
      </c>
      <c r="D2" s="0" t="n">
        <v>0.519833</v>
      </c>
      <c r="E2" s="0" t="n">
        <v>0.869769</v>
      </c>
      <c r="F2" s="0" t="n">
        <v>0.659482</v>
      </c>
      <c r="G2" s="0" t="n">
        <v>0.30191</v>
      </c>
      <c r="H2" s="0" t="n">
        <v>0.912353</v>
      </c>
      <c r="I2" s="0" t="n">
        <v>1.51384</v>
      </c>
      <c r="J2" s="0" t="n">
        <v>4.33419</v>
      </c>
      <c r="K2" s="0" t="n">
        <v>0.907577</v>
      </c>
      <c r="L2" s="0" t="n">
        <v>4.36233</v>
      </c>
    </row>
    <row r="3" customFormat="false" ht="15" hidden="false" customHeight="false" outlineLevel="0" collapsed="false">
      <c r="A3" s="0" t="s">
        <v>37</v>
      </c>
      <c r="B3" s="0" t="n">
        <v>4.54006</v>
      </c>
      <c r="C3" s="0" t="n">
        <v>0.290083</v>
      </c>
      <c r="D3" s="0" t="n">
        <v>0.520773</v>
      </c>
      <c r="E3" s="0" t="n">
        <v>0.87028</v>
      </c>
      <c r="F3" s="0" t="n">
        <v>0.659925</v>
      </c>
      <c r="G3" s="0" t="n">
        <v>0.301765</v>
      </c>
      <c r="H3" s="0" t="n">
        <v>0.912505</v>
      </c>
      <c r="I3" s="0" t="n">
        <v>1.51562</v>
      </c>
      <c r="J3" s="0" t="n">
        <v>0.289266</v>
      </c>
      <c r="K3" s="0" t="n">
        <v>0.505601</v>
      </c>
      <c r="L3" s="0" t="n">
        <v>0.994341</v>
      </c>
    </row>
    <row r="4" customFormat="false" ht="15" hidden="false" customHeight="false" outlineLevel="0" collapsed="false">
      <c r="A4" s="0" t="s">
        <v>37</v>
      </c>
      <c r="B4" s="0" t="n">
        <v>4.54003</v>
      </c>
      <c r="C4" s="0" t="n">
        <v>0.290082</v>
      </c>
      <c r="D4" s="0" t="n">
        <v>0.520927</v>
      </c>
      <c r="E4" s="0" t="n">
        <v>0.869351</v>
      </c>
      <c r="F4" s="0" t="n">
        <v>0.659984</v>
      </c>
      <c r="G4" s="0" t="n">
        <v>0.302366</v>
      </c>
      <c r="H4" s="0" t="n">
        <v>0.912285</v>
      </c>
      <c r="I4" s="0" t="n">
        <v>1.51421</v>
      </c>
      <c r="J4" s="0" t="n">
        <v>0.325681</v>
      </c>
      <c r="K4" s="0" t="n">
        <v>0.858063</v>
      </c>
      <c r="L4" s="0" t="n">
        <v>0.539955</v>
      </c>
    </row>
    <row r="5" customFormat="false" ht="15" hidden="false" customHeight="false" outlineLevel="0" collapsed="false">
      <c r="A5" s="0" t="s">
        <v>37</v>
      </c>
      <c r="B5" s="0" t="n">
        <v>4.54</v>
      </c>
      <c r="C5" s="0" t="n">
        <v>0.290083</v>
      </c>
      <c r="D5" s="0" t="n">
        <v>0.520742</v>
      </c>
      <c r="E5" s="0" t="n">
        <v>0.86986</v>
      </c>
      <c r="F5" s="0" t="n">
        <v>0.659937</v>
      </c>
      <c r="G5" s="0" t="n">
        <v>0.3022</v>
      </c>
      <c r="H5" s="0" t="n">
        <v>0.912846</v>
      </c>
      <c r="I5" s="0" t="n">
        <v>1.51527</v>
      </c>
      <c r="J5" s="0" t="n">
        <v>1.51696</v>
      </c>
      <c r="K5" s="0" t="n">
        <v>0.656179</v>
      </c>
      <c r="L5" s="0" t="n">
        <v>0.656799</v>
      </c>
    </row>
    <row r="6" customFormat="false" ht="15" hidden="false" customHeight="false" outlineLevel="0" collapsed="false">
      <c r="B6" s="29" t="n">
        <f aca="false">POWER(PRODUCT(B2:B5),1/4)</f>
        <v>4.54002499994218</v>
      </c>
      <c r="C6" s="29" t="n">
        <f aca="false">POWER(PRODUCT(C2:C5),1/4)</f>
        <v>0.290081749995368</v>
      </c>
      <c r="D6" s="29" t="n">
        <f aca="false">POWER(PRODUCT(D2:D5),1/4)</f>
        <v>0.520568571868196</v>
      </c>
      <c r="E6" s="29" t="n">
        <f aca="false">POWER(PRODUCT(E2:E5),1/4)</f>
        <v>0.869814937391636</v>
      </c>
      <c r="F6" s="29" t="n">
        <f aca="false">POWER(PRODUCT(F2:F5),1/4)</f>
        <v>0.659831968682217</v>
      </c>
      <c r="G6" s="29" t="n">
        <f aca="false">POWER(PRODUCT(G2:G5),1/4)</f>
        <v>0.302060157818062</v>
      </c>
      <c r="H6" s="29" t="n">
        <f aca="false">POWER(PRODUCT(H2:H5),1/4)</f>
        <v>0.912497224311848</v>
      </c>
      <c r="I6" s="29" t="n">
        <f aca="false">POWER(PRODUCT(I2:I5),1/4)</f>
        <v>1.51473482289749</v>
      </c>
      <c r="J6" s="29" t="n">
        <f aca="false">POWER(PRODUCT(J2:J5),1/4)</f>
        <v>0.887141655714744</v>
      </c>
      <c r="K6" s="29" t="n">
        <f aca="false">POWER(PRODUCT(K2:K5),1/4)</f>
        <v>0.712948610770712</v>
      </c>
      <c r="L6" s="29" t="n">
        <f aca="false">POWER(PRODUCT(L2:L5),1/4)</f>
        <v>1.11368143037824</v>
      </c>
    </row>
    <row r="7" customFormat="false" ht="15" hidden="false" customHeight="false" outlineLevel="0" collapsed="false">
      <c r="A7" s="0" t="s">
        <v>55</v>
      </c>
      <c r="B7" s="30" t="n">
        <v>11519803</v>
      </c>
      <c r="C7" s="30" t="n">
        <v>173684</v>
      </c>
      <c r="D7" s="30" t="n">
        <v>493070</v>
      </c>
      <c r="E7" s="30" t="n">
        <v>939938</v>
      </c>
      <c r="F7" s="30" t="n">
        <v>933086</v>
      </c>
      <c r="G7" s="30" t="n">
        <v>132862</v>
      </c>
      <c r="H7" s="30" t="n">
        <v>1500440</v>
      </c>
      <c r="I7" s="30" t="n">
        <v>2302463</v>
      </c>
      <c r="J7" s="30" t="n">
        <v>10611976</v>
      </c>
      <c r="K7" s="30" t="n">
        <v>1461890</v>
      </c>
      <c r="L7" s="30" t="n">
        <v>10726669</v>
      </c>
    </row>
    <row r="8" customFormat="false" ht="15" hidden="false" customHeight="false" outlineLevel="0" collapsed="false">
      <c r="A8" s="0" t="s">
        <v>55</v>
      </c>
      <c r="B8" s="30" t="n">
        <v>11520143</v>
      </c>
      <c r="C8" s="30" t="n">
        <v>173703</v>
      </c>
      <c r="D8" s="30" t="n">
        <v>497018</v>
      </c>
      <c r="E8" s="30" t="n">
        <v>941599</v>
      </c>
      <c r="F8" s="30" t="n">
        <v>933175</v>
      </c>
      <c r="G8" s="30" t="n">
        <v>134228</v>
      </c>
      <c r="H8" s="30" t="n">
        <v>1499571</v>
      </c>
      <c r="I8" s="30" t="n">
        <v>2306412</v>
      </c>
      <c r="J8" s="30" t="n">
        <v>173794</v>
      </c>
      <c r="K8" s="30" t="n">
        <v>386785</v>
      </c>
      <c r="L8" s="30" t="n">
        <v>1483205</v>
      </c>
    </row>
    <row r="9" customFormat="false" ht="15" hidden="false" customHeight="false" outlineLevel="0" collapsed="false">
      <c r="A9" s="0" t="s">
        <v>55</v>
      </c>
      <c r="B9" s="30" t="n">
        <v>11520379</v>
      </c>
      <c r="C9" s="30" t="n">
        <v>173700</v>
      </c>
      <c r="D9" s="30" t="n">
        <v>496177</v>
      </c>
      <c r="E9" s="30" t="n">
        <v>939530</v>
      </c>
      <c r="F9" s="30" t="n">
        <v>933970</v>
      </c>
      <c r="G9" s="30" t="n">
        <v>135408</v>
      </c>
      <c r="H9" s="30" t="n">
        <v>1499061</v>
      </c>
      <c r="I9" s="30" t="n">
        <v>2303121</v>
      </c>
      <c r="J9" s="30" t="n">
        <v>160507</v>
      </c>
      <c r="K9" s="30" t="n">
        <v>933484</v>
      </c>
      <c r="L9" s="30" t="n">
        <v>465891</v>
      </c>
    </row>
    <row r="10" customFormat="false" ht="15" hidden="false" customHeight="false" outlineLevel="0" collapsed="false">
      <c r="A10" s="0" t="s">
        <v>55</v>
      </c>
      <c r="B10" s="30" t="n">
        <v>11519555</v>
      </c>
      <c r="C10" s="30" t="n">
        <v>173699</v>
      </c>
      <c r="D10" s="30" t="n">
        <v>494573</v>
      </c>
      <c r="E10" s="30" t="n">
        <v>940935</v>
      </c>
      <c r="F10" s="30" t="n">
        <v>933374</v>
      </c>
      <c r="G10" s="30" t="n">
        <v>135275</v>
      </c>
      <c r="H10" s="30" t="n">
        <v>1503286</v>
      </c>
      <c r="I10" s="30" t="n">
        <v>2306488</v>
      </c>
      <c r="J10" s="30" t="n">
        <v>2302002</v>
      </c>
      <c r="K10" s="30" t="n">
        <v>924229</v>
      </c>
      <c r="L10" s="30" t="n">
        <v>930999</v>
      </c>
    </row>
    <row r="11" customFormat="false" ht="15" hidden="false" customHeight="false" outlineLevel="0" collapsed="false">
      <c r="B11" s="31" t="n">
        <f aca="false">B7+B8+B9+B10</f>
        <v>46079880</v>
      </c>
      <c r="C11" s="31" t="n">
        <f aca="false">C7+C8+C9+C10</f>
        <v>694786</v>
      </c>
      <c r="D11" s="31" t="n">
        <f aca="false">D7+D8+D9+D10</f>
        <v>1980838</v>
      </c>
      <c r="E11" s="31" t="n">
        <f aca="false">E7+E8+E9+E10</f>
        <v>3762002</v>
      </c>
      <c r="F11" s="31" t="n">
        <f aca="false">F7+F8+F9+F10</f>
        <v>3733605</v>
      </c>
      <c r="G11" s="31" t="n">
        <f aca="false">G7+G8+G9+G10</f>
        <v>537773</v>
      </c>
      <c r="H11" s="31" t="n">
        <f aca="false">H7+H8+H9+H10</f>
        <v>6002358</v>
      </c>
      <c r="I11" s="31" t="n">
        <f aca="false">I7+I8+I9+I10</f>
        <v>9218484</v>
      </c>
      <c r="J11" s="31" t="n">
        <f aca="false">J7+J8+J9+J10</f>
        <v>13248279</v>
      </c>
      <c r="K11" s="31" t="n">
        <f aca="false">K7+K8+K9+K10</f>
        <v>3706388</v>
      </c>
      <c r="L11" s="31" t="n">
        <f aca="false">L7+L8+L9+L10</f>
        <v>13606764</v>
      </c>
    </row>
    <row r="12" customFormat="false" ht="15" hidden="false" customHeight="false" outlineLevel="0" collapsed="false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customFormat="false" ht="15" hidden="false" customHeight="false" outlineLevel="0" collapsed="false">
      <c r="A13" s="28" t="s">
        <v>56</v>
      </c>
      <c r="B13" s="8" t="s">
        <v>44</v>
      </c>
      <c r="C13" s="8" t="s">
        <v>45</v>
      </c>
      <c r="D13" s="8" t="s">
        <v>46</v>
      </c>
      <c r="E13" s="11" t="s">
        <v>47</v>
      </c>
      <c r="F13" s="14" t="s">
        <v>48</v>
      </c>
      <c r="G13" s="14" t="s">
        <v>49</v>
      </c>
      <c r="H13" s="14" t="s">
        <v>50</v>
      </c>
      <c r="I13" s="14" t="s">
        <v>51</v>
      </c>
      <c r="J13" s="14" t="s">
        <v>52</v>
      </c>
      <c r="K13" s="14" t="s">
        <v>53</v>
      </c>
      <c r="L13" s="14" t="s">
        <v>54</v>
      </c>
    </row>
    <row r="14" customFormat="false" ht="15" hidden="false" customHeight="false" outlineLevel="0" collapsed="false">
      <c r="A14" s="0" t="s">
        <v>37</v>
      </c>
      <c r="B14" s="0" t="n">
        <v>4.6376</v>
      </c>
      <c r="C14" s="0" t="n">
        <v>0.290108</v>
      </c>
      <c r="D14" s="0" t="n">
        <v>0.554522</v>
      </c>
      <c r="E14" s="0" t="n">
        <v>0.868913</v>
      </c>
      <c r="F14" s="0" t="n">
        <v>0.655832</v>
      </c>
      <c r="G14" s="0" t="n">
        <v>0.305594</v>
      </c>
      <c r="H14" s="0" t="n">
        <v>0.928675</v>
      </c>
      <c r="I14" s="0" t="n">
        <v>1.50849</v>
      </c>
      <c r="J14" s="0" t="n">
        <v>4.442</v>
      </c>
      <c r="K14" s="0" t="n">
        <v>0.922554</v>
      </c>
      <c r="L14" s="0" t="n">
        <v>4.48147</v>
      </c>
    </row>
    <row r="15" customFormat="false" ht="15" hidden="false" customHeight="false" outlineLevel="0" collapsed="false">
      <c r="A15" s="0" t="s">
        <v>37</v>
      </c>
      <c r="B15" s="0" t="n">
        <v>4.63755</v>
      </c>
      <c r="C15" s="0" t="n">
        <v>0.290067</v>
      </c>
      <c r="D15" s="0" t="n">
        <v>0.554673</v>
      </c>
      <c r="E15" s="0" t="n">
        <v>0.869141</v>
      </c>
      <c r="F15" s="0" t="n">
        <v>0.656006</v>
      </c>
      <c r="G15" s="0" t="n">
        <v>0.305506</v>
      </c>
      <c r="H15" s="0" t="n">
        <v>0.928555</v>
      </c>
      <c r="I15" s="0" t="n">
        <v>1.50866</v>
      </c>
      <c r="J15" s="0" t="n">
        <v>0.290194</v>
      </c>
      <c r="K15" s="0" t="n">
        <v>0.574051</v>
      </c>
      <c r="L15" s="0" t="n">
        <v>0.932204</v>
      </c>
    </row>
    <row r="16" customFormat="false" ht="15" hidden="false" customHeight="false" outlineLevel="0" collapsed="false">
      <c r="A16" s="0" t="s">
        <v>37</v>
      </c>
      <c r="B16" s="0" t="n">
        <v>4.63751</v>
      </c>
      <c r="C16" s="0" t="n">
        <v>0.290066</v>
      </c>
      <c r="D16" s="0" t="n">
        <v>0.554762</v>
      </c>
      <c r="E16" s="0" t="n">
        <v>0.868773</v>
      </c>
      <c r="F16" s="0" t="n">
        <v>0.656424</v>
      </c>
      <c r="G16" s="0" t="n">
        <v>0.305752</v>
      </c>
      <c r="H16" s="0" t="n">
        <v>0.928448</v>
      </c>
      <c r="I16" s="0" t="n">
        <v>1.50823</v>
      </c>
      <c r="J16" s="0" t="n">
        <v>0.371665</v>
      </c>
      <c r="K16" s="0" t="n">
        <v>0.86913</v>
      </c>
      <c r="L16" s="0" t="n">
        <v>0.605368</v>
      </c>
    </row>
    <row r="17" customFormat="false" ht="15" hidden="false" customHeight="false" outlineLevel="0" collapsed="false">
      <c r="A17" s="0" t="s">
        <v>37</v>
      </c>
      <c r="B17" s="0" t="n">
        <v>4.63769</v>
      </c>
      <c r="C17" s="0" t="n">
        <v>0.290083</v>
      </c>
      <c r="D17" s="0" t="n">
        <v>0.554832</v>
      </c>
      <c r="E17" s="0" t="n">
        <v>0.86897</v>
      </c>
      <c r="F17" s="0" t="n">
        <v>0.655453</v>
      </c>
      <c r="G17" s="0" t="n">
        <v>0.305765</v>
      </c>
      <c r="H17" s="0" t="n">
        <v>0.928475</v>
      </c>
      <c r="I17" s="0" t="n">
        <v>1.50836</v>
      </c>
      <c r="J17" s="0" t="n">
        <v>1.49924</v>
      </c>
      <c r="K17" s="0" t="n">
        <v>0.650504</v>
      </c>
      <c r="L17" s="0" t="n">
        <v>0.655177</v>
      </c>
    </row>
    <row r="18" customFormat="false" ht="15" hidden="false" customHeight="false" outlineLevel="0" collapsed="false">
      <c r="B18" s="29" t="n">
        <f aca="false">POWER(PRODUCT(B14:B17),1/4)</f>
        <v>4.63758749951281</v>
      </c>
      <c r="C18" s="29" t="n">
        <f aca="false">POWER(PRODUCT(C14:C17),1/4)</f>
        <v>0.290080999502739</v>
      </c>
      <c r="D18" s="29" t="n">
        <f aca="false">POWER(PRODUCT(D14:D17),1/4)</f>
        <v>0.554697237909177</v>
      </c>
      <c r="E18" s="29" t="n">
        <f aca="false">POWER(PRODUCT(E14:E17),1/4)</f>
        <v>0.868949239991422</v>
      </c>
      <c r="F18" s="29" t="n">
        <f aca="false">POWER(PRODUCT(F14:F17),1/4)</f>
        <v>0.655928657206903</v>
      </c>
      <c r="G18" s="29" t="n">
        <f aca="false">POWER(PRODUCT(G14:G17),1/4)</f>
        <v>0.305654230602537</v>
      </c>
      <c r="H18" s="29" t="n">
        <f aca="false">POWER(PRODUCT(H14:H17),1/4)</f>
        <v>0.928538245809863</v>
      </c>
      <c r="I18" s="29" t="n">
        <f aca="false">POWER(PRODUCT(I14:I17),1/4)</f>
        <v>1.50843499160563</v>
      </c>
      <c r="J18" s="29" t="n">
        <f aca="false">POWER(PRODUCT(J14:J17),1/4)</f>
        <v>0.920603140792835</v>
      </c>
      <c r="K18" s="29" t="n">
        <f aca="false">POWER(PRODUCT(K14:K17),1/4)</f>
        <v>0.739723211655168</v>
      </c>
      <c r="L18" s="29" t="n">
        <f aca="false">POWER(PRODUCT(L14:L17),1/4)</f>
        <v>1.13455979547646</v>
      </c>
    </row>
    <row r="19" customFormat="false" ht="15" hidden="false" customHeight="false" outlineLevel="0" collapsed="false">
      <c r="A19" s="0" t="s">
        <v>55</v>
      </c>
      <c r="B19" s="0" t="n">
        <v>11931082</v>
      </c>
      <c r="C19" s="0" t="n">
        <v>173783</v>
      </c>
      <c r="D19" s="0" t="n">
        <v>541660</v>
      </c>
      <c r="E19" s="0" t="n">
        <v>936734</v>
      </c>
      <c r="F19" s="0" t="n">
        <v>925849</v>
      </c>
      <c r="G19" s="0" t="n">
        <v>110147</v>
      </c>
      <c r="H19" s="0" t="n">
        <v>1523949</v>
      </c>
      <c r="I19" s="0" t="n">
        <v>2248507</v>
      </c>
      <c r="J19" s="0" t="n">
        <v>11132724</v>
      </c>
      <c r="K19" s="0" t="n">
        <v>1497132</v>
      </c>
      <c r="L19" s="0" t="n">
        <v>11273829</v>
      </c>
    </row>
    <row r="20" customFormat="false" ht="15" hidden="false" customHeight="false" outlineLevel="0" collapsed="false">
      <c r="A20" s="0" t="s">
        <v>55</v>
      </c>
      <c r="B20" s="0" t="n">
        <v>11933459</v>
      </c>
      <c r="C20" s="0" t="n">
        <v>173736</v>
      </c>
      <c r="D20" s="0" t="n">
        <v>541687</v>
      </c>
      <c r="E20" s="0" t="n">
        <v>937264</v>
      </c>
      <c r="F20" s="0" t="n">
        <v>926569</v>
      </c>
      <c r="G20" s="0" t="n">
        <v>110253</v>
      </c>
      <c r="H20" s="0" t="n">
        <v>1522664</v>
      </c>
      <c r="I20" s="0" t="n">
        <v>2249484</v>
      </c>
      <c r="J20" s="0" t="n">
        <v>173855</v>
      </c>
      <c r="K20" s="0" t="n">
        <v>544551</v>
      </c>
      <c r="L20" s="0" t="n">
        <v>1525190</v>
      </c>
    </row>
    <row r="21" customFormat="false" ht="15" hidden="false" customHeight="false" outlineLevel="0" collapsed="false">
      <c r="A21" s="0" t="s">
        <v>55</v>
      </c>
      <c r="B21" s="0" t="n">
        <v>11930385</v>
      </c>
      <c r="C21" s="0" t="n">
        <v>173751</v>
      </c>
      <c r="D21" s="0" t="n">
        <v>540660</v>
      </c>
      <c r="E21" s="0" t="n">
        <v>936525</v>
      </c>
      <c r="F21" s="0" t="n">
        <v>927299</v>
      </c>
      <c r="G21" s="0" t="n">
        <v>110350</v>
      </c>
      <c r="H21" s="0" t="n">
        <v>1521826</v>
      </c>
      <c r="I21" s="0" t="n">
        <v>2246446</v>
      </c>
      <c r="J21" s="0" t="n">
        <v>254348</v>
      </c>
      <c r="K21" s="0" t="n">
        <v>937182</v>
      </c>
      <c r="L21" s="0" t="n">
        <v>627791</v>
      </c>
    </row>
    <row r="22" customFormat="false" ht="15" hidden="false" customHeight="false" outlineLevel="0" collapsed="false">
      <c r="A22" s="0" t="s">
        <v>55</v>
      </c>
      <c r="B22" s="0" t="n">
        <v>11931696</v>
      </c>
      <c r="C22" s="0" t="n">
        <v>173764</v>
      </c>
      <c r="D22" s="0" t="n">
        <v>541910</v>
      </c>
      <c r="E22" s="0" t="n">
        <v>936825</v>
      </c>
      <c r="F22" s="0" t="n">
        <v>925617</v>
      </c>
      <c r="G22" s="0" t="n">
        <v>110770</v>
      </c>
      <c r="H22" s="0" t="n">
        <v>1522544</v>
      </c>
      <c r="I22" s="0" t="n">
        <v>2248489</v>
      </c>
      <c r="J22" s="0" t="n">
        <v>2215847</v>
      </c>
      <c r="K22" s="0" t="n">
        <v>915851</v>
      </c>
      <c r="L22" s="0" t="n">
        <v>924002</v>
      </c>
    </row>
    <row r="23" customFormat="false" ht="15" hidden="false" customHeight="false" outlineLevel="0" collapsed="false">
      <c r="B23" s="31" t="n">
        <f aca="false">B19+B20+B21+B22</f>
        <v>47726622</v>
      </c>
      <c r="C23" s="31" t="n">
        <f aca="false">C19+C20+C21+C22</f>
        <v>695034</v>
      </c>
      <c r="D23" s="31" t="n">
        <f aca="false">D19+D20+D21+D22</f>
        <v>2165917</v>
      </c>
      <c r="E23" s="31" t="n">
        <f aca="false">E19+E20+E21+E22</f>
        <v>3747348</v>
      </c>
      <c r="F23" s="31" t="n">
        <f aca="false">F19+F20+F21+F22</f>
        <v>3705334</v>
      </c>
      <c r="G23" s="31" t="n">
        <f aca="false">G19+G20+G21+G22</f>
        <v>441520</v>
      </c>
      <c r="H23" s="31" t="n">
        <f aca="false">H19+H20+H21+H22</f>
        <v>6090983</v>
      </c>
      <c r="I23" s="31" t="n">
        <f aca="false">I19+I20+I21+I22</f>
        <v>8992926</v>
      </c>
      <c r="J23" s="31" t="n">
        <f aca="false">J19+J20+J21+J22</f>
        <v>13776774</v>
      </c>
      <c r="K23" s="31" t="n">
        <f aca="false">K19+K20+K21+K22</f>
        <v>3894716</v>
      </c>
      <c r="L23" s="31" t="n">
        <f aca="false">L19+L20+L21+L22</f>
        <v>14350812</v>
      </c>
    </row>
    <row r="24" customFormat="false" ht="15" hidden="false" customHeight="false" outlineLevel="0" collapsed="false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customFormat="false" ht="15" hidden="false" customHeight="false" outlineLevel="0" collapsed="false">
      <c r="A25" s="28" t="s">
        <v>4</v>
      </c>
      <c r="B25" s="8" t="s">
        <v>44</v>
      </c>
      <c r="C25" s="8" t="s">
        <v>45</v>
      </c>
      <c r="D25" s="8" t="s">
        <v>46</v>
      </c>
      <c r="E25" s="11" t="s">
        <v>47</v>
      </c>
      <c r="F25" s="14" t="s">
        <v>48</v>
      </c>
      <c r="G25" s="14" t="s">
        <v>49</v>
      </c>
      <c r="H25" s="14" t="s">
        <v>50</v>
      </c>
      <c r="I25" s="14" t="s">
        <v>51</v>
      </c>
      <c r="J25" s="14" t="s">
        <v>52</v>
      </c>
      <c r="K25" s="14" t="s">
        <v>53</v>
      </c>
      <c r="L25" s="14" t="s">
        <v>54</v>
      </c>
    </row>
    <row r="26" customFormat="false" ht="15" hidden="false" customHeight="false" outlineLevel="0" collapsed="false">
      <c r="A26" s="0" t="s">
        <v>37</v>
      </c>
      <c r="B26" s="0" t="n">
        <v>4.43737</v>
      </c>
      <c r="C26" s="0" t="n">
        <v>0.289926</v>
      </c>
      <c r="D26" s="0" t="n">
        <v>0.525547</v>
      </c>
      <c r="E26" s="0" t="n">
        <v>0.869453</v>
      </c>
      <c r="F26" s="0" t="n">
        <v>0.658461</v>
      </c>
      <c r="G26" s="0" t="n">
        <v>0.294995</v>
      </c>
      <c r="H26" s="0" t="n">
        <v>0.902675</v>
      </c>
      <c r="I26" s="0" t="n">
        <v>1.48657</v>
      </c>
      <c r="J26" s="0" t="n">
        <v>4.17935</v>
      </c>
      <c r="K26" s="0" t="n">
        <v>0.8996</v>
      </c>
      <c r="L26" s="0" t="n">
        <v>4.22662</v>
      </c>
    </row>
    <row r="27" customFormat="false" ht="15" hidden="false" customHeight="false" outlineLevel="0" collapsed="false">
      <c r="A27" s="0" t="s">
        <v>37</v>
      </c>
      <c r="B27" s="0" t="n">
        <v>4.43992</v>
      </c>
      <c r="C27" s="0" t="n">
        <v>0.289877</v>
      </c>
      <c r="D27" s="0" t="n">
        <v>0.526916</v>
      </c>
      <c r="E27" s="0" t="n">
        <v>0.869547</v>
      </c>
      <c r="F27" s="0" t="n">
        <v>0.658801</v>
      </c>
      <c r="G27" s="0" t="n">
        <v>0.291018</v>
      </c>
      <c r="H27" s="0" t="n">
        <v>0.902738</v>
      </c>
      <c r="I27" s="0" t="n">
        <v>1.48793</v>
      </c>
      <c r="J27" s="0" t="n">
        <v>0.290197</v>
      </c>
      <c r="K27" s="0" t="n">
        <v>0.462681</v>
      </c>
      <c r="L27" s="0" t="n">
        <v>0.903285</v>
      </c>
    </row>
    <row r="28" customFormat="false" ht="15" hidden="false" customHeight="false" outlineLevel="0" collapsed="false">
      <c r="A28" s="0" t="s">
        <v>37</v>
      </c>
      <c r="B28" s="0" t="n">
        <v>4.43977</v>
      </c>
      <c r="C28" s="0" t="n">
        <v>0.289875</v>
      </c>
      <c r="D28" s="0" t="n">
        <v>0.526325</v>
      </c>
      <c r="E28" s="0" t="n">
        <v>0.869512</v>
      </c>
      <c r="F28" s="0" t="n">
        <v>0.659069</v>
      </c>
      <c r="G28" s="0" t="n">
        <v>0.290624</v>
      </c>
      <c r="H28" s="0" t="n">
        <v>0.902685</v>
      </c>
      <c r="I28" s="0" t="n">
        <v>1.48635</v>
      </c>
      <c r="J28" s="0" t="n">
        <v>0.283342</v>
      </c>
      <c r="K28" s="0" t="n">
        <v>0.867791</v>
      </c>
      <c r="L28" s="0" t="n">
        <v>0.496131</v>
      </c>
    </row>
    <row r="29" customFormat="false" ht="15" hidden="false" customHeight="false" outlineLevel="0" collapsed="false">
      <c r="A29" s="0" t="s">
        <v>37</v>
      </c>
      <c r="B29" s="0" t="n">
        <v>4.43985</v>
      </c>
      <c r="C29" s="0" t="n">
        <v>0.289907</v>
      </c>
      <c r="D29" s="0" t="n">
        <v>0.528512</v>
      </c>
      <c r="E29" s="0" t="n">
        <v>0.869599</v>
      </c>
      <c r="F29" s="0" t="n">
        <v>0.659096</v>
      </c>
      <c r="G29" s="0" t="n">
        <v>0.291016</v>
      </c>
      <c r="H29" s="0" t="n">
        <v>0.902647</v>
      </c>
      <c r="I29" s="0" t="n">
        <v>1.48663</v>
      </c>
      <c r="J29" s="0" t="n">
        <v>1.49052</v>
      </c>
      <c r="K29" s="0" t="n">
        <v>0.652105</v>
      </c>
      <c r="L29" s="0" t="n">
        <v>0.657293</v>
      </c>
    </row>
    <row r="30" customFormat="false" ht="15" hidden="false" customHeight="false" outlineLevel="0" collapsed="false">
      <c r="B30" s="29" t="n">
        <f aca="false">POWER(PRODUCT(B26:B29),1/4)</f>
        <v>4.43922737012021</v>
      </c>
      <c r="C30" s="29" t="n">
        <f aca="false">POWER(PRODUCT(C26:C29),1/4)</f>
        <v>0.289896249214061</v>
      </c>
      <c r="D30" s="29" t="n">
        <f aca="false">POWER(PRODUCT(D26:D29),1/4)</f>
        <v>0.526823876697317</v>
      </c>
      <c r="E30" s="29" t="n">
        <f aca="false">POWER(PRODUCT(E26:E29),1/4)</f>
        <v>0.869527748378029</v>
      </c>
      <c r="F30" s="29" t="n">
        <f aca="false">POWER(PRODUCT(F26:F29),1/4)</f>
        <v>0.658856700282035</v>
      </c>
      <c r="G30" s="29" t="n">
        <f aca="false">POWER(PRODUCT(G26:G29),1/4)</f>
        <v>0.291907808464855</v>
      </c>
      <c r="H30" s="29" t="n">
        <f aca="false">POWER(PRODUCT(H26:H29),1/4)</f>
        <v>0.902686249398089</v>
      </c>
      <c r="I30" s="29" t="n">
        <f aca="false">POWER(PRODUCT(I26:I29),1/4)</f>
        <v>1.48686987043693</v>
      </c>
      <c r="J30" s="29" t="n">
        <f aca="false">POWER(PRODUCT(J26:J29),1/4)</f>
        <v>0.845984889567395</v>
      </c>
      <c r="K30" s="29" t="n">
        <f aca="false">POWER(PRODUCT(K26:K29),1/4)</f>
        <v>0.69665209269712</v>
      </c>
      <c r="L30" s="29" t="n">
        <f aca="false">POWER(PRODUCT(L26:L29),1/4)</f>
        <v>1.05631474803611</v>
      </c>
    </row>
    <row r="31" customFormat="false" ht="15" hidden="false" customHeight="false" outlineLevel="0" collapsed="false">
      <c r="A31" s="0" t="s">
        <v>55</v>
      </c>
      <c r="B31" s="0" t="n">
        <v>11112781</v>
      </c>
      <c r="C31" s="0" t="n">
        <v>173404</v>
      </c>
      <c r="D31" s="0" t="n">
        <v>465779</v>
      </c>
      <c r="E31" s="0" t="n">
        <v>940320</v>
      </c>
      <c r="F31" s="0" t="n">
        <v>930273</v>
      </c>
      <c r="G31" s="0" t="n">
        <v>105887</v>
      </c>
      <c r="H31" s="0" t="n">
        <v>1432046</v>
      </c>
      <c r="I31" s="0" t="n">
        <v>2214140</v>
      </c>
      <c r="J31" s="0" t="n">
        <v>10271704</v>
      </c>
      <c r="K31" s="0" t="n">
        <v>1424331</v>
      </c>
      <c r="L31" s="0" t="n">
        <v>10448328</v>
      </c>
    </row>
    <row r="32" customFormat="false" ht="15" hidden="false" customHeight="false" outlineLevel="0" collapsed="false">
      <c r="A32" s="0" t="s">
        <v>55</v>
      </c>
      <c r="B32" s="0" t="n">
        <v>11138248</v>
      </c>
      <c r="C32" s="0" t="n">
        <v>173352</v>
      </c>
      <c r="D32" s="0" t="n">
        <v>467132</v>
      </c>
      <c r="E32" s="0" t="n">
        <v>940215</v>
      </c>
      <c r="F32" s="0" t="n">
        <v>931193</v>
      </c>
      <c r="G32" s="0" t="n">
        <v>100351</v>
      </c>
      <c r="H32" s="0" t="n">
        <v>1432373</v>
      </c>
      <c r="I32" s="0" t="n">
        <v>2217199</v>
      </c>
      <c r="J32" s="0" t="n">
        <v>173856</v>
      </c>
      <c r="K32" s="0" t="n">
        <v>279497</v>
      </c>
      <c r="L32" s="0" t="n">
        <v>1434640</v>
      </c>
    </row>
    <row r="33" customFormat="false" ht="15" hidden="false" customHeight="false" outlineLevel="0" collapsed="false">
      <c r="A33" s="0" t="s">
        <v>55</v>
      </c>
      <c r="B33" s="0" t="n">
        <v>11137600</v>
      </c>
      <c r="C33" s="0" t="n">
        <v>173347</v>
      </c>
      <c r="D33" s="0" t="n">
        <v>466352</v>
      </c>
      <c r="E33" s="0" t="n">
        <v>940602</v>
      </c>
      <c r="F33" s="0" t="n">
        <v>931616</v>
      </c>
      <c r="G33" s="0" t="n">
        <v>100509</v>
      </c>
      <c r="H33" s="0" t="n">
        <v>1432187</v>
      </c>
      <c r="I33" s="0" t="n">
        <v>2214278</v>
      </c>
      <c r="J33" s="0" t="n">
        <v>79141</v>
      </c>
      <c r="K33" s="0" t="n">
        <v>936995</v>
      </c>
      <c r="L33" s="0" t="n">
        <v>339763</v>
      </c>
    </row>
    <row r="34" customFormat="false" ht="15" hidden="false" customHeight="false" outlineLevel="0" collapsed="false">
      <c r="A34" s="0" t="s">
        <v>55</v>
      </c>
      <c r="B34" s="0" t="n">
        <v>11140507</v>
      </c>
      <c r="C34" s="0" t="n">
        <v>173382</v>
      </c>
      <c r="D34" s="0" t="n">
        <v>469623</v>
      </c>
      <c r="E34" s="0" t="n">
        <v>940263</v>
      </c>
      <c r="F34" s="0" t="n">
        <v>931812</v>
      </c>
      <c r="G34" s="0" t="n">
        <v>100459</v>
      </c>
      <c r="H34" s="0" t="n">
        <v>1431809</v>
      </c>
      <c r="I34" s="0" t="n">
        <v>2215365</v>
      </c>
      <c r="J34" s="0" t="n">
        <v>2221481</v>
      </c>
      <c r="K34" s="0" t="n">
        <v>918633</v>
      </c>
      <c r="L34" s="0" t="n">
        <v>928605</v>
      </c>
    </row>
    <row r="35" customFormat="false" ht="15" hidden="false" customHeight="false" outlineLevel="0" collapsed="false">
      <c r="B35" s="31" t="n">
        <f aca="false">B31+B32+B33+B34</f>
        <v>44529136</v>
      </c>
      <c r="C35" s="31" t="n">
        <f aca="false">C31+C32+C33+C34</f>
        <v>693485</v>
      </c>
      <c r="D35" s="31" t="n">
        <f aca="false">D31+D32+D33+D34</f>
        <v>1868886</v>
      </c>
      <c r="E35" s="31" t="n">
        <f aca="false">E31+E32+E33+E34</f>
        <v>3761400</v>
      </c>
      <c r="F35" s="31" t="n">
        <f aca="false">F31+F32+F33+F34</f>
        <v>3724894</v>
      </c>
      <c r="G35" s="31" t="n">
        <f aca="false">G31+G32+G33+G34</f>
        <v>407206</v>
      </c>
      <c r="H35" s="31" t="n">
        <f aca="false">H31+H32+H33+H34</f>
        <v>5728415</v>
      </c>
      <c r="I35" s="31" t="n">
        <f aca="false">I31+I32+I33+I34</f>
        <v>8860982</v>
      </c>
      <c r="J35" s="31" t="n">
        <f aca="false">J31+J32+J33+J34</f>
        <v>12746182</v>
      </c>
      <c r="K35" s="31" t="n">
        <f aca="false">K31+K32+K33+K34</f>
        <v>3559456</v>
      </c>
      <c r="L35" s="31" t="n">
        <f aca="false">L31+L32+L33+L34</f>
        <v>13151336</v>
      </c>
    </row>
    <row r="36" customFormat="false" ht="15" hidden="false" customHeight="false" outlineLevel="0" collapsed="false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</row>
    <row r="37" customFormat="false" ht="15" hidden="false" customHeight="false" outlineLevel="0" collapsed="false">
      <c r="A37" s="28" t="s">
        <v>57</v>
      </c>
      <c r="B37" s="8" t="s">
        <v>44</v>
      </c>
      <c r="C37" s="8" t="s">
        <v>45</v>
      </c>
      <c r="D37" s="8" t="s">
        <v>46</v>
      </c>
      <c r="E37" s="11" t="s">
        <v>47</v>
      </c>
      <c r="F37" s="14" t="s">
        <v>48</v>
      </c>
      <c r="G37" s="14" t="s">
        <v>49</v>
      </c>
      <c r="H37" s="14" t="s">
        <v>50</v>
      </c>
      <c r="I37" s="14" t="s">
        <v>51</v>
      </c>
      <c r="J37" s="14" t="s">
        <v>52</v>
      </c>
      <c r="K37" s="14" t="s">
        <v>53</v>
      </c>
      <c r="L37" s="14" t="s">
        <v>54</v>
      </c>
    </row>
    <row r="38" customFormat="false" ht="15" hidden="false" customHeight="false" outlineLevel="0" collapsed="false">
      <c r="A38" s="0" t="s">
        <v>37</v>
      </c>
      <c r="B38" s="0" t="n">
        <v>3.81198</v>
      </c>
      <c r="C38" s="0" t="n">
        <v>0.289802</v>
      </c>
      <c r="D38" s="0" t="n">
        <v>0.537098</v>
      </c>
      <c r="E38" s="0" t="n">
        <v>0.868573</v>
      </c>
      <c r="F38" s="0" t="n">
        <v>0.583453</v>
      </c>
      <c r="G38" s="0" t="n">
        <v>0.279587</v>
      </c>
      <c r="H38" s="0" t="n">
        <v>0.906302</v>
      </c>
      <c r="I38" s="0" t="n">
        <v>1.44099</v>
      </c>
      <c r="J38" s="0" t="n">
        <v>3.69044</v>
      </c>
      <c r="K38" s="0" t="n">
        <v>0.920089</v>
      </c>
      <c r="L38" s="0" t="n">
        <v>3.2598</v>
      </c>
    </row>
    <row r="39" customFormat="false" ht="15" hidden="false" customHeight="false" outlineLevel="0" collapsed="false">
      <c r="A39" s="0" t="s">
        <v>37</v>
      </c>
      <c r="B39" s="0" t="n">
        <v>3.81182</v>
      </c>
      <c r="C39" s="0" t="n">
        <v>0.289812</v>
      </c>
      <c r="D39" s="0" t="n">
        <v>0.532084</v>
      </c>
      <c r="E39" s="0" t="n">
        <v>0.872315</v>
      </c>
      <c r="F39" s="0" t="n">
        <v>0.585256</v>
      </c>
      <c r="G39" s="0" t="n">
        <v>0.282217</v>
      </c>
      <c r="H39" s="0" t="n">
        <v>0.902053</v>
      </c>
      <c r="I39" s="0" t="n">
        <v>1.37102</v>
      </c>
      <c r="J39" s="0" t="n">
        <v>0.290306</v>
      </c>
      <c r="K39" s="0" t="n">
        <v>0.392484</v>
      </c>
      <c r="L39" s="0" t="n">
        <v>0.930386</v>
      </c>
    </row>
    <row r="40" customFormat="false" ht="15" hidden="false" customHeight="false" outlineLevel="0" collapsed="false">
      <c r="A40" s="0" t="s">
        <v>37</v>
      </c>
      <c r="B40" s="0" t="n">
        <v>3.81186</v>
      </c>
      <c r="C40" s="0" t="n">
        <v>0.289802</v>
      </c>
      <c r="D40" s="0" t="n">
        <v>0.534091</v>
      </c>
      <c r="E40" s="0" t="n">
        <v>0.873208</v>
      </c>
      <c r="F40" s="0" t="n">
        <v>0.557624</v>
      </c>
      <c r="G40" s="0" t="n">
        <v>0.284656</v>
      </c>
      <c r="H40" s="0" t="n">
        <v>0.903398</v>
      </c>
      <c r="I40" s="0" t="n">
        <v>1.41081</v>
      </c>
      <c r="J40" s="0" t="n">
        <v>0.279325</v>
      </c>
      <c r="K40" s="0" t="n">
        <v>0.874488</v>
      </c>
      <c r="L40" s="0" t="n">
        <v>0.467191</v>
      </c>
    </row>
    <row r="41" customFormat="false" ht="15" hidden="false" customHeight="false" outlineLevel="0" collapsed="false">
      <c r="A41" s="0" t="s">
        <v>37</v>
      </c>
      <c r="B41" s="0" t="n">
        <v>3.81193</v>
      </c>
      <c r="C41" s="0" t="n">
        <v>0.289765</v>
      </c>
      <c r="D41" s="0" t="n">
        <v>0.540301</v>
      </c>
      <c r="E41" s="0" t="n">
        <v>0.873106</v>
      </c>
      <c r="F41" s="0" t="n">
        <v>0.578836</v>
      </c>
      <c r="G41" s="0" t="n">
        <v>0.281224</v>
      </c>
      <c r="H41" s="0" t="n">
        <v>0.906431</v>
      </c>
      <c r="I41" s="0" t="n">
        <v>1.43692</v>
      </c>
      <c r="J41" s="0" t="n">
        <v>1.15471</v>
      </c>
      <c r="K41" s="0" t="n">
        <v>0.523975</v>
      </c>
      <c r="L41" s="0" t="n">
        <v>0.585881</v>
      </c>
    </row>
    <row r="42" customFormat="false" ht="15" hidden="false" customHeight="false" outlineLevel="0" collapsed="false">
      <c r="B42" s="29" t="n">
        <f aca="false">POWER(PRODUCT(B38:B41),1/4)</f>
        <v>3.8118974994991</v>
      </c>
      <c r="C42" s="29" t="n">
        <f aca="false">POWER(PRODUCT(C38:C41),1/4)</f>
        <v>0.289795249444952</v>
      </c>
      <c r="D42" s="29" t="n">
        <f aca="false">POWER(PRODUCT(D38:D41),1/4)</f>
        <v>0.535884494883976</v>
      </c>
      <c r="E42" s="29" t="n">
        <f aca="false">POWER(PRODUCT(E38:E41),1/4)</f>
        <v>0.871798436930014</v>
      </c>
      <c r="F42" s="29" t="n">
        <f aca="false">POWER(PRODUCT(F38:F41),1/4)</f>
        <v>0.576185315501638</v>
      </c>
      <c r="G42" s="29" t="n">
        <f aca="false">POWER(PRODUCT(G38:G41),1/4)</f>
        <v>0.281915021361862</v>
      </c>
      <c r="H42" s="29" t="n">
        <f aca="false">POWER(PRODUCT(H38:H41),1/4)</f>
        <v>0.904544041373207</v>
      </c>
      <c r="I42" s="29" t="n">
        <f aca="false">POWER(PRODUCT(I38:I41),1/4)</f>
        <v>1.4146580297782</v>
      </c>
      <c r="J42" s="29" t="n">
        <f aca="false">POWER(PRODUCT(J38:J41),1/4)</f>
        <v>0.766706638800071</v>
      </c>
      <c r="K42" s="29" t="n">
        <f aca="false">POWER(PRODUCT(K38:K41),1/4)</f>
        <v>0.637791980313027</v>
      </c>
      <c r="L42" s="29" t="n">
        <f aca="false">POWER(PRODUCT(L38:L41),1/4)</f>
        <v>0.954529821154025</v>
      </c>
    </row>
    <row r="43" customFormat="false" ht="15" hidden="false" customHeight="false" outlineLevel="0" collapsed="false">
      <c r="A43" s="0" t="s">
        <v>55</v>
      </c>
      <c r="B43" s="0" t="n">
        <v>9513375</v>
      </c>
      <c r="C43" s="0" t="n">
        <v>173531</v>
      </c>
      <c r="D43" s="0" t="n">
        <v>457080</v>
      </c>
      <c r="E43" s="0" t="n">
        <v>938591</v>
      </c>
      <c r="F43" s="0" t="n">
        <v>825094</v>
      </c>
      <c r="G43" s="0" t="n">
        <v>63040</v>
      </c>
      <c r="H43" s="0" t="n">
        <v>1452889</v>
      </c>
      <c r="I43" s="0" t="n">
        <v>2063749</v>
      </c>
      <c r="J43" s="0" t="n">
        <v>9165489</v>
      </c>
      <c r="K43" s="0" t="n">
        <v>1480945</v>
      </c>
      <c r="L43" s="0" t="n">
        <v>8148704</v>
      </c>
    </row>
    <row r="44" customFormat="false" ht="15" hidden="false" customHeight="false" outlineLevel="0" collapsed="false">
      <c r="A44" s="0" t="s">
        <v>55</v>
      </c>
      <c r="B44" s="0" t="n">
        <v>9508124</v>
      </c>
      <c r="C44" s="0" t="n">
        <v>173546</v>
      </c>
      <c r="D44" s="0" t="n">
        <v>447228</v>
      </c>
      <c r="E44" s="0" t="n">
        <v>941586</v>
      </c>
      <c r="F44" s="0" t="n">
        <v>826682</v>
      </c>
      <c r="G44" s="0" t="n">
        <v>71478</v>
      </c>
      <c r="H44" s="0" t="n">
        <v>1439601</v>
      </c>
      <c r="I44" s="0" t="n">
        <v>1879663</v>
      </c>
      <c r="J44" s="0" t="n">
        <v>174163</v>
      </c>
      <c r="K44" s="0" t="n">
        <v>161427</v>
      </c>
      <c r="L44" s="0" t="n">
        <v>1507622</v>
      </c>
    </row>
    <row r="45" customFormat="false" ht="15" hidden="false" customHeight="false" outlineLevel="0" collapsed="false">
      <c r="A45" s="0" t="s">
        <v>55</v>
      </c>
      <c r="B45" s="0" t="n">
        <v>9517829</v>
      </c>
      <c r="C45" s="0" t="n">
        <v>173519</v>
      </c>
      <c r="D45" s="0" t="n">
        <v>456282</v>
      </c>
      <c r="E45" s="0" t="n">
        <v>947664</v>
      </c>
      <c r="F45" s="0" t="n">
        <v>788293</v>
      </c>
      <c r="G45" s="0" t="n">
        <v>75950</v>
      </c>
      <c r="H45" s="0" t="n">
        <v>1442744</v>
      </c>
      <c r="I45" s="0" t="n">
        <v>1969449</v>
      </c>
      <c r="J45" s="0" t="n">
        <v>66688</v>
      </c>
      <c r="K45" s="0" t="n">
        <v>952200</v>
      </c>
      <c r="L45" s="0" t="n">
        <v>251403</v>
      </c>
    </row>
    <row r="46" customFormat="false" ht="15" hidden="false" customHeight="false" outlineLevel="0" collapsed="false">
      <c r="A46" s="0" t="s">
        <v>55</v>
      </c>
      <c r="B46" s="0" t="n">
        <v>9520853</v>
      </c>
      <c r="C46" s="0" t="n">
        <v>173474</v>
      </c>
      <c r="D46" s="0" t="n">
        <v>455228</v>
      </c>
      <c r="E46" s="0" t="n">
        <v>944123</v>
      </c>
      <c r="F46" s="0" t="n">
        <v>817753</v>
      </c>
      <c r="G46" s="0" t="n">
        <v>70258</v>
      </c>
      <c r="H46" s="0" t="n">
        <v>1453460</v>
      </c>
      <c r="I46" s="0" t="n">
        <v>2052373</v>
      </c>
      <c r="J46" s="0" t="n">
        <v>1381098</v>
      </c>
      <c r="K46" s="0" t="n">
        <v>746285</v>
      </c>
      <c r="L46" s="0" t="n">
        <v>827995</v>
      </c>
    </row>
    <row r="47" customFormat="false" ht="15" hidden="false" customHeight="false" outlineLevel="0" collapsed="false">
      <c r="B47" s="31" t="n">
        <f aca="false">B43+B44+B45+B46</f>
        <v>38060181</v>
      </c>
      <c r="C47" s="31" t="n">
        <f aca="false">C43+C44+C45+C46</f>
        <v>694070</v>
      </c>
      <c r="D47" s="31" t="n">
        <f aca="false">D43+D44+D45+D46</f>
        <v>1815818</v>
      </c>
      <c r="E47" s="31" t="n">
        <f aca="false">E43+E44+E45+E46</f>
        <v>3771964</v>
      </c>
      <c r="F47" s="31" t="n">
        <f aca="false">F43+F44+F45+F46</f>
        <v>3257822</v>
      </c>
      <c r="G47" s="31" t="n">
        <f aca="false">G43+G44+G45+G46</f>
        <v>280726</v>
      </c>
      <c r="H47" s="31" t="n">
        <f aca="false">H43+H44+H45+H46</f>
        <v>5788694</v>
      </c>
      <c r="I47" s="31" t="n">
        <f aca="false">I43+I44+I45+I46</f>
        <v>7965234</v>
      </c>
      <c r="J47" s="31" t="n">
        <f aca="false">J43+J44+J45+J46</f>
        <v>10787438</v>
      </c>
      <c r="K47" s="31" t="n">
        <f aca="false">K43+K44+K45+K46</f>
        <v>3340857</v>
      </c>
      <c r="L47" s="31" t="n">
        <f aca="false">L43+L44+L45+L46</f>
        <v>10735724</v>
      </c>
    </row>
    <row r="48" customFormat="false" ht="15" hidden="false" customHeight="false" outlineLevel="0" collapsed="false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</row>
    <row r="49" customFormat="false" ht="15" hidden="false" customHeight="false" outlineLevel="0" collapsed="false">
      <c r="A49" s="28" t="s">
        <v>6</v>
      </c>
      <c r="B49" s="8" t="s">
        <v>44</v>
      </c>
      <c r="C49" s="8" t="s">
        <v>45</v>
      </c>
      <c r="D49" s="8" t="s">
        <v>46</v>
      </c>
      <c r="E49" s="11" t="s">
        <v>47</v>
      </c>
      <c r="F49" s="14" t="s">
        <v>48</v>
      </c>
      <c r="G49" s="14" t="s">
        <v>49</v>
      </c>
      <c r="H49" s="14" t="s">
        <v>50</v>
      </c>
      <c r="I49" s="14" t="s">
        <v>51</v>
      </c>
      <c r="J49" s="14" t="s">
        <v>52</v>
      </c>
      <c r="K49" s="14" t="s">
        <v>53</v>
      </c>
      <c r="L49" s="14" t="s">
        <v>54</v>
      </c>
    </row>
    <row r="50" customFormat="false" ht="15" hidden="false" customHeight="false" outlineLevel="0" collapsed="false">
      <c r="A50" s="0" t="s">
        <v>37</v>
      </c>
      <c r="B50" s="0" t="n">
        <v>3.99493</v>
      </c>
      <c r="C50" s="0" t="n">
        <v>0.28959</v>
      </c>
      <c r="D50" s="0" t="n">
        <v>0.548633</v>
      </c>
      <c r="E50" s="0" t="n">
        <v>0.872381</v>
      </c>
      <c r="F50" s="0" t="n">
        <v>0.586872</v>
      </c>
      <c r="G50" s="0" t="n">
        <v>0.275421</v>
      </c>
      <c r="H50" s="0" t="n">
        <v>0.977681</v>
      </c>
      <c r="I50" s="0" t="n">
        <v>1.29537</v>
      </c>
      <c r="J50" s="0" t="n">
        <v>3.57704</v>
      </c>
      <c r="K50" s="0" t="n">
        <v>0.970808</v>
      </c>
      <c r="L50" s="0" t="n">
        <v>3.69085</v>
      </c>
    </row>
    <row r="51" customFormat="false" ht="15" hidden="false" customHeight="false" outlineLevel="0" collapsed="false">
      <c r="A51" s="0" t="s">
        <v>37</v>
      </c>
      <c r="B51" s="0" t="n">
        <v>3.99802</v>
      </c>
      <c r="C51" s="0" t="n">
        <v>0.289616</v>
      </c>
      <c r="D51" s="0" t="n">
        <v>0.547615</v>
      </c>
      <c r="E51" s="0" t="n">
        <v>0.87225</v>
      </c>
      <c r="F51" s="0" t="n">
        <v>0.582041</v>
      </c>
      <c r="G51" s="0" t="n">
        <v>0.275004</v>
      </c>
      <c r="H51" s="0" t="n">
        <v>0.980506</v>
      </c>
      <c r="I51" s="0" t="n">
        <v>1.29529</v>
      </c>
      <c r="J51" s="0" t="n">
        <v>0.289677</v>
      </c>
      <c r="K51" s="0" t="n">
        <v>0.470636</v>
      </c>
      <c r="L51" s="0" t="n">
        <v>0.976404</v>
      </c>
    </row>
    <row r="52" customFormat="false" ht="15" hidden="false" customHeight="false" outlineLevel="0" collapsed="false">
      <c r="A52" s="0" t="s">
        <v>37</v>
      </c>
      <c r="B52" s="0" t="n">
        <v>3.99522</v>
      </c>
      <c r="C52" s="0" t="n">
        <v>0.289607</v>
      </c>
      <c r="D52" s="0" t="n">
        <v>0.54805</v>
      </c>
      <c r="E52" s="0" t="n">
        <v>0.872582</v>
      </c>
      <c r="F52" s="0" t="n">
        <v>0.579179</v>
      </c>
      <c r="G52" s="0" t="n">
        <v>0.276472</v>
      </c>
      <c r="H52" s="0" t="n">
        <v>0.980363</v>
      </c>
      <c r="I52" s="0" t="n">
        <v>1.29588</v>
      </c>
      <c r="J52" s="0" t="n">
        <v>0.279955</v>
      </c>
      <c r="K52" s="0" t="n">
        <v>0.873312</v>
      </c>
      <c r="L52" s="0" t="n">
        <v>0.492185</v>
      </c>
    </row>
    <row r="53" customFormat="false" ht="15" hidden="false" customHeight="false" outlineLevel="0" collapsed="false">
      <c r="A53" s="0" t="s">
        <v>37</v>
      </c>
      <c r="B53" s="0" t="n">
        <v>3.99867</v>
      </c>
      <c r="C53" s="0" t="n">
        <v>0.289594</v>
      </c>
      <c r="D53" s="0" t="n">
        <v>0.547011</v>
      </c>
      <c r="E53" s="0" t="n">
        <v>0.872504</v>
      </c>
      <c r="F53" s="0" t="n">
        <v>0.587026</v>
      </c>
      <c r="G53" s="0" t="n">
        <v>0.275441</v>
      </c>
      <c r="H53" s="0" t="n">
        <v>0.979806</v>
      </c>
      <c r="I53" s="0" t="n">
        <v>1.29483</v>
      </c>
      <c r="J53" s="0" t="n">
        <v>1.13168</v>
      </c>
      <c r="K53" s="0" t="n">
        <v>0.577456</v>
      </c>
      <c r="L53" s="0" t="n">
        <v>0.584167</v>
      </c>
    </row>
    <row r="54" customFormat="false" ht="15" hidden="false" customHeight="false" outlineLevel="0" collapsed="false">
      <c r="B54" s="29" t="n">
        <f aca="false">POWER(PRODUCT(B50:B53),1/4)</f>
        <v>3.99670965765398</v>
      </c>
      <c r="C54" s="29" t="n">
        <f aca="false">POWER(PRODUCT(C50:C53),1/4)</f>
        <v>0.289601749814941</v>
      </c>
      <c r="D54" s="29" t="n">
        <f aca="false">POWER(PRODUCT(D50:D53),1/4)</f>
        <v>0.547826928231326</v>
      </c>
      <c r="E54" s="29" t="n">
        <f aca="false">POWER(PRODUCT(E50:E53),1/4)</f>
        <v>0.872429240919006</v>
      </c>
      <c r="F54" s="29" t="n">
        <f aca="false">POWER(PRODUCT(F50:F53),1/4)</f>
        <v>0.58377000684936</v>
      </c>
      <c r="G54" s="29" t="n">
        <f aca="false">POWER(PRODUCT(G50:G53),1/4)</f>
        <v>0.275583968962976</v>
      </c>
      <c r="H54" s="29" t="n">
        <f aca="false">POWER(PRODUCT(H50:H53),1/4)</f>
        <v>0.979588345209621</v>
      </c>
      <c r="I54" s="29" t="n">
        <f aca="false">POWER(PRODUCT(I50:I53),1/4)</f>
        <v>1.29534244643652</v>
      </c>
      <c r="J54" s="29" t="n">
        <f aca="false">POWER(PRODUCT(J50:J53),1/4)</f>
        <v>0.756941680393894</v>
      </c>
      <c r="K54" s="29" t="n">
        <f aca="false">POWER(PRODUCT(K50:K53),1/4)</f>
        <v>0.692830031146205</v>
      </c>
      <c r="L54" s="29" t="n">
        <f aca="false">POWER(PRODUCT(L50:L53),1/4)</f>
        <v>1.00891675576768</v>
      </c>
    </row>
    <row r="55" customFormat="false" ht="15" hidden="false" customHeight="false" outlineLevel="0" collapsed="false">
      <c r="A55" s="0" t="s">
        <v>55</v>
      </c>
      <c r="B55" s="0" t="n">
        <v>10262792</v>
      </c>
      <c r="C55" s="0" t="n">
        <v>172993</v>
      </c>
      <c r="D55" s="0" t="n">
        <v>473613</v>
      </c>
      <c r="E55" s="0" t="n">
        <v>947769</v>
      </c>
      <c r="F55" s="0" t="n">
        <v>831788</v>
      </c>
      <c r="G55" s="0" t="n">
        <v>56288</v>
      </c>
      <c r="H55" s="0" t="n">
        <v>1671647</v>
      </c>
      <c r="I55" s="0" t="n">
        <v>1756371</v>
      </c>
      <c r="J55" s="0" t="n">
        <v>9010375</v>
      </c>
      <c r="K55" s="0" t="n">
        <v>1628326</v>
      </c>
      <c r="L55" s="0" t="n">
        <v>9298378</v>
      </c>
    </row>
    <row r="56" customFormat="false" ht="15" hidden="false" customHeight="false" outlineLevel="0" collapsed="false">
      <c r="A56" s="0" t="s">
        <v>55</v>
      </c>
      <c r="B56" s="0" t="n">
        <v>10256726</v>
      </c>
      <c r="C56" s="0" t="n">
        <v>173027</v>
      </c>
      <c r="D56" s="0" t="n">
        <v>473832</v>
      </c>
      <c r="E56" s="0" t="n">
        <v>947516</v>
      </c>
      <c r="F56" s="0" t="n">
        <v>826505</v>
      </c>
      <c r="G56" s="0" t="n">
        <v>57358</v>
      </c>
      <c r="H56" s="0" t="n">
        <v>1689541</v>
      </c>
      <c r="I56" s="0" t="n">
        <v>1749140</v>
      </c>
      <c r="J56" s="0" t="n">
        <v>173092</v>
      </c>
      <c r="K56" s="0" t="n">
        <v>337121</v>
      </c>
      <c r="L56" s="0" t="n">
        <v>1661441</v>
      </c>
    </row>
    <row r="57" customFormat="false" ht="15" hidden="false" customHeight="false" outlineLevel="0" collapsed="false">
      <c r="A57" s="0" t="s">
        <v>55</v>
      </c>
      <c r="B57" s="0" t="n">
        <v>10268333</v>
      </c>
      <c r="C57" s="0" t="n">
        <v>173011</v>
      </c>
      <c r="D57" s="0" t="n">
        <v>475882</v>
      </c>
      <c r="E57" s="0" t="n">
        <v>948387</v>
      </c>
      <c r="F57" s="0" t="n">
        <v>821503</v>
      </c>
      <c r="G57" s="0" t="n">
        <v>59440</v>
      </c>
      <c r="H57" s="0" t="n">
        <v>1688640</v>
      </c>
      <c r="I57" s="0" t="n">
        <v>1745116</v>
      </c>
      <c r="J57" s="0" t="n">
        <v>64246</v>
      </c>
      <c r="K57" s="0" t="n">
        <v>949890</v>
      </c>
      <c r="L57" s="0" t="n">
        <v>375945</v>
      </c>
    </row>
    <row r="58" customFormat="false" ht="15" hidden="false" customHeight="false" outlineLevel="0" collapsed="false">
      <c r="A58" s="0" t="s">
        <v>55</v>
      </c>
      <c r="B58" s="0" t="n">
        <v>10262213</v>
      </c>
      <c r="C58" s="0" t="n">
        <v>173004</v>
      </c>
      <c r="D58" s="0" t="n">
        <v>474697</v>
      </c>
      <c r="E58" s="0" t="n">
        <v>947884</v>
      </c>
      <c r="F58" s="0" t="n">
        <v>832599</v>
      </c>
      <c r="G58" s="0" t="n">
        <v>59136</v>
      </c>
      <c r="H58" s="0" t="n">
        <v>1685200</v>
      </c>
      <c r="I58" s="0" t="n">
        <v>1752665</v>
      </c>
      <c r="J58" s="0" t="n">
        <v>1434074</v>
      </c>
      <c r="K58" s="0" t="n">
        <v>818033</v>
      </c>
      <c r="L58" s="0" t="n">
        <v>829722</v>
      </c>
    </row>
    <row r="59" customFormat="false" ht="15" hidden="false" customHeight="false" outlineLevel="0" collapsed="false">
      <c r="B59" s="31" t="n">
        <f aca="false">B55+B56+B57+B58</f>
        <v>41050064</v>
      </c>
      <c r="C59" s="31" t="n">
        <f aca="false">C55+C56+C57+C58</f>
        <v>692035</v>
      </c>
      <c r="D59" s="31" t="n">
        <f aca="false">D55+D56+D57+D58</f>
        <v>1898024</v>
      </c>
      <c r="E59" s="31" t="n">
        <f aca="false">E55+E56+E57+E58</f>
        <v>3791556</v>
      </c>
      <c r="F59" s="31" t="n">
        <f aca="false">F55+F56+F57+F58</f>
        <v>3312395</v>
      </c>
      <c r="G59" s="31" t="n">
        <f aca="false">G55+G56+G57+G58</f>
        <v>232222</v>
      </c>
      <c r="H59" s="31" t="n">
        <f aca="false">H55+H56+H57+H58</f>
        <v>6735028</v>
      </c>
      <c r="I59" s="31" t="n">
        <f aca="false">I55+I56+I57+I58</f>
        <v>7003292</v>
      </c>
      <c r="J59" s="31" t="n">
        <f aca="false">J55+J56+J57+J58</f>
        <v>10681787</v>
      </c>
      <c r="K59" s="31" t="n">
        <f aca="false">K55+K56+K57+K58</f>
        <v>3733370</v>
      </c>
      <c r="L59" s="31" t="n">
        <f aca="false">L55+L56+L57+L58</f>
        <v>12165486</v>
      </c>
    </row>
    <row r="60" customFormat="false" ht="15" hidden="false" customHeight="false" outlineLevel="0" collapsed="false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</row>
    <row r="61" customFormat="false" ht="15" hidden="false" customHeight="false" outlineLevel="0" collapsed="false">
      <c r="A61" s="28" t="s">
        <v>7</v>
      </c>
      <c r="B61" s="8" t="s">
        <v>44</v>
      </c>
      <c r="C61" s="8" t="s">
        <v>45</v>
      </c>
      <c r="D61" s="8" t="s">
        <v>46</v>
      </c>
      <c r="E61" s="11" t="s">
        <v>47</v>
      </c>
      <c r="F61" s="14" t="s">
        <v>48</v>
      </c>
      <c r="G61" s="14" t="s">
        <v>49</v>
      </c>
      <c r="H61" s="14" t="s">
        <v>50</v>
      </c>
      <c r="I61" s="14" t="s">
        <v>51</v>
      </c>
      <c r="J61" s="14" t="s">
        <v>52</v>
      </c>
      <c r="K61" s="14" t="s">
        <v>53</v>
      </c>
      <c r="L61" s="14" t="s">
        <v>54</v>
      </c>
    </row>
    <row r="62" customFormat="false" ht="15" hidden="false" customHeight="false" outlineLevel="0" collapsed="false">
      <c r="A62" s="0" t="s">
        <v>37</v>
      </c>
      <c r="B62" s="0" t="n">
        <v>3.85421</v>
      </c>
      <c r="C62" s="0" t="n">
        <v>0.289985</v>
      </c>
      <c r="D62" s="0" t="n">
        <v>0.550619</v>
      </c>
      <c r="E62" s="0" t="n">
        <v>0.87089</v>
      </c>
      <c r="F62" s="0" t="n">
        <v>0.617436</v>
      </c>
      <c r="G62" s="0" t="n">
        <v>0.29075</v>
      </c>
      <c r="H62" s="0" t="n">
        <v>0.903444</v>
      </c>
      <c r="I62" s="0" t="n">
        <v>1.33862</v>
      </c>
      <c r="J62" s="0" t="n">
        <v>3.79092</v>
      </c>
      <c r="K62" s="0" t="n">
        <v>0.903202</v>
      </c>
      <c r="L62" s="0" t="n">
        <v>3.71976</v>
      </c>
    </row>
    <row r="63" customFormat="false" ht="15" hidden="false" customHeight="false" outlineLevel="0" collapsed="false">
      <c r="A63" s="0" t="s">
        <v>37</v>
      </c>
      <c r="B63" s="0" t="n">
        <v>3.8546</v>
      </c>
      <c r="C63" s="0" t="n">
        <v>0.28999</v>
      </c>
      <c r="D63" s="0" t="n">
        <v>0.55128</v>
      </c>
      <c r="E63" s="0" t="n">
        <v>0.870912</v>
      </c>
      <c r="F63" s="0" t="n">
        <v>0.617899</v>
      </c>
      <c r="G63" s="0" t="n">
        <v>0.286643</v>
      </c>
      <c r="H63" s="0" t="n">
        <v>0.903721</v>
      </c>
      <c r="I63" s="0" t="n">
        <v>1.30718</v>
      </c>
      <c r="J63" s="0" t="n">
        <v>0.290201</v>
      </c>
      <c r="K63" s="0" t="n">
        <v>0.503649</v>
      </c>
      <c r="L63" s="0" t="n">
        <v>0.904207</v>
      </c>
    </row>
    <row r="64" customFormat="false" ht="15" hidden="false" customHeight="false" outlineLevel="0" collapsed="false">
      <c r="A64" s="0" t="s">
        <v>37</v>
      </c>
      <c r="B64" s="0" t="n">
        <v>3.85524</v>
      </c>
      <c r="C64" s="0" t="n">
        <v>0.290001</v>
      </c>
      <c r="D64" s="0" t="n">
        <v>0.550879</v>
      </c>
      <c r="E64" s="0" t="n">
        <v>0.871088</v>
      </c>
      <c r="F64" s="0" t="n">
        <v>0.617908</v>
      </c>
      <c r="G64" s="0" t="n">
        <v>0.292332</v>
      </c>
      <c r="H64" s="0" t="n">
        <v>0.903701</v>
      </c>
      <c r="I64" s="0" t="n">
        <v>1.3263</v>
      </c>
      <c r="J64" s="0" t="n">
        <v>0.272814</v>
      </c>
      <c r="K64" s="0" t="n">
        <v>0.87332</v>
      </c>
      <c r="L64" s="0" t="n">
        <v>0.51471</v>
      </c>
    </row>
    <row r="65" customFormat="false" ht="15" hidden="false" customHeight="false" outlineLevel="0" collapsed="false">
      <c r="A65" s="0" t="s">
        <v>37</v>
      </c>
      <c r="B65" s="0" t="n">
        <v>3.85515</v>
      </c>
      <c r="C65" s="0" t="n">
        <v>0.290012</v>
      </c>
      <c r="D65" s="0" t="n">
        <v>0.550614</v>
      </c>
      <c r="E65" s="0" t="n">
        <v>0.870972</v>
      </c>
      <c r="F65" s="0" t="n">
        <v>0.618983</v>
      </c>
      <c r="G65" s="0" t="n">
        <v>0.291765</v>
      </c>
      <c r="H65" s="0" t="n">
        <v>0.903743</v>
      </c>
      <c r="I65" s="0" t="n">
        <v>1.28801</v>
      </c>
      <c r="J65" s="0" t="n">
        <v>1.17179</v>
      </c>
      <c r="K65" s="0" t="n">
        <v>0.615607</v>
      </c>
      <c r="L65" s="0" t="n">
        <v>0.628212</v>
      </c>
    </row>
    <row r="66" customFormat="false" ht="15" hidden="false" customHeight="false" outlineLevel="0" collapsed="false">
      <c r="B66" s="29" t="n">
        <f aca="false">POWER(PRODUCT(B62:B65),1/4)</f>
        <v>3.85479997716435</v>
      </c>
      <c r="C66" s="29" t="n">
        <f aca="false">POWER(PRODUCT(C62:C65),1/4)</f>
        <v>0.28999699981293</v>
      </c>
      <c r="D66" s="29" t="n">
        <f aca="false">POWER(PRODUCT(D62:D65),1/4)</f>
        <v>0.550847933122549</v>
      </c>
      <c r="E66" s="29" t="n">
        <f aca="false">POWER(PRODUCT(E62:E65),1/4)</f>
        <v>0.870965496611513</v>
      </c>
      <c r="F66" s="29" t="n">
        <f aca="false">POWER(PRODUCT(F62:F65),1/4)</f>
        <v>0.618056239164326</v>
      </c>
      <c r="G66" s="29" t="n">
        <f aca="false">POWER(PRODUCT(G62:G65),1/4)</f>
        <v>0.290363921859557</v>
      </c>
      <c r="H66" s="29" t="n">
        <f aca="false">POWER(PRODUCT(H62:H65),1/4)</f>
        <v>0.903652241878439</v>
      </c>
      <c r="I66" s="29" t="n">
        <f aca="false">POWER(PRODUCT(I62:I65),1/4)</f>
        <v>1.31488698629768</v>
      </c>
      <c r="J66" s="29" t="n">
        <f aca="false">POWER(PRODUCT(J62:J65),1/4)</f>
        <v>0.770087353202112</v>
      </c>
      <c r="K66" s="29" t="n">
        <f aca="false">POWER(PRODUCT(K62:K65),1/4)</f>
        <v>0.703230106797791</v>
      </c>
      <c r="L66" s="29" t="n">
        <f aca="false">POWER(PRODUCT(L62:L65),1/4)</f>
        <v>1.02120493456534</v>
      </c>
    </row>
    <row r="67" customFormat="false" ht="15" hidden="false" customHeight="false" outlineLevel="0" collapsed="false">
      <c r="A67" s="0" t="s">
        <v>55</v>
      </c>
      <c r="B67" s="0" t="n">
        <v>9591970</v>
      </c>
      <c r="C67" s="0" t="n">
        <v>173507</v>
      </c>
      <c r="D67" s="0" t="n">
        <v>491414</v>
      </c>
      <c r="E67" s="0" t="n">
        <v>940864</v>
      </c>
      <c r="F67" s="0" t="n">
        <v>879522</v>
      </c>
      <c r="G67" s="0" t="n">
        <v>87088</v>
      </c>
      <c r="H67" s="0" t="n">
        <v>1429318</v>
      </c>
      <c r="I67" s="0" t="n">
        <v>1746885</v>
      </c>
      <c r="J67" s="0" t="n">
        <v>9407711</v>
      </c>
      <c r="K67" s="0" t="n">
        <v>1431621</v>
      </c>
      <c r="L67" s="0" t="n">
        <v>9225953</v>
      </c>
    </row>
    <row r="68" customFormat="false" ht="15" hidden="false" customHeight="false" outlineLevel="0" collapsed="false">
      <c r="A68" s="0" t="s">
        <v>55</v>
      </c>
      <c r="B68" s="0" t="n">
        <v>9590598</v>
      </c>
      <c r="C68" s="0" t="n">
        <v>173529</v>
      </c>
      <c r="D68" s="0" t="n">
        <v>491537</v>
      </c>
      <c r="E68" s="0" t="n">
        <v>940721</v>
      </c>
      <c r="F68" s="0" t="n">
        <v>879639</v>
      </c>
      <c r="G68" s="0" t="n">
        <v>82874</v>
      </c>
      <c r="H68" s="0" t="n">
        <v>1429661</v>
      </c>
      <c r="I68" s="0" t="n">
        <v>1673996</v>
      </c>
      <c r="J68" s="0" t="n">
        <v>173861</v>
      </c>
      <c r="K68" s="0" t="n">
        <v>348305</v>
      </c>
      <c r="L68" s="0" t="n">
        <v>1433877</v>
      </c>
    </row>
    <row r="69" customFormat="false" ht="15" hidden="false" customHeight="false" outlineLevel="0" collapsed="false">
      <c r="A69" s="0" t="s">
        <v>55</v>
      </c>
      <c r="B69" s="0" t="n">
        <v>9595477</v>
      </c>
      <c r="C69" s="0" t="n">
        <v>173549</v>
      </c>
      <c r="D69" s="0" t="n">
        <v>491810</v>
      </c>
      <c r="E69" s="0" t="n">
        <v>941123</v>
      </c>
      <c r="F69" s="0" t="n">
        <v>879304</v>
      </c>
      <c r="G69" s="0" t="n">
        <v>95089</v>
      </c>
      <c r="H69" s="0" t="n">
        <v>1429604</v>
      </c>
      <c r="I69" s="0" t="n">
        <v>1706612</v>
      </c>
      <c r="J69" s="0" t="n">
        <v>50521</v>
      </c>
      <c r="K69" s="0" t="n">
        <v>947102</v>
      </c>
      <c r="L69" s="0" t="n">
        <v>355146</v>
      </c>
    </row>
    <row r="70" customFormat="false" ht="15" hidden="false" customHeight="false" outlineLevel="0" collapsed="false">
      <c r="A70" s="0" t="s">
        <v>55</v>
      </c>
      <c r="B70" s="0" t="n">
        <v>9593551</v>
      </c>
      <c r="C70" s="0" t="n">
        <v>173568</v>
      </c>
      <c r="D70" s="0" t="n">
        <v>491736</v>
      </c>
      <c r="E70" s="0" t="n">
        <v>940859</v>
      </c>
      <c r="F70" s="0" t="n">
        <v>880399</v>
      </c>
      <c r="G70" s="0" t="n">
        <v>93536</v>
      </c>
      <c r="H70" s="0" t="n">
        <v>1429751</v>
      </c>
      <c r="I70" s="0" t="n">
        <v>1637839</v>
      </c>
      <c r="J70" s="0" t="n">
        <v>1391676</v>
      </c>
      <c r="K70" s="0" t="n">
        <v>875224</v>
      </c>
      <c r="L70" s="0" t="n">
        <v>893964</v>
      </c>
    </row>
    <row r="71" customFormat="false" ht="15" hidden="false" customHeight="false" outlineLevel="0" collapsed="false">
      <c r="B71" s="31" t="n">
        <f aca="false">B67+B68+B69+B70</f>
        <v>38371596</v>
      </c>
      <c r="C71" s="31" t="n">
        <f aca="false">C67+C68+C69+C70</f>
        <v>694153</v>
      </c>
      <c r="D71" s="31" t="n">
        <f aca="false">D67+D68+D69+D70</f>
        <v>1966497</v>
      </c>
      <c r="E71" s="31" t="n">
        <f aca="false">E67+E68+E69+E70</f>
        <v>3763567</v>
      </c>
      <c r="F71" s="31" t="n">
        <f aca="false">F67+F68+F69+F70</f>
        <v>3518864</v>
      </c>
      <c r="G71" s="31" t="n">
        <f aca="false">G67+G68+G69+G70</f>
        <v>358587</v>
      </c>
      <c r="H71" s="31" t="n">
        <f aca="false">H67+H68+H69+H70</f>
        <v>5718334</v>
      </c>
      <c r="I71" s="31" t="n">
        <f aca="false">I67+I68+I69+I70</f>
        <v>6765332</v>
      </c>
      <c r="J71" s="31" t="n">
        <f aca="false">J67+J68+J69+J70</f>
        <v>11023769</v>
      </c>
      <c r="K71" s="31" t="n">
        <f aca="false">K67+K68+K69+K70</f>
        <v>3602252</v>
      </c>
      <c r="L71" s="31" t="n">
        <f aca="false">L67+L68+L69+L70</f>
        <v>11908940</v>
      </c>
    </row>
    <row r="78" customFormat="false" ht="15" hidden="false" customHeight="false" outlineLevel="0" collapsed="false">
      <c r="A78" s="0" t="s">
        <v>58</v>
      </c>
      <c r="B78" s="0" t="s">
        <v>59</v>
      </c>
      <c r="C78" s="0" t="n">
        <v>0</v>
      </c>
      <c r="D78" s="0" t="s">
        <v>60</v>
      </c>
      <c r="E78" s="0" t="n">
        <v>200000003</v>
      </c>
      <c r="F78" s="0" t="s">
        <v>61</v>
      </c>
      <c r="G78" s="0" t="n">
        <v>743951135</v>
      </c>
      <c r="H78" s="0" t="s">
        <v>62</v>
      </c>
      <c r="J78" s="0" t="s">
        <v>63</v>
      </c>
      <c r="K78" s="0" t="s">
        <v>64</v>
      </c>
      <c r="L78" s="0" t="n">
        <v>743951136</v>
      </c>
      <c r="M78" s="0" t="s">
        <v>65</v>
      </c>
      <c r="N78" s="0" t="s">
        <v>66</v>
      </c>
    </row>
    <row r="79" customFormat="false" ht="15" hidden="false" customHeight="false" outlineLevel="0" collapsed="false">
      <c r="B79" s="0" t="s">
        <v>58</v>
      </c>
      <c r="C79" s="0" t="s">
        <v>59</v>
      </c>
      <c r="D79" s="0" t="n">
        <v>1</v>
      </c>
      <c r="E79" s="0" t="s">
        <v>60</v>
      </c>
      <c r="F79" s="0" t="n">
        <v>200000003</v>
      </c>
      <c r="G79" s="0" t="s">
        <v>61</v>
      </c>
      <c r="H79" s="0" t="n">
        <v>180841429</v>
      </c>
      <c r="I79" s="0" t="s">
        <v>62</v>
      </c>
      <c r="K79" s="0" t="s">
        <v>63</v>
      </c>
      <c r="L79" s="0" t="s">
        <v>64</v>
      </c>
      <c r="M79" s="0" t="n">
        <v>743951136</v>
      </c>
      <c r="N79" s="0" t="s">
        <v>65</v>
      </c>
      <c r="O79" s="0" t="s">
        <v>66</v>
      </c>
    </row>
    <row r="80" customFormat="false" ht="15" hidden="false" customHeight="false" outlineLevel="0" collapsed="false">
      <c r="B80" s="0" t="s">
        <v>58</v>
      </c>
      <c r="C80" s="0" t="s">
        <v>59</v>
      </c>
      <c r="D80" s="0" t="n">
        <v>2</v>
      </c>
      <c r="E80" s="0" t="s">
        <v>60</v>
      </c>
      <c r="F80" s="0" t="n">
        <v>200000002</v>
      </c>
      <c r="G80" s="0" t="s">
        <v>61</v>
      </c>
      <c r="H80" s="0" t="n">
        <v>102942059</v>
      </c>
      <c r="I80" s="0" t="s">
        <v>62</v>
      </c>
      <c r="K80" s="0" t="s">
        <v>63</v>
      </c>
      <c r="L80" s="0" t="s">
        <v>64</v>
      </c>
      <c r="M80" s="0" t="n">
        <v>743951136</v>
      </c>
      <c r="N80" s="0" t="s">
        <v>65</v>
      </c>
      <c r="O80" s="0" t="s">
        <v>66</v>
      </c>
    </row>
    <row r="81" customFormat="false" ht="15" hidden="false" customHeight="false" outlineLevel="0" collapsed="false">
      <c r="B81" s="0" t="s">
        <v>58</v>
      </c>
      <c r="C81" s="0" t="s">
        <v>59</v>
      </c>
      <c r="D81" s="0" t="n">
        <v>3</v>
      </c>
      <c r="E81" s="0" t="s">
        <v>60</v>
      </c>
      <c r="F81" s="0" t="n">
        <v>200000003</v>
      </c>
      <c r="G81" s="0" t="s">
        <v>61</v>
      </c>
      <c r="H81" s="0" t="n">
        <v>125642390</v>
      </c>
      <c r="I81" s="0" t="s">
        <v>62</v>
      </c>
      <c r="K81" s="0" t="s">
        <v>63</v>
      </c>
      <c r="L81" s="0" t="s">
        <v>64</v>
      </c>
      <c r="M81" s="0" t="n">
        <v>743951136</v>
      </c>
      <c r="N81" s="0" t="s">
        <v>65</v>
      </c>
      <c r="O81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2014-02-07T01:19:30Z</dcterms:created>
  <dc:creator>School of ECE</dc:creator>
  <dc:language>en-US</dc:language>
  <cp:lastModifiedBy>School of ECE</cp:lastModifiedBy>
  <cp:lastPrinted>2014-02-17T01:54:11Z</cp:lastPrinted>
  <dcterms:modified xsi:type="dcterms:W3CDTF">2015-01-22T01:45:50Z</dcterms:modified>
  <cp:revision>0</cp:revision>
</cp:coreProperties>
</file>