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Ramya\Downloads\"/>
    </mc:Choice>
  </mc:AlternateContent>
  <xr:revisionPtr revIDLastSave="0" documentId="8_{5178E0CF-FC27-485C-AA68-3DB2B2495A81}" xr6:coauthVersionLast="47" xr6:coauthVersionMax="47" xr10:uidLastSave="{00000000-0000-0000-0000-000000000000}"/>
  <bookViews>
    <workbookView xWindow="-108" yWindow="-108" windowWidth="23256" windowHeight="12456" firstSheet="1" activeTab="3" xr2:uid="{13F4AE79-2971-4DD1-83EB-84B9C5A6F743}"/>
  </bookViews>
  <sheets>
    <sheet name="Sheet1" sheetId="3" r:id="rId1"/>
    <sheet name="back up" sheetId="8" r:id="rId2"/>
    <sheet name="Sheet6" sheetId="12" r:id="rId3"/>
    <sheet name="Sheet7" sheetId="13" r:id="rId4"/>
    <sheet name="ram" sheetId="10" r:id="rId5"/>
  </sheets>
  <definedNames>
    <definedName name="Slicer_Customer_Name">#N/A</definedName>
    <definedName name="Slicer_Ship_Date">#N/A</definedName>
    <definedName name="Slicer_Tax__USD">#N/A</definedName>
    <definedName name="Slicer_Total__USD">#N/A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10" l="1"/>
  <c r="K17" i="10"/>
  <c r="K13" i="10"/>
  <c r="K9" i="10"/>
  <c r="H78" i="10"/>
  <c r="I78" i="10" s="1"/>
  <c r="H77" i="10" l="1"/>
  <c r="I77" i="10" s="1"/>
  <c r="H76" i="10"/>
  <c r="I76" i="10" s="1"/>
  <c r="H75" i="10"/>
  <c r="I75" i="10" s="1"/>
  <c r="H74" i="10"/>
  <c r="I74" i="10" s="1"/>
  <c r="H73" i="10"/>
  <c r="I73" i="10" s="1"/>
  <c r="H72" i="10"/>
  <c r="I72" i="10" s="1"/>
  <c r="H71" i="10"/>
  <c r="I71" i="10" s="1"/>
  <c r="H70" i="10"/>
  <c r="I70" i="10" s="1"/>
  <c r="H69" i="10"/>
  <c r="I69" i="10" s="1"/>
  <c r="H68" i="10"/>
  <c r="I68" i="10" s="1"/>
  <c r="H67" i="10"/>
  <c r="I67" i="10" s="1"/>
  <c r="H66" i="10"/>
  <c r="I66" i="10" s="1"/>
  <c r="H65" i="10"/>
  <c r="I65" i="10" s="1"/>
  <c r="H64" i="10"/>
  <c r="I64" i="10" s="1"/>
  <c r="H63" i="10"/>
  <c r="I63" i="10" s="1"/>
  <c r="H62" i="10"/>
  <c r="I62" i="10" s="1"/>
  <c r="H61" i="10"/>
  <c r="I61" i="10" s="1"/>
  <c r="H60" i="10"/>
  <c r="I60" i="10" s="1"/>
  <c r="H59" i="10"/>
  <c r="I59" i="10" s="1"/>
  <c r="H58" i="10"/>
  <c r="I58" i="10" s="1"/>
  <c r="H57" i="10"/>
  <c r="I57" i="10" s="1"/>
  <c r="H56" i="10"/>
  <c r="I56" i="10" s="1"/>
  <c r="H55" i="10"/>
  <c r="I55" i="10" s="1"/>
  <c r="H54" i="10"/>
  <c r="I54" i="10" s="1"/>
  <c r="H53" i="10"/>
  <c r="I53" i="10" s="1"/>
  <c r="H52" i="10"/>
  <c r="I52" i="10" s="1"/>
  <c r="H51" i="10"/>
  <c r="I51" i="10" s="1"/>
  <c r="H50" i="10"/>
  <c r="I50" i="10" s="1"/>
  <c r="H49" i="10"/>
  <c r="I49" i="10" s="1"/>
  <c r="H48" i="10"/>
  <c r="I48" i="10" s="1"/>
  <c r="H47" i="10"/>
  <c r="I47" i="10" s="1"/>
  <c r="H46" i="10"/>
  <c r="I46" i="10" s="1"/>
  <c r="H45" i="10"/>
  <c r="I45" i="10" s="1"/>
  <c r="H44" i="10"/>
  <c r="I44" i="10" s="1"/>
  <c r="H43" i="10"/>
  <c r="I43" i="10" s="1"/>
  <c r="H42" i="10"/>
  <c r="I42" i="10" s="1"/>
  <c r="H41" i="10"/>
  <c r="I41" i="10" s="1"/>
  <c r="H40" i="10"/>
  <c r="I40" i="10" s="1"/>
  <c r="H39" i="10"/>
  <c r="I39" i="10" s="1"/>
  <c r="H38" i="10"/>
  <c r="I38" i="10" s="1"/>
  <c r="H37" i="10"/>
  <c r="I37" i="10" s="1"/>
  <c r="H36" i="10"/>
  <c r="I36" i="10" s="1"/>
  <c r="H35" i="10"/>
  <c r="I35" i="10" s="1"/>
  <c r="H34" i="10"/>
  <c r="I34" i="10" s="1"/>
  <c r="H33" i="10"/>
  <c r="I33" i="10" s="1"/>
  <c r="H32" i="10"/>
  <c r="I32" i="10" s="1"/>
  <c r="H31" i="10"/>
  <c r="I31" i="10" s="1"/>
  <c r="H30" i="10"/>
  <c r="I30" i="10" s="1"/>
  <c r="H29" i="10"/>
  <c r="I29" i="10" s="1"/>
  <c r="H28" i="10"/>
  <c r="I28" i="10" s="1"/>
  <c r="H27" i="10"/>
  <c r="I27" i="10" s="1"/>
  <c r="H26" i="10"/>
  <c r="I26" i="10" s="1"/>
  <c r="H25" i="10"/>
  <c r="I25" i="10" s="1"/>
  <c r="H24" i="10"/>
  <c r="I24" i="10" s="1"/>
  <c r="H23" i="10"/>
  <c r="I23" i="10" s="1"/>
  <c r="H22" i="10"/>
  <c r="I22" i="10" s="1"/>
  <c r="H21" i="10"/>
  <c r="I21" i="10" s="1"/>
  <c r="H20" i="10"/>
  <c r="I20" i="10" s="1"/>
  <c r="H19" i="10"/>
  <c r="I19" i="10" s="1"/>
  <c r="H18" i="10"/>
  <c r="I18" i="10" s="1"/>
  <c r="H17" i="10"/>
  <c r="I17" i="10" s="1"/>
  <c r="H16" i="10"/>
  <c r="I16" i="10" s="1"/>
  <c r="H15" i="10"/>
  <c r="I15" i="10" s="1"/>
  <c r="H14" i="10"/>
  <c r="I14" i="10" s="1"/>
  <c r="H13" i="10"/>
  <c r="I13" i="10" s="1"/>
  <c r="H12" i="10"/>
  <c r="I12" i="10" s="1"/>
  <c r="H11" i="10"/>
  <c r="I11" i="10" s="1"/>
  <c r="H10" i="10"/>
  <c r="I10" i="10" s="1"/>
  <c r="H9" i="10"/>
  <c r="I9" i="10" s="1"/>
  <c r="I78" i="8"/>
  <c r="H78" i="8"/>
  <c r="I77" i="8"/>
  <c r="H77" i="8"/>
  <c r="H76" i="8"/>
  <c r="I76" i="8" s="1"/>
  <c r="H75" i="8"/>
  <c r="I75" i="8" s="1"/>
  <c r="H74" i="8"/>
  <c r="I74" i="8" s="1"/>
  <c r="I73" i="8"/>
  <c r="H73" i="8"/>
  <c r="H72" i="8"/>
  <c r="I72" i="8" s="1"/>
  <c r="H71" i="8"/>
  <c r="I71" i="8" s="1"/>
  <c r="H70" i="8"/>
  <c r="I70" i="8" s="1"/>
  <c r="I69" i="8"/>
  <c r="H69" i="8"/>
  <c r="H68" i="8"/>
  <c r="I68" i="8" s="1"/>
  <c r="H67" i="8"/>
  <c r="I67" i="8" s="1"/>
  <c r="H66" i="8"/>
  <c r="I66" i="8" s="1"/>
  <c r="I65" i="8"/>
  <c r="H65" i="8"/>
  <c r="H64" i="8"/>
  <c r="I64" i="8" s="1"/>
  <c r="H63" i="8"/>
  <c r="I63" i="8" s="1"/>
  <c r="H62" i="8"/>
  <c r="I62" i="8" s="1"/>
  <c r="I61" i="8"/>
  <c r="H61" i="8"/>
  <c r="H60" i="8"/>
  <c r="I60" i="8" s="1"/>
  <c r="H59" i="8"/>
  <c r="I59" i="8" s="1"/>
  <c r="H58" i="8"/>
  <c r="I58" i="8" s="1"/>
  <c r="I57" i="8"/>
  <c r="H57" i="8"/>
  <c r="H56" i="8"/>
  <c r="I56" i="8" s="1"/>
  <c r="H55" i="8"/>
  <c r="I55" i="8" s="1"/>
  <c r="H54" i="8"/>
  <c r="I54" i="8" s="1"/>
  <c r="I53" i="8"/>
  <c r="H53" i="8"/>
  <c r="H52" i="8"/>
  <c r="I52" i="8" s="1"/>
  <c r="H51" i="8"/>
  <c r="I51" i="8" s="1"/>
  <c r="H50" i="8"/>
  <c r="I50" i="8" s="1"/>
  <c r="I49" i="8"/>
  <c r="H49" i="8"/>
  <c r="H48" i="8"/>
  <c r="I48" i="8" s="1"/>
  <c r="H47" i="8"/>
  <c r="I47" i="8" s="1"/>
  <c r="H46" i="8"/>
  <c r="I46" i="8" s="1"/>
  <c r="I45" i="8"/>
  <c r="H45" i="8"/>
  <c r="H44" i="8"/>
  <c r="I44" i="8" s="1"/>
  <c r="H43" i="8"/>
  <c r="I43" i="8" s="1"/>
  <c r="H42" i="8"/>
  <c r="I42" i="8" s="1"/>
  <c r="I41" i="8"/>
  <c r="H41" i="8"/>
  <c r="H40" i="8"/>
  <c r="I40" i="8" s="1"/>
  <c r="H39" i="8"/>
  <c r="I39" i="8" s="1"/>
  <c r="H38" i="8"/>
  <c r="I38" i="8" s="1"/>
  <c r="I37" i="8"/>
  <c r="H37" i="8"/>
  <c r="H36" i="8"/>
  <c r="I36" i="8" s="1"/>
  <c r="H35" i="8"/>
  <c r="I35" i="8" s="1"/>
  <c r="H34" i="8"/>
  <c r="I34" i="8" s="1"/>
  <c r="I33" i="8"/>
  <c r="H33" i="8"/>
  <c r="H32" i="8"/>
  <c r="I32" i="8" s="1"/>
  <c r="H31" i="8"/>
  <c r="I31" i="8" s="1"/>
  <c r="H30" i="8"/>
  <c r="I30" i="8" s="1"/>
  <c r="I29" i="8"/>
  <c r="H29" i="8"/>
  <c r="H28" i="8"/>
  <c r="I28" i="8" s="1"/>
  <c r="H27" i="8"/>
  <c r="I27" i="8" s="1"/>
  <c r="H26" i="8"/>
  <c r="I26" i="8" s="1"/>
  <c r="I25" i="8"/>
  <c r="H25" i="8"/>
  <c r="H24" i="8"/>
  <c r="I24" i="8" s="1"/>
  <c r="H23" i="8"/>
  <c r="I23" i="8" s="1"/>
  <c r="H22" i="8"/>
  <c r="I22" i="8" s="1"/>
  <c r="I21" i="8"/>
  <c r="H21" i="8"/>
  <c r="H20" i="8"/>
  <c r="I20" i="8" s="1"/>
  <c r="H19" i="8"/>
  <c r="I19" i="8" s="1"/>
  <c r="H18" i="8"/>
  <c r="I18" i="8" s="1"/>
  <c r="I17" i="8"/>
  <c r="H17" i="8"/>
  <c r="H16" i="8"/>
  <c r="I16" i="8" s="1"/>
  <c r="I15" i="8"/>
  <c r="H15" i="8"/>
  <c r="H14" i="8"/>
  <c r="I14" i="8" s="1"/>
  <c r="I13" i="8"/>
  <c r="H13" i="8"/>
  <c r="H12" i="8"/>
  <c r="I12" i="8" s="1"/>
  <c r="H11" i="8"/>
  <c r="I11" i="8" s="1"/>
  <c r="H10" i="8"/>
  <c r="I10" i="8" s="1"/>
  <c r="I9" i="8"/>
  <c r="H9" i="8"/>
</calcChain>
</file>

<file path=xl/sharedStrings.xml><?xml version="1.0" encoding="utf-8"?>
<sst xmlns="http://schemas.openxmlformats.org/spreadsheetml/2006/main" count="421" uniqueCount="143">
  <si>
    <t>Excel Sample Data</t>
  </si>
  <si>
    <t>Supermarket Sales Data</t>
  </si>
  <si>
    <t>Tax</t>
  </si>
  <si>
    <t>Order No</t>
  </si>
  <si>
    <t>Order Date</t>
  </si>
  <si>
    <t>Customer Name</t>
  </si>
  <si>
    <t>Ship Date</t>
  </si>
  <si>
    <t>Retail Price (USD)</t>
  </si>
  <si>
    <t>Order Quantity</t>
  </si>
  <si>
    <t>Tax (USD)</t>
  </si>
  <si>
    <t>Total (USD)</t>
  </si>
  <si>
    <t>1001</t>
  </si>
  <si>
    <t>John Smith</t>
  </si>
  <si>
    <t>1002</t>
  </si>
  <si>
    <t>Jane Doe</t>
  </si>
  <si>
    <t>1003</t>
  </si>
  <si>
    <t>Michael Johnson</t>
  </si>
  <si>
    <t>1004</t>
  </si>
  <si>
    <t>Emily Brown</t>
  </si>
  <si>
    <t>1005</t>
  </si>
  <si>
    <t>David Wilson</t>
  </si>
  <si>
    <t>1006</t>
  </si>
  <si>
    <t>Lisa Taylor</t>
  </si>
  <si>
    <t>1007</t>
  </si>
  <si>
    <t>Daniel Martinez</t>
  </si>
  <si>
    <t>1008</t>
  </si>
  <si>
    <t>Sarah Anderson</t>
  </si>
  <si>
    <t>1009</t>
  </si>
  <si>
    <t>Christopher Thomas</t>
  </si>
  <si>
    <t>1010</t>
  </si>
  <si>
    <t>Kimberly Garcia</t>
  </si>
  <si>
    <t>1011</t>
  </si>
  <si>
    <t>William Hernandez</t>
  </si>
  <si>
    <t>1012</t>
  </si>
  <si>
    <t>Melissa Lopez</t>
  </si>
  <si>
    <t>1013</t>
  </si>
  <si>
    <t>Richard Perez</t>
  </si>
  <si>
    <t>1014</t>
  </si>
  <si>
    <t>Jessica Gonzalez</t>
  </si>
  <si>
    <t>1015</t>
  </si>
  <si>
    <t>Matthew Wilson</t>
  </si>
  <si>
    <t>1016</t>
  </si>
  <si>
    <t>Amanda Martinez</t>
  </si>
  <si>
    <t>1017</t>
  </si>
  <si>
    <t>James Johnson</t>
  </si>
  <si>
    <t>1018</t>
  </si>
  <si>
    <t>Laura Brown</t>
  </si>
  <si>
    <t>1019</t>
  </si>
  <si>
    <t>Daniel Smith</t>
  </si>
  <si>
    <t>1020</t>
  </si>
  <si>
    <t>Jennifer Davis</t>
  </si>
  <si>
    <t>1021</t>
  </si>
  <si>
    <t>Michael Garcia</t>
  </si>
  <si>
    <t>1022</t>
  </si>
  <si>
    <t>Amy Hernandez</t>
  </si>
  <si>
    <t>1023</t>
  </si>
  <si>
    <t>Christopher Rodriguez</t>
  </si>
  <si>
    <t>1024</t>
  </si>
  <si>
    <t>Jessica Martinez</t>
  </si>
  <si>
    <t>1025</t>
  </si>
  <si>
    <t>1026</t>
  </si>
  <si>
    <t>Sarah Smith</t>
  </si>
  <si>
    <t>1027</t>
  </si>
  <si>
    <t>Matthew Johnson</t>
  </si>
  <si>
    <t>1028</t>
  </si>
  <si>
    <t>Emily Davis</t>
  </si>
  <si>
    <t>1029</t>
  </si>
  <si>
    <t>Daniel Wilson</t>
  </si>
  <si>
    <t>1030</t>
  </si>
  <si>
    <t>Jennifer Martinez</t>
  </si>
  <si>
    <t>1031</t>
  </si>
  <si>
    <t>Michael Smith</t>
  </si>
  <si>
    <t>1032</t>
  </si>
  <si>
    <t>Jessica Johnson</t>
  </si>
  <si>
    <t>1033</t>
  </si>
  <si>
    <t>David Brown</t>
  </si>
  <si>
    <t>1034</t>
  </si>
  <si>
    <t>Sarah Garcia</t>
  </si>
  <si>
    <t>1035</t>
  </si>
  <si>
    <t>Matthew Hernandez</t>
  </si>
  <si>
    <t>1036</t>
  </si>
  <si>
    <t>Emily Rodriguez</t>
  </si>
  <si>
    <t>1037</t>
  </si>
  <si>
    <t>Daniel Davis</t>
  </si>
  <si>
    <t>1038</t>
  </si>
  <si>
    <t>Jennifer Smith</t>
  </si>
  <si>
    <t>1039</t>
  </si>
  <si>
    <t>1040</t>
  </si>
  <si>
    <t>1041</t>
  </si>
  <si>
    <t>1042</t>
  </si>
  <si>
    <t>Sarah Johnson</t>
  </si>
  <si>
    <t>1043</t>
  </si>
  <si>
    <t>Matthew Garcia</t>
  </si>
  <si>
    <t>1044</t>
  </si>
  <si>
    <t>1045</t>
  </si>
  <si>
    <t>Daniel Hernandez</t>
  </si>
  <si>
    <t>1046</t>
  </si>
  <si>
    <t>1047</t>
  </si>
  <si>
    <t>Michael Martinez</t>
  </si>
  <si>
    <t>1048</t>
  </si>
  <si>
    <t>Jessica Wilson</t>
  </si>
  <si>
    <t>1049</t>
  </si>
  <si>
    <t>David Rodriguez</t>
  </si>
  <si>
    <t>1050</t>
  </si>
  <si>
    <t>Sarah Gonzalez</t>
  </si>
  <si>
    <t>1051</t>
  </si>
  <si>
    <t>Matthew Smith</t>
  </si>
  <si>
    <t>1052</t>
  </si>
  <si>
    <t>Emily Johnson</t>
  </si>
  <si>
    <t>1053</t>
  </si>
  <si>
    <t>Daniel Brown</t>
  </si>
  <si>
    <t>1054</t>
  </si>
  <si>
    <t>Jennifer Hernandez</t>
  </si>
  <si>
    <t>1055</t>
  </si>
  <si>
    <t>Michael Davis</t>
  </si>
  <si>
    <t>1056</t>
  </si>
  <si>
    <t>Jessica Smith</t>
  </si>
  <si>
    <t>1057</t>
  </si>
  <si>
    <t>David Martinez</t>
  </si>
  <si>
    <t>1058</t>
  </si>
  <si>
    <t>1059</t>
  </si>
  <si>
    <t>1060</t>
  </si>
  <si>
    <t>1061</t>
  </si>
  <si>
    <t>1062</t>
  </si>
  <si>
    <t>1063</t>
  </si>
  <si>
    <t>1064</t>
  </si>
  <si>
    <t>1065</t>
  </si>
  <si>
    <t>1066</t>
  </si>
  <si>
    <t>1067</t>
  </si>
  <si>
    <t>1068</t>
  </si>
  <si>
    <t>1069</t>
  </si>
  <si>
    <t>1070</t>
  </si>
  <si>
    <t>Row Labels</t>
  </si>
  <si>
    <t>Grand Total</t>
  </si>
  <si>
    <t>Sum of Total (USD)</t>
  </si>
  <si>
    <t>Sum of Tax (USD)</t>
  </si>
  <si>
    <t>Sum of Order Quantity</t>
  </si>
  <si>
    <t>avg</t>
  </si>
  <si>
    <t>profit</t>
  </si>
  <si>
    <t>min</t>
  </si>
  <si>
    <t>max</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</si>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</sst>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s>
  <fills count="4">
    <fill>
      <patternFill patternType="none"/>
    </fill>
    <fill>
      <patternFill patternType="gray125"/>
    </fill>
    <fill>
      <patternFill patternType="solid">
        <fgColor rgb="FFD9E1F2"/>
        <bgColor indexed="64"/>
      </patternFill>
    </fill>
    <fill>
      <patternFill patternType="solid">
        <fgColor rgb="FF272760"/>
        <bgColor indexed="64"/>
      </patternFill>
    </fill>
  </fills>
  <borders count="19">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style="thin">
        <color rgb="FFD9D9D9"/>
      </right>
      <top style="thin">
        <color rgb="FFD9D9D9"/>
      </top>
      <bottom style="thin">
        <color rgb="FFD9D9D9"/>
      </bottom>
      <diagonal/>
    </border>
    <border>
      <left style="thin">
        <color rgb="FFD9D9D9"/>
      </left>
      <right/>
      <top/>
      <bottom/>
      <diagonal/>
    </border>
    <border>
      <left style="thin">
        <color rgb="FFD9D9D9"/>
      </left>
      <right/>
      <top style="thin">
        <color rgb="FFD9D9D9"/>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2" fillId="2" borderId="1" xfId="0" applyFont="1" applyFill="1" applyBorder="1" applyAlignment="1">
      <alignment horizontal="centerContinuous" vertical="center"/>
    </xf>
    <xf numFmtId="0" fontId="3" fillId="0" borderId="0" xfId="0" applyFont="1"/>
    <xf numFmtId="0" fontId="4" fillId="2" borderId="1" xfId="0" applyFont="1" applyFill="1" applyBorder="1" applyAlignment="1">
      <alignment horizontal="centerContinuous" vertical="center"/>
    </xf>
    <xf numFmtId="0" fontId="5" fillId="3" borderId="2" xfId="0" applyFont="1" applyFill="1" applyBorder="1" applyAlignment="1">
      <alignment horizontal="center" vertical="center"/>
    </xf>
    <xf numFmtId="9" fontId="6" fillId="0" borderId="2" xfId="1" applyFont="1" applyBorder="1" applyAlignment="1">
      <alignment vertical="center"/>
    </xf>
    <xf numFmtId="0" fontId="5" fillId="3" borderId="3" xfId="0" applyFont="1" applyFill="1" applyBorder="1" applyAlignment="1">
      <alignment horizontal="center" vertical="center"/>
    </xf>
    <xf numFmtId="0" fontId="6" fillId="0" borderId="2" xfId="0" applyFont="1" applyBorder="1" applyAlignment="1">
      <alignment vertical="center"/>
    </xf>
    <xf numFmtId="14" fontId="6" fillId="0" borderId="2" xfId="0" applyNumberFormat="1" applyFont="1" applyBorder="1" applyAlignment="1">
      <alignment vertical="center"/>
    </xf>
    <xf numFmtId="14" fontId="3" fillId="0" borderId="0" xfId="0" applyNumberFormat="1"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5" fillId="3" borderId="13" xfId="0" applyFont="1" applyFill="1" applyBorder="1" applyAlignment="1">
      <alignment horizontal="center" vertical="center"/>
    </xf>
    <xf numFmtId="0" fontId="6" fillId="0" borderId="13" xfId="0" applyFont="1" applyBorder="1" applyAlignment="1">
      <alignment vertical="center"/>
    </xf>
    <xf numFmtId="0" fontId="5" fillId="3" borderId="14" xfId="0" applyFont="1" applyFill="1" applyBorder="1" applyAlignment="1">
      <alignment horizontal="center" vertical="center"/>
    </xf>
    <xf numFmtId="0" fontId="6" fillId="0" borderId="15" xfId="0" applyFont="1" applyBorder="1" applyAlignment="1">
      <alignment vertical="center"/>
    </xf>
    <xf numFmtId="0" fontId="6" fillId="0" borderId="16" xfId="0" applyFont="1" applyBorder="1" applyAlignment="1">
      <alignment vertical="center"/>
    </xf>
    <xf numFmtId="14" fontId="6" fillId="0" borderId="17" xfId="0" applyNumberFormat="1" applyFont="1" applyBorder="1" applyAlignment="1">
      <alignment vertical="center"/>
    </xf>
    <xf numFmtId="0" fontId="6" fillId="0" borderId="17" xfId="0" applyFont="1" applyBorder="1" applyAlignment="1">
      <alignment vertical="center"/>
    </xf>
    <xf numFmtId="0" fontId="6" fillId="0" borderId="18" xfId="0" applyFont="1" applyBorder="1" applyAlignment="1">
      <alignment vertical="center"/>
    </xf>
  </cellXfs>
  <cellStyles count="2">
    <cellStyle name="Normal" xfId="0" builtinId="0"/>
    <cellStyle name="Percent" xfId="1" builtinId="5"/>
  </cellStyles>
  <dxfs count="11">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left style="thin">
          <color rgb="FFD9D9D9"/>
        </left>
        <right style="thin">
          <color rgb="FFD9D9D9"/>
        </right>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[RAMYA Supermarket-Sales-Sample-Data.xlsx]Sheet6!PivotTable2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Sheet6!$A$4:$A$55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Sheet6!$B$4:$B$55</c:f>
              <c:numCache>
                <c:formatCode>General</c:formatCode>
                <c:ptCount val="51"/>
                <c:pt idx="0">
                  <c:v>164.989</c:v>
                </c:pt>
                <c:pt idx="1">
                  <c:v>164.96699999999998</c:v>
                </c:pt>
                <c:pt idx="2">
                  <c:v>142.989</c:v>
                </c:pt>
                <c:pt idx="3">
                  <c:v>98.98899999999999</c:v>
                </c:pt>
                <c:pt idx="4">
                  <c:v>241.93399999999997</c:v>
                </c:pt>
                <c:pt idx="5">
                  <c:v>219.989</c:v>
                </c:pt>
                <c:pt idx="6">
                  <c:v>296.95600000000002</c:v>
                </c:pt>
                <c:pt idx="7">
                  <c:v>131.96699999999998</c:v>
                </c:pt>
                <c:pt idx="8">
                  <c:v>219.989</c:v>
                </c:pt>
                <c:pt idx="9">
                  <c:v>164.94499999999999</c:v>
                </c:pt>
                <c:pt idx="10">
                  <c:v>87.955999999999989</c:v>
                </c:pt>
                <c:pt idx="11">
                  <c:v>175.97799999999998</c:v>
                </c:pt>
                <c:pt idx="12">
                  <c:v>329.91199999999998</c:v>
                </c:pt>
                <c:pt idx="13">
                  <c:v>472.96699999999998</c:v>
                </c:pt>
                <c:pt idx="14">
                  <c:v>329.89</c:v>
                </c:pt>
                <c:pt idx="15">
                  <c:v>219.989</c:v>
                </c:pt>
                <c:pt idx="16">
                  <c:v>307.97800000000001</c:v>
                </c:pt>
                <c:pt idx="17">
                  <c:v>131.96699999999998</c:v>
                </c:pt>
                <c:pt idx="18">
                  <c:v>153.97799999999998</c:v>
                </c:pt>
                <c:pt idx="19">
                  <c:v>32.988999999999997</c:v>
                </c:pt>
                <c:pt idx="20">
                  <c:v>538.91199999999992</c:v>
                </c:pt>
                <c:pt idx="21">
                  <c:v>296.95600000000002</c:v>
                </c:pt>
                <c:pt idx="22">
                  <c:v>175.97799999999998</c:v>
                </c:pt>
                <c:pt idx="23">
                  <c:v>164.94499999999999</c:v>
                </c:pt>
                <c:pt idx="24">
                  <c:v>142.989</c:v>
                </c:pt>
                <c:pt idx="25">
                  <c:v>142.989</c:v>
                </c:pt>
                <c:pt idx="26">
                  <c:v>252.92299999999997</c:v>
                </c:pt>
                <c:pt idx="27">
                  <c:v>164.94499999999999</c:v>
                </c:pt>
                <c:pt idx="28">
                  <c:v>395.96699999999998</c:v>
                </c:pt>
                <c:pt idx="29">
                  <c:v>109.97800000000001</c:v>
                </c:pt>
                <c:pt idx="30">
                  <c:v>219.989</c:v>
                </c:pt>
                <c:pt idx="31">
                  <c:v>131.96699999999998</c:v>
                </c:pt>
                <c:pt idx="32">
                  <c:v>175.97799999999998</c:v>
                </c:pt>
                <c:pt idx="33">
                  <c:v>307.97800000000001</c:v>
                </c:pt>
                <c:pt idx="34">
                  <c:v>153.97799999999998</c:v>
                </c:pt>
                <c:pt idx="35">
                  <c:v>131.96699999999998</c:v>
                </c:pt>
                <c:pt idx="36">
                  <c:v>252.92299999999997</c:v>
                </c:pt>
                <c:pt idx="37">
                  <c:v>87.955999999999989</c:v>
                </c:pt>
                <c:pt idx="38">
                  <c:v>175.97799999999998</c:v>
                </c:pt>
                <c:pt idx="39">
                  <c:v>219.989</c:v>
                </c:pt>
                <c:pt idx="40">
                  <c:v>175.97799999999998</c:v>
                </c:pt>
                <c:pt idx="41">
                  <c:v>505.94499999999994</c:v>
                </c:pt>
                <c:pt idx="42">
                  <c:v>296.91199999999998</c:v>
                </c:pt>
                <c:pt idx="43">
                  <c:v>164.96699999999998</c:v>
                </c:pt>
                <c:pt idx="44">
                  <c:v>164.96699999999998</c:v>
                </c:pt>
                <c:pt idx="45">
                  <c:v>153.97799999999998</c:v>
                </c:pt>
                <c:pt idx="46">
                  <c:v>164.989</c:v>
                </c:pt>
                <c:pt idx="47">
                  <c:v>318.96699999999998</c:v>
                </c:pt>
                <c:pt idx="48">
                  <c:v>252.92299999999997</c:v>
                </c:pt>
                <c:pt idx="49">
                  <c:v>153.97799999999998</c:v>
                </c:pt>
                <c:pt idx="50">
                  <c:v>164.94499999999999</c:v>
                </c:pt>
              </c:numCache>
            </c:numRef>
          </c:val>
          <c:smooth val="0"/>
          <c:extLst>
            <c:ext xmlns:c16="http://schemas.microsoft.com/office/drawing/2014/chart" uri="{C3380CC4-5D6E-409C-BE32-E72D297353CC}">
              <c16:uniqueId val="{00000000-0E75-446D-B56D-95D9EA0E27E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48002991"/>
        <c:axId val="2048007311"/>
      </c:lineChart>
      <c:catAx>
        <c:axId val="204800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007311"/>
        <c:crosses val="autoZero"/>
        <c:auto val="1"/>
        <c:lblAlgn val="ctr"/>
        <c:lblOffset val="100"/>
        <c:noMultiLvlLbl val="0"/>
      </c:catAx>
      <c:valAx>
        <c:axId val="204800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00299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[RAMYA Supermarket-Sales-Sample-Data.xlsx]Sheet6!PivotTable3</c:name>
    <c:fmtId val="5"/>
  </c:pivotSource>
  <c:chart>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tint val="7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01058201058198E-2"/>
          <c:y val="0.18455010196896118"/>
          <c:w val="0.52469899595883851"/>
          <c:h val="0.68700467319633829"/>
        </c:manualLayout>
      </c:layout>
      <c:barChart>
        <c:barDir val="col"/>
        <c:grouping val="clustered"/>
        <c:varyColors val="0"/>
        <c:ser>
          <c:idx val="0"/>
          <c:order val="0"/>
          <c:tx>
            <c:strRef>
              <c:f>Sheet6!$D$3</c:f>
              <c:strCache>
                <c:ptCount val="1"/>
                <c:pt idx="0">
                  <c:v>Sum of Tax (USD)</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Sheet6!$D$4</c:f>
              <c:strCache>
                <c:ptCount val="1"/>
                <c:pt idx="0">
                  <c:v>Total</c:v>
                </c:pt>
              </c:strCache>
            </c:strRef>
          </c:cat>
          <c:val>
            <c:numRef>
              <c:f>Sheet6!$D$4</c:f>
              <c:numCache>
                <c:formatCode>General</c:formatCode>
                <c:ptCount val="1"/>
                <c:pt idx="0">
                  <c:v>986.83200000000033</c:v>
                </c:pt>
              </c:numCache>
            </c:numRef>
          </c:val>
          <c:extLst>
            <c:ext xmlns:c16="http://schemas.microsoft.com/office/drawing/2014/chart" uri="{C3380CC4-5D6E-409C-BE32-E72D297353CC}">
              <c16:uniqueId val="{00000000-8CE0-480A-B1D5-A44D4B09ED99}"/>
            </c:ext>
          </c:extLst>
        </c:ser>
        <c:ser>
          <c:idx val="1"/>
          <c:order val="1"/>
          <c:tx>
            <c:strRef>
              <c:f>Sheet6!$E$3</c:f>
              <c:strCache>
                <c:ptCount val="1"/>
                <c:pt idx="0">
                  <c:v>Sum of Total (USD)</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Sheet6!$D$4</c:f>
              <c:strCache>
                <c:ptCount val="1"/>
                <c:pt idx="0">
                  <c:v>Total</c:v>
                </c:pt>
              </c:strCache>
            </c:strRef>
          </c:cat>
          <c:val>
            <c:numRef>
              <c:f>Sheet6!$E$4</c:f>
              <c:numCache>
                <c:formatCode>General</c:formatCode>
                <c:ptCount val="1"/>
                <c:pt idx="0">
                  <c:v>10855.151999999991</c:v>
                </c:pt>
              </c:numCache>
            </c:numRef>
          </c:val>
          <c:extLst>
            <c:ext xmlns:c16="http://schemas.microsoft.com/office/drawing/2014/chart" uri="{C3380CC4-5D6E-409C-BE32-E72D297353CC}">
              <c16:uniqueId val="{00000001-8CE0-480A-B1D5-A44D4B09ED99}"/>
            </c:ext>
          </c:extLst>
        </c:ser>
        <c:dLbls>
          <c:dLblPos val="inEnd"/>
          <c:showLegendKey val="0"/>
          <c:showVal val="1"/>
          <c:showCatName val="0"/>
          <c:showSerName val="0"/>
          <c:showPercent val="0"/>
          <c:showBubbleSize val="0"/>
        </c:dLbls>
        <c:gapWidth val="65"/>
        <c:axId val="2032881039"/>
        <c:axId val="2032877679"/>
      </c:barChart>
      <c:catAx>
        <c:axId val="20328810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2877679"/>
        <c:crosses val="autoZero"/>
        <c:auto val="1"/>
        <c:lblAlgn val="ctr"/>
        <c:lblOffset val="100"/>
        <c:noMultiLvlLbl val="0"/>
      </c:catAx>
      <c:valAx>
        <c:axId val="20328776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328810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[RAMYA Supermarket-Sales-Sample-Data.xlsx]Sheet6!PivotTable4</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Sheet6!$H$3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Sheet6!$G$4:$G$55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Sheet6!$H$4:$H$55</c:f>
              <c:numCache>
                <c:formatCode>General</c:formatCode>
                <c:ptCount val="51"/>
                <c:pt idx="0">
                  <c:v>1</c:v>
                </c:pt>
                <c:pt idx="1">
                  <c:v>3</c:v>
                </c:pt>
                <c:pt idx="2">
                  <c:v>1</c:v>
                </c:pt>
                <c:pt idx="3">
                  <c:v>1</c:v>
                </c:pt>
                <c:pt idx="4">
                  <c:v>6</c:v>
                </c:pt>
                <c:pt idx="5">
                  <c:v>1</c:v>
                </c:pt>
                <c:pt idx="6">
                  <c:v>4</c:v>
                </c:pt>
                <c:pt idx="7">
                  <c:v>3</c:v>
                </c:pt>
                <c:pt idx="8">
                  <c:v>1</c:v>
                </c:pt>
                <c:pt idx="9">
                  <c:v>5</c:v>
                </c:pt>
                <c:pt idx="10">
                  <c:v>4</c:v>
                </c:pt>
                <c:pt idx="11">
                  <c:v>2</c:v>
                </c:pt>
                <c:pt idx="12">
                  <c:v>8</c:v>
                </c:pt>
                <c:pt idx="13">
                  <c:v>3</c:v>
                </c:pt>
                <c:pt idx="14">
                  <c:v>10</c:v>
                </c:pt>
                <c:pt idx="15">
                  <c:v>1</c:v>
                </c:pt>
                <c:pt idx="16">
                  <c:v>2</c:v>
                </c:pt>
                <c:pt idx="17">
                  <c:v>3</c:v>
                </c:pt>
                <c:pt idx="18">
                  <c:v>2</c:v>
                </c:pt>
                <c:pt idx="19">
                  <c:v>1</c:v>
                </c:pt>
                <c:pt idx="20">
                  <c:v>8</c:v>
                </c:pt>
                <c:pt idx="21">
                  <c:v>4</c:v>
                </c:pt>
                <c:pt idx="22">
                  <c:v>2</c:v>
                </c:pt>
                <c:pt idx="23">
                  <c:v>5</c:v>
                </c:pt>
                <c:pt idx="24">
                  <c:v>1</c:v>
                </c:pt>
                <c:pt idx="25">
                  <c:v>1</c:v>
                </c:pt>
                <c:pt idx="26">
                  <c:v>7</c:v>
                </c:pt>
                <c:pt idx="27">
                  <c:v>5</c:v>
                </c:pt>
                <c:pt idx="28">
                  <c:v>3</c:v>
                </c:pt>
                <c:pt idx="29">
                  <c:v>2</c:v>
                </c:pt>
                <c:pt idx="30">
                  <c:v>1</c:v>
                </c:pt>
                <c:pt idx="31">
                  <c:v>3</c:v>
                </c:pt>
                <c:pt idx="32">
                  <c:v>2</c:v>
                </c:pt>
                <c:pt idx="33">
                  <c:v>2</c:v>
                </c:pt>
                <c:pt idx="34">
                  <c:v>2</c:v>
                </c:pt>
                <c:pt idx="35">
                  <c:v>3</c:v>
                </c:pt>
                <c:pt idx="36">
                  <c:v>7</c:v>
                </c:pt>
                <c:pt idx="37">
                  <c:v>4</c:v>
                </c:pt>
                <c:pt idx="38">
                  <c:v>2</c:v>
                </c:pt>
                <c:pt idx="39">
                  <c:v>1</c:v>
                </c:pt>
                <c:pt idx="40">
                  <c:v>2</c:v>
                </c:pt>
                <c:pt idx="41">
                  <c:v>5</c:v>
                </c:pt>
                <c:pt idx="42">
                  <c:v>8</c:v>
                </c:pt>
                <c:pt idx="43">
                  <c:v>3</c:v>
                </c:pt>
                <c:pt idx="44">
                  <c:v>3</c:v>
                </c:pt>
                <c:pt idx="45">
                  <c:v>2</c:v>
                </c:pt>
                <c:pt idx="46">
                  <c:v>1</c:v>
                </c:pt>
                <c:pt idx="47">
                  <c:v>3</c:v>
                </c:pt>
                <c:pt idx="48">
                  <c:v>7</c:v>
                </c:pt>
                <c:pt idx="49">
                  <c:v>2</c:v>
                </c:pt>
                <c:pt idx="50">
                  <c:v>5</c:v>
                </c:pt>
              </c:numCache>
            </c:numRef>
          </c:val>
          <c:extLst>
            <c:ext xmlns:c16="http://schemas.microsoft.com/office/drawing/2014/chart" uri="{C3380CC4-5D6E-409C-BE32-E72D297353CC}">
              <c16:uniqueId val="{00000000-624F-43E5-AF4B-89A5CF2F1C09}"/>
            </c:ext>
          </c:extLst>
        </c:ser>
        <c:dLbls>
          <c:dLblPos val="inEnd"/>
          <c:showLegendKey val="0"/>
          <c:showVal val="1"/>
          <c:showCatName val="0"/>
          <c:showSerName val="0"/>
          <c:showPercent val="0"/>
          <c:showBubbleSize val="0"/>
        </c:dLbls>
        <c:gapWidth val="65"/>
        <c:axId val="1371839823"/>
        <c:axId val="38399023"/>
      </c:barChart>
      <c:catAx>
        <c:axId val="13718398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399023"/>
        <c:crosses val="autoZero"/>
        <c:auto val="1"/>
        <c:lblAlgn val="ctr"/>
        <c:lblOffset val="100"/>
        <c:noMultiLvlLbl val="0"/>
      </c:catAx>
      <c:valAx>
        <c:axId val="383990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18398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[RAMYA Supermarket-Sales-Sample-Data.xlsx]Sheet6!PivotTable5</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tint val="77000"/>
            </a:schemeClr>
          </a:solidFill>
          <a:ln>
            <a:noFill/>
          </a:ln>
          <a:effectLst>
            <a:outerShdw blurRad="254000" sx="102000" sy="102000" algn="ctr" rotWithShape="0">
              <a:prstClr val="black">
                <a:alpha val="20000"/>
              </a:prstClr>
            </a:outerShdw>
          </a:effectLst>
        </c:spPr>
      </c:pivotFmt>
      <c:pivotFmt>
        <c:idx val="3"/>
        <c:spPr>
          <a:solidFill>
            <a:schemeClr val="accent5">
              <a:shade val="76000"/>
            </a:schemeClr>
          </a:solidFill>
          <a:ln>
            <a:noFill/>
          </a:ln>
          <a:effectLst>
            <a:outerShdw blurRad="254000" sx="102000" sy="102000" algn="ctr" rotWithShape="0">
              <a:prstClr val="black">
                <a:alpha val="20000"/>
              </a:prstClr>
            </a:outerShdw>
          </a:effectLst>
        </c:spPr>
      </c:pivotFmt>
      <c:pivotFmt>
        <c:idx val="4"/>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tint val="77000"/>
            </a:schemeClr>
          </a:solidFill>
          <a:ln>
            <a:noFill/>
          </a:ln>
          <a:effectLst>
            <a:outerShdw blurRad="254000" sx="102000" sy="102000" algn="ctr" rotWithShape="0">
              <a:prstClr val="black">
                <a:alpha val="20000"/>
              </a:prstClr>
            </a:outerShdw>
          </a:effectLst>
        </c:spPr>
      </c:pivotFmt>
      <c:pivotFmt>
        <c:idx val="6"/>
        <c:spPr>
          <a:solidFill>
            <a:schemeClr val="accent5">
              <a:shade val="76000"/>
            </a:schemeClr>
          </a:solidFill>
          <a:ln>
            <a:noFill/>
          </a:ln>
          <a:effectLst>
            <a:outerShdw blurRad="254000" sx="102000" sy="102000" algn="ctr" rotWithShape="0">
              <a:prstClr val="black">
                <a:alpha val="20000"/>
              </a:prstClr>
            </a:outerShdw>
          </a:effectLst>
        </c:spPr>
      </c:pivotFmt>
      <c:pivotFmt>
        <c:idx val="7"/>
        <c:spPr>
          <a:solidFill>
            <a:schemeClr val="accent5"/>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Sheet6!$K$3</c:f>
              <c:strCache>
                <c:ptCount val="1"/>
                <c:pt idx="0">
                  <c:v>Total</c:v>
                </c:pt>
              </c:strCache>
            </c:strRef>
          </c:tx>
          <c:dPt>
            <c:idx val="0"/>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CD-4C93-9595-E9471CD65E73}"/>
              </c:ext>
            </c:extLst>
          </c:dPt>
          <c:dPt>
            <c:idx val="1"/>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7CD-4C93-9595-E9471CD65E7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Sheet6!$J$4:$J$6</c:f>
              <c:strCache>
                <c:ptCount val="2"/>
                <c:pt idx="0">
                  <c:v>Jan</c:v>
                </c:pt>
                <c:pt idx="1">
                  <c:v>Feb</c:v>
                </c:pt>
              </c:strCache>
            </c:strRef>
          </c:cat>
          <c:val>
            <c:numRef>
              <c:f>Sheet6!$K$4:$K$6</c:f>
              <c:numCache>
                <c:formatCode>General</c:formatCode>
                <c:ptCount val="2"/>
                <c:pt idx="0">
                  <c:v>9601.3719999999921</c:v>
                </c:pt>
                <c:pt idx="1">
                  <c:v>1253.78</c:v>
                </c:pt>
              </c:numCache>
            </c:numRef>
          </c:val>
          <c:extLst>
            <c:ext xmlns:c16="http://schemas.microsoft.com/office/drawing/2014/chart" uri="{C3380CC4-5D6E-409C-BE32-E72D297353CC}">
              <c16:uniqueId val="{00000004-87CD-4C93-9595-E9471CD65E7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1.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7.png"/><Relationship Id="rId5" Type="http://schemas.openxmlformats.org/officeDocument/2006/relationships/chart" Target="../charts/chart3.xml"/><Relationship Id="rId10" Type="http://schemas.openxmlformats.org/officeDocument/2006/relationships/image" Target="../media/image6.svg"/><Relationship Id="rId4" Type="http://schemas.openxmlformats.org/officeDocument/2006/relationships/chart" Target="../charts/chart2.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259080</xdr:colOff>
      <xdr:row>36</xdr:row>
      <xdr:rowOff>152400</xdr:rowOff>
    </xdr:to>
    <xdr:sp macro="" textlink="">
      <xdr:nvSpPr>
        <xdr:cNvPr id="2" name="Rectangle 1">
          <a:extLst>
            <a:ext uri="{FF2B5EF4-FFF2-40B4-BE49-F238E27FC236}">
              <a16:creationId xmlns:a16="http://schemas.microsoft.com/office/drawing/2014/main" id="{7A827A69-B320-BA79-C0BA-5473E0E228DF}"/>
            </a:ext>
          </a:extLst>
        </xdr:cNvPr>
        <xdr:cNvSpPr/>
      </xdr:nvSpPr>
      <xdr:spPr>
        <a:xfrm>
          <a:off x="0" y="0"/>
          <a:ext cx="14279880" cy="6736080"/>
        </a:xfrm>
        <a:prstGeom prst="rect">
          <a:avLst/>
        </a:prstGeom>
        <a:ln>
          <a:noFill/>
        </a:ln>
        <a:effectLst/>
        <a:scene3d>
          <a:camera prst="orthographicFront">
            <a:rot lat="0" lon="0" rev="0"/>
          </a:camera>
          <a:lightRig rig="glow" dir="t">
            <a:rot lat="0" lon="0" rev="14100000"/>
          </a:lightRig>
        </a:scene3d>
        <a:sp3d prstMaterial="softEdge">
          <a:bevelT w="1270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220980</xdr:colOff>
      <xdr:row>0</xdr:row>
      <xdr:rowOff>53340</xdr:rowOff>
    </xdr:from>
    <xdr:to>
      <xdr:col>23</xdr:col>
      <xdr:colOff>68580</xdr:colOff>
      <xdr:row>4</xdr:row>
      <xdr:rowOff>160020</xdr:rowOff>
    </xdr:to>
    <xdr:sp macro="" textlink="">
      <xdr:nvSpPr>
        <xdr:cNvPr id="3" name="Rectangle: Rounded Corners 2">
          <a:extLst>
            <a:ext uri="{FF2B5EF4-FFF2-40B4-BE49-F238E27FC236}">
              <a16:creationId xmlns:a16="http://schemas.microsoft.com/office/drawing/2014/main" id="{EEF21FE6-63E4-BDD4-75F1-BD63DE6DCF71}"/>
            </a:ext>
          </a:extLst>
        </xdr:cNvPr>
        <xdr:cNvSpPr/>
      </xdr:nvSpPr>
      <xdr:spPr>
        <a:xfrm>
          <a:off x="220980" y="53340"/>
          <a:ext cx="13868400" cy="83820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IN" sz="4000" b="1">
              <a:latin typeface="Algerian" panose="04020705040A02060702" pitchFamily="82" charset="0"/>
            </a:rPr>
            <a:t>SUPER</a:t>
          </a:r>
          <a:r>
            <a:rPr lang="en-IN" sz="4000" b="1" baseline="0">
              <a:latin typeface="Algerian" panose="04020705040A02060702" pitchFamily="82" charset="0"/>
            </a:rPr>
            <a:t> MARKET</a:t>
          </a:r>
          <a:endParaRPr lang="en-IN" sz="4000" b="1">
            <a:latin typeface="Algerian" panose="04020705040A02060702" pitchFamily="82" charset="0"/>
          </a:endParaRPr>
        </a:p>
      </xdr:txBody>
    </xdr:sp>
    <xdr:clientData/>
  </xdr:twoCellAnchor>
  <xdr:twoCellAnchor>
    <xdr:from>
      <xdr:col>1</xdr:col>
      <xdr:colOff>30480</xdr:colOff>
      <xdr:row>6</xdr:row>
      <xdr:rowOff>68580</xdr:rowOff>
    </xdr:from>
    <xdr:to>
      <xdr:col>5</xdr:col>
      <xdr:colOff>22860</xdr:colOff>
      <xdr:row>11</xdr:row>
      <xdr:rowOff>60960</xdr:rowOff>
    </xdr:to>
    <xdr:sp macro="" textlink="">
      <xdr:nvSpPr>
        <xdr:cNvPr id="5" name="Rectangle: Rounded Corners 4">
          <a:extLst>
            <a:ext uri="{FF2B5EF4-FFF2-40B4-BE49-F238E27FC236}">
              <a16:creationId xmlns:a16="http://schemas.microsoft.com/office/drawing/2014/main" id="{F649CF14-5E1D-D8ED-4403-6863C95B0C02}"/>
            </a:ext>
          </a:extLst>
        </xdr:cNvPr>
        <xdr:cNvSpPr/>
      </xdr:nvSpPr>
      <xdr:spPr>
        <a:xfrm>
          <a:off x="640080" y="1165860"/>
          <a:ext cx="2430780" cy="90678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r"/>
          <a:r>
            <a:rPr lang="en-IN" sz="1600" b="1">
              <a:latin typeface="Algerian" panose="04020705040A02060702" pitchFamily="82" charset="0"/>
            </a:rPr>
            <a:t>TOTAL</a:t>
          </a:r>
          <a:r>
            <a:rPr lang="en-IN" sz="1600" b="1" baseline="0">
              <a:latin typeface="Algerian" panose="04020705040A02060702" pitchFamily="82" charset="0"/>
            </a:rPr>
            <a:t> AMOUNT</a:t>
          </a:r>
        </a:p>
        <a:p>
          <a:pPr algn="ctr"/>
          <a:r>
            <a:rPr lang="en-IN" sz="1600" b="1" i="0" u="none" strike="noStrike">
              <a:solidFill>
                <a:schemeClr val="lt1"/>
              </a:solidFill>
              <a:effectLst/>
              <a:latin typeface="Algerian" panose="04020705040A02060702" pitchFamily="82" charset="0"/>
              <a:ea typeface="+mn-ea"/>
              <a:cs typeface="+mn-cs"/>
            </a:rPr>
            <a:t>10855.15</a:t>
          </a:r>
          <a:r>
            <a:rPr lang="en-IN" sz="1600" b="1">
              <a:latin typeface="Algerian" panose="04020705040A02060702" pitchFamily="82" charset="0"/>
            </a:rPr>
            <a:t> </a:t>
          </a:r>
        </a:p>
      </xdr:txBody>
    </xdr:sp>
    <xdr:clientData/>
  </xdr:twoCellAnchor>
  <xdr:twoCellAnchor>
    <xdr:from>
      <xdr:col>0</xdr:col>
      <xdr:colOff>220980</xdr:colOff>
      <xdr:row>6</xdr:row>
      <xdr:rowOff>15240</xdr:rowOff>
    </xdr:from>
    <xdr:to>
      <xdr:col>2</xdr:col>
      <xdr:colOff>60960</xdr:colOff>
      <xdr:row>10</xdr:row>
      <xdr:rowOff>167640</xdr:rowOff>
    </xdr:to>
    <xdr:sp macro="" textlink="">
      <xdr:nvSpPr>
        <xdr:cNvPr id="6" name="Rectangle: Rounded Corners 5">
          <a:extLst>
            <a:ext uri="{FF2B5EF4-FFF2-40B4-BE49-F238E27FC236}">
              <a16:creationId xmlns:a16="http://schemas.microsoft.com/office/drawing/2014/main" id="{F5FCAD84-F63A-BE10-D813-30B0C2659B2F}"/>
            </a:ext>
          </a:extLst>
        </xdr:cNvPr>
        <xdr:cNvSpPr/>
      </xdr:nvSpPr>
      <xdr:spPr>
        <a:xfrm>
          <a:off x="220980" y="1112520"/>
          <a:ext cx="1059180" cy="8839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236220</xdr:colOff>
      <xdr:row>6</xdr:row>
      <xdr:rowOff>167640</xdr:rowOff>
    </xdr:from>
    <xdr:to>
      <xdr:col>10</xdr:col>
      <xdr:colOff>38100</xdr:colOff>
      <xdr:row>11</xdr:row>
      <xdr:rowOff>152400</xdr:rowOff>
    </xdr:to>
    <xdr:sp macro="" textlink="">
      <xdr:nvSpPr>
        <xdr:cNvPr id="26" name="Rectangle: Rounded Corners 25">
          <a:extLst>
            <a:ext uri="{FF2B5EF4-FFF2-40B4-BE49-F238E27FC236}">
              <a16:creationId xmlns:a16="http://schemas.microsoft.com/office/drawing/2014/main" id="{BA1D4F5B-199D-0F22-329B-CE912F83B184}"/>
            </a:ext>
          </a:extLst>
        </xdr:cNvPr>
        <xdr:cNvSpPr/>
      </xdr:nvSpPr>
      <xdr:spPr>
        <a:xfrm>
          <a:off x="3893820" y="1264920"/>
          <a:ext cx="2240280" cy="89916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IN" sz="1600" b="1" baseline="0">
              <a:latin typeface="Algerian" panose="04020705040A02060702" pitchFamily="82" charset="0"/>
            </a:rPr>
            <a:t>         AVERAAGE</a:t>
          </a:r>
        </a:p>
        <a:p>
          <a:pPr algn="ctr"/>
          <a:r>
            <a:rPr lang="en-IN" sz="1600" b="1" i="0" u="none" strike="noStrike">
              <a:solidFill>
                <a:schemeClr val="lt1"/>
              </a:solidFill>
              <a:effectLst/>
              <a:latin typeface="Algerian" panose="04020705040A02060702" pitchFamily="82" charset="0"/>
              <a:ea typeface="+mn-ea"/>
              <a:cs typeface="+mn-cs"/>
            </a:rPr>
            <a:t>         155.0736</a:t>
          </a:r>
          <a:r>
            <a:rPr lang="en-IN" sz="1600"/>
            <a:t> </a:t>
          </a:r>
          <a:r>
            <a:rPr lang="en-IN" b="1">
              <a:latin typeface="Algerian" panose="04020705040A02060702" pitchFamily="82" charset="0"/>
            </a:rPr>
            <a:t> </a:t>
          </a:r>
          <a:endParaRPr lang="en-IN" sz="1100" b="1">
            <a:latin typeface="Algerian" panose="04020705040A02060702" pitchFamily="82" charset="0"/>
          </a:endParaRPr>
        </a:p>
      </xdr:txBody>
    </xdr:sp>
    <xdr:clientData/>
  </xdr:twoCellAnchor>
  <xdr:twoCellAnchor>
    <xdr:from>
      <xdr:col>5</xdr:col>
      <xdr:colOff>480060</xdr:colOff>
      <xdr:row>6</xdr:row>
      <xdr:rowOff>129540</xdr:rowOff>
    </xdr:from>
    <xdr:to>
      <xdr:col>7</xdr:col>
      <xdr:colOff>320040</xdr:colOff>
      <xdr:row>11</xdr:row>
      <xdr:rowOff>99060</xdr:rowOff>
    </xdr:to>
    <xdr:sp macro="" textlink="">
      <xdr:nvSpPr>
        <xdr:cNvPr id="27" name="Rectangle: Rounded Corners 26">
          <a:extLst>
            <a:ext uri="{FF2B5EF4-FFF2-40B4-BE49-F238E27FC236}">
              <a16:creationId xmlns:a16="http://schemas.microsoft.com/office/drawing/2014/main" id="{AF1B5958-9DB8-91E9-12F2-BEA9BF2A406C}"/>
            </a:ext>
          </a:extLst>
        </xdr:cNvPr>
        <xdr:cNvSpPr/>
      </xdr:nvSpPr>
      <xdr:spPr>
        <a:xfrm>
          <a:off x="3528060" y="1226820"/>
          <a:ext cx="1059180" cy="8839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510540</xdr:colOff>
      <xdr:row>6</xdr:row>
      <xdr:rowOff>121920</xdr:rowOff>
    </xdr:from>
    <xdr:to>
      <xdr:col>7</xdr:col>
      <xdr:colOff>205740</xdr:colOff>
      <xdr:row>11</xdr:row>
      <xdr:rowOff>121920</xdr:rowOff>
    </xdr:to>
    <xdr:pic>
      <xdr:nvPicPr>
        <xdr:cNvPr id="29" name="Graphic 28" descr="Euro with solid fill">
          <a:extLst>
            <a:ext uri="{FF2B5EF4-FFF2-40B4-BE49-F238E27FC236}">
              <a16:creationId xmlns:a16="http://schemas.microsoft.com/office/drawing/2014/main" id="{BAACC3FC-925B-1678-6D0F-F90A25976DC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558540" y="1219200"/>
          <a:ext cx="914400" cy="914400"/>
        </a:xfrm>
        <a:prstGeom prst="rect">
          <a:avLst/>
        </a:prstGeom>
        <a:ln>
          <a:noFill/>
        </a:ln>
        <a:effectLst/>
        <a:scene3d>
          <a:camera prst="orthographicFront">
            <a:rot lat="0" lon="0" rev="0"/>
          </a:camera>
          <a:lightRig rig="glow" dir="t">
            <a:rot lat="0" lon="0" rev="14100000"/>
          </a:lightRig>
        </a:scene3d>
        <a:sp3d prstMaterial="softEdge">
          <a:bevelT w="127000" prst="artDeco"/>
        </a:sp3d>
      </xdr:spPr>
    </xdr:pic>
    <xdr:clientData/>
  </xdr:twoCellAnchor>
  <xdr:twoCellAnchor>
    <xdr:from>
      <xdr:col>11</xdr:col>
      <xdr:colOff>205740</xdr:colOff>
      <xdr:row>7</xdr:row>
      <xdr:rowOff>76200</xdr:rowOff>
    </xdr:from>
    <xdr:to>
      <xdr:col>15</xdr:col>
      <xdr:colOff>7620</xdr:colOff>
      <xdr:row>12</xdr:row>
      <xdr:rowOff>60960</xdr:rowOff>
    </xdr:to>
    <xdr:sp macro="" textlink="">
      <xdr:nvSpPr>
        <xdr:cNvPr id="30" name="Rectangle: Rounded Corners 29">
          <a:extLst>
            <a:ext uri="{FF2B5EF4-FFF2-40B4-BE49-F238E27FC236}">
              <a16:creationId xmlns:a16="http://schemas.microsoft.com/office/drawing/2014/main" id="{148F7D93-95CB-D0C1-A845-708E170B321B}"/>
            </a:ext>
          </a:extLst>
        </xdr:cNvPr>
        <xdr:cNvSpPr/>
      </xdr:nvSpPr>
      <xdr:spPr>
        <a:xfrm>
          <a:off x="6911340" y="1356360"/>
          <a:ext cx="2240280" cy="89916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IN" sz="1600" b="1" baseline="0">
              <a:latin typeface="Algerian" panose="04020705040A02060702" pitchFamily="82" charset="0"/>
            </a:rPr>
            <a:t>         MIN</a:t>
          </a:r>
        </a:p>
        <a:p>
          <a:pPr algn="ctr"/>
          <a:r>
            <a:rPr lang="en-IN" sz="1600" b="1" i="0" u="none" strike="noStrike">
              <a:solidFill>
                <a:schemeClr val="lt1"/>
              </a:solidFill>
              <a:effectLst/>
              <a:latin typeface="Algerian" panose="04020705040A02060702" pitchFamily="82" charset="0"/>
              <a:ea typeface="+mn-ea"/>
              <a:cs typeface="+mn-cs"/>
            </a:rPr>
            <a:t>32.989</a:t>
          </a:r>
          <a:r>
            <a:rPr lang="en-IN" sz="1600"/>
            <a:t> </a:t>
          </a:r>
          <a:endParaRPr lang="en-IN" sz="1100" b="1">
            <a:latin typeface="Algerian" panose="04020705040A02060702" pitchFamily="82" charset="0"/>
          </a:endParaRPr>
        </a:p>
      </xdr:txBody>
    </xdr:sp>
    <xdr:clientData/>
  </xdr:twoCellAnchor>
  <xdr:twoCellAnchor>
    <xdr:from>
      <xdr:col>10</xdr:col>
      <xdr:colOff>396240</xdr:colOff>
      <xdr:row>7</xdr:row>
      <xdr:rowOff>22860</xdr:rowOff>
    </xdr:from>
    <xdr:to>
      <xdr:col>12</xdr:col>
      <xdr:colOff>236220</xdr:colOff>
      <xdr:row>11</xdr:row>
      <xdr:rowOff>175260</xdr:rowOff>
    </xdr:to>
    <xdr:sp macro="" textlink="">
      <xdr:nvSpPr>
        <xdr:cNvPr id="31" name="Rectangle: Rounded Corners 30">
          <a:extLst>
            <a:ext uri="{FF2B5EF4-FFF2-40B4-BE49-F238E27FC236}">
              <a16:creationId xmlns:a16="http://schemas.microsoft.com/office/drawing/2014/main" id="{BA49CA70-8393-475E-D981-8D774E765CE6}"/>
            </a:ext>
          </a:extLst>
        </xdr:cNvPr>
        <xdr:cNvSpPr/>
      </xdr:nvSpPr>
      <xdr:spPr>
        <a:xfrm>
          <a:off x="6492240" y="1303020"/>
          <a:ext cx="1059180" cy="8839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15240</xdr:colOff>
      <xdr:row>7</xdr:row>
      <xdr:rowOff>99060</xdr:rowOff>
    </xdr:from>
    <xdr:to>
      <xdr:col>19</xdr:col>
      <xdr:colOff>426720</xdr:colOff>
      <xdr:row>12</xdr:row>
      <xdr:rowOff>83820</xdr:rowOff>
    </xdr:to>
    <xdr:sp macro="" textlink="">
      <xdr:nvSpPr>
        <xdr:cNvPr id="32" name="Rectangle: Rounded Corners 31">
          <a:extLst>
            <a:ext uri="{FF2B5EF4-FFF2-40B4-BE49-F238E27FC236}">
              <a16:creationId xmlns:a16="http://schemas.microsoft.com/office/drawing/2014/main" id="{0F70B7DA-2CDC-8ADA-A870-77D7ACD455C6}"/>
            </a:ext>
          </a:extLst>
        </xdr:cNvPr>
        <xdr:cNvSpPr/>
      </xdr:nvSpPr>
      <xdr:spPr>
        <a:xfrm>
          <a:off x="9768840" y="1379220"/>
          <a:ext cx="2240280" cy="89916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IN" sz="1600" b="1" baseline="0">
              <a:latin typeface="Algerian" panose="04020705040A02060702" pitchFamily="82" charset="0"/>
            </a:rPr>
            <a:t>         MAX</a:t>
          </a:r>
        </a:p>
        <a:p>
          <a:pPr algn="ctr"/>
          <a:r>
            <a:rPr lang="en-IN" sz="1600" b="1" i="0" u="none" strike="noStrike">
              <a:solidFill>
                <a:schemeClr val="lt1"/>
              </a:solidFill>
              <a:effectLst/>
              <a:latin typeface="Algerian" panose="04020705040A02060702" pitchFamily="82" charset="0"/>
              <a:ea typeface="+mn-ea"/>
              <a:cs typeface="+mn-cs"/>
            </a:rPr>
            <a:t>         329.967</a:t>
          </a:r>
          <a:r>
            <a:rPr lang="en-IN" sz="1600"/>
            <a:t>  </a:t>
          </a:r>
          <a:r>
            <a:rPr lang="en-IN" b="1">
              <a:latin typeface="Algerian" panose="04020705040A02060702" pitchFamily="82" charset="0"/>
            </a:rPr>
            <a:t> </a:t>
          </a:r>
          <a:endParaRPr lang="en-IN" sz="1100" b="1">
            <a:latin typeface="Algerian" panose="04020705040A02060702" pitchFamily="82" charset="0"/>
          </a:endParaRPr>
        </a:p>
      </xdr:txBody>
    </xdr:sp>
    <xdr:clientData/>
  </xdr:twoCellAnchor>
  <xdr:twoCellAnchor>
    <xdr:from>
      <xdr:col>15</xdr:col>
      <xdr:colOff>205740</xdr:colOff>
      <xdr:row>7</xdr:row>
      <xdr:rowOff>45720</xdr:rowOff>
    </xdr:from>
    <xdr:to>
      <xdr:col>17</xdr:col>
      <xdr:colOff>45720</xdr:colOff>
      <xdr:row>12</xdr:row>
      <xdr:rowOff>15240</xdr:rowOff>
    </xdr:to>
    <xdr:sp macro="" textlink="">
      <xdr:nvSpPr>
        <xdr:cNvPr id="33" name="Rectangle: Rounded Corners 32">
          <a:extLst>
            <a:ext uri="{FF2B5EF4-FFF2-40B4-BE49-F238E27FC236}">
              <a16:creationId xmlns:a16="http://schemas.microsoft.com/office/drawing/2014/main" id="{A3EBBE9C-64C4-BE76-EF03-32BD31BB61B9}"/>
            </a:ext>
          </a:extLst>
        </xdr:cNvPr>
        <xdr:cNvSpPr/>
      </xdr:nvSpPr>
      <xdr:spPr>
        <a:xfrm>
          <a:off x="9349740" y="1325880"/>
          <a:ext cx="1059180" cy="8839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365760</xdr:colOff>
      <xdr:row>12</xdr:row>
      <xdr:rowOff>38100</xdr:rowOff>
    </xdr:from>
    <xdr:to>
      <xdr:col>7</xdr:col>
      <xdr:colOff>30480</xdr:colOff>
      <xdr:row>23</xdr:row>
      <xdr:rowOff>144780</xdr:rowOff>
    </xdr:to>
    <xdr:graphicFrame macro="">
      <xdr:nvGraphicFramePr>
        <xdr:cNvPr id="34" name="Chart 33">
          <a:extLst>
            <a:ext uri="{FF2B5EF4-FFF2-40B4-BE49-F238E27FC236}">
              <a16:creationId xmlns:a16="http://schemas.microsoft.com/office/drawing/2014/main" id="{DDBAB67A-B5D2-4E73-AE6D-33627B124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137160</xdr:colOff>
      <xdr:row>12</xdr:row>
      <xdr:rowOff>76200</xdr:rowOff>
    </xdr:from>
    <xdr:to>
      <xdr:col>11</xdr:col>
      <xdr:colOff>320040</xdr:colOff>
      <xdr:row>27</xdr:row>
      <xdr:rowOff>0</xdr:rowOff>
    </xdr:to>
    <xdr:graphicFrame macro="">
      <xdr:nvGraphicFramePr>
        <xdr:cNvPr id="35" name="Chart 34">
          <a:extLst>
            <a:ext uri="{FF2B5EF4-FFF2-40B4-BE49-F238E27FC236}">
              <a16:creationId xmlns:a16="http://schemas.microsoft.com/office/drawing/2014/main" id="{8BF77BD6-1C3F-4A5F-B55B-49436A8D7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350520</xdr:colOff>
      <xdr:row>24</xdr:row>
      <xdr:rowOff>45720</xdr:rowOff>
    </xdr:from>
    <xdr:to>
      <xdr:col>6</xdr:col>
      <xdr:colOff>586740</xdr:colOff>
      <xdr:row>36</xdr:row>
      <xdr:rowOff>30480</xdr:rowOff>
    </xdr:to>
    <xdr:graphicFrame macro="">
      <xdr:nvGraphicFramePr>
        <xdr:cNvPr id="36" name="Chart 35">
          <a:extLst>
            <a:ext uri="{FF2B5EF4-FFF2-40B4-BE49-F238E27FC236}">
              <a16:creationId xmlns:a16="http://schemas.microsoft.com/office/drawing/2014/main" id="{D26442C4-0B31-4FE0-A1C4-E4FEFCEED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434340</xdr:colOff>
      <xdr:row>12</xdr:row>
      <xdr:rowOff>137160</xdr:rowOff>
    </xdr:from>
    <xdr:to>
      <xdr:col>18</xdr:col>
      <xdr:colOff>228600</xdr:colOff>
      <xdr:row>26</xdr:row>
      <xdr:rowOff>114300</xdr:rowOff>
    </xdr:to>
    <xdr:graphicFrame macro="">
      <xdr:nvGraphicFramePr>
        <xdr:cNvPr id="37" name="Chart 36">
          <a:extLst>
            <a:ext uri="{FF2B5EF4-FFF2-40B4-BE49-F238E27FC236}">
              <a16:creationId xmlns:a16="http://schemas.microsoft.com/office/drawing/2014/main" id="{8589F04B-B39B-467F-910A-47B814521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365760</xdr:colOff>
      <xdr:row>24</xdr:row>
      <xdr:rowOff>60960</xdr:rowOff>
    </xdr:from>
    <xdr:to>
      <xdr:col>22</xdr:col>
      <xdr:colOff>586740</xdr:colOff>
      <xdr:row>34</xdr:row>
      <xdr:rowOff>7620</xdr:rowOff>
    </xdr:to>
    <mc:AlternateContent xmlns:mc="http://schemas.openxmlformats.org/markup-compatibility/2006" xmlns:a14="http://schemas.microsoft.com/office/drawing/2010/main">
      <mc:Choice Requires="a14">
        <xdr:graphicFrame macro="">
          <xdr:nvGraphicFramePr>
            <xdr:cNvPr id="38" name="Ship Date">
              <a:extLst>
                <a:ext uri="{FF2B5EF4-FFF2-40B4-BE49-F238E27FC236}">
                  <a16:creationId xmlns:a16="http://schemas.microsoft.com/office/drawing/2014/main" id="{11BC0FA4-7A48-4646-BBCE-9081EDED2BAA}"/>
                </a:ext>
              </a:extLst>
            </xdr:cNvPr>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mlns="">
        <xdr:sp macro="" textlink="">
          <xdr:nvSpPr>
            <xdr:cNvPr id="0" name=""/>
            <xdr:cNvSpPr>
              <a:spLocks noTextEdit="1"/>
            </xdr:cNvSpPr>
          </xdr:nvSpPr>
          <xdr:spPr>
            <a:xfrm>
              <a:off x="11338560" y="4450080"/>
              <a:ext cx="265938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472440</xdr:colOff>
      <xdr:row>27</xdr:row>
      <xdr:rowOff>99060</xdr:rowOff>
    </xdr:from>
    <xdr:to>
      <xdr:col>18</xdr:col>
      <xdr:colOff>129540</xdr:colOff>
      <xdr:row>35</xdr:row>
      <xdr:rowOff>129540</xdr:rowOff>
    </xdr:to>
    <mc:AlternateContent xmlns:mc="http://schemas.openxmlformats.org/markup-compatibility/2006" xmlns:a14="http://schemas.microsoft.com/office/drawing/2010/main">
      <mc:Choice Requires="a14">
        <xdr:graphicFrame macro="">
          <xdr:nvGraphicFramePr>
            <xdr:cNvPr id="39" name="Tax (USD)">
              <a:extLst>
                <a:ext uri="{FF2B5EF4-FFF2-40B4-BE49-F238E27FC236}">
                  <a16:creationId xmlns:a16="http://schemas.microsoft.com/office/drawing/2014/main" id="{65D0704C-6EB9-4753-98C1-2252E117B434}"/>
                </a:ext>
              </a:extLst>
            </xdr:cNvPr>
            <xdr:cNvGraphicFramePr/>
          </xdr:nvGraphicFramePr>
          <xdr:xfrm>
            <a:off x="0" y="0"/>
            <a:ext cx="0" cy="0"/>
          </xdr:xfrm>
          <a:graphic>
            <a:graphicData uri="http://schemas.microsoft.com/office/drawing/2010/slicer">
              <sle:slicer xmlns:sle="http://schemas.microsoft.com/office/drawing/2010/slicer" name="Tax (USD)"/>
            </a:graphicData>
          </a:graphic>
        </xdr:graphicFrame>
      </mc:Choice>
      <mc:Fallback xmlns="">
        <xdr:sp macro="" textlink="">
          <xdr:nvSpPr>
            <xdr:cNvPr id="0" name=""/>
            <xdr:cNvSpPr>
              <a:spLocks noTextEdit="1"/>
            </xdr:cNvSpPr>
          </xdr:nvSpPr>
          <xdr:spPr>
            <a:xfrm>
              <a:off x="7787640" y="5036820"/>
              <a:ext cx="33147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342900</xdr:colOff>
      <xdr:row>13</xdr:row>
      <xdr:rowOff>137160</xdr:rowOff>
    </xdr:from>
    <xdr:to>
      <xdr:col>23</xdr:col>
      <xdr:colOff>15240</xdr:colOff>
      <xdr:row>21</xdr:row>
      <xdr:rowOff>175260</xdr:rowOff>
    </xdr:to>
    <mc:AlternateContent xmlns:mc="http://schemas.openxmlformats.org/markup-compatibility/2006" xmlns:a14="http://schemas.microsoft.com/office/drawing/2010/main">
      <mc:Choice Requires="a14">
        <xdr:graphicFrame macro="">
          <xdr:nvGraphicFramePr>
            <xdr:cNvPr id="40" name="Total (USD)">
              <a:extLst>
                <a:ext uri="{FF2B5EF4-FFF2-40B4-BE49-F238E27FC236}">
                  <a16:creationId xmlns:a16="http://schemas.microsoft.com/office/drawing/2014/main" id="{FA012651-891F-4B9B-B248-680A2C1EF6E0}"/>
                </a:ext>
              </a:extLst>
            </xdr:cNvPr>
            <xdr:cNvGraphicFramePr/>
          </xdr:nvGraphicFramePr>
          <xdr:xfrm>
            <a:off x="0" y="0"/>
            <a:ext cx="0" cy="0"/>
          </xdr:xfrm>
          <a:graphic>
            <a:graphicData uri="http://schemas.microsoft.com/office/drawing/2010/slicer">
              <sle:slicer xmlns:sle="http://schemas.microsoft.com/office/drawing/2010/slicer" name="Total (USD)"/>
            </a:graphicData>
          </a:graphic>
        </xdr:graphicFrame>
      </mc:Choice>
      <mc:Fallback xmlns="">
        <xdr:sp macro="" textlink="">
          <xdr:nvSpPr>
            <xdr:cNvPr id="0" name=""/>
            <xdr:cNvSpPr>
              <a:spLocks noTextEdit="1"/>
            </xdr:cNvSpPr>
          </xdr:nvSpPr>
          <xdr:spPr>
            <a:xfrm>
              <a:off x="11315700" y="2514600"/>
              <a:ext cx="272034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27</xdr:row>
      <xdr:rowOff>121920</xdr:rowOff>
    </xdr:from>
    <xdr:to>
      <xdr:col>12</xdr:col>
      <xdr:colOff>121920</xdr:colOff>
      <xdr:row>35</xdr:row>
      <xdr:rowOff>167640</xdr:rowOff>
    </xdr:to>
    <mc:AlternateContent xmlns:mc="http://schemas.openxmlformats.org/markup-compatibility/2006" xmlns:a14="http://schemas.microsoft.com/office/drawing/2010/main">
      <mc:Choice Requires="a14">
        <xdr:graphicFrame macro="">
          <xdr:nvGraphicFramePr>
            <xdr:cNvPr id="41" name="Customer Name">
              <a:extLst>
                <a:ext uri="{FF2B5EF4-FFF2-40B4-BE49-F238E27FC236}">
                  <a16:creationId xmlns:a16="http://schemas.microsoft.com/office/drawing/2014/main" id="{23837102-1162-4E86-B9EB-EF791A68A21E}"/>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4396740" y="5059680"/>
              <a:ext cx="304038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467360</xdr:colOff>
      <xdr:row>6</xdr:row>
      <xdr:rowOff>172720</xdr:rowOff>
    </xdr:from>
    <xdr:to>
      <xdr:col>12</xdr:col>
      <xdr:colOff>162560</xdr:colOff>
      <xdr:row>11</xdr:row>
      <xdr:rowOff>172720</xdr:rowOff>
    </xdr:to>
    <xdr:pic>
      <xdr:nvPicPr>
        <xdr:cNvPr id="43" name="Graphic 42" descr="Bar graph with downward trend with solid fill">
          <a:extLst>
            <a:ext uri="{FF2B5EF4-FFF2-40B4-BE49-F238E27FC236}">
              <a16:creationId xmlns:a16="http://schemas.microsoft.com/office/drawing/2014/main" id="{F1E34387-7CD9-7EDC-C68E-81A460F598D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563360" y="1270000"/>
          <a:ext cx="914400" cy="914400"/>
        </a:xfrm>
        <a:prstGeom prst="rect">
          <a:avLst/>
        </a:prstGeom>
      </xdr:spPr>
    </xdr:pic>
    <xdr:clientData/>
  </xdr:twoCellAnchor>
  <xdr:twoCellAnchor editAs="oneCell">
    <xdr:from>
      <xdr:col>15</xdr:col>
      <xdr:colOff>210960</xdr:colOff>
      <xdr:row>7</xdr:row>
      <xdr:rowOff>58560</xdr:rowOff>
    </xdr:from>
    <xdr:to>
      <xdr:col>16</xdr:col>
      <xdr:colOff>515760</xdr:colOff>
      <xdr:row>12</xdr:row>
      <xdr:rowOff>58560</xdr:rowOff>
    </xdr:to>
    <xdr:pic>
      <xdr:nvPicPr>
        <xdr:cNvPr id="45" name="Graphic 44" descr="Bar graph with upward trend with solid fill">
          <a:extLst>
            <a:ext uri="{FF2B5EF4-FFF2-40B4-BE49-F238E27FC236}">
              <a16:creationId xmlns:a16="http://schemas.microsoft.com/office/drawing/2014/main" id="{755258F8-C319-65DF-992A-E2C1D273511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354960" y="1338720"/>
          <a:ext cx="914400" cy="914400"/>
        </a:xfrm>
        <a:prstGeom prst="rect">
          <a:avLst/>
        </a:prstGeom>
      </xdr:spPr>
    </xdr:pic>
    <xdr:clientData/>
  </xdr:twoCellAnchor>
  <xdr:twoCellAnchor editAs="oneCell">
    <xdr:from>
      <xdr:col>0</xdr:col>
      <xdr:colOff>274320</xdr:colOff>
      <xdr:row>5</xdr:row>
      <xdr:rowOff>162560</xdr:rowOff>
    </xdr:from>
    <xdr:to>
      <xdr:col>1</xdr:col>
      <xdr:colOff>579120</xdr:colOff>
      <xdr:row>10</xdr:row>
      <xdr:rowOff>162560</xdr:rowOff>
    </xdr:to>
    <xdr:pic>
      <xdr:nvPicPr>
        <xdr:cNvPr id="47" name="Graphic 46" descr="Bank with solid fill">
          <a:extLst>
            <a:ext uri="{FF2B5EF4-FFF2-40B4-BE49-F238E27FC236}">
              <a16:creationId xmlns:a16="http://schemas.microsoft.com/office/drawing/2014/main" id="{AE2E3770-2309-5271-8706-ADA5CC39260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74320" y="107696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upermarket-Sales-Sample-Data.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refreshedDate="45569.525637962965" createdVersion="8" refreshedVersion="8" minRefreshableVersion="3" recordCount="70" xr:uid="{0EBD8AE8-087D-42A2-A5BA-B069F591F94D}">
  <cacheSource type="worksheet">
    <worksheetSource ref="B8:I78" sheet="SuperMarket Sales" r:id="rId2"/>
  </cacheSource>
  <cacheFields count="10">
    <cacheField name="Order No" numFmtId="0">
      <sharedItems count="7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haredItems>
    </cacheField>
    <cacheField name="Order Date" numFmtId="14">
      <sharedItems containsSemiMixedTypes="0" containsNonDate="0" containsDate="1" containsString="0" minDate="2024-01-01T00:00:00" maxDate="2024-02-05T00:00:00"/>
    </cacheField>
    <cacheField name="Customer Name" numFmtId="0">
      <sharedItems count="51">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 v="Sarah Johnson"/>
        <s v="Matthew Garcia"/>
        <s v="Daniel Hernandez"/>
        <s v="Michael Martinez"/>
        <s v="Jessica Wilson"/>
        <s v="David Rodriguez"/>
        <s v="Sarah Gonzalez"/>
        <s v="Matthew Smith"/>
        <s v="Emily Johnson"/>
        <s v="Daniel Brown"/>
        <s v="Jennifer Hernandez"/>
        <s v="Michael Davis"/>
        <s v="Jessica Smith"/>
        <s v="David Martinez"/>
      </sharedItems>
    </cacheField>
    <cacheField name="Ship Date" numFmtId="14">
      <sharedItems containsSemiMixedTypes="0" containsNonDate="0" containsDate="1" containsString="0" minDate="2024-01-03T00:00:00" maxDate="2024-02-09T00:00:00" count="34">
        <d v="2024-01-03T00:00:00"/>
        <d v="2024-01-04T00:00:00"/>
        <d v="2024-01-07T00:00:00"/>
        <d v="2024-01-08T00:00:00"/>
        <d v="2024-01-06T00:00:00"/>
        <d v="2024-01-09T00:00:00"/>
        <d v="2024-01-12T00:00:00"/>
        <d v="2024-01-13T00:00:00"/>
        <d v="2024-01-14T00:00:00"/>
        <d v="2024-01-11T00:00:00"/>
        <d v="2024-01-15T00:00:00"/>
        <d v="2024-01-17T00:00:00"/>
        <d v="2024-01-18T00:00:00"/>
        <d v="2024-01-19T00:00:00"/>
        <d v="2024-01-23T00:00:00"/>
        <d v="2024-01-20T00:00:00"/>
        <d v="2024-01-22T00:00:00"/>
        <d v="2024-01-24T00:00:00"/>
        <d v="2024-01-21T00:00:00"/>
        <d v="2024-01-26T00:00:00"/>
        <d v="2024-01-25T00:00:00"/>
        <d v="2024-01-27T00:00:00"/>
        <d v="2024-01-30T00:00:00"/>
        <d v="2024-01-29T00:00:00"/>
        <d v="2024-01-28T00:00:00"/>
        <d v="2024-01-31T00:00:00"/>
        <d v="2024-02-01T00:00:00"/>
        <d v="2024-02-02T00:00:00"/>
        <d v="2024-02-04T00:00:00"/>
        <d v="2024-02-05T00:00:00"/>
        <d v="2024-02-03T00:00:00"/>
        <d v="2024-02-06T00:00:00"/>
        <d v="2024-02-08T00:00:00"/>
        <d v="2024-02-07T00:00:00"/>
      </sharedItems>
      <fieldGroup par="9"/>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acheField>
    <cacheField name="Days (Ship Date)" numFmtId="0" databaseField="0">
      <fieldGroup base="3">
        <rangePr groupBy="days" startDate="2024-01-03T00:00:00" endDate="2024-02-09T00:00:00"/>
        <groupItems count="368">
          <s v="&lt;03-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2-2024"/>
        </groupItems>
      </fieldGroup>
    </cacheField>
    <cacheField name="Months (Ship Date)" numFmtId="0" databaseField="0">
      <fieldGroup base="3">
        <rangePr groupBy="months" startDate="2024-01-03T00:00:00" endDate="2024-02-09T00:00:00"/>
        <groupItems count="14">
          <s v="&lt;03-01-2024"/>
          <s v="Jan"/>
          <s v="Feb"/>
          <s v="Mar"/>
          <s v="Apr"/>
          <s v="May"/>
          <s v="Jun"/>
          <s v="Jul"/>
          <s v="Aug"/>
          <s v="Sep"/>
          <s v="Oct"/>
          <s v="Nov"/>
          <s v="Dec"/>
          <s v="&gt;09-02-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refreshedDate="45578.688735300922" createdVersion="8" refreshedVersion="8" minRefreshableVersion="3" recordCount="70" xr:uid="{F34376BC-FC48-4385-988B-8FFC3DB2C548}">
  <cacheSource type="worksheet">
    <worksheetSource name="Table2"/>
  </cacheSource>
  <cacheFields count="12">
    <cacheField name="Order No" numFmtId="0">
      <sharedItems count="7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haredItems>
    </cacheField>
    <cacheField name="Order Date" numFmtId="14">
      <sharedItems containsSemiMixedTypes="0" containsNonDate="0" containsDate="1" containsString="0" minDate="2024-01-01T00:00:00" maxDate="2024-02-05T00:00:00" count="3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sharedItems>
      <fieldGroup par="9"/>
    </cacheField>
    <cacheField name="Customer Name" numFmtId="0">
      <sharedItems count="51">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 v="Sarah Johnson"/>
        <s v="Matthew Garcia"/>
        <s v="Daniel Hernandez"/>
        <s v="Michael Martinez"/>
        <s v="Jessica Wilson"/>
        <s v="David Rodriguez"/>
        <s v="Sarah Gonzalez"/>
        <s v="Matthew Smith"/>
        <s v="Emily Johnson"/>
        <s v="Daniel Brown"/>
        <s v="Jennifer Hernandez"/>
        <s v="Michael Davis"/>
        <s v="Jessica Smith"/>
        <s v="David Martinez"/>
      </sharedItems>
    </cacheField>
    <cacheField name="Ship Date" numFmtId="14">
      <sharedItems containsSemiMixedTypes="0" containsNonDate="0" containsDate="1" containsString="0" minDate="2024-01-03T00:00:00" maxDate="2024-02-09T00:00:00" count="34">
        <d v="2024-01-03T00:00:00"/>
        <d v="2024-01-04T00:00:00"/>
        <d v="2024-01-07T00:00:00"/>
        <d v="2024-01-08T00:00:00"/>
        <d v="2024-01-06T00:00:00"/>
        <d v="2024-01-09T00:00:00"/>
        <d v="2024-01-12T00:00:00"/>
        <d v="2024-01-13T00:00:00"/>
        <d v="2024-01-14T00:00:00"/>
        <d v="2024-01-11T00:00:00"/>
        <d v="2024-01-15T00:00:00"/>
        <d v="2024-01-17T00:00:00"/>
        <d v="2024-01-18T00:00:00"/>
        <d v="2024-01-19T00:00:00"/>
        <d v="2024-01-23T00:00:00"/>
        <d v="2024-01-20T00:00:00"/>
        <d v="2024-01-22T00:00:00"/>
        <d v="2024-01-24T00:00:00"/>
        <d v="2024-01-21T00:00:00"/>
        <d v="2024-01-26T00:00:00"/>
        <d v="2024-01-25T00:00:00"/>
        <d v="2024-01-27T00:00:00"/>
        <d v="2024-01-30T00:00:00"/>
        <d v="2024-01-29T00:00:00"/>
        <d v="2024-01-28T00:00:00"/>
        <d v="2024-01-31T00:00:00"/>
        <d v="2024-02-01T00:00:00"/>
        <d v="2024-02-02T00:00:00"/>
        <d v="2024-02-04T00:00:00"/>
        <d v="2024-02-05T00:00:00"/>
        <d v="2024-02-03T00:00:00"/>
        <d v="2024-02-06T00:00:00"/>
        <d v="2024-02-08T00:00:00"/>
        <d v="2024-02-07T00:00:00"/>
      </sharedItems>
      <fieldGroup par="11"/>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acheField>
    <cacheField name="Tax (USD)" numFmtId="0">
      <sharedItems containsSemiMixedTypes="0" containsString="0" containsNumber="1" minValue="2.9990000000000001" maxValue="29.997" count="13">
        <n v="9.9980000000000011"/>
        <n v="2.9990000000000001"/>
        <n v="29.997"/>
        <n v="7.9959999999999996"/>
        <n v="14.999000000000002"/>
        <n v="15.997999999999999"/>
        <n v="11.997"/>
        <n v="13.997999999999999"/>
        <n v="8.9990000000000006"/>
        <n v="19.999000000000002"/>
        <n v="14.994999999999999"/>
        <n v="14.997"/>
        <n v="12.999000000000002"/>
      </sharedItems>
    </cacheField>
    <cacheField name="Total (USD)" numFmtId="0">
      <sharedItems containsSemiMixedTypes="0" containsString="0" containsNumber="1" minValue="32.988999999999997" maxValue="329.96699999999998" count="13">
        <n v="109.97800000000001"/>
        <n v="32.988999999999997"/>
        <n v="329.96699999999998"/>
        <n v="87.955999999999989"/>
        <n v="164.989"/>
        <n v="175.97799999999998"/>
        <n v="131.96699999999998"/>
        <n v="153.97799999999998"/>
        <n v="98.98899999999999"/>
        <n v="219.989"/>
        <n v="164.94499999999999"/>
        <n v="164.96699999999998"/>
        <n v="142.989"/>
      </sharedItems>
    </cacheField>
    <cacheField name="Days (Order Date)" numFmtId="0" databaseField="0">
      <fieldGroup base="1">
        <rangePr groupBy="days" startDate="2024-01-01T00:00:00" endDate="2024-02-05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02-2024"/>
        </groupItems>
      </fieldGroup>
    </cacheField>
    <cacheField name="Months (Order Date)" numFmtId="0" databaseField="0">
      <fieldGroup base="1">
        <rangePr groupBy="months" startDate="2024-01-01T00:00:00" endDate="2024-02-05T00:00:00"/>
        <groupItems count="14">
          <s v="&lt;01-01-2024"/>
          <s v="Jan"/>
          <s v="Feb"/>
          <s v="Mar"/>
          <s v="Apr"/>
          <s v="May"/>
          <s v="Jun"/>
          <s v="Jul"/>
          <s v="Aug"/>
          <s v="Sep"/>
          <s v="Oct"/>
          <s v="Nov"/>
          <s v="Dec"/>
          <s v="&gt;05-02-2024"/>
        </groupItems>
      </fieldGroup>
    </cacheField>
    <cacheField name="Days (Ship Date)" numFmtId="0" databaseField="0">
      <fieldGroup base="3">
        <rangePr groupBy="days" startDate="2024-01-03T00:00:00" endDate="2024-02-09T00:00:00"/>
        <groupItems count="368">
          <s v="&lt;03-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2-2024"/>
        </groupItems>
      </fieldGroup>
    </cacheField>
    <cacheField name="Months (Ship Date)" numFmtId="0" databaseField="0">
      <fieldGroup base="3">
        <rangePr groupBy="months" startDate="2024-01-03T00:00:00" endDate="2024-02-09T00:00:00"/>
        <groupItems count="14">
          <s v="&lt;03-01-2024"/>
          <s v="Jan"/>
          <s v="Feb"/>
          <s v="Mar"/>
          <s v="Apr"/>
          <s v="May"/>
          <s v="Jun"/>
          <s v="Jul"/>
          <s v="Aug"/>
          <s v="Sep"/>
          <s v="Oct"/>
          <s v="Nov"/>
          <s v="Dec"/>
          <s v="&gt;09-02-2024"/>
        </groupItems>
      </fieldGroup>
    </cacheField>
  </cacheFields>
  <extLst>
    <ext xmlns:x14="http://schemas.microsoft.com/office/spreadsheetml/2009/9/main" uri="{725AE2AE-9491-48be-B2B4-4EB974FC3084}">
      <x14:pivotCacheDefinition pivotCacheId="892845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d v="2024-01-01T00:00:00"/>
    <x v="0"/>
    <x v="0"/>
    <n v="49.99"/>
    <n v="2"/>
    <n v="9.9980000000000011"/>
    <n v="109.97800000000001"/>
  </r>
  <r>
    <x v="1"/>
    <d v="2024-01-01T00:00:00"/>
    <x v="1"/>
    <x v="1"/>
    <n v="29.99"/>
    <n v="1"/>
    <n v="2.9990000000000001"/>
    <n v="32.988999999999997"/>
  </r>
  <r>
    <x v="2"/>
    <d v="2024-01-02T00:00:00"/>
    <x v="2"/>
    <x v="2"/>
    <n v="99.99"/>
    <n v="3"/>
    <n v="29.997"/>
    <n v="329.96699999999998"/>
  </r>
  <r>
    <x v="3"/>
    <d v="2024-01-02T00:00:00"/>
    <x v="3"/>
    <x v="0"/>
    <n v="19.989999999999998"/>
    <n v="4"/>
    <n v="7.9959999999999996"/>
    <n v="87.955999999999989"/>
  </r>
  <r>
    <x v="4"/>
    <d v="2024-01-03T00:00:00"/>
    <x v="4"/>
    <x v="3"/>
    <n v="149.99"/>
    <n v="1"/>
    <n v="14.999000000000002"/>
    <n v="164.989"/>
  </r>
  <r>
    <x v="5"/>
    <d v="2024-01-03T00:00:00"/>
    <x v="5"/>
    <x v="4"/>
    <n v="79.989999999999995"/>
    <n v="2"/>
    <n v="15.997999999999999"/>
    <n v="175.97799999999998"/>
  </r>
  <r>
    <x v="6"/>
    <d v="2024-01-04T00:00:00"/>
    <x v="6"/>
    <x v="4"/>
    <n v="39.99"/>
    <n v="3"/>
    <n v="11.997"/>
    <n v="131.96699999999998"/>
  </r>
  <r>
    <x v="7"/>
    <d v="2024-01-04T00:00:00"/>
    <x v="7"/>
    <x v="5"/>
    <n v="69.989999999999995"/>
    <n v="2"/>
    <n v="13.997999999999999"/>
    <n v="153.97799999999998"/>
  </r>
  <r>
    <x v="8"/>
    <d v="2024-01-05T00:00:00"/>
    <x v="8"/>
    <x v="4"/>
    <n v="89.99"/>
    <n v="1"/>
    <n v="8.9990000000000006"/>
    <n v="98.98899999999999"/>
  </r>
  <r>
    <x v="9"/>
    <d v="2024-01-05T00:00:00"/>
    <x v="9"/>
    <x v="3"/>
    <n v="199.99"/>
    <n v="1"/>
    <n v="19.999000000000002"/>
    <n v="219.989"/>
  </r>
  <r>
    <x v="10"/>
    <d v="2024-01-06T00:00:00"/>
    <x v="10"/>
    <x v="2"/>
    <n v="29.99"/>
    <n v="5"/>
    <n v="14.994999999999999"/>
    <n v="164.94499999999999"/>
  </r>
  <r>
    <x v="11"/>
    <d v="2024-01-06T00:00:00"/>
    <x v="11"/>
    <x v="3"/>
    <n v="79.989999999999995"/>
    <n v="2"/>
    <n v="15.997999999999999"/>
    <n v="175.97799999999998"/>
  </r>
  <r>
    <x v="12"/>
    <d v="2024-01-07T00:00:00"/>
    <x v="12"/>
    <x v="5"/>
    <n v="49.99"/>
    <n v="3"/>
    <n v="14.997"/>
    <n v="164.96699999999998"/>
  </r>
  <r>
    <x v="13"/>
    <d v="2024-01-07T00:00:00"/>
    <x v="13"/>
    <x v="6"/>
    <n v="129.99"/>
    <n v="1"/>
    <n v="12.999000000000002"/>
    <n v="142.989"/>
  </r>
  <r>
    <x v="14"/>
    <d v="2024-01-08T00:00:00"/>
    <x v="14"/>
    <x v="7"/>
    <n v="19.989999999999998"/>
    <n v="4"/>
    <n v="7.9959999999999996"/>
    <n v="87.955999999999989"/>
  </r>
  <r>
    <x v="15"/>
    <d v="2024-01-08T00:00:00"/>
    <x v="15"/>
    <x v="6"/>
    <n v="149.99"/>
    <n v="1"/>
    <n v="14.999000000000002"/>
    <n v="164.989"/>
  </r>
  <r>
    <x v="16"/>
    <d v="2024-01-09T00:00:00"/>
    <x v="16"/>
    <x v="8"/>
    <n v="69.989999999999995"/>
    <n v="2"/>
    <n v="13.997999999999999"/>
    <n v="153.97799999999998"/>
  </r>
  <r>
    <x v="17"/>
    <d v="2024-01-09T00:00:00"/>
    <x v="17"/>
    <x v="6"/>
    <n v="39.99"/>
    <n v="3"/>
    <n v="11.997"/>
    <n v="131.96699999999998"/>
  </r>
  <r>
    <x v="18"/>
    <d v="2024-01-10T00:00:00"/>
    <x v="18"/>
    <x v="9"/>
    <n v="199.99"/>
    <n v="1"/>
    <n v="19.999000000000002"/>
    <n v="219.989"/>
  </r>
  <r>
    <x v="19"/>
    <d v="2024-01-10T00:00:00"/>
    <x v="19"/>
    <x v="8"/>
    <n v="29.99"/>
    <n v="5"/>
    <n v="14.994999999999999"/>
    <n v="164.94499999999999"/>
  </r>
  <r>
    <x v="20"/>
    <d v="2024-01-11T00:00:00"/>
    <x v="20"/>
    <x v="8"/>
    <n v="79.989999999999995"/>
    <n v="2"/>
    <n v="15.997999999999999"/>
    <n v="175.97799999999998"/>
  </r>
  <r>
    <x v="21"/>
    <d v="2024-01-11T00:00:00"/>
    <x v="21"/>
    <x v="10"/>
    <n v="49.99"/>
    <n v="3"/>
    <n v="14.997"/>
    <n v="164.96699999999998"/>
  </r>
  <r>
    <x v="22"/>
    <d v="2024-01-12T00:00:00"/>
    <x v="22"/>
    <x v="11"/>
    <n v="129.99"/>
    <n v="1"/>
    <n v="12.999000000000002"/>
    <n v="142.989"/>
  </r>
  <r>
    <x v="23"/>
    <d v="2024-01-12T00:00:00"/>
    <x v="23"/>
    <x v="11"/>
    <n v="19.989999999999998"/>
    <n v="4"/>
    <n v="7.9959999999999996"/>
    <n v="87.955999999999989"/>
  </r>
  <r>
    <x v="24"/>
    <d v="2024-01-13T00:00:00"/>
    <x v="4"/>
    <x v="11"/>
    <n v="149.99"/>
    <n v="1"/>
    <n v="14.999000000000002"/>
    <n v="164.989"/>
  </r>
  <r>
    <x v="25"/>
    <d v="2024-01-13T00:00:00"/>
    <x v="24"/>
    <x v="8"/>
    <n v="69.989999999999995"/>
    <n v="2"/>
    <n v="13.997999999999999"/>
    <n v="153.97799999999998"/>
  </r>
  <r>
    <x v="26"/>
    <d v="2024-01-14T00:00:00"/>
    <x v="25"/>
    <x v="12"/>
    <n v="39.99"/>
    <n v="3"/>
    <n v="11.997"/>
    <n v="131.96699999999998"/>
  </r>
  <r>
    <x v="27"/>
    <d v="2024-01-14T00:00:00"/>
    <x v="26"/>
    <x v="13"/>
    <n v="199.99"/>
    <n v="1"/>
    <n v="19.999000000000002"/>
    <n v="219.989"/>
  </r>
  <r>
    <x v="28"/>
    <d v="2024-01-15T00:00:00"/>
    <x v="27"/>
    <x v="13"/>
    <n v="29.99"/>
    <n v="5"/>
    <n v="14.994999999999999"/>
    <n v="164.94499999999999"/>
  </r>
  <r>
    <x v="29"/>
    <d v="2024-01-15T00:00:00"/>
    <x v="28"/>
    <x v="13"/>
    <n v="79.989999999999995"/>
    <n v="2"/>
    <n v="15.997999999999999"/>
    <n v="175.97799999999998"/>
  </r>
  <r>
    <x v="30"/>
    <d v="2024-01-16T00:00:00"/>
    <x v="29"/>
    <x v="13"/>
    <n v="49.99"/>
    <n v="3"/>
    <n v="14.997"/>
    <n v="164.96699999999998"/>
  </r>
  <r>
    <x v="31"/>
    <d v="2024-01-16T00:00:00"/>
    <x v="30"/>
    <x v="11"/>
    <n v="129.99"/>
    <n v="1"/>
    <n v="12.999000000000002"/>
    <n v="142.989"/>
  </r>
  <r>
    <x v="32"/>
    <d v="2024-01-17T00:00:00"/>
    <x v="31"/>
    <x v="13"/>
    <n v="19.989999999999998"/>
    <n v="4"/>
    <n v="7.9959999999999996"/>
    <n v="87.955999999999989"/>
  </r>
  <r>
    <x v="33"/>
    <d v="2024-01-17T00:00:00"/>
    <x v="32"/>
    <x v="13"/>
    <n v="149.99"/>
    <n v="1"/>
    <n v="14.999000000000002"/>
    <n v="164.989"/>
  </r>
  <r>
    <x v="34"/>
    <d v="2024-01-18T00:00:00"/>
    <x v="33"/>
    <x v="14"/>
    <n v="69.989999999999995"/>
    <n v="2"/>
    <n v="13.997999999999999"/>
    <n v="153.97799999999998"/>
  </r>
  <r>
    <x v="35"/>
    <d v="2024-01-18T00:00:00"/>
    <x v="34"/>
    <x v="13"/>
    <n v="39.99"/>
    <n v="3"/>
    <n v="11.997"/>
    <n v="131.96699999999998"/>
  </r>
  <r>
    <x v="36"/>
    <d v="2024-01-19T00:00:00"/>
    <x v="35"/>
    <x v="15"/>
    <n v="199.99"/>
    <n v="1"/>
    <n v="19.999000000000002"/>
    <n v="219.989"/>
  </r>
  <r>
    <x v="37"/>
    <d v="2024-01-19T00:00:00"/>
    <x v="36"/>
    <x v="16"/>
    <n v="29.99"/>
    <n v="5"/>
    <n v="14.994999999999999"/>
    <n v="164.94499999999999"/>
  </r>
  <r>
    <x v="38"/>
    <d v="2024-01-20T00:00:00"/>
    <x v="2"/>
    <x v="17"/>
    <n v="79.989999999999995"/>
    <n v="2"/>
    <n v="15.997999999999999"/>
    <n v="175.97799999999998"/>
  </r>
  <r>
    <x v="39"/>
    <d v="2024-01-20T00:00:00"/>
    <x v="23"/>
    <x v="18"/>
    <n v="49.99"/>
    <n v="3"/>
    <n v="14.997"/>
    <n v="164.96699999999998"/>
  </r>
  <r>
    <x v="40"/>
    <d v="2024-01-21T00:00:00"/>
    <x v="4"/>
    <x v="19"/>
    <n v="129.99"/>
    <n v="1"/>
    <n v="12.999000000000002"/>
    <n v="142.989"/>
  </r>
  <r>
    <x v="41"/>
    <d v="2024-01-21T00:00:00"/>
    <x v="37"/>
    <x v="14"/>
    <n v="19.989999999999998"/>
    <n v="4"/>
    <n v="7.9959999999999996"/>
    <n v="87.955999999999989"/>
  </r>
  <r>
    <x v="42"/>
    <d v="2024-01-22T00:00:00"/>
    <x v="38"/>
    <x v="20"/>
    <n v="149.99"/>
    <n v="1"/>
    <n v="14.999000000000002"/>
    <n v="164.989"/>
  </r>
  <r>
    <x v="43"/>
    <d v="2024-01-22T00:00:00"/>
    <x v="3"/>
    <x v="20"/>
    <n v="69.989999999999995"/>
    <n v="2"/>
    <n v="13.997999999999999"/>
    <n v="153.97799999999998"/>
  </r>
  <r>
    <x v="44"/>
    <d v="2024-01-23T00:00:00"/>
    <x v="39"/>
    <x v="21"/>
    <n v="39.99"/>
    <n v="3"/>
    <n v="11.997"/>
    <n v="131.96699999999998"/>
  </r>
  <r>
    <x v="45"/>
    <d v="2024-01-23T00:00:00"/>
    <x v="19"/>
    <x v="19"/>
    <n v="199.99"/>
    <n v="1"/>
    <n v="19.999000000000002"/>
    <n v="219.989"/>
  </r>
  <r>
    <x v="46"/>
    <d v="2024-01-24T00:00:00"/>
    <x v="40"/>
    <x v="20"/>
    <n v="29.99"/>
    <n v="5"/>
    <n v="14.994999999999999"/>
    <n v="164.94499999999999"/>
  </r>
  <r>
    <x v="47"/>
    <d v="2024-01-24T00:00:00"/>
    <x v="41"/>
    <x v="19"/>
    <n v="79.989999999999995"/>
    <n v="2"/>
    <n v="15.997999999999999"/>
    <n v="175.97799999999998"/>
  </r>
  <r>
    <x v="48"/>
    <d v="2024-01-25T00:00:00"/>
    <x v="42"/>
    <x v="22"/>
    <n v="49.99"/>
    <n v="3"/>
    <n v="14.997"/>
    <n v="164.96699999999998"/>
  </r>
  <r>
    <x v="49"/>
    <d v="2024-01-25T00:00:00"/>
    <x v="43"/>
    <x v="21"/>
    <n v="129.99"/>
    <n v="1"/>
    <n v="12.999000000000002"/>
    <n v="142.989"/>
  </r>
  <r>
    <x v="50"/>
    <d v="2024-01-26T00:00:00"/>
    <x v="44"/>
    <x v="23"/>
    <n v="19.989999999999998"/>
    <n v="4"/>
    <n v="7.9959999999999996"/>
    <n v="87.955999999999989"/>
  </r>
  <r>
    <x v="51"/>
    <d v="2024-01-26T00:00:00"/>
    <x v="45"/>
    <x v="24"/>
    <n v="149.99"/>
    <n v="1"/>
    <n v="14.999000000000002"/>
    <n v="164.989"/>
  </r>
  <r>
    <x v="52"/>
    <d v="2024-01-27T00:00:00"/>
    <x v="46"/>
    <x v="25"/>
    <n v="69.989999999999995"/>
    <n v="2"/>
    <n v="13.997999999999999"/>
    <n v="153.97799999999998"/>
  </r>
  <r>
    <x v="53"/>
    <d v="2024-01-27T00:00:00"/>
    <x v="47"/>
    <x v="25"/>
    <n v="39.99"/>
    <n v="3"/>
    <n v="11.997"/>
    <n v="131.96699999999998"/>
  </r>
  <r>
    <x v="54"/>
    <d v="2024-01-28T00:00:00"/>
    <x v="48"/>
    <x v="23"/>
    <n v="199.99"/>
    <n v="1"/>
    <n v="19.999000000000002"/>
    <n v="219.989"/>
  </r>
  <r>
    <x v="55"/>
    <d v="2024-01-28T00:00:00"/>
    <x v="49"/>
    <x v="23"/>
    <n v="29.99"/>
    <n v="5"/>
    <n v="14.994999999999999"/>
    <n v="164.94499999999999"/>
  </r>
  <r>
    <x v="56"/>
    <d v="2024-01-29T00:00:00"/>
    <x v="50"/>
    <x v="22"/>
    <n v="79.989999999999995"/>
    <n v="2"/>
    <n v="15.997999999999999"/>
    <n v="175.97799999999998"/>
  </r>
  <r>
    <x v="57"/>
    <d v="2024-01-29T00:00:00"/>
    <x v="37"/>
    <x v="25"/>
    <n v="49.99"/>
    <n v="3"/>
    <n v="14.997"/>
    <n v="164.96699999999998"/>
  </r>
  <r>
    <x v="58"/>
    <d v="2024-01-30T00:00:00"/>
    <x v="38"/>
    <x v="25"/>
    <n v="129.99"/>
    <n v="1"/>
    <n v="12.999000000000002"/>
    <n v="142.989"/>
  </r>
  <r>
    <x v="59"/>
    <d v="2024-01-30T00:00:00"/>
    <x v="3"/>
    <x v="26"/>
    <n v="19.989999999999998"/>
    <n v="4"/>
    <n v="7.9959999999999996"/>
    <n v="87.955999999999989"/>
  </r>
  <r>
    <x v="60"/>
    <d v="2024-01-31T00:00:00"/>
    <x v="39"/>
    <x v="27"/>
    <n v="149.99"/>
    <n v="1"/>
    <n v="14.999000000000002"/>
    <n v="164.989"/>
  </r>
  <r>
    <x v="61"/>
    <d v="2024-01-31T00:00:00"/>
    <x v="19"/>
    <x v="28"/>
    <n v="69.989999999999995"/>
    <n v="2"/>
    <n v="13.997999999999999"/>
    <n v="153.97799999999998"/>
  </r>
  <r>
    <x v="62"/>
    <d v="2024-02-01T00:00:00"/>
    <x v="40"/>
    <x v="27"/>
    <n v="39.99"/>
    <n v="3"/>
    <n v="11.997"/>
    <n v="131.96699999999998"/>
  </r>
  <r>
    <x v="63"/>
    <d v="2024-02-01T00:00:00"/>
    <x v="41"/>
    <x v="29"/>
    <n v="199.99"/>
    <n v="1"/>
    <n v="19.999000000000002"/>
    <n v="219.989"/>
  </r>
  <r>
    <x v="64"/>
    <d v="2024-02-01T00:00:00"/>
    <x v="42"/>
    <x v="30"/>
    <n v="29.99"/>
    <n v="5"/>
    <n v="14.994999999999999"/>
    <n v="164.94499999999999"/>
  </r>
  <r>
    <x v="65"/>
    <d v="2024-02-02T00:00:00"/>
    <x v="43"/>
    <x v="31"/>
    <n v="79.989999999999995"/>
    <n v="2"/>
    <n v="15.997999999999999"/>
    <n v="175.97799999999998"/>
  </r>
  <r>
    <x v="66"/>
    <d v="2024-02-03T00:00:00"/>
    <x v="44"/>
    <x v="31"/>
    <n v="49.99"/>
    <n v="3"/>
    <n v="14.997"/>
    <n v="164.96699999999998"/>
  </r>
  <r>
    <x v="67"/>
    <d v="2024-02-04T00:00:00"/>
    <x v="45"/>
    <x v="29"/>
    <n v="129.99"/>
    <n v="1"/>
    <n v="12.999000000000002"/>
    <n v="142.989"/>
  </r>
  <r>
    <x v="68"/>
    <d v="2024-02-04T00:00:00"/>
    <x v="46"/>
    <x v="32"/>
    <n v="19.989999999999998"/>
    <n v="4"/>
    <n v="7.9959999999999996"/>
    <n v="87.955999999999989"/>
  </r>
  <r>
    <x v="69"/>
    <d v="2024-02-04T00:00:00"/>
    <x v="47"/>
    <x v="33"/>
    <n v="149.99"/>
    <n v="1"/>
    <n v="14.999000000000002"/>
    <n v="164.98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x v="0"/>
    <n v="49.99"/>
    <n v="2"/>
    <x v="0"/>
    <x v="0"/>
  </r>
  <r>
    <x v="1"/>
    <x v="0"/>
    <x v="1"/>
    <x v="1"/>
    <n v="29.99"/>
    <n v="1"/>
    <x v="1"/>
    <x v="1"/>
  </r>
  <r>
    <x v="2"/>
    <x v="1"/>
    <x v="2"/>
    <x v="2"/>
    <n v="99.99"/>
    <n v="3"/>
    <x v="2"/>
    <x v="2"/>
  </r>
  <r>
    <x v="3"/>
    <x v="1"/>
    <x v="3"/>
    <x v="0"/>
    <n v="19.989999999999998"/>
    <n v="4"/>
    <x v="3"/>
    <x v="3"/>
  </r>
  <r>
    <x v="4"/>
    <x v="2"/>
    <x v="4"/>
    <x v="3"/>
    <n v="149.99"/>
    <n v="1"/>
    <x v="4"/>
    <x v="4"/>
  </r>
  <r>
    <x v="5"/>
    <x v="2"/>
    <x v="5"/>
    <x v="4"/>
    <n v="79.989999999999995"/>
    <n v="2"/>
    <x v="5"/>
    <x v="5"/>
  </r>
  <r>
    <x v="6"/>
    <x v="3"/>
    <x v="6"/>
    <x v="4"/>
    <n v="39.99"/>
    <n v="3"/>
    <x v="6"/>
    <x v="6"/>
  </r>
  <r>
    <x v="7"/>
    <x v="3"/>
    <x v="7"/>
    <x v="5"/>
    <n v="69.989999999999995"/>
    <n v="2"/>
    <x v="7"/>
    <x v="7"/>
  </r>
  <r>
    <x v="8"/>
    <x v="4"/>
    <x v="8"/>
    <x v="4"/>
    <n v="89.99"/>
    <n v="1"/>
    <x v="8"/>
    <x v="8"/>
  </r>
  <r>
    <x v="9"/>
    <x v="4"/>
    <x v="9"/>
    <x v="3"/>
    <n v="199.99"/>
    <n v="1"/>
    <x v="9"/>
    <x v="9"/>
  </r>
  <r>
    <x v="10"/>
    <x v="5"/>
    <x v="10"/>
    <x v="2"/>
    <n v="29.99"/>
    <n v="5"/>
    <x v="10"/>
    <x v="10"/>
  </r>
  <r>
    <x v="11"/>
    <x v="5"/>
    <x v="11"/>
    <x v="3"/>
    <n v="79.989999999999995"/>
    <n v="2"/>
    <x v="5"/>
    <x v="5"/>
  </r>
  <r>
    <x v="12"/>
    <x v="6"/>
    <x v="12"/>
    <x v="5"/>
    <n v="49.99"/>
    <n v="3"/>
    <x v="11"/>
    <x v="11"/>
  </r>
  <r>
    <x v="13"/>
    <x v="6"/>
    <x v="13"/>
    <x v="6"/>
    <n v="129.99"/>
    <n v="1"/>
    <x v="12"/>
    <x v="12"/>
  </r>
  <r>
    <x v="14"/>
    <x v="7"/>
    <x v="14"/>
    <x v="7"/>
    <n v="19.989999999999998"/>
    <n v="4"/>
    <x v="3"/>
    <x v="3"/>
  </r>
  <r>
    <x v="15"/>
    <x v="7"/>
    <x v="15"/>
    <x v="6"/>
    <n v="149.99"/>
    <n v="1"/>
    <x v="4"/>
    <x v="4"/>
  </r>
  <r>
    <x v="16"/>
    <x v="8"/>
    <x v="16"/>
    <x v="8"/>
    <n v="69.989999999999995"/>
    <n v="2"/>
    <x v="7"/>
    <x v="7"/>
  </r>
  <r>
    <x v="17"/>
    <x v="8"/>
    <x v="17"/>
    <x v="6"/>
    <n v="39.99"/>
    <n v="3"/>
    <x v="6"/>
    <x v="6"/>
  </r>
  <r>
    <x v="18"/>
    <x v="9"/>
    <x v="18"/>
    <x v="9"/>
    <n v="199.99"/>
    <n v="1"/>
    <x v="9"/>
    <x v="9"/>
  </r>
  <r>
    <x v="19"/>
    <x v="9"/>
    <x v="19"/>
    <x v="8"/>
    <n v="29.99"/>
    <n v="5"/>
    <x v="10"/>
    <x v="10"/>
  </r>
  <r>
    <x v="20"/>
    <x v="10"/>
    <x v="20"/>
    <x v="8"/>
    <n v="79.989999999999995"/>
    <n v="2"/>
    <x v="5"/>
    <x v="5"/>
  </r>
  <r>
    <x v="21"/>
    <x v="10"/>
    <x v="21"/>
    <x v="10"/>
    <n v="49.99"/>
    <n v="3"/>
    <x v="11"/>
    <x v="11"/>
  </r>
  <r>
    <x v="22"/>
    <x v="11"/>
    <x v="22"/>
    <x v="11"/>
    <n v="129.99"/>
    <n v="1"/>
    <x v="12"/>
    <x v="12"/>
  </r>
  <r>
    <x v="23"/>
    <x v="11"/>
    <x v="23"/>
    <x v="11"/>
    <n v="19.989999999999998"/>
    <n v="4"/>
    <x v="3"/>
    <x v="3"/>
  </r>
  <r>
    <x v="24"/>
    <x v="12"/>
    <x v="4"/>
    <x v="11"/>
    <n v="149.99"/>
    <n v="1"/>
    <x v="4"/>
    <x v="4"/>
  </r>
  <r>
    <x v="25"/>
    <x v="12"/>
    <x v="24"/>
    <x v="8"/>
    <n v="69.989999999999995"/>
    <n v="2"/>
    <x v="7"/>
    <x v="7"/>
  </r>
  <r>
    <x v="26"/>
    <x v="13"/>
    <x v="25"/>
    <x v="12"/>
    <n v="39.99"/>
    <n v="3"/>
    <x v="6"/>
    <x v="6"/>
  </r>
  <r>
    <x v="27"/>
    <x v="13"/>
    <x v="26"/>
    <x v="13"/>
    <n v="199.99"/>
    <n v="1"/>
    <x v="9"/>
    <x v="9"/>
  </r>
  <r>
    <x v="28"/>
    <x v="14"/>
    <x v="27"/>
    <x v="13"/>
    <n v="29.99"/>
    <n v="5"/>
    <x v="10"/>
    <x v="10"/>
  </r>
  <r>
    <x v="29"/>
    <x v="14"/>
    <x v="28"/>
    <x v="13"/>
    <n v="79.989999999999995"/>
    <n v="2"/>
    <x v="5"/>
    <x v="5"/>
  </r>
  <r>
    <x v="30"/>
    <x v="15"/>
    <x v="29"/>
    <x v="13"/>
    <n v="49.99"/>
    <n v="3"/>
    <x v="11"/>
    <x v="11"/>
  </r>
  <r>
    <x v="31"/>
    <x v="15"/>
    <x v="30"/>
    <x v="11"/>
    <n v="129.99"/>
    <n v="1"/>
    <x v="12"/>
    <x v="12"/>
  </r>
  <r>
    <x v="32"/>
    <x v="16"/>
    <x v="31"/>
    <x v="13"/>
    <n v="19.989999999999998"/>
    <n v="4"/>
    <x v="3"/>
    <x v="3"/>
  </r>
  <r>
    <x v="33"/>
    <x v="16"/>
    <x v="32"/>
    <x v="13"/>
    <n v="149.99"/>
    <n v="1"/>
    <x v="4"/>
    <x v="4"/>
  </r>
  <r>
    <x v="34"/>
    <x v="17"/>
    <x v="33"/>
    <x v="14"/>
    <n v="69.989999999999995"/>
    <n v="2"/>
    <x v="7"/>
    <x v="7"/>
  </r>
  <r>
    <x v="35"/>
    <x v="17"/>
    <x v="34"/>
    <x v="13"/>
    <n v="39.99"/>
    <n v="3"/>
    <x v="6"/>
    <x v="6"/>
  </r>
  <r>
    <x v="36"/>
    <x v="18"/>
    <x v="35"/>
    <x v="15"/>
    <n v="199.99"/>
    <n v="1"/>
    <x v="9"/>
    <x v="9"/>
  </r>
  <r>
    <x v="37"/>
    <x v="18"/>
    <x v="36"/>
    <x v="16"/>
    <n v="29.99"/>
    <n v="5"/>
    <x v="10"/>
    <x v="10"/>
  </r>
  <r>
    <x v="38"/>
    <x v="19"/>
    <x v="2"/>
    <x v="17"/>
    <n v="79.989999999999995"/>
    <n v="2"/>
    <x v="5"/>
    <x v="5"/>
  </r>
  <r>
    <x v="39"/>
    <x v="19"/>
    <x v="23"/>
    <x v="18"/>
    <n v="49.99"/>
    <n v="3"/>
    <x v="11"/>
    <x v="11"/>
  </r>
  <r>
    <x v="40"/>
    <x v="20"/>
    <x v="4"/>
    <x v="19"/>
    <n v="129.99"/>
    <n v="1"/>
    <x v="12"/>
    <x v="12"/>
  </r>
  <r>
    <x v="41"/>
    <x v="20"/>
    <x v="37"/>
    <x v="14"/>
    <n v="19.989999999999998"/>
    <n v="4"/>
    <x v="3"/>
    <x v="3"/>
  </r>
  <r>
    <x v="42"/>
    <x v="21"/>
    <x v="38"/>
    <x v="20"/>
    <n v="149.99"/>
    <n v="1"/>
    <x v="4"/>
    <x v="4"/>
  </r>
  <r>
    <x v="43"/>
    <x v="21"/>
    <x v="3"/>
    <x v="20"/>
    <n v="69.989999999999995"/>
    <n v="2"/>
    <x v="7"/>
    <x v="7"/>
  </r>
  <r>
    <x v="44"/>
    <x v="22"/>
    <x v="39"/>
    <x v="21"/>
    <n v="39.99"/>
    <n v="3"/>
    <x v="6"/>
    <x v="6"/>
  </r>
  <r>
    <x v="45"/>
    <x v="22"/>
    <x v="19"/>
    <x v="19"/>
    <n v="199.99"/>
    <n v="1"/>
    <x v="9"/>
    <x v="9"/>
  </r>
  <r>
    <x v="46"/>
    <x v="23"/>
    <x v="40"/>
    <x v="20"/>
    <n v="29.99"/>
    <n v="5"/>
    <x v="10"/>
    <x v="10"/>
  </r>
  <r>
    <x v="47"/>
    <x v="23"/>
    <x v="41"/>
    <x v="19"/>
    <n v="79.989999999999995"/>
    <n v="2"/>
    <x v="5"/>
    <x v="5"/>
  </r>
  <r>
    <x v="48"/>
    <x v="24"/>
    <x v="42"/>
    <x v="22"/>
    <n v="49.99"/>
    <n v="3"/>
    <x v="11"/>
    <x v="11"/>
  </r>
  <r>
    <x v="49"/>
    <x v="24"/>
    <x v="43"/>
    <x v="21"/>
    <n v="129.99"/>
    <n v="1"/>
    <x v="12"/>
    <x v="12"/>
  </r>
  <r>
    <x v="50"/>
    <x v="25"/>
    <x v="44"/>
    <x v="23"/>
    <n v="19.989999999999998"/>
    <n v="4"/>
    <x v="3"/>
    <x v="3"/>
  </r>
  <r>
    <x v="51"/>
    <x v="25"/>
    <x v="45"/>
    <x v="24"/>
    <n v="149.99"/>
    <n v="1"/>
    <x v="4"/>
    <x v="4"/>
  </r>
  <r>
    <x v="52"/>
    <x v="26"/>
    <x v="46"/>
    <x v="25"/>
    <n v="69.989999999999995"/>
    <n v="2"/>
    <x v="7"/>
    <x v="7"/>
  </r>
  <r>
    <x v="53"/>
    <x v="26"/>
    <x v="47"/>
    <x v="25"/>
    <n v="39.99"/>
    <n v="3"/>
    <x v="6"/>
    <x v="6"/>
  </r>
  <r>
    <x v="54"/>
    <x v="27"/>
    <x v="48"/>
    <x v="23"/>
    <n v="199.99"/>
    <n v="1"/>
    <x v="9"/>
    <x v="9"/>
  </r>
  <r>
    <x v="55"/>
    <x v="27"/>
    <x v="49"/>
    <x v="23"/>
    <n v="29.99"/>
    <n v="5"/>
    <x v="10"/>
    <x v="10"/>
  </r>
  <r>
    <x v="56"/>
    <x v="28"/>
    <x v="50"/>
    <x v="22"/>
    <n v="79.989999999999995"/>
    <n v="2"/>
    <x v="5"/>
    <x v="5"/>
  </r>
  <r>
    <x v="57"/>
    <x v="28"/>
    <x v="37"/>
    <x v="25"/>
    <n v="49.99"/>
    <n v="3"/>
    <x v="11"/>
    <x v="11"/>
  </r>
  <r>
    <x v="58"/>
    <x v="29"/>
    <x v="38"/>
    <x v="25"/>
    <n v="129.99"/>
    <n v="1"/>
    <x v="12"/>
    <x v="12"/>
  </r>
  <r>
    <x v="59"/>
    <x v="29"/>
    <x v="3"/>
    <x v="26"/>
    <n v="19.989999999999998"/>
    <n v="4"/>
    <x v="3"/>
    <x v="3"/>
  </r>
  <r>
    <x v="60"/>
    <x v="30"/>
    <x v="39"/>
    <x v="27"/>
    <n v="149.99"/>
    <n v="1"/>
    <x v="4"/>
    <x v="4"/>
  </r>
  <r>
    <x v="61"/>
    <x v="30"/>
    <x v="19"/>
    <x v="28"/>
    <n v="69.989999999999995"/>
    <n v="2"/>
    <x v="7"/>
    <x v="7"/>
  </r>
  <r>
    <x v="62"/>
    <x v="31"/>
    <x v="40"/>
    <x v="27"/>
    <n v="39.99"/>
    <n v="3"/>
    <x v="6"/>
    <x v="6"/>
  </r>
  <r>
    <x v="63"/>
    <x v="31"/>
    <x v="41"/>
    <x v="29"/>
    <n v="199.99"/>
    <n v="1"/>
    <x v="9"/>
    <x v="9"/>
  </r>
  <r>
    <x v="64"/>
    <x v="31"/>
    <x v="42"/>
    <x v="30"/>
    <n v="29.99"/>
    <n v="5"/>
    <x v="10"/>
    <x v="10"/>
  </r>
  <r>
    <x v="65"/>
    <x v="32"/>
    <x v="43"/>
    <x v="31"/>
    <n v="79.989999999999995"/>
    <n v="2"/>
    <x v="5"/>
    <x v="5"/>
  </r>
  <r>
    <x v="66"/>
    <x v="33"/>
    <x v="44"/>
    <x v="31"/>
    <n v="49.99"/>
    <n v="3"/>
    <x v="11"/>
    <x v="11"/>
  </r>
  <r>
    <x v="67"/>
    <x v="34"/>
    <x v="45"/>
    <x v="29"/>
    <n v="129.99"/>
    <n v="1"/>
    <x v="12"/>
    <x v="12"/>
  </r>
  <r>
    <x v="68"/>
    <x v="34"/>
    <x v="46"/>
    <x v="32"/>
    <n v="19.989999999999998"/>
    <n v="4"/>
    <x v="3"/>
    <x v="3"/>
  </r>
  <r>
    <x v="69"/>
    <x v="34"/>
    <x v="47"/>
    <x v="33"/>
    <n v="149.99"/>
    <n v="1"/>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805567-8C71-4483-BF89-2071EBA196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showAll="0"/>
    <pivotField numFmtId="14" showAll="0"/>
    <pivotField showAll="0"/>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2C850-453F-4075-AA34-1EC4561D6DC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4" firstHeaderRow="0" firstDataRow="1" firstDataCol="0"/>
  <pivotFields count="12">
    <pivotField showAll="0"/>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pivotField dataField="1" showAll="0">
      <items count="14">
        <item x="1"/>
        <item x="3"/>
        <item x="8"/>
        <item x="0"/>
        <item x="6"/>
        <item x="12"/>
        <item x="7"/>
        <item x="10"/>
        <item x="11"/>
        <item x="4"/>
        <item x="5"/>
        <item x="9"/>
        <item x="2"/>
        <item t="default"/>
      </items>
    </pivotField>
    <pivotField dataField="1" showAll="0">
      <items count="14">
        <item x="1"/>
        <item x="3"/>
        <item x="8"/>
        <item x="0"/>
        <item x="6"/>
        <item x="12"/>
        <item x="7"/>
        <item x="10"/>
        <item x="11"/>
        <item x="4"/>
        <item x="5"/>
        <item x="9"/>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2">
    <i>
      <x/>
    </i>
    <i i="1">
      <x v="1"/>
    </i>
  </colItems>
  <dataFields count="2">
    <dataField name="Sum of Tax (USD)" fld="6" baseField="0" baseItem="0"/>
    <dataField name="Sum of Total (USD)" fld="7"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45416D-8933-4BE8-8FDC-E8FFF198E77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55" firstHeaderRow="1" firstDataRow="1" firstDataCol="1"/>
  <pivotFields count="12">
    <pivotField showAll="0"/>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pivotField showAll="0">
      <items count="14">
        <item x="1"/>
        <item x="3"/>
        <item x="8"/>
        <item x="0"/>
        <item x="6"/>
        <item x="12"/>
        <item x="7"/>
        <item x="10"/>
        <item x="11"/>
        <item x="4"/>
        <item x="5"/>
        <item x="9"/>
        <item x="2"/>
        <item t="default"/>
      </items>
    </pivotField>
    <pivotField dataField="1" showAll="0">
      <items count="14">
        <item x="1"/>
        <item x="3"/>
        <item x="8"/>
        <item x="0"/>
        <item x="6"/>
        <item x="12"/>
        <item x="7"/>
        <item x="10"/>
        <item x="11"/>
        <item x="4"/>
        <item x="5"/>
        <item x="9"/>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Total (USD)" fld="7"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3EF3ED-8288-4E82-8635-D777AF2F31B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3:K6" firstHeaderRow="1" firstDataRow="1" firstDataCol="1"/>
  <pivotFields count="12">
    <pivotField showAll="0"/>
    <pivotField axis="axisRow"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axis="axisRow"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pivotField showAll="0">
      <items count="14">
        <item x="1"/>
        <item x="3"/>
        <item x="8"/>
        <item x="0"/>
        <item x="6"/>
        <item x="12"/>
        <item x="7"/>
        <item x="10"/>
        <item x="11"/>
        <item x="4"/>
        <item x="5"/>
        <item x="9"/>
        <item x="2"/>
        <item t="default"/>
      </items>
    </pivotField>
    <pivotField dataField="1" showAll="0">
      <items count="14">
        <item x="1"/>
        <item x="3"/>
        <item x="8"/>
        <item x="0"/>
        <item x="6"/>
        <item x="12"/>
        <item x="7"/>
        <item x="10"/>
        <item x="11"/>
        <item x="4"/>
        <item x="5"/>
        <item x="9"/>
        <item x="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6">
    <field x="9"/>
    <field x="8"/>
    <field x="11"/>
    <field x="10"/>
    <field x="1"/>
    <field x="3"/>
  </rowFields>
  <rowItems count="3">
    <i>
      <x v="1"/>
    </i>
    <i>
      <x v="2"/>
    </i>
    <i t="grand">
      <x/>
    </i>
  </rowItems>
  <colItems count="1">
    <i/>
  </colItems>
  <dataFields count="1">
    <dataField name="Sum of Total (USD)" fld="7" baseField="0" baseItem="0"/>
  </dataFields>
  <chartFormats count="4">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1"/>
          </reference>
        </references>
      </pivotArea>
    </chartFormat>
    <chartFormat chart="7" format="6">
      <pivotArea type="data" outline="0" fieldPosition="0">
        <references count="2">
          <reference field="4294967294" count="1" selected="0">
            <x v="0"/>
          </reference>
          <reference field="9" count="1" selected="0">
            <x v="2"/>
          </reference>
        </references>
      </pivotArea>
    </chartFormat>
    <chartFormat chart="7"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9A07AB-F41E-4736-8EFE-85CC8F9B31E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55" firstHeaderRow="1" firstDataRow="1" firstDataCol="1"/>
  <pivotFields count="12">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dataField="1" showAll="0"/>
    <pivotField showAll="0">
      <items count="14">
        <item x="1"/>
        <item x="3"/>
        <item x="8"/>
        <item x="0"/>
        <item x="6"/>
        <item x="12"/>
        <item x="7"/>
        <item x="10"/>
        <item x="11"/>
        <item x="4"/>
        <item x="5"/>
        <item x="9"/>
        <item x="2"/>
        <item t="default"/>
      </items>
    </pivotField>
    <pivotField showAll="0">
      <items count="14">
        <item x="1"/>
        <item x="3"/>
        <item x="8"/>
        <item x="0"/>
        <item x="6"/>
        <item x="12"/>
        <item x="7"/>
        <item x="10"/>
        <item x="11"/>
        <item x="4"/>
        <item x="5"/>
        <item x="9"/>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Order Quantity" fld="5"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4C160633-FCDC-49D0-8601-F0E4D269A941}" sourceName="Ship Date">
  <pivotTables>
    <pivotTable tabId="12" name="PivotTable4"/>
    <pivotTable tabId="12" name="PivotTable2"/>
    <pivotTable tabId="12" name="PivotTable3"/>
    <pivotTable tabId="12" name="PivotTable5"/>
  </pivotTables>
  <data>
    <tabular pivotCacheId="892845431">
      <items count="34">
        <i x="0" s="1"/>
        <i x="1" s="1"/>
        <i x="4" s="1"/>
        <i x="2" s="1"/>
        <i x="3" s="1"/>
        <i x="5" s="1"/>
        <i x="9" s="1"/>
        <i x="6" s="1"/>
        <i x="7" s="1"/>
        <i x="8" s="1"/>
        <i x="10" s="1"/>
        <i x="11" s="1"/>
        <i x="12" s="1"/>
        <i x="13" s="1"/>
        <i x="15" s="1"/>
        <i x="18" s="1"/>
        <i x="16" s="1"/>
        <i x="14" s="1"/>
        <i x="17" s="1"/>
        <i x="20" s="1"/>
        <i x="19" s="1"/>
        <i x="21" s="1"/>
        <i x="24" s="1"/>
        <i x="23" s="1"/>
        <i x="22" s="1"/>
        <i x="25" s="1"/>
        <i x="26" s="1"/>
        <i x="27" s="1"/>
        <i x="30" s="1"/>
        <i x="28" s="1"/>
        <i x="29" s="1"/>
        <i x="31" s="1"/>
        <i x="33"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_USD" xr10:uid="{D611C2BC-CB42-4673-9C5B-5E630BEAC6A6}" sourceName="Tax (USD)">
  <pivotTables>
    <pivotTable tabId="12" name="PivotTable4"/>
    <pivotTable tabId="12" name="PivotTable2"/>
    <pivotTable tabId="12" name="PivotTable3"/>
    <pivotTable tabId="12" name="PivotTable5"/>
  </pivotTables>
  <data>
    <tabular pivotCacheId="892845431">
      <items count="13">
        <i x="1" s="1"/>
        <i x="3" s="1"/>
        <i x="8" s="1"/>
        <i x="0" s="1"/>
        <i x="6" s="1"/>
        <i x="12" s="1"/>
        <i x="7" s="1"/>
        <i x="10" s="1"/>
        <i x="11" s="1"/>
        <i x="4" s="1"/>
        <i x="5"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_USD" xr10:uid="{EB60AA39-6C51-4857-9132-3913536D6763}" sourceName="Total (USD)">
  <pivotTables>
    <pivotTable tabId="12" name="PivotTable4"/>
    <pivotTable tabId="12" name="PivotTable2"/>
    <pivotTable tabId="12" name="PivotTable3"/>
    <pivotTable tabId="12" name="PivotTable5"/>
  </pivotTables>
  <data>
    <tabular pivotCacheId="892845431">
      <items count="13">
        <i x="1" s="1"/>
        <i x="3" s="1"/>
        <i x="8" s="1"/>
        <i x="0" s="1"/>
        <i x="6" s="1"/>
        <i x="12" s="1"/>
        <i x="7" s="1"/>
        <i x="10" s="1"/>
        <i x="11" s="1"/>
        <i x="4" s="1"/>
        <i x="5"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591C3CEA-DD44-4A90-BEAA-EDFDF31B3945}" sourceName="Customer Name">
  <pivotTables>
    <pivotTable tabId="12" name="PivotTable4"/>
    <pivotTable tabId="12" name="PivotTable2"/>
    <pivotTable tabId="12" name="PivotTable3"/>
    <pivotTable tabId="12" name="PivotTable5"/>
  </pivotTables>
  <data>
    <tabular pivotCacheId="892845431">
      <items count="51">
        <i x="15" s="1"/>
        <i x="21" s="1"/>
        <i x="22" s="1"/>
        <i x="8" s="1"/>
        <i x="46" s="1"/>
        <i x="35" s="1"/>
        <i x="39" s="1"/>
        <i x="6" s="1"/>
        <i x="18" s="1"/>
        <i x="27" s="1"/>
        <i x="31" s="1"/>
        <i x="50" s="1"/>
        <i x="42" s="1"/>
        <i x="4" s="1"/>
        <i x="3" s="1"/>
        <i x="26" s="1"/>
        <i x="45" s="1"/>
        <i x="34" s="1"/>
        <i x="16" s="1"/>
        <i x="1" s="1"/>
        <i x="19" s="1"/>
        <i x="47" s="1"/>
        <i x="28" s="1"/>
        <i x="36" s="1"/>
        <i x="13" s="1"/>
        <i x="30" s="1"/>
        <i x="23" s="1"/>
        <i x="49" s="1"/>
        <i x="41" s="1"/>
        <i x="0" s="1"/>
        <i x="9" s="1"/>
        <i x="17" s="1"/>
        <i x="5" s="1"/>
        <i x="38" s="1"/>
        <i x="33" s="1"/>
        <i x="25" s="1"/>
        <i x="44" s="1"/>
        <i x="14" s="1"/>
        <i x="11" s="1"/>
        <i x="48" s="1"/>
        <i x="20" s="1"/>
        <i x="2" s="1"/>
        <i x="40" s="1"/>
        <i x="29" s="1"/>
        <i x="12" s="1"/>
        <i x="7" s="1"/>
        <i x="32" s="1"/>
        <i x="43" s="1"/>
        <i x="37" s="1"/>
        <i x="24"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Date" xr10:uid="{D0BB108C-4FF1-4348-8524-065C55F963E6}" cache="Slicer_Ship_Date" caption="Ship Date" columnCount="2" style="SlicerStyleLight5" rowHeight="247650"/>
  <slicer name="Tax (USD)" xr10:uid="{B5D36BFD-CAD6-4817-80D5-774965647D94}" cache="Slicer_Tax__USD" caption="Tax (USD)" startItem="6" columnCount="2" style="SlicerStyleLight5" rowHeight="247650"/>
  <slicer name="Total (USD)" xr10:uid="{114A6B40-3C79-4FAA-8C07-849A03C46B88}" cache="Slicer_Total__USD" caption="Total (USD)" columnCount="2" style="SlicerStyleLight5" rowHeight="247650"/>
  <slicer name="Customer Name" xr10:uid="{6353FE8B-02FF-46EA-A53F-1E4DE2C836EB}" cache="Slicer_Customer_Name" caption="Customer Name" style="SlicerStyleLight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8F3D37-431F-4467-AEB4-4D0E023AC9E4}" name="Table2" displayName="Table2" ref="B8:I78" totalsRowShown="0" headerRowDxfId="10" dataDxfId="9" tableBorderDxfId="8">
  <autoFilter ref="B8:I78" xr:uid="{6A8F3D37-431F-4467-AEB4-4D0E023AC9E4}"/>
  <tableColumns count="8">
    <tableColumn id="1" xr3:uid="{9090E4B3-6A5B-46DA-B3C2-3A220470D800}" name="Order No" dataDxfId="7"/>
    <tableColumn id="2" xr3:uid="{6B415588-6103-4BC2-B48E-F918F2C2FBFD}" name="Order Date" dataDxfId="6"/>
    <tableColumn id="3" xr3:uid="{CCDF2115-A6E8-4BD8-9767-461CCF1230B1}" name="Customer Name" dataDxfId="5"/>
    <tableColumn id="4" xr3:uid="{E604FC32-4E69-4A2C-A84B-86B45D3A07DB}" name="Ship Date" dataDxfId="4"/>
    <tableColumn id="5" xr3:uid="{F13C5878-B688-4C9F-A5B2-FB4CA0624B08}" name="Retail Price (USD)" dataDxfId="3"/>
    <tableColumn id="6" xr3:uid="{3664426A-7129-4D00-A814-27E203FE5AC8}" name="Order Quantity" dataDxfId="2"/>
    <tableColumn id="7" xr3:uid="{20000398-3C6F-446A-BBB9-B30D884E440B}" name="Tax (USD)" dataDxfId="1">
      <calculatedColumnFormula>F9*G9*$I$6</calculatedColumnFormula>
    </tableColumn>
    <tableColumn id="8" xr3:uid="{FBCC6F80-D6D5-4DBF-B8C7-E4694A32D790}" name="Total (USD)" dataDxfId="0">
      <calculatedColumnFormula>F9*G9+H9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236EC-30D2-4997-81F7-E1ACFF457BD4}">
  <dimension ref="A3:C20"/>
  <sheetViews>
    <sheetView workbookViewId="0">
      <selection activeCell="A3" sqref="A3"/>
    </sheetView>
  </sheetViews>
  <sheetFormatPr defaultRowHeight="14.4" x14ac:dyDescent="0.3"/>
  <sheetData>
    <row r="3" spans="1:3" x14ac:dyDescent="0.3">
      <c r="A3" s="10"/>
      <c r="B3" s="11"/>
      <c r="C3" s="12"/>
    </row>
    <row r="4" spans="1:3" x14ac:dyDescent="0.3">
      <c r="A4" s="13"/>
      <c r="B4" s="14"/>
      <c r="C4" s="15"/>
    </row>
    <row r="5" spans="1:3" x14ac:dyDescent="0.3">
      <c r="A5" s="13"/>
      <c r="B5" s="14"/>
      <c r="C5" s="15"/>
    </row>
    <row r="6" spans="1:3" x14ac:dyDescent="0.3">
      <c r="A6" s="13"/>
      <c r="B6" s="14"/>
      <c r="C6" s="15"/>
    </row>
    <row r="7" spans="1:3" x14ac:dyDescent="0.3">
      <c r="A7" s="13"/>
      <c r="B7" s="14"/>
      <c r="C7" s="15"/>
    </row>
    <row r="8" spans="1:3" x14ac:dyDescent="0.3">
      <c r="A8" s="13"/>
      <c r="B8" s="14"/>
      <c r="C8" s="15"/>
    </row>
    <row r="9" spans="1:3" x14ac:dyDescent="0.3">
      <c r="A9" s="13"/>
      <c r="B9" s="14"/>
      <c r="C9" s="15"/>
    </row>
    <row r="10" spans="1:3" x14ac:dyDescent="0.3">
      <c r="A10" s="13"/>
      <c r="B10" s="14"/>
      <c r="C10" s="15"/>
    </row>
    <row r="11" spans="1:3" x14ac:dyDescent="0.3">
      <c r="A11" s="13"/>
      <c r="B11" s="14"/>
      <c r="C11" s="15"/>
    </row>
    <row r="12" spans="1:3" x14ac:dyDescent="0.3">
      <c r="A12" s="13"/>
      <c r="B12" s="14"/>
      <c r="C12" s="15"/>
    </row>
    <row r="13" spans="1:3" x14ac:dyDescent="0.3">
      <c r="A13" s="13"/>
      <c r="B13" s="14"/>
      <c r="C13" s="15"/>
    </row>
    <row r="14" spans="1:3" x14ac:dyDescent="0.3">
      <c r="A14" s="13"/>
      <c r="B14" s="14"/>
      <c r="C14" s="15"/>
    </row>
    <row r="15" spans="1:3" x14ac:dyDescent="0.3">
      <c r="A15" s="13"/>
      <c r="B15" s="14"/>
      <c r="C15" s="15"/>
    </row>
    <row r="16" spans="1:3" x14ac:dyDescent="0.3">
      <c r="A16" s="13"/>
      <c r="B16" s="14"/>
      <c r="C16" s="15"/>
    </row>
    <row r="17" spans="1:3" x14ac:dyDescent="0.3">
      <c r="A17" s="13"/>
      <c r="B17" s="14"/>
      <c r="C17" s="15"/>
    </row>
    <row r="18" spans="1:3" x14ac:dyDescent="0.3">
      <c r="A18" s="13"/>
      <c r="B18" s="14"/>
      <c r="C18" s="15"/>
    </row>
    <row r="19" spans="1:3" x14ac:dyDescent="0.3">
      <c r="A19" s="13"/>
      <c r="B19" s="14"/>
      <c r="C19" s="15"/>
    </row>
    <row r="20" spans="1:3" x14ac:dyDescent="0.3">
      <c r="A20" s="16"/>
      <c r="B20" s="17"/>
      <c r="C20"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AD104-2F0A-42BF-9DAF-993F9A7BB857}">
  <dimension ref="B2:I80"/>
  <sheetViews>
    <sheetView workbookViewId="0">
      <selection activeCell="B1" sqref="B1:B2"/>
    </sheetView>
  </sheetViews>
  <sheetFormatPr defaultRowHeight="14.4" x14ac:dyDescent="0.3"/>
  <cols>
    <col min="1" max="1" width="4.44140625" style="2" customWidth="1"/>
    <col min="2" max="2" width="10.109375" style="2" bestFit="1" customWidth="1"/>
    <col min="3" max="3" width="13.6640625" style="2" customWidth="1"/>
    <col min="4" max="4" width="19.44140625" style="2" customWidth="1"/>
    <col min="5" max="5" width="13.5546875" style="2" customWidth="1"/>
    <col min="6" max="6" width="19.5546875" style="2" customWidth="1"/>
    <col min="7" max="7" width="17.33203125" style="2" customWidth="1"/>
    <col min="8" max="8" width="11" style="2" customWidth="1"/>
    <col min="9" max="9" width="13.33203125" style="2" customWidth="1"/>
    <col min="10" max="16384" width="8.88671875" style="2"/>
  </cols>
  <sheetData>
    <row r="2" spans="2:9" ht="18.600000000000001" thickBot="1" x14ac:dyDescent="0.35">
      <c r="B2" s="1" t="s">
        <v>0</v>
      </c>
      <c r="C2" s="1"/>
      <c r="D2" s="1"/>
      <c r="E2" s="1"/>
      <c r="F2" s="1"/>
      <c r="G2" s="1"/>
      <c r="H2" s="1"/>
      <c r="I2" s="1"/>
    </row>
    <row r="4" spans="2:9" ht="18.600000000000001" thickBot="1" x14ac:dyDescent="0.35">
      <c r="B4" s="3" t="s">
        <v>1</v>
      </c>
      <c r="C4" s="1"/>
      <c r="D4" s="1"/>
      <c r="E4" s="1"/>
      <c r="F4" s="1"/>
      <c r="G4" s="1"/>
      <c r="H4" s="1"/>
      <c r="I4" s="1"/>
    </row>
    <row r="6" spans="2:9" ht="15.6" x14ac:dyDescent="0.3">
      <c r="H6" s="4" t="s">
        <v>2</v>
      </c>
      <c r="I6" s="5">
        <v>0.1</v>
      </c>
    </row>
    <row r="8" spans="2:9" ht="15.6" x14ac:dyDescent="0.3">
      <c r="B8" s="4" t="s">
        <v>3</v>
      </c>
      <c r="C8" s="4" t="s">
        <v>4</v>
      </c>
      <c r="D8" s="4" t="s">
        <v>5</v>
      </c>
      <c r="E8" s="4" t="s">
        <v>6</v>
      </c>
      <c r="F8" s="4" t="s">
        <v>7</v>
      </c>
      <c r="G8" s="4" t="s">
        <v>8</v>
      </c>
      <c r="H8" s="4" t="s">
        <v>9</v>
      </c>
      <c r="I8" s="6" t="s">
        <v>10</v>
      </c>
    </row>
    <row r="9" spans="2:9" x14ac:dyDescent="0.3">
      <c r="B9" s="7" t="s">
        <v>11</v>
      </c>
      <c r="C9" s="8">
        <v>45292</v>
      </c>
      <c r="D9" s="7" t="s">
        <v>12</v>
      </c>
      <c r="E9" s="8">
        <v>45294</v>
      </c>
      <c r="F9" s="7">
        <v>49.99</v>
      </c>
      <c r="G9" s="7">
        <v>2</v>
      </c>
      <c r="H9" s="7">
        <f>F9*G9*$I$6</f>
        <v>9.9980000000000011</v>
      </c>
      <c r="I9" s="7">
        <f>F9*G9+H9</f>
        <v>109.97800000000001</v>
      </c>
    </row>
    <row r="10" spans="2:9" x14ac:dyDescent="0.3">
      <c r="B10" s="7" t="s">
        <v>13</v>
      </c>
      <c r="C10" s="8">
        <v>45292</v>
      </c>
      <c r="D10" s="7" t="s">
        <v>14</v>
      </c>
      <c r="E10" s="8">
        <v>45295</v>
      </c>
      <c r="F10" s="7">
        <v>29.99</v>
      </c>
      <c r="G10" s="7">
        <v>1</v>
      </c>
      <c r="H10" s="7">
        <f t="shared" ref="H10:H73" si="0">F10*G10*$I$6</f>
        <v>2.9990000000000001</v>
      </c>
      <c r="I10" s="7">
        <f t="shared" ref="I10:I73" si="1">F10*G10+H10</f>
        <v>32.988999999999997</v>
      </c>
    </row>
    <row r="11" spans="2:9" x14ac:dyDescent="0.3">
      <c r="B11" s="7" t="s">
        <v>15</v>
      </c>
      <c r="C11" s="8">
        <v>45293</v>
      </c>
      <c r="D11" s="7" t="s">
        <v>16</v>
      </c>
      <c r="E11" s="8">
        <v>45298</v>
      </c>
      <c r="F11" s="7">
        <v>99.99</v>
      </c>
      <c r="G11" s="7">
        <v>3</v>
      </c>
      <c r="H11" s="7">
        <f t="shared" si="0"/>
        <v>29.997</v>
      </c>
      <c r="I11" s="7">
        <f t="shared" si="1"/>
        <v>329.96699999999998</v>
      </c>
    </row>
    <row r="12" spans="2:9" x14ac:dyDescent="0.3">
      <c r="B12" s="7" t="s">
        <v>17</v>
      </c>
      <c r="C12" s="8">
        <v>45293</v>
      </c>
      <c r="D12" s="7" t="s">
        <v>18</v>
      </c>
      <c r="E12" s="8">
        <v>45294</v>
      </c>
      <c r="F12" s="7">
        <v>19.989999999999998</v>
      </c>
      <c r="G12" s="7">
        <v>4</v>
      </c>
      <c r="H12" s="7">
        <f t="shared" si="0"/>
        <v>7.9959999999999996</v>
      </c>
      <c r="I12" s="7">
        <f t="shared" si="1"/>
        <v>87.955999999999989</v>
      </c>
    </row>
    <row r="13" spans="2:9" x14ac:dyDescent="0.3">
      <c r="B13" s="7" t="s">
        <v>19</v>
      </c>
      <c r="C13" s="8">
        <v>45294</v>
      </c>
      <c r="D13" s="7" t="s">
        <v>20</v>
      </c>
      <c r="E13" s="8">
        <v>45299</v>
      </c>
      <c r="F13" s="7">
        <v>149.99</v>
      </c>
      <c r="G13" s="7">
        <v>1</v>
      </c>
      <c r="H13" s="7">
        <f t="shared" si="0"/>
        <v>14.999000000000002</v>
      </c>
      <c r="I13" s="7">
        <f t="shared" si="1"/>
        <v>164.989</v>
      </c>
    </row>
    <row r="14" spans="2:9" x14ac:dyDescent="0.3">
      <c r="B14" s="7" t="s">
        <v>21</v>
      </c>
      <c r="C14" s="8">
        <v>45294</v>
      </c>
      <c r="D14" s="7" t="s">
        <v>22</v>
      </c>
      <c r="E14" s="8">
        <v>45297</v>
      </c>
      <c r="F14" s="7">
        <v>79.989999999999995</v>
      </c>
      <c r="G14" s="7">
        <v>2</v>
      </c>
      <c r="H14" s="7">
        <f t="shared" si="0"/>
        <v>15.997999999999999</v>
      </c>
      <c r="I14" s="7">
        <f t="shared" si="1"/>
        <v>175.97799999999998</v>
      </c>
    </row>
    <row r="15" spans="2:9" x14ac:dyDescent="0.3">
      <c r="B15" s="7" t="s">
        <v>23</v>
      </c>
      <c r="C15" s="8">
        <v>45295</v>
      </c>
      <c r="D15" s="7" t="s">
        <v>24</v>
      </c>
      <c r="E15" s="8">
        <v>45297</v>
      </c>
      <c r="F15" s="7">
        <v>39.99</v>
      </c>
      <c r="G15" s="7">
        <v>3</v>
      </c>
      <c r="H15" s="7">
        <f t="shared" si="0"/>
        <v>11.997</v>
      </c>
      <c r="I15" s="7">
        <f t="shared" si="1"/>
        <v>131.96699999999998</v>
      </c>
    </row>
    <row r="16" spans="2:9" x14ac:dyDescent="0.3">
      <c r="B16" s="7" t="s">
        <v>25</v>
      </c>
      <c r="C16" s="8">
        <v>45295</v>
      </c>
      <c r="D16" s="7" t="s">
        <v>26</v>
      </c>
      <c r="E16" s="8">
        <v>45300</v>
      </c>
      <c r="F16" s="7">
        <v>69.989999999999995</v>
      </c>
      <c r="G16" s="7">
        <v>2</v>
      </c>
      <c r="H16" s="7">
        <f t="shared" si="0"/>
        <v>13.997999999999999</v>
      </c>
      <c r="I16" s="7">
        <f t="shared" si="1"/>
        <v>153.97799999999998</v>
      </c>
    </row>
    <row r="17" spans="2:9" x14ac:dyDescent="0.3">
      <c r="B17" s="7" t="s">
        <v>27</v>
      </c>
      <c r="C17" s="8">
        <v>45296</v>
      </c>
      <c r="D17" s="7" t="s">
        <v>28</v>
      </c>
      <c r="E17" s="8">
        <v>45297</v>
      </c>
      <c r="F17" s="7">
        <v>89.99</v>
      </c>
      <c r="G17" s="7">
        <v>1</v>
      </c>
      <c r="H17" s="7">
        <f t="shared" si="0"/>
        <v>8.9990000000000006</v>
      </c>
      <c r="I17" s="7">
        <f t="shared" si="1"/>
        <v>98.98899999999999</v>
      </c>
    </row>
    <row r="18" spans="2:9" x14ac:dyDescent="0.3">
      <c r="B18" s="7" t="s">
        <v>29</v>
      </c>
      <c r="C18" s="8">
        <v>45296</v>
      </c>
      <c r="D18" s="7" t="s">
        <v>30</v>
      </c>
      <c r="E18" s="8">
        <v>45299</v>
      </c>
      <c r="F18" s="7">
        <v>199.99</v>
      </c>
      <c r="G18" s="7">
        <v>1</v>
      </c>
      <c r="H18" s="7">
        <f t="shared" si="0"/>
        <v>19.999000000000002</v>
      </c>
      <c r="I18" s="7">
        <f t="shared" si="1"/>
        <v>219.989</v>
      </c>
    </row>
    <row r="19" spans="2:9" x14ac:dyDescent="0.3">
      <c r="B19" s="7" t="s">
        <v>31</v>
      </c>
      <c r="C19" s="8">
        <v>45297</v>
      </c>
      <c r="D19" s="7" t="s">
        <v>32</v>
      </c>
      <c r="E19" s="8">
        <v>45298</v>
      </c>
      <c r="F19" s="7">
        <v>29.99</v>
      </c>
      <c r="G19" s="7">
        <v>5</v>
      </c>
      <c r="H19" s="7">
        <f t="shared" si="0"/>
        <v>14.994999999999999</v>
      </c>
      <c r="I19" s="7">
        <f t="shared" si="1"/>
        <v>164.94499999999999</v>
      </c>
    </row>
    <row r="20" spans="2:9" x14ac:dyDescent="0.3">
      <c r="B20" s="7" t="s">
        <v>33</v>
      </c>
      <c r="C20" s="8">
        <v>45297</v>
      </c>
      <c r="D20" s="7" t="s">
        <v>34</v>
      </c>
      <c r="E20" s="8">
        <v>45299</v>
      </c>
      <c r="F20" s="7">
        <v>79.989999999999995</v>
      </c>
      <c r="G20" s="7">
        <v>2</v>
      </c>
      <c r="H20" s="7">
        <f t="shared" si="0"/>
        <v>15.997999999999999</v>
      </c>
      <c r="I20" s="7">
        <f t="shared" si="1"/>
        <v>175.97799999999998</v>
      </c>
    </row>
    <row r="21" spans="2:9" x14ac:dyDescent="0.3">
      <c r="B21" s="7" t="s">
        <v>35</v>
      </c>
      <c r="C21" s="8">
        <v>45298</v>
      </c>
      <c r="D21" s="7" t="s">
        <v>36</v>
      </c>
      <c r="E21" s="8">
        <v>45300</v>
      </c>
      <c r="F21" s="7">
        <v>49.99</v>
      </c>
      <c r="G21" s="7">
        <v>3</v>
      </c>
      <c r="H21" s="7">
        <f t="shared" si="0"/>
        <v>14.997</v>
      </c>
      <c r="I21" s="7">
        <f t="shared" si="1"/>
        <v>164.96699999999998</v>
      </c>
    </row>
    <row r="22" spans="2:9" x14ac:dyDescent="0.3">
      <c r="B22" s="7" t="s">
        <v>37</v>
      </c>
      <c r="C22" s="8">
        <v>45298</v>
      </c>
      <c r="D22" s="7" t="s">
        <v>38</v>
      </c>
      <c r="E22" s="8">
        <v>45303</v>
      </c>
      <c r="F22" s="7">
        <v>129.99</v>
      </c>
      <c r="G22" s="7">
        <v>1</v>
      </c>
      <c r="H22" s="7">
        <f t="shared" si="0"/>
        <v>12.999000000000002</v>
      </c>
      <c r="I22" s="7">
        <f t="shared" si="1"/>
        <v>142.989</v>
      </c>
    </row>
    <row r="23" spans="2:9" x14ac:dyDescent="0.3">
      <c r="B23" s="7" t="s">
        <v>39</v>
      </c>
      <c r="C23" s="8">
        <v>45299</v>
      </c>
      <c r="D23" s="7" t="s">
        <v>40</v>
      </c>
      <c r="E23" s="8">
        <v>45304</v>
      </c>
      <c r="F23" s="7">
        <v>19.989999999999998</v>
      </c>
      <c r="G23" s="7">
        <v>4</v>
      </c>
      <c r="H23" s="7">
        <f t="shared" si="0"/>
        <v>7.9959999999999996</v>
      </c>
      <c r="I23" s="7">
        <f t="shared" si="1"/>
        <v>87.955999999999989</v>
      </c>
    </row>
    <row r="24" spans="2:9" x14ac:dyDescent="0.3">
      <c r="B24" s="7" t="s">
        <v>41</v>
      </c>
      <c r="C24" s="8">
        <v>45299</v>
      </c>
      <c r="D24" s="7" t="s">
        <v>42</v>
      </c>
      <c r="E24" s="8">
        <v>45303</v>
      </c>
      <c r="F24" s="7">
        <v>149.99</v>
      </c>
      <c r="G24" s="7">
        <v>1</v>
      </c>
      <c r="H24" s="7">
        <f t="shared" si="0"/>
        <v>14.999000000000002</v>
      </c>
      <c r="I24" s="7">
        <f t="shared" si="1"/>
        <v>164.989</v>
      </c>
    </row>
    <row r="25" spans="2:9" x14ac:dyDescent="0.3">
      <c r="B25" s="7" t="s">
        <v>43</v>
      </c>
      <c r="C25" s="8">
        <v>45300</v>
      </c>
      <c r="D25" s="7" t="s">
        <v>44</v>
      </c>
      <c r="E25" s="8">
        <v>45305</v>
      </c>
      <c r="F25" s="7">
        <v>69.989999999999995</v>
      </c>
      <c r="G25" s="7">
        <v>2</v>
      </c>
      <c r="H25" s="7">
        <f t="shared" si="0"/>
        <v>13.997999999999999</v>
      </c>
      <c r="I25" s="7">
        <f t="shared" si="1"/>
        <v>153.97799999999998</v>
      </c>
    </row>
    <row r="26" spans="2:9" x14ac:dyDescent="0.3">
      <c r="B26" s="7" t="s">
        <v>45</v>
      </c>
      <c r="C26" s="8">
        <v>45300</v>
      </c>
      <c r="D26" s="7" t="s">
        <v>46</v>
      </c>
      <c r="E26" s="8">
        <v>45303</v>
      </c>
      <c r="F26" s="7">
        <v>39.99</v>
      </c>
      <c r="G26" s="7">
        <v>3</v>
      </c>
      <c r="H26" s="7">
        <f t="shared" si="0"/>
        <v>11.997</v>
      </c>
      <c r="I26" s="7">
        <f t="shared" si="1"/>
        <v>131.96699999999998</v>
      </c>
    </row>
    <row r="27" spans="2:9" x14ac:dyDescent="0.3">
      <c r="B27" s="7" t="s">
        <v>47</v>
      </c>
      <c r="C27" s="8">
        <v>45301</v>
      </c>
      <c r="D27" s="7" t="s">
        <v>48</v>
      </c>
      <c r="E27" s="8">
        <v>45302</v>
      </c>
      <c r="F27" s="7">
        <v>199.99</v>
      </c>
      <c r="G27" s="7">
        <v>1</v>
      </c>
      <c r="H27" s="7">
        <f t="shared" si="0"/>
        <v>19.999000000000002</v>
      </c>
      <c r="I27" s="7">
        <f t="shared" si="1"/>
        <v>219.989</v>
      </c>
    </row>
    <row r="28" spans="2:9" x14ac:dyDescent="0.3">
      <c r="B28" s="7" t="s">
        <v>49</v>
      </c>
      <c r="C28" s="8">
        <v>45301</v>
      </c>
      <c r="D28" s="7" t="s">
        <v>50</v>
      </c>
      <c r="E28" s="8">
        <v>45305</v>
      </c>
      <c r="F28" s="7">
        <v>29.99</v>
      </c>
      <c r="G28" s="7">
        <v>5</v>
      </c>
      <c r="H28" s="7">
        <f t="shared" si="0"/>
        <v>14.994999999999999</v>
      </c>
      <c r="I28" s="7">
        <f t="shared" si="1"/>
        <v>164.94499999999999</v>
      </c>
    </row>
    <row r="29" spans="2:9" x14ac:dyDescent="0.3">
      <c r="B29" s="7" t="s">
        <v>51</v>
      </c>
      <c r="C29" s="8">
        <v>45302</v>
      </c>
      <c r="D29" s="7" t="s">
        <v>52</v>
      </c>
      <c r="E29" s="8">
        <v>45305</v>
      </c>
      <c r="F29" s="7">
        <v>79.989999999999995</v>
      </c>
      <c r="G29" s="7">
        <v>2</v>
      </c>
      <c r="H29" s="7">
        <f t="shared" si="0"/>
        <v>15.997999999999999</v>
      </c>
      <c r="I29" s="7">
        <f t="shared" si="1"/>
        <v>175.97799999999998</v>
      </c>
    </row>
    <row r="30" spans="2:9" x14ac:dyDescent="0.3">
      <c r="B30" s="7" t="s">
        <v>53</v>
      </c>
      <c r="C30" s="8">
        <v>45302</v>
      </c>
      <c r="D30" s="7" t="s">
        <v>54</v>
      </c>
      <c r="E30" s="8">
        <v>45306</v>
      </c>
      <c r="F30" s="7">
        <v>49.99</v>
      </c>
      <c r="G30" s="7">
        <v>3</v>
      </c>
      <c r="H30" s="7">
        <f t="shared" si="0"/>
        <v>14.997</v>
      </c>
      <c r="I30" s="7">
        <f t="shared" si="1"/>
        <v>164.96699999999998</v>
      </c>
    </row>
    <row r="31" spans="2:9" x14ac:dyDescent="0.3">
      <c r="B31" s="7" t="s">
        <v>55</v>
      </c>
      <c r="C31" s="8">
        <v>45303</v>
      </c>
      <c r="D31" s="7" t="s">
        <v>56</v>
      </c>
      <c r="E31" s="8">
        <v>45308</v>
      </c>
      <c r="F31" s="7">
        <v>129.99</v>
      </c>
      <c r="G31" s="7">
        <v>1</v>
      </c>
      <c r="H31" s="7">
        <f t="shared" si="0"/>
        <v>12.999000000000002</v>
      </c>
      <c r="I31" s="7">
        <f t="shared" si="1"/>
        <v>142.989</v>
      </c>
    </row>
    <row r="32" spans="2:9" x14ac:dyDescent="0.3">
      <c r="B32" s="7" t="s">
        <v>57</v>
      </c>
      <c r="C32" s="8">
        <v>45303</v>
      </c>
      <c r="D32" s="7" t="s">
        <v>58</v>
      </c>
      <c r="E32" s="8">
        <v>45308</v>
      </c>
      <c r="F32" s="7">
        <v>19.989999999999998</v>
      </c>
      <c r="G32" s="7">
        <v>4</v>
      </c>
      <c r="H32" s="7">
        <f t="shared" si="0"/>
        <v>7.9959999999999996</v>
      </c>
      <c r="I32" s="7">
        <f t="shared" si="1"/>
        <v>87.955999999999989</v>
      </c>
    </row>
    <row r="33" spans="2:9" x14ac:dyDescent="0.3">
      <c r="B33" s="7" t="s">
        <v>59</v>
      </c>
      <c r="C33" s="8">
        <v>45304</v>
      </c>
      <c r="D33" s="7" t="s">
        <v>20</v>
      </c>
      <c r="E33" s="8">
        <v>45308</v>
      </c>
      <c r="F33" s="7">
        <v>149.99</v>
      </c>
      <c r="G33" s="7">
        <v>1</v>
      </c>
      <c r="H33" s="7">
        <f t="shared" si="0"/>
        <v>14.999000000000002</v>
      </c>
      <c r="I33" s="7">
        <f t="shared" si="1"/>
        <v>164.989</v>
      </c>
    </row>
    <row r="34" spans="2:9" x14ac:dyDescent="0.3">
      <c r="B34" s="7" t="s">
        <v>60</v>
      </c>
      <c r="C34" s="8">
        <v>45304</v>
      </c>
      <c r="D34" s="7" t="s">
        <v>61</v>
      </c>
      <c r="E34" s="8">
        <v>45305</v>
      </c>
      <c r="F34" s="7">
        <v>69.989999999999995</v>
      </c>
      <c r="G34" s="7">
        <v>2</v>
      </c>
      <c r="H34" s="7">
        <f t="shared" si="0"/>
        <v>13.997999999999999</v>
      </c>
      <c r="I34" s="7">
        <f t="shared" si="1"/>
        <v>153.97799999999998</v>
      </c>
    </row>
    <row r="35" spans="2:9" x14ac:dyDescent="0.3">
      <c r="B35" s="7" t="s">
        <v>62</v>
      </c>
      <c r="C35" s="8">
        <v>45305</v>
      </c>
      <c r="D35" s="7" t="s">
        <v>63</v>
      </c>
      <c r="E35" s="8">
        <v>45309</v>
      </c>
      <c r="F35" s="7">
        <v>39.99</v>
      </c>
      <c r="G35" s="7">
        <v>3</v>
      </c>
      <c r="H35" s="7">
        <f t="shared" si="0"/>
        <v>11.997</v>
      </c>
      <c r="I35" s="7">
        <f t="shared" si="1"/>
        <v>131.96699999999998</v>
      </c>
    </row>
    <row r="36" spans="2:9" x14ac:dyDescent="0.3">
      <c r="B36" s="7" t="s">
        <v>64</v>
      </c>
      <c r="C36" s="8">
        <v>45305</v>
      </c>
      <c r="D36" s="7" t="s">
        <v>65</v>
      </c>
      <c r="E36" s="8">
        <v>45310</v>
      </c>
      <c r="F36" s="7">
        <v>199.99</v>
      </c>
      <c r="G36" s="7">
        <v>1</v>
      </c>
      <c r="H36" s="7">
        <f t="shared" si="0"/>
        <v>19.999000000000002</v>
      </c>
      <c r="I36" s="7">
        <f t="shared" si="1"/>
        <v>219.989</v>
      </c>
    </row>
    <row r="37" spans="2:9" x14ac:dyDescent="0.3">
      <c r="B37" s="7" t="s">
        <v>66</v>
      </c>
      <c r="C37" s="8">
        <v>45306</v>
      </c>
      <c r="D37" s="7" t="s">
        <v>67</v>
      </c>
      <c r="E37" s="8">
        <v>45310</v>
      </c>
      <c r="F37" s="7">
        <v>29.99</v>
      </c>
      <c r="G37" s="7">
        <v>5</v>
      </c>
      <c r="H37" s="7">
        <f t="shared" si="0"/>
        <v>14.994999999999999</v>
      </c>
      <c r="I37" s="7">
        <f t="shared" si="1"/>
        <v>164.94499999999999</v>
      </c>
    </row>
    <row r="38" spans="2:9" x14ac:dyDescent="0.3">
      <c r="B38" s="7" t="s">
        <v>68</v>
      </c>
      <c r="C38" s="8">
        <v>45306</v>
      </c>
      <c r="D38" s="7" t="s">
        <v>69</v>
      </c>
      <c r="E38" s="8">
        <v>45310</v>
      </c>
      <c r="F38" s="7">
        <v>79.989999999999995</v>
      </c>
      <c r="G38" s="7">
        <v>2</v>
      </c>
      <c r="H38" s="7">
        <f t="shared" si="0"/>
        <v>15.997999999999999</v>
      </c>
      <c r="I38" s="7">
        <f t="shared" si="1"/>
        <v>175.97799999999998</v>
      </c>
    </row>
    <row r="39" spans="2:9" x14ac:dyDescent="0.3">
      <c r="B39" s="7" t="s">
        <v>70</v>
      </c>
      <c r="C39" s="8">
        <v>45307</v>
      </c>
      <c r="D39" s="7" t="s">
        <v>71</v>
      </c>
      <c r="E39" s="8">
        <v>45310</v>
      </c>
      <c r="F39" s="7">
        <v>49.99</v>
      </c>
      <c r="G39" s="7">
        <v>3</v>
      </c>
      <c r="H39" s="7">
        <f t="shared" si="0"/>
        <v>14.997</v>
      </c>
      <c r="I39" s="7">
        <f t="shared" si="1"/>
        <v>164.96699999999998</v>
      </c>
    </row>
    <row r="40" spans="2:9" x14ac:dyDescent="0.3">
      <c r="B40" s="7" t="s">
        <v>72</v>
      </c>
      <c r="C40" s="8">
        <v>45307</v>
      </c>
      <c r="D40" s="7" t="s">
        <v>73</v>
      </c>
      <c r="E40" s="8">
        <v>45308</v>
      </c>
      <c r="F40" s="7">
        <v>129.99</v>
      </c>
      <c r="G40" s="7">
        <v>1</v>
      </c>
      <c r="H40" s="7">
        <f t="shared" si="0"/>
        <v>12.999000000000002</v>
      </c>
      <c r="I40" s="7">
        <f t="shared" si="1"/>
        <v>142.989</v>
      </c>
    </row>
    <row r="41" spans="2:9" x14ac:dyDescent="0.3">
      <c r="B41" s="7" t="s">
        <v>74</v>
      </c>
      <c r="C41" s="8">
        <v>45308</v>
      </c>
      <c r="D41" s="7" t="s">
        <v>75</v>
      </c>
      <c r="E41" s="8">
        <v>45310</v>
      </c>
      <c r="F41" s="7">
        <v>19.989999999999998</v>
      </c>
      <c r="G41" s="7">
        <v>4</v>
      </c>
      <c r="H41" s="7">
        <f t="shared" si="0"/>
        <v>7.9959999999999996</v>
      </c>
      <c r="I41" s="7">
        <f t="shared" si="1"/>
        <v>87.955999999999989</v>
      </c>
    </row>
    <row r="42" spans="2:9" x14ac:dyDescent="0.3">
      <c r="B42" s="7" t="s">
        <v>76</v>
      </c>
      <c r="C42" s="8">
        <v>45308</v>
      </c>
      <c r="D42" s="7" t="s">
        <v>77</v>
      </c>
      <c r="E42" s="8">
        <v>45310</v>
      </c>
      <c r="F42" s="7">
        <v>149.99</v>
      </c>
      <c r="G42" s="7">
        <v>1</v>
      </c>
      <c r="H42" s="7">
        <f t="shared" si="0"/>
        <v>14.999000000000002</v>
      </c>
      <c r="I42" s="7">
        <f t="shared" si="1"/>
        <v>164.989</v>
      </c>
    </row>
    <row r="43" spans="2:9" x14ac:dyDescent="0.3">
      <c r="B43" s="7" t="s">
        <v>78</v>
      </c>
      <c r="C43" s="8">
        <v>45309</v>
      </c>
      <c r="D43" s="7" t="s">
        <v>79</v>
      </c>
      <c r="E43" s="8">
        <v>45314</v>
      </c>
      <c r="F43" s="7">
        <v>69.989999999999995</v>
      </c>
      <c r="G43" s="7">
        <v>2</v>
      </c>
      <c r="H43" s="7">
        <f t="shared" si="0"/>
        <v>13.997999999999999</v>
      </c>
      <c r="I43" s="7">
        <f t="shared" si="1"/>
        <v>153.97799999999998</v>
      </c>
    </row>
    <row r="44" spans="2:9" x14ac:dyDescent="0.3">
      <c r="B44" s="7" t="s">
        <v>80</v>
      </c>
      <c r="C44" s="8">
        <v>45309</v>
      </c>
      <c r="D44" s="7" t="s">
        <v>81</v>
      </c>
      <c r="E44" s="8">
        <v>45310</v>
      </c>
      <c r="F44" s="7">
        <v>39.99</v>
      </c>
      <c r="G44" s="7">
        <v>3</v>
      </c>
      <c r="H44" s="7">
        <f t="shared" si="0"/>
        <v>11.997</v>
      </c>
      <c r="I44" s="7">
        <f t="shared" si="1"/>
        <v>131.96699999999998</v>
      </c>
    </row>
    <row r="45" spans="2:9" x14ac:dyDescent="0.3">
      <c r="B45" s="7" t="s">
        <v>82</v>
      </c>
      <c r="C45" s="8">
        <v>45310</v>
      </c>
      <c r="D45" s="7" t="s">
        <v>83</v>
      </c>
      <c r="E45" s="8">
        <v>45311</v>
      </c>
      <c r="F45" s="7">
        <v>199.99</v>
      </c>
      <c r="G45" s="7">
        <v>1</v>
      </c>
      <c r="H45" s="7">
        <f t="shared" si="0"/>
        <v>19.999000000000002</v>
      </c>
      <c r="I45" s="7">
        <f t="shared" si="1"/>
        <v>219.989</v>
      </c>
    </row>
    <row r="46" spans="2:9" x14ac:dyDescent="0.3">
      <c r="B46" s="7" t="s">
        <v>84</v>
      </c>
      <c r="C46" s="8">
        <v>45310</v>
      </c>
      <c r="D46" s="7" t="s">
        <v>85</v>
      </c>
      <c r="E46" s="8">
        <v>45313</v>
      </c>
      <c r="F46" s="7">
        <v>29.99</v>
      </c>
      <c r="G46" s="7">
        <v>5</v>
      </c>
      <c r="H46" s="7">
        <f t="shared" si="0"/>
        <v>14.994999999999999</v>
      </c>
      <c r="I46" s="7">
        <f t="shared" si="1"/>
        <v>164.94499999999999</v>
      </c>
    </row>
    <row r="47" spans="2:9" x14ac:dyDescent="0.3">
      <c r="B47" s="7" t="s">
        <v>86</v>
      </c>
      <c r="C47" s="8">
        <v>45311</v>
      </c>
      <c r="D47" s="7" t="s">
        <v>16</v>
      </c>
      <c r="E47" s="8">
        <v>45315</v>
      </c>
      <c r="F47" s="7">
        <v>79.989999999999995</v>
      </c>
      <c r="G47" s="7">
        <v>2</v>
      </c>
      <c r="H47" s="7">
        <f t="shared" si="0"/>
        <v>15.997999999999999</v>
      </c>
      <c r="I47" s="7">
        <f t="shared" si="1"/>
        <v>175.97799999999998</v>
      </c>
    </row>
    <row r="48" spans="2:9" x14ac:dyDescent="0.3">
      <c r="B48" s="7" t="s">
        <v>87</v>
      </c>
      <c r="C48" s="8">
        <v>45311</v>
      </c>
      <c r="D48" s="7" t="s">
        <v>58</v>
      </c>
      <c r="E48" s="8">
        <v>45312</v>
      </c>
      <c r="F48" s="7">
        <v>49.99</v>
      </c>
      <c r="G48" s="7">
        <v>3</v>
      </c>
      <c r="H48" s="7">
        <f t="shared" si="0"/>
        <v>14.997</v>
      </c>
      <c r="I48" s="7">
        <f t="shared" si="1"/>
        <v>164.96699999999998</v>
      </c>
    </row>
    <row r="49" spans="2:9" x14ac:dyDescent="0.3">
      <c r="B49" s="7" t="s">
        <v>88</v>
      </c>
      <c r="C49" s="8">
        <v>45312</v>
      </c>
      <c r="D49" s="7" t="s">
        <v>20</v>
      </c>
      <c r="E49" s="8">
        <v>45317</v>
      </c>
      <c r="F49" s="7">
        <v>129.99</v>
      </c>
      <c r="G49" s="7">
        <v>1</v>
      </c>
      <c r="H49" s="7">
        <f t="shared" si="0"/>
        <v>12.999000000000002</v>
      </c>
      <c r="I49" s="7">
        <f t="shared" si="1"/>
        <v>142.989</v>
      </c>
    </row>
    <row r="50" spans="2:9" x14ac:dyDescent="0.3">
      <c r="B50" s="7" t="s">
        <v>89</v>
      </c>
      <c r="C50" s="8">
        <v>45312</v>
      </c>
      <c r="D50" s="7" t="s">
        <v>90</v>
      </c>
      <c r="E50" s="8">
        <v>45314</v>
      </c>
      <c r="F50" s="7">
        <v>19.989999999999998</v>
      </c>
      <c r="G50" s="7">
        <v>4</v>
      </c>
      <c r="H50" s="7">
        <f t="shared" si="0"/>
        <v>7.9959999999999996</v>
      </c>
      <c r="I50" s="7">
        <f t="shared" si="1"/>
        <v>87.955999999999989</v>
      </c>
    </row>
    <row r="51" spans="2:9" x14ac:dyDescent="0.3">
      <c r="B51" s="7" t="s">
        <v>91</v>
      </c>
      <c r="C51" s="8">
        <v>45313</v>
      </c>
      <c r="D51" s="7" t="s">
        <v>92</v>
      </c>
      <c r="E51" s="8">
        <v>45316</v>
      </c>
      <c r="F51" s="7">
        <v>149.99</v>
      </c>
      <c r="G51" s="7">
        <v>1</v>
      </c>
      <c r="H51" s="7">
        <f t="shared" si="0"/>
        <v>14.999000000000002</v>
      </c>
      <c r="I51" s="7">
        <f t="shared" si="1"/>
        <v>164.989</v>
      </c>
    </row>
    <row r="52" spans="2:9" x14ac:dyDescent="0.3">
      <c r="B52" s="7" t="s">
        <v>93</v>
      </c>
      <c r="C52" s="8">
        <v>45313</v>
      </c>
      <c r="D52" s="7" t="s">
        <v>18</v>
      </c>
      <c r="E52" s="8">
        <v>45316</v>
      </c>
      <c r="F52" s="7">
        <v>69.989999999999995</v>
      </c>
      <c r="G52" s="7">
        <v>2</v>
      </c>
      <c r="H52" s="7">
        <f t="shared" si="0"/>
        <v>13.997999999999999</v>
      </c>
      <c r="I52" s="7">
        <f t="shared" si="1"/>
        <v>153.97799999999998</v>
      </c>
    </row>
    <row r="53" spans="2:9" x14ac:dyDescent="0.3">
      <c r="B53" s="7" t="s">
        <v>94</v>
      </c>
      <c r="C53" s="8">
        <v>45314</v>
      </c>
      <c r="D53" s="7" t="s">
        <v>95</v>
      </c>
      <c r="E53" s="8">
        <v>45318</v>
      </c>
      <c r="F53" s="7">
        <v>39.99</v>
      </c>
      <c r="G53" s="7">
        <v>3</v>
      </c>
      <c r="H53" s="7">
        <f t="shared" si="0"/>
        <v>11.997</v>
      </c>
      <c r="I53" s="7">
        <f t="shared" si="1"/>
        <v>131.96699999999998</v>
      </c>
    </row>
    <row r="54" spans="2:9" x14ac:dyDescent="0.3">
      <c r="B54" s="7" t="s">
        <v>96</v>
      </c>
      <c r="C54" s="8">
        <v>45314</v>
      </c>
      <c r="D54" s="7" t="s">
        <v>50</v>
      </c>
      <c r="E54" s="8">
        <v>45317</v>
      </c>
      <c r="F54" s="7">
        <v>199.99</v>
      </c>
      <c r="G54" s="7">
        <v>1</v>
      </c>
      <c r="H54" s="7">
        <f t="shared" si="0"/>
        <v>19.999000000000002</v>
      </c>
      <c r="I54" s="7">
        <f t="shared" si="1"/>
        <v>219.989</v>
      </c>
    </row>
    <row r="55" spans="2:9" x14ac:dyDescent="0.3">
      <c r="B55" s="7" t="s">
        <v>97</v>
      </c>
      <c r="C55" s="8">
        <v>45315</v>
      </c>
      <c r="D55" s="7" t="s">
        <v>98</v>
      </c>
      <c r="E55" s="8">
        <v>45316</v>
      </c>
      <c r="F55" s="7">
        <v>29.99</v>
      </c>
      <c r="G55" s="7">
        <v>5</v>
      </c>
      <c r="H55" s="7">
        <f t="shared" si="0"/>
        <v>14.994999999999999</v>
      </c>
      <c r="I55" s="7">
        <f t="shared" si="1"/>
        <v>164.94499999999999</v>
      </c>
    </row>
    <row r="56" spans="2:9" x14ac:dyDescent="0.3">
      <c r="B56" s="7" t="s">
        <v>99</v>
      </c>
      <c r="C56" s="8">
        <v>45315</v>
      </c>
      <c r="D56" s="7" t="s">
        <v>100</v>
      </c>
      <c r="E56" s="8">
        <v>45317</v>
      </c>
      <c r="F56" s="7">
        <v>79.989999999999995</v>
      </c>
      <c r="G56" s="7">
        <v>2</v>
      </c>
      <c r="H56" s="7">
        <f t="shared" si="0"/>
        <v>15.997999999999999</v>
      </c>
      <c r="I56" s="7">
        <f t="shared" si="1"/>
        <v>175.97799999999998</v>
      </c>
    </row>
    <row r="57" spans="2:9" x14ac:dyDescent="0.3">
      <c r="B57" s="7" t="s">
        <v>101</v>
      </c>
      <c r="C57" s="8">
        <v>45316</v>
      </c>
      <c r="D57" s="7" t="s">
        <v>102</v>
      </c>
      <c r="E57" s="8">
        <v>45321</v>
      </c>
      <c r="F57" s="7">
        <v>49.99</v>
      </c>
      <c r="G57" s="7">
        <v>3</v>
      </c>
      <c r="H57" s="7">
        <f t="shared" si="0"/>
        <v>14.997</v>
      </c>
      <c r="I57" s="7">
        <f t="shared" si="1"/>
        <v>164.96699999999998</v>
      </c>
    </row>
    <row r="58" spans="2:9" x14ac:dyDescent="0.3">
      <c r="B58" s="7" t="s">
        <v>103</v>
      </c>
      <c r="C58" s="8">
        <v>45316</v>
      </c>
      <c r="D58" s="7" t="s">
        <v>104</v>
      </c>
      <c r="E58" s="8">
        <v>45318</v>
      </c>
      <c r="F58" s="7">
        <v>129.99</v>
      </c>
      <c r="G58" s="7">
        <v>1</v>
      </c>
      <c r="H58" s="7">
        <f t="shared" si="0"/>
        <v>12.999000000000002</v>
      </c>
      <c r="I58" s="7">
        <f t="shared" si="1"/>
        <v>142.989</v>
      </c>
    </row>
    <row r="59" spans="2:9" x14ac:dyDescent="0.3">
      <c r="B59" s="7" t="s">
        <v>105</v>
      </c>
      <c r="C59" s="8">
        <v>45317</v>
      </c>
      <c r="D59" s="7" t="s">
        <v>106</v>
      </c>
      <c r="E59" s="8">
        <v>45320</v>
      </c>
      <c r="F59" s="7">
        <v>19.989999999999998</v>
      </c>
      <c r="G59" s="7">
        <v>4</v>
      </c>
      <c r="H59" s="7">
        <f t="shared" si="0"/>
        <v>7.9959999999999996</v>
      </c>
      <c r="I59" s="7">
        <f t="shared" si="1"/>
        <v>87.955999999999989</v>
      </c>
    </row>
    <row r="60" spans="2:9" x14ac:dyDescent="0.3">
      <c r="B60" s="7" t="s">
        <v>107</v>
      </c>
      <c r="C60" s="8">
        <v>45317</v>
      </c>
      <c r="D60" s="7" t="s">
        <v>108</v>
      </c>
      <c r="E60" s="8">
        <v>45319</v>
      </c>
      <c r="F60" s="7">
        <v>149.99</v>
      </c>
      <c r="G60" s="7">
        <v>1</v>
      </c>
      <c r="H60" s="7">
        <f t="shared" si="0"/>
        <v>14.999000000000002</v>
      </c>
      <c r="I60" s="7">
        <f t="shared" si="1"/>
        <v>164.989</v>
      </c>
    </row>
    <row r="61" spans="2:9" x14ac:dyDescent="0.3">
      <c r="B61" s="7" t="s">
        <v>109</v>
      </c>
      <c r="C61" s="8">
        <v>45318</v>
      </c>
      <c r="D61" s="7" t="s">
        <v>110</v>
      </c>
      <c r="E61" s="8">
        <v>45322</v>
      </c>
      <c r="F61" s="7">
        <v>69.989999999999995</v>
      </c>
      <c r="G61" s="7">
        <v>2</v>
      </c>
      <c r="H61" s="7">
        <f t="shared" si="0"/>
        <v>13.997999999999999</v>
      </c>
      <c r="I61" s="7">
        <f t="shared" si="1"/>
        <v>153.97799999999998</v>
      </c>
    </row>
    <row r="62" spans="2:9" x14ac:dyDescent="0.3">
      <c r="B62" s="7" t="s">
        <v>111</v>
      </c>
      <c r="C62" s="8">
        <v>45318</v>
      </c>
      <c r="D62" s="7" t="s">
        <v>112</v>
      </c>
      <c r="E62" s="8">
        <v>45322</v>
      </c>
      <c r="F62" s="7">
        <v>39.99</v>
      </c>
      <c r="G62" s="7">
        <v>3</v>
      </c>
      <c r="H62" s="7">
        <f t="shared" si="0"/>
        <v>11.997</v>
      </c>
      <c r="I62" s="7">
        <f t="shared" si="1"/>
        <v>131.96699999999998</v>
      </c>
    </row>
    <row r="63" spans="2:9" x14ac:dyDescent="0.3">
      <c r="B63" s="7" t="s">
        <v>113</v>
      </c>
      <c r="C63" s="8">
        <v>45319</v>
      </c>
      <c r="D63" s="7" t="s">
        <v>114</v>
      </c>
      <c r="E63" s="8">
        <v>45320</v>
      </c>
      <c r="F63" s="7">
        <v>199.99</v>
      </c>
      <c r="G63" s="7">
        <v>1</v>
      </c>
      <c r="H63" s="7">
        <f t="shared" si="0"/>
        <v>19.999000000000002</v>
      </c>
      <c r="I63" s="7">
        <f t="shared" si="1"/>
        <v>219.989</v>
      </c>
    </row>
    <row r="64" spans="2:9" x14ac:dyDescent="0.3">
      <c r="B64" s="7" t="s">
        <v>115</v>
      </c>
      <c r="C64" s="8">
        <v>45319</v>
      </c>
      <c r="D64" s="7" t="s">
        <v>116</v>
      </c>
      <c r="E64" s="8">
        <v>45320</v>
      </c>
      <c r="F64" s="7">
        <v>29.99</v>
      </c>
      <c r="G64" s="7">
        <v>5</v>
      </c>
      <c r="H64" s="7">
        <f t="shared" si="0"/>
        <v>14.994999999999999</v>
      </c>
      <c r="I64" s="7">
        <f t="shared" si="1"/>
        <v>164.94499999999999</v>
      </c>
    </row>
    <row r="65" spans="2:9" x14ac:dyDescent="0.3">
      <c r="B65" s="7" t="s">
        <v>117</v>
      </c>
      <c r="C65" s="8">
        <v>45320</v>
      </c>
      <c r="D65" s="7" t="s">
        <v>118</v>
      </c>
      <c r="E65" s="8">
        <v>45321</v>
      </c>
      <c r="F65" s="7">
        <v>79.989999999999995</v>
      </c>
      <c r="G65" s="7">
        <v>2</v>
      </c>
      <c r="H65" s="7">
        <f t="shared" si="0"/>
        <v>15.997999999999999</v>
      </c>
      <c r="I65" s="7">
        <f t="shared" si="1"/>
        <v>175.97799999999998</v>
      </c>
    </row>
    <row r="66" spans="2:9" x14ac:dyDescent="0.3">
      <c r="B66" s="7" t="s">
        <v>119</v>
      </c>
      <c r="C66" s="8">
        <v>45320</v>
      </c>
      <c r="D66" s="7" t="s">
        <v>90</v>
      </c>
      <c r="E66" s="8">
        <v>45322</v>
      </c>
      <c r="F66" s="7">
        <v>49.99</v>
      </c>
      <c r="G66" s="7">
        <v>3</v>
      </c>
      <c r="H66" s="7">
        <f t="shared" si="0"/>
        <v>14.997</v>
      </c>
      <c r="I66" s="7">
        <f t="shared" si="1"/>
        <v>164.96699999999998</v>
      </c>
    </row>
    <row r="67" spans="2:9" x14ac:dyDescent="0.3">
      <c r="B67" s="7" t="s">
        <v>120</v>
      </c>
      <c r="C67" s="8">
        <v>45321</v>
      </c>
      <c r="D67" s="7" t="s">
        <v>92</v>
      </c>
      <c r="E67" s="8">
        <v>45322</v>
      </c>
      <c r="F67" s="7">
        <v>129.99</v>
      </c>
      <c r="G67" s="7">
        <v>1</v>
      </c>
      <c r="H67" s="7">
        <f t="shared" si="0"/>
        <v>12.999000000000002</v>
      </c>
      <c r="I67" s="7">
        <f t="shared" si="1"/>
        <v>142.989</v>
      </c>
    </row>
    <row r="68" spans="2:9" x14ac:dyDescent="0.3">
      <c r="B68" s="7" t="s">
        <v>121</v>
      </c>
      <c r="C68" s="8">
        <v>45321</v>
      </c>
      <c r="D68" s="7" t="s">
        <v>18</v>
      </c>
      <c r="E68" s="8">
        <v>45323</v>
      </c>
      <c r="F68" s="7">
        <v>19.989999999999998</v>
      </c>
      <c r="G68" s="7">
        <v>4</v>
      </c>
      <c r="H68" s="7">
        <f t="shared" si="0"/>
        <v>7.9959999999999996</v>
      </c>
      <c r="I68" s="7">
        <f t="shared" si="1"/>
        <v>87.955999999999989</v>
      </c>
    </row>
    <row r="69" spans="2:9" x14ac:dyDescent="0.3">
      <c r="B69" s="7" t="s">
        <v>122</v>
      </c>
      <c r="C69" s="8">
        <v>45322</v>
      </c>
      <c r="D69" s="7" t="s">
        <v>95</v>
      </c>
      <c r="E69" s="8">
        <v>45324</v>
      </c>
      <c r="F69" s="7">
        <v>149.99</v>
      </c>
      <c r="G69" s="7">
        <v>1</v>
      </c>
      <c r="H69" s="7">
        <f t="shared" si="0"/>
        <v>14.999000000000002</v>
      </c>
      <c r="I69" s="7">
        <f t="shared" si="1"/>
        <v>164.989</v>
      </c>
    </row>
    <row r="70" spans="2:9" x14ac:dyDescent="0.3">
      <c r="B70" s="7" t="s">
        <v>123</v>
      </c>
      <c r="C70" s="8">
        <v>45322</v>
      </c>
      <c r="D70" s="7" t="s">
        <v>50</v>
      </c>
      <c r="E70" s="8">
        <v>45326</v>
      </c>
      <c r="F70" s="7">
        <v>69.989999999999995</v>
      </c>
      <c r="G70" s="7">
        <v>2</v>
      </c>
      <c r="H70" s="7">
        <f t="shared" si="0"/>
        <v>13.997999999999999</v>
      </c>
      <c r="I70" s="7">
        <f t="shared" si="1"/>
        <v>153.97799999999998</v>
      </c>
    </row>
    <row r="71" spans="2:9" x14ac:dyDescent="0.3">
      <c r="B71" s="7" t="s">
        <v>124</v>
      </c>
      <c r="C71" s="8">
        <v>45323</v>
      </c>
      <c r="D71" s="7" t="s">
        <v>98</v>
      </c>
      <c r="E71" s="8">
        <v>45324</v>
      </c>
      <c r="F71" s="7">
        <v>39.99</v>
      </c>
      <c r="G71" s="7">
        <v>3</v>
      </c>
      <c r="H71" s="7">
        <f t="shared" si="0"/>
        <v>11.997</v>
      </c>
      <c r="I71" s="7">
        <f t="shared" si="1"/>
        <v>131.96699999999998</v>
      </c>
    </row>
    <row r="72" spans="2:9" x14ac:dyDescent="0.3">
      <c r="B72" s="7" t="s">
        <v>125</v>
      </c>
      <c r="C72" s="8">
        <v>45323</v>
      </c>
      <c r="D72" s="7" t="s">
        <v>100</v>
      </c>
      <c r="E72" s="8">
        <v>45327</v>
      </c>
      <c r="F72" s="7">
        <v>199.99</v>
      </c>
      <c r="G72" s="7">
        <v>1</v>
      </c>
      <c r="H72" s="7">
        <f t="shared" si="0"/>
        <v>19.999000000000002</v>
      </c>
      <c r="I72" s="7">
        <f t="shared" si="1"/>
        <v>219.989</v>
      </c>
    </row>
    <row r="73" spans="2:9" x14ac:dyDescent="0.3">
      <c r="B73" s="7" t="s">
        <v>126</v>
      </c>
      <c r="C73" s="8">
        <v>45323</v>
      </c>
      <c r="D73" s="7" t="s">
        <v>102</v>
      </c>
      <c r="E73" s="8">
        <v>45325</v>
      </c>
      <c r="F73" s="7">
        <v>29.99</v>
      </c>
      <c r="G73" s="7">
        <v>5</v>
      </c>
      <c r="H73" s="7">
        <f t="shared" si="0"/>
        <v>14.994999999999999</v>
      </c>
      <c r="I73" s="7">
        <f t="shared" si="1"/>
        <v>164.94499999999999</v>
      </c>
    </row>
    <row r="74" spans="2:9" x14ac:dyDescent="0.3">
      <c r="B74" s="7" t="s">
        <v>127</v>
      </c>
      <c r="C74" s="8">
        <v>45324</v>
      </c>
      <c r="D74" s="7" t="s">
        <v>104</v>
      </c>
      <c r="E74" s="8">
        <v>45328</v>
      </c>
      <c r="F74" s="7">
        <v>79.989999999999995</v>
      </c>
      <c r="G74" s="7">
        <v>2</v>
      </c>
      <c r="H74" s="7">
        <f t="shared" ref="H74:H78" si="2">F74*G74*$I$6</f>
        <v>15.997999999999999</v>
      </c>
      <c r="I74" s="7">
        <f t="shared" ref="I74:I78" si="3">F74*G74+H74</f>
        <v>175.97799999999998</v>
      </c>
    </row>
    <row r="75" spans="2:9" x14ac:dyDescent="0.3">
      <c r="B75" s="7" t="s">
        <v>128</v>
      </c>
      <c r="C75" s="8">
        <v>45325</v>
      </c>
      <c r="D75" s="7" t="s">
        <v>106</v>
      </c>
      <c r="E75" s="8">
        <v>45328</v>
      </c>
      <c r="F75" s="7">
        <v>49.99</v>
      </c>
      <c r="G75" s="7">
        <v>3</v>
      </c>
      <c r="H75" s="7">
        <f t="shared" si="2"/>
        <v>14.997</v>
      </c>
      <c r="I75" s="7">
        <f t="shared" si="3"/>
        <v>164.96699999999998</v>
      </c>
    </row>
    <row r="76" spans="2:9" x14ac:dyDescent="0.3">
      <c r="B76" s="7" t="s">
        <v>129</v>
      </c>
      <c r="C76" s="8">
        <v>45326</v>
      </c>
      <c r="D76" s="7" t="s">
        <v>108</v>
      </c>
      <c r="E76" s="8">
        <v>45327</v>
      </c>
      <c r="F76" s="7">
        <v>129.99</v>
      </c>
      <c r="G76" s="7">
        <v>1</v>
      </c>
      <c r="H76" s="7">
        <f t="shared" si="2"/>
        <v>12.999000000000002</v>
      </c>
      <c r="I76" s="7">
        <f t="shared" si="3"/>
        <v>142.989</v>
      </c>
    </row>
    <row r="77" spans="2:9" x14ac:dyDescent="0.3">
      <c r="B77" s="7" t="s">
        <v>130</v>
      </c>
      <c r="C77" s="8">
        <v>45326</v>
      </c>
      <c r="D77" s="7" t="s">
        <v>110</v>
      </c>
      <c r="E77" s="8">
        <v>45330</v>
      </c>
      <c r="F77" s="7">
        <v>19.989999999999998</v>
      </c>
      <c r="G77" s="7">
        <v>4</v>
      </c>
      <c r="H77" s="7">
        <f t="shared" si="2"/>
        <v>7.9959999999999996</v>
      </c>
      <c r="I77" s="7">
        <f t="shared" si="3"/>
        <v>87.955999999999989</v>
      </c>
    </row>
    <row r="78" spans="2:9" x14ac:dyDescent="0.3">
      <c r="B78" s="7" t="s">
        <v>131</v>
      </c>
      <c r="C78" s="8">
        <v>45326</v>
      </c>
      <c r="D78" s="7" t="s">
        <v>112</v>
      </c>
      <c r="E78" s="8">
        <v>45329</v>
      </c>
      <c r="F78" s="7">
        <v>149.99</v>
      </c>
      <c r="G78" s="7">
        <v>1</v>
      </c>
      <c r="H78" s="7">
        <f t="shared" si="2"/>
        <v>14.999000000000002</v>
      </c>
      <c r="I78" s="7">
        <f t="shared" si="3"/>
        <v>164.989</v>
      </c>
    </row>
    <row r="79" spans="2:9" x14ac:dyDescent="0.3">
      <c r="C79" s="9"/>
    </row>
    <row r="80" spans="2:9" x14ac:dyDescent="0.3">
      <c r="C80"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B53EC-0650-4CFD-9772-F9E9284D8643}">
  <dimension ref="A3:K55"/>
  <sheetViews>
    <sheetView topLeftCell="B2" workbookViewId="0">
      <selection activeCell="Y17" sqref="Y17"/>
    </sheetView>
  </sheetViews>
  <sheetFormatPr defaultRowHeight="14.4" x14ac:dyDescent="0.3"/>
  <cols>
    <col min="1" max="1" width="18.88671875" bestFit="1" customWidth="1"/>
    <col min="2" max="2" width="16.44140625" bestFit="1" customWidth="1"/>
    <col min="4" max="4" width="15.109375" bestFit="1" customWidth="1"/>
    <col min="5" max="5" width="16.44140625" bestFit="1" customWidth="1"/>
    <col min="7" max="7" width="18.88671875" bestFit="1" customWidth="1"/>
    <col min="8" max="8" width="19.44140625" bestFit="1" customWidth="1"/>
    <col min="10" max="10" width="12.44140625" bestFit="1" customWidth="1"/>
    <col min="11" max="11" width="16.44140625" bestFit="1" customWidth="1"/>
  </cols>
  <sheetData>
    <row r="3" spans="1:11" x14ac:dyDescent="0.3">
      <c r="A3" s="19" t="s">
        <v>132</v>
      </c>
      <c r="B3" t="s">
        <v>134</v>
      </c>
      <c r="D3" t="s">
        <v>135</v>
      </c>
      <c r="E3" t="s">
        <v>134</v>
      </c>
      <c r="G3" s="19" t="s">
        <v>132</v>
      </c>
      <c r="H3" t="s">
        <v>136</v>
      </c>
      <c r="J3" s="19" t="s">
        <v>132</v>
      </c>
      <c r="K3" t="s">
        <v>134</v>
      </c>
    </row>
    <row r="4" spans="1:11" x14ac:dyDescent="0.3">
      <c r="A4" s="20" t="s">
        <v>42</v>
      </c>
      <c r="B4">
        <v>164.989</v>
      </c>
      <c r="D4">
        <v>986.83200000000033</v>
      </c>
      <c r="E4">
        <v>10855.151999999991</v>
      </c>
      <c r="G4" s="20" t="s">
        <v>42</v>
      </c>
      <c r="H4">
        <v>1</v>
      </c>
      <c r="J4" s="20" t="s">
        <v>141</v>
      </c>
      <c r="K4">
        <v>9601.3719999999921</v>
      </c>
    </row>
    <row r="5" spans="1:11" x14ac:dyDescent="0.3">
      <c r="A5" s="20" t="s">
        <v>54</v>
      </c>
      <c r="B5">
        <v>164.96699999999998</v>
      </c>
      <c r="G5" s="20" t="s">
        <v>54</v>
      </c>
      <c r="H5">
        <v>3</v>
      </c>
      <c r="J5" s="20" t="s">
        <v>142</v>
      </c>
      <c r="K5">
        <v>1253.78</v>
      </c>
    </row>
    <row r="6" spans="1:11" x14ac:dyDescent="0.3">
      <c r="A6" s="20" t="s">
        <v>56</v>
      </c>
      <c r="B6">
        <v>142.989</v>
      </c>
      <c r="G6" s="20" t="s">
        <v>56</v>
      </c>
      <c r="H6">
        <v>1</v>
      </c>
      <c r="J6" s="20" t="s">
        <v>133</v>
      </c>
      <c r="K6">
        <v>10855.151999999993</v>
      </c>
    </row>
    <row r="7" spans="1:11" x14ac:dyDescent="0.3">
      <c r="A7" s="20" t="s">
        <v>28</v>
      </c>
      <c r="B7">
        <v>98.98899999999999</v>
      </c>
      <c r="G7" s="20" t="s">
        <v>28</v>
      </c>
      <c r="H7">
        <v>1</v>
      </c>
    </row>
    <row r="8" spans="1:11" x14ac:dyDescent="0.3">
      <c r="A8" s="20" t="s">
        <v>110</v>
      </c>
      <c r="B8">
        <v>241.93399999999997</v>
      </c>
      <c r="G8" s="20" t="s">
        <v>110</v>
      </c>
      <c r="H8">
        <v>6</v>
      </c>
    </row>
    <row r="9" spans="1:11" x14ac:dyDescent="0.3">
      <c r="A9" s="20" t="s">
        <v>83</v>
      </c>
      <c r="B9">
        <v>219.989</v>
      </c>
      <c r="G9" s="20" t="s">
        <v>83</v>
      </c>
      <c r="H9">
        <v>1</v>
      </c>
    </row>
    <row r="10" spans="1:11" x14ac:dyDescent="0.3">
      <c r="A10" s="20" t="s">
        <v>95</v>
      </c>
      <c r="B10">
        <v>296.95600000000002</v>
      </c>
      <c r="G10" s="20" t="s">
        <v>95</v>
      </c>
      <c r="H10">
        <v>4</v>
      </c>
    </row>
    <row r="11" spans="1:11" x14ac:dyDescent="0.3">
      <c r="A11" s="20" t="s">
        <v>24</v>
      </c>
      <c r="B11">
        <v>131.96699999999998</v>
      </c>
      <c r="G11" s="20" t="s">
        <v>24</v>
      </c>
      <c r="H11">
        <v>3</v>
      </c>
    </row>
    <row r="12" spans="1:11" x14ac:dyDescent="0.3">
      <c r="A12" s="20" t="s">
        <v>48</v>
      </c>
      <c r="B12">
        <v>219.989</v>
      </c>
      <c r="G12" s="20" t="s">
        <v>48</v>
      </c>
      <c r="H12">
        <v>1</v>
      </c>
    </row>
    <row r="13" spans="1:11" x14ac:dyDescent="0.3">
      <c r="A13" s="20" t="s">
        <v>67</v>
      </c>
      <c r="B13">
        <v>164.94499999999999</v>
      </c>
      <c r="G13" s="20" t="s">
        <v>67</v>
      </c>
      <c r="H13">
        <v>5</v>
      </c>
    </row>
    <row r="14" spans="1:11" x14ac:dyDescent="0.3">
      <c r="A14" s="20" t="s">
        <v>75</v>
      </c>
      <c r="B14">
        <v>87.955999999999989</v>
      </c>
      <c r="G14" s="20" t="s">
        <v>75</v>
      </c>
      <c r="H14">
        <v>4</v>
      </c>
    </row>
    <row r="15" spans="1:11" x14ac:dyDescent="0.3">
      <c r="A15" s="20" t="s">
        <v>118</v>
      </c>
      <c r="B15">
        <v>175.97799999999998</v>
      </c>
      <c r="G15" s="20" t="s">
        <v>118</v>
      </c>
      <c r="H15">
        <v>2</v>
      </c>
    </row>
    <row r="16" spans="1:11" x14ac:dyDescent="0.3">
      <c r="A16" s="20" t="s">
        <v>102</v>
      </c>
      <c r="B16">
        <v>329.91199999999998</v>
      </c>
      <c r="G16" s="20" t="s">
        <v>102</v>
      </c>
      <c r="H16">
        <v>8</v>
      </c>
    </row>
    <row r="17" spans="1:8" x14ac:dyDescent="0.3">
      <c r="A17" s="20" t="s">
        <v>20</v>
      </c>
      <c r="B17">
        <v>472.96699999999998</v>
      </c>
      <c r="G17" s="20" t="s">
        <v>20</v>
      </c>
      <c r="H17">
        <v>3</v>
      </c>
    </row>
    <row r="18" spans="1:8" x14ac:dyDescent="0.3">
      <c r="A18" s="20" t="s">
        <v>18</v>
      </c>
      <c r="B18">
        <v>329.89</v>
      </c>
      <c r="G18" s="20" t="s">
        <v>18</v>
      </c>
      <c r="H18">
        <v>10</v>
      </c>
    </row>
    <row r="19" spans="1:8" x14ac:dyDescent="0.3">
      <c r="A19" s="20" t="s">
        <v>65</v>
      </c>
      <c r="B19">
        <v>219.989</v>
      </c>
      <c r="G19" s="20" t="s">
        <v>65</v>
      </c>
      <c r="H19">
        <v>1</v>
      </c>
    </row>
    <row r="20" spans="1:8" x14ac:dyDescent="0.3">
      <c r="A20" s="20" t="s">
        <v>108</v>
      </c>
      <c r="B20">
        <v>307.97800000000001</v>
      </c>
      <c r="G20" s="20" t="s">
        <v>108</v>
      </c>
      <c r="H20">
        <v>2</v>
      </c>
    </row>
    <row r="21" spans="1:8" x14ac:dyDescent="0.3">
      <c r="A21" s="20" t="s">
        <v>81</v>
      </c>
      <c r="B21">
        <v>131.96699999999998</v>
      </c>
      <c r="G21" s="20" t="s">
        <v>81</v>
      </c>
      <c r="H21">
        <v>3</v>
      </c>
    </row>
    <row r="22" spans="1:8" x14ac:dyDescent="0.3">
      <c r="A22" s="20" t="s">
        <v>44</v>
      </c>
      <c r="B22">
        <v>153.97799999999998</v>
      </c>
      <c r="G22" s="20" t="s">
        <v>44</v>
      </c>
      <c r="H22">
        <v>2</v>
      </c>
    </row>
    <row r="23" spans="1:8" x14ac:dyDescent="0.3">
      <c r="A23" s="20" t="s">
        <v>14</v>
      </c>
      <c r="B23">
        <v>32.988999999999997</v>
      </c>
      <c r="G23" s="20" t="s">
        <v>14</v>
      </c>
      <c r="H23">
        <v>1</v>
      </c>
    </row>
    <row r="24" spans="1:8" x14ac:dyDescent="0.3">
      <c r="A24" s="20" t="s">
        <v>50</v>
      </c>
      <c r="B24">
        <v>538.91199999999992</v>
      </c>
      <c r="G24" s="20" t="s">
        <v>50</v>
      </c>
      <c r="H24">
        <v>8</v>
      </c>
    </row>
    <row r="25" spans="1:8" x14ac:dyDescent="0.3">
      <c r="A25" s="20" t="s">
        <v>112</v>
      </c>
      <c r="B25">
        <v>296.95600000000002</v>
      </c>
      <c r="G25" s="20" t="s">
        <v>112</v>
      </c>
      <c r="H25">
        <v>4</v>
      </c>
    </row>
    <row r="26" spans="1:8" x14ac:dyDescent="0.3">
      <c r="A26" s="20" t="s">
        <v>69</v>
      </c>
      <c r="B26">
        <v>175.97799999999998</v>
      </c>
      <c r="G26" s="20" t="s">
        <v>69</v>
      </c>
      <c r="H26">
        <v>2</v>
      </c>
    </row>
    <row r="27" spans="1:8" x14ac:dyDescent="0.3">
      <c r="A27" s="20" t="s">
        <v>85</v>
      </c>
      <c r="B27">
        <v>164.94499999999999</v>
      </c>
      <c r="G27" s="20" t="s">
        <v>85</v>
      </c>
      <c r="H27">
        <v>5</v>
      </c>
    </row>
    <row r="28" spans="1:8" x14ac:dyDescent="0.3">
      <c r="A28" s="20" t="s">
        <v>38</v>
      </c>
      <c r="B28">
        <v>142.989</v>
      </c>
      <c r="G28" s="20" t="s">
        <v>38</v>
      </c>
      <c r="H28">
        <v>1</v>
      </c>
    </row>
    <row r="29" spans="1:8" x14ac:dyDescent="0.3">
      <c r="A29" s="20" t="s">
        <v>73</v>
      </c>
      <c r="B29">
        <v>142.989</v>
      </c>
      <c r="G29" s="20" t="s">
        <v>73</v>
      </c>
      <c r="H29">
        <v>1</v>
      </c>
    </row>
    <row r="30" spans="1:8" x14ac:dyDescent="0.3">
      <c r="A30" s="20" t="s">
        <v>58</v>
      </c>
      <c r="B30">
        <v>252.92299999999997</v>
      </c>
      <c r="G30" s="20" t="s">
        <v>58</v>
      </c>
      <c r="H30">
        <v>7</v>
      </c>
    </row>
    <row r="31" spans="1:8" x14ac:dyDescent="0.3">
      <c r="A31" s="20" t="s">
        <v>116</v>
      </c>
      <c r="B31">
        <v>164.94499999999999</v>
      </c>
      <c r="G31" s="20" t="s">
        <v>116</v>
      </c>
      <c r="H31">
        <v>5</v>
      </c>
    </row>
    <row r="32" spans="1:8" x14ac:dyDescent="0.3">
      <c r="A32" s="20" t="s">
        <v>100</v>
      </c>
      <c r="B32">
        <v>395.96699999999998</v>
      </c>
      <c r="G32" s="20" t="s">
        <v>100</v>
      </c>
      <c r="H32">
        <v>3</v>
      </c>
    </row>
    <row r="33" spans="1:8" x14ac:dyDescent="0.3">
      <c r="A33" s="20" t="s">
        <v>12</v>
      </c>
      <c r="B33">
        <v>109.97800000000001</v>
      </c>
      <c r="G33" s="20" t="s">
        <v>12</v>
      </c>
      <c r="H33">
        <v>2</v>
      </c>
    </row>
    <row r="34" spans="1:8" x14ac:dyDescent="0.3">
      <c r="A34" s="20" t="s">
        <v>30</v>
      </c>
      <c r="B34">
        <v>219.989</v>
      </c>
      <c r="G34" s="20" t="s">
        <v>30</v>
      </c>
      <c r="H34">
        <v>1</v>
      </c>
    </row>
    <row r="35" spans="1:8" x14ac:dyDescent="0.3">
      <c r="A35" s="20" t="s">
        <v>46</v>
      </c>
      <c r="B35">
        <v>131.96699999999998</v>
      </c>
      <c r="G35" s="20" t="s">
        <v>46</v>
      </c>
      <c r="H35">
        <v>3</v>
      </c>
    </row>
    <row r="36" spans="1:8" x14ac:dyDescent="0.3">
      <c r="A36" s="20" t="s">
        <v>22</v>
      </c>
      <c r="B36">
        <v>175.97799999999998</v>
      </c>
      <c r="G36" s="20" t="s">
        <v>22</v>
      </c>
      <c r="H36">
        <v>2</v>
      </c>
    </row>
    <row r="37" spans="1:8" x14ac:dyDescent="0.3">
      <c r="A37" s="20" t="s">
        <v>92</v>
      </c>
      <c r="B37">
        <v>307.97800000000001</v>
      </c>
      <c r="G37" s="20" t="s">
        <v>92</v>
      </c>
      <c r="H37">
        <v>2</v>
      </c>
    </row>
    <row r="38" spans="1:8" x14ac:dyDescent="0.3">
      <c r="A38" s="20" t="s">
        <v>79</v>
      </c>
      <c r="B38">
        <v>153.97799999999998</v>
      </c>
      <c r="G38" s="20" t="s">
        <v>79</v>
      </c>
      <c r="H38">
        <v>2</v>
      </c>
    </row>
    <row r="39" spans="1:8" x14ac:dyDescent="0.3">
      <c r="A39" s="20" t="s">
        <v>63</v>
      </c>
      <c r="B39">
        <v>131.96699999999998</v>
      </c>
      <c r="G39" s="20" t="s">
        <v>63</v>
      </c>
      <c r="H39">
        <v>3</v>
      </c>
    </row>
    <row r="40" spans="1:8" x14ac:dyDescent="0.3">
      <c r="A40" s="20" t="s">
        <v>106</v>
      </c>
      <c r="B40">
        <v>252.92299999999997</v>
      </c>
      <c r="G40" s="20" t="s">
        <v>106</v>
      </c>
      <c r="H40">
        <v>7</v>
      </c>
    </row>
    <row r="41" spans="1:8" x14ac:dyDescent="0.3">
      <c r="A41" s="20" t="s">
        <v>40</v>
      </c>
      <c r="B41">
        <v>87.955999999999989</v>
      </c>
      <c r="G41" s="20" t="s">
        <v>40</v>
      </c>
      <c r="H41">
        <v>4</v>
      </c>
    </row>
    <row r="42" spans="1:8" x14ac:dyDescent="0.3">
      <c r="A42" s="20" t="s">
        <v>34</v>
      </c>
      <c r="B42">
        <v>175.97799999999998</v>
      </c>
      <c r="G42" s="20" t="s">
        <v>34</v>
      </c>
      <c r="H42">
        <v>2</v>
      </c>
    </row>
    <row r="43" spans="1:8" x14ac:dyDescent="0.3">
      <c r="A43" s="20" t="s">
        <v>114</v>
      </c>
      <c r="B43">
        <v>219.989</v>
      </c>
      <c r="G43" s="20" t="s">
        <v>114</v>
      </c>
      <c r="H43">
        <v>1</v>
      </c>
    </row>
    <row r="44" spans="1:8" x14ac:dyDescent="0.3">
      <c r="A44" s="20" t="s">
        <v>52</v>
      </c>
      <c r="B44">
        <v>175.97799999999998</v>
      </c>
      <c r="G44" s="20" t="s">
        <v>52</v>
      </c>
      <c r="H44">
        <v>2</v>
      </c>
    </row>
    <row r="45" spans="1:8" x14ac:dyDescent="0.3">
      <c r="A45" s="20" t="s">
        <v>16</v>
      </c>
      <c r="B45">
        <v>505.94499999999994</v>
      </c>
      <c r="G45" s="20" t="s">
        <v>16</v>
      </c>
      <c r="H45">
        <v>5</v>
      </c>
    </row>
    <row r="46" spans="1:8" x14ac:dyDescent="0.3">
      <c r="A46" s="20" t="s">
        <v>98</v>
      </c>
      <c r="B46">
        <v>296.91199999999998</v>
      </c>
      <c r="G46" s="20" t="s">
        <v>98</v>
      </c>
      <c r="H46">
        <v>8</v>
      </c>
    </row>
    <row r="47" spans="1:8" x14ac:dyDescent="0.3">
      <c r="A47" s="20" t="s">
        <v>71</v>
      </c>
      <c r="B47">
        <v>164.96699999999998</v>
      </c>
      <c r="G47" s="20" t="s">
        <v>71</v>
      </c>
      <c r="H47">
        <v>3</v>
      </c>
    </row>
    <row r="48" spans="1:8" x14ac:dyDescent="0.3">
      <c r="A48" s="20" t="s">
        <v>36</v>
      </c>
      <c r="B48">
        <v>164.96699999999998</v>
      </c>
      <c r="G48" s="20" t="s">
        <v>36</v>
      </c>
      <c r="H48">
        <v>3</v>
      </c>
    </row>
    <row r="49" spans="1:8" x14ac:dyDescent="0.3">
      <c r="A49" s="20" t="s">
        <v>26</v>
      </c>
      <c r="B49">
        <v>153.97799999999998</v>
      </c>
      <c r="G49" s="20" t="s">
        <v>26</v>
      </c>
      <c r="H49">
        <v>2</v>
      </c>
    </row>
    <row r="50" spans="1:8" x14ac:dyDescent="0.3">
      <c r="A50" s="20" t="s">
        <v>77</v>
      </c>
      <c r="B50">
        <v>164.989</v>
      </c>
      <c r="G50" s="20" t="s">
        <v>77</v>
      </c>
      <c r="H50">
        <v>1</v>
      </c>
    </row>
    <row r="51" spans="1:8" x14ac:dyDescent="0.3">
      <c r="A51" s="20" t="s">
        <v>104</v>
      </c>
      <c r="B51">
        <v>318.96699999999998</v>
      </c>
      <c r="G51" s="20" t="s">
        <v>104</v>
      </c>
      <c r="H51">
        <v>3</v>
      </c>
    </row>
    <row r="52" spans="1:8" x14ac:dyDescent="0.3">
      <c r="A52" s="20" t="s">
        <v>90</v>
      </c>
      <c r="B52">
        <v>252.92299999999997</v>
      </c>
      <c r="G52" s="20" t="s">
        <v>90</v>
      </c>
      <c r="H52">
        <v>7</v>
      </c>
    </row>
    <row r="53" spans="1:8" x14ac:dyDescent="0.3">
      <c r="A53" s="20" t="s">
        <v>61</v>
      </c>
      <c r="B53">
        <v>153.97799999999998</v>
      </c>
      <c r="G53" s="20" t="s">
        <v>61</v>
      </c>
      <c r="H53">
        <v>2</v>
      </c>
    </row>
    <row r="54" spans="1:8" x14ac:dyDescent="0.3">
      <c r="A54" s="20" t="s">
        <v>32</v>
      </c>
      <c r="B54">
        <v>164.94499999999999</v>
      </c>
      <c r="G54" s="20" t="s">
        <v>32</v>
      </c>
      <c r="H54">
        <v>5</v>
      </c>
    </row>
    <row r="55" spans="1:8" x14ac:dyDescent="0.3">
      <c r="A55" s="20" t="s">
        <v>133</v>
      </c>
      <c r="B55">
        <v>10855.151999999996</v>
      </c>
      <c r="G55" s="20" t="s">
        <v>133</v>
      </c>
      <c r="H55">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4672A-C443-4AAD-81B5-C9AD700FA166}">
  <dimension ref="A1"/>
  <sheetViews>
    <sheetView tabSelected="1" zoomScale="86" zoomScaleNormal="86" workbookViewId="0">
      <selection activeCell="Y1" sqref="Y1:Z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C5A5-F3E1-49A0-A340-814E4EBC4E1D}">
  <dimension ref="B2:K80"/>
  <sheetViews>
    <sheetView topLeftCell="A6" workbookViewId="0">
      <selection activeCell="K22" sqref="K22"/>
    </sheetView>
  </sheetViews>
  <sheetFormatPr defaultRowHeight="14.4" x14ac:dyDescent="0.3"/>
  <cols>
    <col min="1" max="1" width="4.44140625" style="2" customWidth="1"/>
    <col min="2" max="2" width="11.5546875" style="2" customWidth="1"/>
    <col min="3" max="3" width="13.6640625" style="2" customWidth="1"/>
    <col min="4" max="4" width="19.44140625" style="2" customWidth="1"/>
    <col min="5" max="5" width="13.5546875" style="2" customWidth="1"/>
    <col min="6" max="6" width="19.5546875" style="2" customWidth="1"/>
    <col min="7" max="7" width="17.33203125" style="2" customWidth="1"/>
    <col min="8" max="8" width="11.88671875" style="2" customWidth="1"/>
    <col min="9" max="9" width="13.44140625" style="2" customWidth="1"/>
    <col min="10" max="16384" width="8.88671875" style="2"/>
  </cols>
  <sheetData>
    <row r="2" spans="2:11" ht="18.600000000000001" thickBot="1" x14ac:dyDescent="0.35">
      <c r="B2" s="1" t="s">
        <v>0</v>
      </c>
      <c r="C2" s="1"/>
      <c r="D2" s="1"/>
      <c r="E2" s="1"/>
      <c r="F2" s="1"/>
      <c r="G2" s="1"/>
      <c r="H2" s="1"/>
      <c r="I2" s="1"/>
    </row>
    <row r="4" spans="2:11" ht="18.600000000000001" thickBot="1" x14ac:dyDescent="0.35">
      <c r="B4" s="3" t="s">
        <v>1</v>
      </c>
      <c r="C4" s="1"/>
      <c r="D4" s="1"/>
      <c r="E4" s="1"/>
      <c r="F4" s="1"/>
      <c r="G4" s="1"/>
      <c r="H4" s="1"/>
      <c r="I4" s="1"/>
    </row>
    <row r="6" spans="2:11" ht="15.6" x14ac:dyDescent="0.3">
      <c r="H6" s="4" t="s">
        <v>2</v>
      </c>
      <c r="I6" s="5">
        <v>0.1</v>
      </c>
    </row>
    <row r="8" spans="2:11" ht="15.6" x14ac:dyDescent="0.3">
      <c r="B8" s="21" t="s">
        <v>3</v>
      </c>
      <c r="C8" s="4" t="s">
        <v>4</v>
      </c>
      <c r="D8" s="4" t="s">
        <v>5</v>
      </c>
      <c r="E8" s="4" t="s">
        <v>6</v>
      </c>
      <c r="F8" s="4" t="s">
        <v>7</v>
      </c>
      <c r="G8" s="4" t="s">
        <v>8</v>
      </c>
      <c r="H8" s="4" t="s">
        <v>9</v>
      </c>
      <c r="I8" s="23" t="s">
        <v>10</v>
      </c>
      <c r="K8" s="2" t="s">
        <v>137</v>
      </c>
    </row>
    <row r="9" spans="2:11" x14ac:dyDescent="0.3">
      <c r="B9" s="22" t="s">
        <v>11</v>
      </c>
      <c r="C9" s="8">
        <v>45292</v>
      </c>
      <c r="D9" s="7" t="s">
        <v>12</v>
      </c>
      <c r="E9" s="8">
        <v>45294</v>
      </c>
      <c r="F9" s="7">
        <v>49.99</v>
      </c>
      <c r="G9" s="7">
        <v>2</v>
      </c>
      <c r="H9" s="7">
        <f t="shared" ref="H9:H40" si="0">F9*G9*$I$6</f>
        <v>9.9980000000000011</v>
      </c>
      <c r="I9" s="24">
        <f t="shared" ref="I9:I40" si="1">F9*G9+H9</f>
        <v>109.97800000000001</v>
      </c>
      <c r="K9" s="2">
        <f>AVERAGE(Table2[Total (USD)])</f>
        <v>155.07359999999986</v>
      </c>
    </row>
    <row r="10" spans="2:11" x14ac:dyDescent="0.3">
      <c r="B10" s="22" t="s">
        <v>13</v>
      </c>
      <c r="C10" s="8">
        <v>45292</v>
      </c>
      <c r="D10" s="7" t="s">
        <v>14</v>
      </c>
      <c r="E10" s="8">
        <v>45295</v>
      </c>
      <c r="F10" s="7">
        <v>29.99</v>
      </c>
      <c r="G10" s="7">
        <v>1</v>
      </c>
      <c r="H10" s="7">
        <f t="shared" si="0"/>
        <v>2.9990000000000001</v>
      </c>
      <c r="I10" s="24">
        <f t="shared" si="1"/>
        <v>32.988999999999997</v>
      </c>
    </row>
    <row r="11" spans="2:11" x14ac:dyDescent="0.3">
      <c r="B11" s="22" t="s">
        <v>15</v>
      </c>
      <c r="C11" s="8">
        <v>45293</v>
      </c>
      <c r="D11" s="7" t="s">
        <v>16</v>
      </c>
      <c r="E11" s="8">
        <v>45298</v>
      </c>
      <c r="F11" s="7">
        <v>99.99</v>
      </c>
      <c r="G11" s="7">
        <v>3</v>
      </c>
      <c r="H11" s="7">
        <f t="shared" si="0"/>
        <v>29.997</v>
      </c>
      <c r="I11" s="24">
        <f t="shared" si="1"/>
        <v>329.96699999999998</v>
      </c>
    </row>
    <row r="12" spans="2:11" x14ac:dyDescent="0.3">
      <c r="B12" s="22" t="s">
        <v>17</v>
      </c>
      <c r="C12" s="8">
        <v>45293</v>
      </c>
      <c r="D12" s="7" t="s">
        <v>18</v>
      </c>
      <c r="E12" s="8">
        <v>45294</v>
      </c>
      <c r="F12" s="7">
        <v>19.989999999999998</v>
      </c>
      <c r="G12" s="7">
        <v>4</v>
      </c>
      <c r="H12" s="7">
        <f t="shared" si="0"/>
        <v>7.9959999999999996</v>
      </c>
      <c r="I12" s="24">
        <f t="shared" si="1"/>
        <v>87.955999999999989</v>
      </c>
      <c r="K12" s="2" t="s">
        <v>138</v>
      </c>
    </row>
    <row r="13" spans="2:11" x14ac:dyDescent="0.3">
      <c r="B13" s="22" t="s">
        <v>19</v>
      </c>
      <c r="C13" s="8">
        <v>45294</v>
      </c>
      <c r="D13" s="7" t="s">
        <v>20</v>
      </c>
      <c r="E13" s="8">
        <v>45299</v>
      </c>
      <c r="F13" s="7">
        <v>149.99</v>
      </c>
      <c r="G13" s="7">
        <v>1</v>
      </c>
      <c r="H13" s="7">
        <f t="shared" si="0"/>
        <v>14.999000000000002</v>
      </c>
      <c r="I13" s="24">
        <f t="shared" si="1"/>
        <v>164.989</v>
      </c>
      <c r="K13" s="2">
        <f>SUM(Table2[Total (USD)])</f>
        <v>10855.151999999991</v>
      </c>
    </row>
    <row r="14" spans="2:11" x14ac:dyDescent="0.3">
      <c r="B14" s="22" t="s">
        <v>21</v>
      </c>
      <c r="C14" s="8">
        <v>45294</v>
      </c>
      <c r="D14" s="7" t="s">
        <v>22</v>
      </c>
      <c r="E14" s="8">
        <v>45297</v>
      </c>
      <c r="F14" s="7">
        <v>79.989999999999995</v>
      </c>
      <c r="G14" s="7">
        <v>2</v>
      </c>
      <c r="H14" s="7">
        <f t="shared" si="0"/>
        <v>15.997999999999999</v>
      </c>
      <c r="I14" s="24">
        <f t="shared" si="1"/>
        <v>175.97799999999998</v>
      </c>
    </row>
    <row r="15" spans="2:11" x14ac:dyDescent="0.3">
      <c r="B15" s="22" t="s">
        <v>23</v>
      </c>
      <c r="C15" s="8">
        <v>45295</v>
      </c>
      <c r="D15" s="7" t="s">
        <v>24</v>
      </c>
      <c r="E15" s="8">
        <v>45297</v>
      </c>
      <c r="F15" s="7">
        <v>39.99</v>
      </c>
      <c r="G15" s="7">
        <v>3</v>
      </c>
      <c r="H15" s="7">
        <f t="shared" si="0"/>
        <v>11.997</v>
      </c>
      <c r="I15" s="24">
        <f t="shared" si="1"/>
        <v>131.96699999999998</v>
      </c>
    </row>
    <row r="16" spans="2:11" x14ac:dyDescent="0.3">
      <c r="B16" s="22" t="s">
        <v>25</v>
      </c>
      <c r="C16" s="8">
        <v>45295</v>
      </c>
      <c r="D16" s="7" t="s">
        <v>26</v>
      </c>
      <c r="E16" s="8">
        <v>45300</v>
      </c>
      <c r="F16" s="7">
        <v>69.989999999999995</v>
      </c>
      <c r="G16" s="7">
        <v>2</v>
      </c>
      <c r="H16" s="7">
        <f t="shared" si="0"/>
        <v>13.997999999999999</v>
      </c>
      <c r="I16" s="24">
        <f t="shared" si="1"/>
        <v>153.97799999999998</v>
      </c>
      <c r="K16" s="2" t="s">
        <v>139</v>
      </c>
    </row>
    <row r="17" spans="2:11" x14ac:dyDescent="0.3">
      <c r="B17" s="22" t="s">
        <v>27</v>
      </c>
      <c r="C17" s="8">
        <v>45296</v>
      </c>
      <c r="D17" s="7" t="s">
        <v>28</v>
      </c>
      <c r="E17" s="8">
        <v>45297</v>
      </c>
      <c r="F17" s="7">
        <v>89.99</v>
      </c>
      <c r="G17" s="7">
        <v>1</v>
      </c>
      <c r="H17" s="7">
        <f t="shared" si="0"/>
        <v>8.9990000000000006</v>
      </c>
      <c r="I17" s="24">
        <f t="shared" si="1"/>
        <v>98.98899999999999</v>
      </c>
      <c r="K17" s="2">
        <f>MIN(Table2[Total (USD)])</f>
        <v>32.988999999999997</v>
      </c>
    </row>
    <row r="18" spans="2:11" x14ac:dyDescent="0.3">
      <c r="B18" s="22" t="s">
        <v>29</v>
      </c>
      <c r="C18" s="8">
        <v>45296</v>
      </c>
      <c r="D18" s="7" t="s">
        <v>30</v>
      </c>
      <c r="E18" s="8">
        <v>45299</v>
      </c>
      <c r="F18" s="7">
        <v>199.99</v>
      </c>
      <c r="G18" s="7">
        <v>1</v>
      </c>
      <c r="H18" s="7">
        <f t="shared" si="0"/>
        <v>19.999000000000002</v>
      </c>
      <c r="I18" s="24">
        <f t="shared" si="1"/>
        <v>219.989</v>
      </c>
    </row>
    <row r="19" spans="2:11" x14ac:dyDescent="0.3">
      <c r="B19" s="22" t="s">
        <v>31</v>
      </c>
      <c r="C19" s="8">
        <v>45297</v>
      </c>
      <c r="D19" s="7" t="s">
        <v>32</v>
      </c>
      <c r="E19" s="8">
        <v>45298</v>
      </c>
      <c r="F19" s="7">
        <v>29.99</v>
      </c>
      <c r="G19" s="7">
        <v>5</v>
      </c>
      <c r="H19" s="7">
        <f t="shared" si="0"/>
        <v>14.994999999999999</v>
      </c>
      <c r="I19" s="24">
        <f t="shared" si="1"/>
        <v>164.94499999999999</v>
      </c>
    </row>
    <row r="20" spans="2:11" x14ac:dyDescent="0.3">
      <c r="B20" s="22" t="s">
        <v>33</v>
      </c>
      <c r="C20" s="8">
        <v>45297</v>
      </c>
      <c r="D20" s="7" t="s">
        <v>34</v>
      </c>
      <c r="E20" s="8">
        <v>45299</v>
      </c>
      <c r="F20" s="7">
        <v>79.989999999999995</v>
      </c>
      <c r="G20" s="7">
        <v>2</v>
      </c>
      <c r="H20" s="7">
        <f t="shared" si="0"/>
        <v>15.997999999999999</v>
      </c>
      <c r="I20" s="24">
        <f t="shared" si="1"/>
        <v>175.97799999999998</v>
      </c>
    </row>
    <row r="21" spans="2:11" x14ac:dyDescent="0.3">
      <c r="B21" s="22" t="s">
        <v>35</v>
      </c>
      <c r="C21" s="8">
        <v>45298</v>
      </c>
      <c r="D21" s="7" t="s">
        <v>36</v>
      </c>
      <c r="E21" s="8">
        <v>45300</v>
      </c>
      <c r="F21" s="7">
        <v>49.99</v>
      </c>
      <c r="G21" s="7">
        <v>3</v>
      </c>
      <c r="H21" s="7">
        <f t="shared" si="0"/>
        <v>14.997</v>
      </c>
      <c r="I21" s="24">
        <f t="shared" si="1"/>
        <v>164.96699999999998</v>
      </c>
      <c r="K21" s="2" t="s">
        <v>140</v>
      </c>
    </row>
    <row r="22" spans="2:11" x14ac:dyDescent="0.3">
      <c r="B22" s="22" t="s">
        <v>37</v>
      </c>
      <c r="C22" s="8">
        <v>45298</v>
      </c>
      <c r="D22" s="7" t="s">
        <v>38</v>
      </c>
      <c r="E22" s="8">
        <v>45303</v>
      </c>
      <c r="F22" s="7">
        <v>129.99</v>
      </c>
      <c r="G22" s="7">
        <v>1</v>
      </c>
      <c r="H22" s="7">
        <f t="shared" si="0"/>
        <v>12.999000000000002</v>
      </c>
      <c r="I22" s="24">
        <f t="shared" si="1"/>
        <v>142.989</v>
      </c>
      <c r="K22" s="2">
        <f>MAX(Table2[Total (USD)])</f>
        <v>329.96699999999998</v>
      </c>
    </row>
    <row r="23" spans="2:11" x14ac:dyDescent="0.3">
      <c r="B23" s="22" t="s">
        <v>39</v>
      </c>
      <c r="C23" s="8">
        <v>45299</v>
      </c>
      <c r="D23" s="7" t="s">
        <v>40</v>
      </c>
      <c r="E23" s="8">
        <v>45304</v>
      </c>
      <c r="F23" s="7">
        <v>19.989999999999998</v>
      </c>
      <c r="G23" s="7">
        <v>4</v>
      </c>
      <c r="H23" s="7">
        <f t="shared" si="0"/>
        <v>7.9959999999999996</v>
      </c>
      <c r="I23" s="24">
        <f t="shared" si="1"/>
        <v>87.955999999999989</v>
      </c>
    </row>
    <row r="24" spans="2:11" x14ac:dyDescent="0.3">
      <c r="B24" s="22" t="s">
        <v>41</v>
      </c>
      <c r="C24" s="8">
        <v>45299</v>
      </c>
      <c r="D24" s="7" t="s">
        <v>42</v>
      </c>
      <c r="E24" s="8">
        <v>45303</v>
      </c>
      <c r="F24" s="7">
        <v>149.99</v>
      </c>
      <c r="G24" s="7">
        <v>1</v>
      </c>
      <c r="H24" s="7">
        <f t="shared" si="0"/>
        <v>14.999000000000002</v>
      </c>
      <c r="I24" s="24">
        <f t="shared" si="1"/>
        <v>164.989</v>
      </c>
    </row>
    <row r="25" spans="2:11" x14ac:dyDescent="0.3">
      <c r="B25" s="22" t="s">
        <v>43</v>
      </c>
      <c r="C25" s="8">
        <v>45300</v>
      </c>
      <c r="D25" s="7" t="s">
        <v>44</v>
      </c>
      <c r="E25" s="8">
        <v>45305</v>
      </c>
      <c r="F25" s="7">
        <v>69.989999999999995</v>
      </c>
      <c r="G25" s="7">
        <v>2</v>
      </c>
      <c r="H25" s="7">
        <f t="shared" si="0"/>
        <v>13.997999999999999</v>
      </c>
      <c r="I25" s="24">
        <f t="shared" si="1"/>
        <v>153.97799999999998</v>
      </c>
    </row>
    <row r="26" spans="2:11" x14ac:dyDescent="0.3">
      <c r="B26" s="22" t="s">
        <v>45</v>
      </c>
      <c r="C26" s="8">
        <v>45300</v>
      </c>
      <c r="D26" s="7" t="s">
        <v>46</v>
      </c>
      <c r="E26" s="8">
        <v>45303</v>
      </c>
      <c r="F26" s="7">
        <v>39.99</v>
      </c>
      <c r="G26" s="7">
        <v>3</v>
      </c>
      <c r="H26" s="7">
        <f t="shared" si="0"/>
        <v>11.997</v>
      </c>
      <c r="I26" s="24">
        <f t="shared" si="1"/>
        <v>131.96699999999998</v>
      </c>
    </row>
    <row r="27" spans="2:11" x14ac:dyDescent="0.3">
      <c r="B27" s="22" t="s">
        <v>47</v>
      </c>
      <c r="C27" s="8">
        <v>45301</v>
      </c>
      <c r="D27" s="7" t="s">
        <v>48</v>
      </c>
      <c r="E27" s="8">
        <v>45302</v>
      </c>
      <c r="F27" s="7">
        <v>199.99</v>
      </c>
      <c r="G27" s="7">
        <v>1</v>
      </c>
      <c r="H27" s="7">
        <f t="shared" si="0"/>
        <v>19.999000000000002</v>
      </c>
      <c r="I27" s="24">
        <f t="shared" si="1"/>
        <v>219.989</v>
      </c>
    </row>
    <row r="28" spans="2:11" x14ac:dyDescent="0.3">
      <c r="B28" s="22" t="s">
        <v>49</v>
      </c>
      <c r="C28" s="8">
        <v>45301</v>
      </c>
      <c r="D28" s="7" t="s">
        <v>50</v>
      </c>
      <c r="E28" s="8">
        <v>45305</v>
      </c>
      <c r="F28" s="7">
        <v>29.99</v>
      </c>
      <c r="G28" s="7">
        <v>5</v>
      </c>
      <c r="H28" s="7">
        <f t="shared" si="0"/>
        <v>14.994999999999999</v>
      </c>
      <c r="I28" s="24">
        <f t="shared" si="1"/>
        <v>164.94499999999999</v>
      </c>
    </row>
    <row r="29" spans="2:11" x14ac:dyDescent="0.3">
      <c r="B29" s="22" t="s">
        <v>51</v>
      </c>
      <c r="C29" s="8">
        <v>45302</v>
      </c>
      <c r="D29" s="7" t="s">
        <v>52</v>
      </c>
      <c r="E29" s="8">
        <v>45305</v>
      </c>
      <c r="F29" s="7">
        <v>79.989999999999995</v>
      </c>
      <c r="G29" s="7">
        <v>2</v>
      </c>
      <c r="H29" s="7">
        <f t="shared" si="0"/>
        <v>15.997999999999999</v>
      </c>
      <c r="I29" s="24">
        <f t="shared" si="1"/>
        <v>175.97799999999998</v>
      </c>
    </row>
    <row r="30" spans="2:11" x14ac:dyDescent="0.3">
      <c r="B30" s="22" t="s">
        <v>53</v>
      </c>
      <c r="C30" s="8">
        <v>45302</v>
      </c>
      <c r="D30" s="7" t="s">
        <v>54</v>
      </c>
      <c r="E30" s="8">
        <v>45306</v>
      </c>
      <c r="F30" s="7">
        <v>49.99</v>
      </c>
      <c r="G30" s="7">
        <v>3</v>
      </c>
      <c r="H30" s="7">
        <f t="shared" si="0"/>
        <v>14.997</v>
      </c>
      <c r="I30" s="24">
        <f t="shared" si="1"/>
        <v>164.96699999999998</v>
      </c>
    </row>
    <row r="31" spans="2:11" x14ac:dyDescent="0.3">
      <c r="B31" s="22" t="s">
        <v>55</v>
      </c>
      <c r="C31" s="8">
        <v>45303</v>
      </c>
      <c r="D31" s="7" t="s">
        <v>56</v>
      </c>
      <c r="E31" s="8">
        <v>45308</v>
      </c>
      <c r="F31" s="7">
        <v>129.99</v>
      </c>
      <c r="G31" s="7">
        <v>1</v>
      </c>
      <c r="H31" s="7">
        <f t="shared" si="0"/>
        <v>12.999000000000002</v>
      </c>
      <c r="I31" s="24">
        <f t="shared" si="1"/>
        <v>142.989</v>
      </c>
    </row>
    <row r="32" spans="2:11" x14ac:dyDescent="0.3">
      <c r="B32" s="22" t="s">
        <v>57</v>
      </c>
      <c r="C32" s="8">
        <v>45303</v>
      </c>
      <c r="D32" s="7" t="s">
        <v>58</v>
      </c>
      <c r="E32" s="8">
        <v>45308</v>
      </c>
      <c r="F32" s="7">
        <v>19.989999999999998</v>
      </c>
      <c r="G32" s="7">
        <v>4</v>
      </c>
      <c r="H32" s="7">
        <f t="shared" si="0"/>
        <v>7.9959999999999996</v>
      </c>
      <c r="I32" s="24">
        <f t="shared" si="1"/>
        <v>87.955999999999989</v>
      </c>
    </row>
    <row r="33" spans="2:9" x14ac:dyDescent="0.3">
      <c r="B33" s="22" t="s">
        <v>59</v>
      </c>
      <c r="C33" s="8">
        <v>45304</v>
      </c>
      <c r="D33" s="7" t="s">
        <v>20</v>
      </c>
      <c r="E33" s="8">
        <v>45308</v>
      </c>
      <c r="F33" s="7">
        <v>149.99</v>
      </c>
      <c r="G33" s="7">
        <v>1</v>
      </c>
      <c r="H33" s="7">
        <f t="shared" si="0"/>
        <v>14.999000000000002</v>
      </c>
      <c r="I33" s="24">
        <f t="shared" si="1"/>
        <v>164.989</v>
      </c>
    </row>
    <row r="34" spans="2:9" x14ac:dyDescent="0.3">
      <c r="B34" s="22" t="s">
        <v>60</v>
      </c>
      <c r="C34" s="8">
        <v>45304</v>
      </c>
      <c r="D34" s="7" t="s">
        <v>61</v>
      </c>
      <c r="E34" s="8">
        <v>45305</v>
      </c>
      <c r="F34" s="7">
        <v>69.989999999999995</v>
      </c>
      <c r="G34" s="7">
        <v>2</v>
      </c>
      <c r="H34" s="7">
        <f t="shared" si="0"/>
        <v>13.997999999999999</v>
      </c>
      <c r="I34" s="24">
        <f t="shared" si="1"/>
        <v>153.97799999999998</v>
      </c>
    </row>
    <row r="35" spans="2:9" x14ac:dyDescent="0.3">
      <c r="B35" s="22" t="s">
        <v>62</v>
      </c>
      <c r="C35" s="8">
        <v>45305</v>
      </c>
      <c r="D35" s="7" t="s">
        <v>63</v>
      </c>
      <c r="E35" s="8">
        <v>45309</v>
      </c>
      <c r="F35" s="7">
        <v>39.99</v>
      </c>
      <c r="G35" s="7">
        <v>3</v>
      </c>
      <c r="H35" s="7">
        <f t="shared" si="0"/>
        <v>11.997</v>
      </c>
      <c r="I35" s="24">
        <f t="shared" si="1"/>
        <v>131.96699999999998</v>
      </c>
    </row>
    <row r="36" spans="2:9" x14ac:dyDescent="0.3">
      <c r="B36" s="22" t="s">
        <v>64</v>
      </c>
      <c r="C36" s="8">
        <v>45305</v>
      </c>
      <c r="D36" s="7" t="s">
        <v>65</v>
      </c>
      <c r="E36" s="8">
        <v>45310</v>
      </c>
      <c r="F36" s="7">
        <v>199.99</v>
      </c>
      <c r="G36" s="7">
        <v>1</v>
      </c>
      <c r="H36" s="7">
        <f t="shared" si="0"/>
        <v>19.999000000000002</v>
      </c>
      <c r="I36" s="24">
        <f t="shared" si="1"/>
        <v>219.989</v>
      </c>
    </row>
    <row r="37" spans="2:9" x14ac:dyDescent="0.3">
      <c r="B37" s="22" t="s">
        <v>66</v>
      </c>
      <c r="C37" s="8">
        <v>45306</v>
      </c>
      <c r="D37" s="7" t="s">
        <v>67</v>
      </c>
      <c r="E37" s="8">
        <v>45310</v>
      </c>
      <c r="F37" s="7">
        <v>29.99</v>
      </c>
      <c r="G37" s="7">
        <v>5</v>
      </c>
      <c r="H37" s="7">
        <f t="shared" si="0"/>
        <v>14.994999999999999</v>
      </c>
      <c r="I37" s="24">
        <f t="shared" si="1"/>
        <v>164.94499999999999</v>
      </c>
    </row>
    <row r="38" spans="2:9" x14ac:dyDescent="0.3">
      <c r="B38" s="22" t="s">
        <v>68</v>
      </c>
      <c r="C38" s="8">
        <v>45306</v>
      </c>
      <c r="D38" s="7" t="s">
        <v>69</v>
      </c>
      <c r="E38" s="8">
        <v>45310</v>
      </c>
      <c r="F38" s="7">
        <v>79.989999999999995</v>
      </c>
      <c r="G38" s="7">
        <v>2</v>
      </c>
      <c r="H38" s="7">
        <f t="shared" si="0"/>
        <v>15.997999999999999</v>
      </c>
      <c r="I38" s="24">
        <f t="shared" si="1"/>
        <v>175.97799999999998</v>
      </c>
    </row>
    <row r="39" spans="2:9" x14ac:dyDescent="0.3">
      <c r="B39" s="22" t="s">
        <v>70</v>
      </c>
      <c r="C39" s="8">
        <v>45307</v>
      </c>
      <c r="D39" s="7" t="s">
        <v>71</v>
      </c>
      <c r="E39" s="8">
        <v>45310</v>
      </c>
      <c r="F39" s="7">
        <v>49.99</v>
      </c>
      <c r="G39" s="7">
        <v>3</v>
      </c>
      <c r="H39" s="7">
        <f t="shared" si="0"/>
        <v>14.997</v>
      </c>
      <c r="I39" s="24">
        <f t="shared" si="1"/>
        <v>164.96699999999998</v>
      </c>
    </row>
    <row r="40" spans="2:9" x14ac:dyDescent="0.3">
      <c r="B40" s="22" t="s">
        <v>72</v>
      </c>
      <c r="C40" s="8">
        <v>45307</v>
      </c>
      <c r="D40" s="7" t="s">
        <v>73</v>
      </c>
      <c r="E40" s="8">
        <v>45308</v>
      </c>
      <c r="F40" s="7">
        <v>129.99</v>
      </c>
      <c r="G40" s="7">
        <v>1</v>
      </c>
      <c r="H40" s="7">
        <f t="shared" si="0"/>
        <v>12.999000000000002</v>
      </c>
      <c r="I40" s="24">
        <f t="shared" si="1"/>
        <v>142.989</v>
      </c>
    </row>
    <row r="41" spans="2:9" x14ac:dyDescent="0.3">
      <c r="B41" s="22" t="s">
        <v>74</v>
      </c>
      <c r="C41" s="8">
        <v>45308</v>
      </c>
      <c r="D41" s="7" t="s">
        <v>75</v>
      </c>
      <c r="E41" s="8">
        <v>45310</v>
      </c>
      <c r="F41" s="7">
        <v>19.989999999999998</v>
      </c>
      <c r="G41" s="7">
        <v>4</v>
      </c>
      <c r="H41" s="7">
        <f t="shared" ref="H41:H72" si="2">F41*G41*$I$6</f>
        <v>7.9959999999999996</v>
      </c>
      <c r="I41" s="24">
        <f t="shared" ref="I41:I72" si="3">F41*G41+H41</f>
        <v>87.955999999999989</v>
      </c>
    </row>
    <row r="42" spans="2:9" x14ac:dyDescent="0.3">
      <c r="B42" s="22" t="s">
        <v>76</v>
      </c>
      <c r="C42" s="8">
        <v>45308</v>
      </c>
      <c r="D42" s="7" t="s">
        <v>77</v>
      </c>
      <c r="E42" s="8">
        <v>45310</v>
      </c>
      <c r="F42" s="7">
        <v>149.99</v>
      </c>
      <c r="G42" s="7">
        <v>1</v>
      </c>
      <c r="H42" s="7">
        <f t="shared" si="2"/>
        <v>14.999000000000002</v>
      </c>
      <c r="I42" s="24">
        <f t="shared" si="3"/>
        <v>164.989</v>
      </c>
    </row>
    <row r="43" spans="2:9" x14ac:dyDescent="0.3">
      <c r="B43" s="22" t="s">
        <v>78</v>
      </c>
      <c r="C43" s="8">
        <v>45309</v>
      </c>
      <c r="D43" s="7" t="s">
        <v>79</v>
      </c>
      <c r="E43" s="8">
        <v>45314</v>
      </c>
      <c r="F43" s="7">
        <v>69.989999999999995</v>
      </c>
      <c r="G43" s="7">
        <v>2</v>
      </c>
      <c r="H43" s="7">
        <f t="shared" si="2"/>
        <v>13.997999999999999</v>
      </c>
      <c r="I43" s="24">
        <f t="shared" si="3"/>
        <v>153.97799999999998</v>
      </c>
    </row>
    <row r="44" spans="2:9" x14ac:dyDescent="0.3">
      <c r="B44" s="22" t="s">
        <v>80</v>
      </c>
      <c r="C44" s="8">
        <v>45309</v>
      </c>
      <c r="D44" s="7" t="s">
        <v>81</v>
      </c>
      <c r="E44" s="8">
        <v>45310</v>
      </c>
      <c r="F44" s="7">
        <v>39.99</v>
      </c>
      <c r="G44" s="7">
        <v>3</v>
      </c>
      <c r="H44" s="7">
        <f t="shared" si="2"/>
        <v>11.997</v>
      </c>
      <c r="I44" s="24">
        <f t="shared" si="3"/>
        <v>131.96699999999998</v>
      </c>
    </row>
    <row r="45" spans="2:9" x14ac:dyDescent="0.3">
      <c r="B45" s="22" t="s">
        <v>82</v>
      </c>
      <c r="C45" s="8">
        <v>45310</v>
      </c>
      <c r="D45" s="7" t="s">
        <v>83</v>
      </c>
      <c r="E45" s="8">
        <v>45311</v>
      </c>
      <c r="F45" s="7">
        <v>199.99</v>
      </c>
      <c r="G45" s="7">
        <v>1</v>
      </c>
      <c r="H45" s="7">
        <f t="shared" si="2"/>
        <v>19.999000000000002</v>
      </c>
      <c r="I45" s="24">
        <f t="shared" si="3"/>
        <v>219.989</v>
      </c>
    </row>
    <row r="46" spans="2:9" x14ac:dyDescent="0.3">
      <c r="B46" s="22" t="s">
        <v>84</v>
      </c>
      <c r="C46" s="8">
        <v>45310</v>
      </c>
      <c r="D46" s="7" t="s">
        <v>85</v>
      </c>
      <c r="E46" s="8">
        <v>45313</v>
      </c>
      <c r="F46" s="7">
        <v>29.99</v>
      </c>
      <c r="G46" s="7">
        <v>5</v>
      </c>
      <c r="H46" s="7">
        <f t="shared" si="2"/>
        <v>14.994999999999999</v>
      </c>
      <c r="I46" s="24">
        <f t="shared" si="3"/>
        <v>164.94499999999999</v>
      </c>
    </row>
    <row r="47" spans="2:9" x14ac:dyDescent="0.3">
      <c r="B47" s="22" t="s">
        <v>86</v>
      </c>
      <c r="C47" s="8">
        <v>45311</v>
      </c>
      <c r="D47" s="7" t="s">
        <v>16</v>
      </c>
      <c r="E47" s="8">
        <v>45315</v>
      </c>
      <c r="F47" s="7">
        <v>79.989999999999995</v>
      </c>
      <c r="G47" s="7">
        <v>2</v>
      </c>
      <c r="H47" s="7">
        <f t="shared" si="2"/>
        <v>15.997999999999999</v>
      </c>
      <c r="I47" s="24">
        <f t="shared" si="3"/>
        <v>175.97799999999998</v>
      </c>
    </row>
    <row r="48" spans="2:9" x14ac:dyDescent="0.3">
      <c r="B48" s="22" t="s">
        <v>87</v>
      </c>
      <c r="C48" s="8">
        <v>45311</v>
      </c>
      <c r="D48" s="7" t="s">
        <v>58</v>
      </c>
      <c r="E48" s="8">
        <v>45312</v>
      </c>
      <c r="F48" s="7">
        <v>49.99</v>
      </c>
      <c r="G48" s="7">
        <v>3</v>
      </c>
      <c r="H48" s="7">
        <f t="shared" si="2"/>
        <v>14.997</v>
      </c>
      <c r="I48" s="24">
        <f t="shared" si="3"/>
        <v>164.96699999999998</v>
      </c>
    </row>
    <row r="49" spans="2:9" x14ac:dyDescent="0.3">
      <c r="B49" s="22" t="s">
        <v>88</v>
      </c>
      <c r="C49" s="8">
        <v>45312</v>
      </c>
      <c r="D49" s="7" t="s">
        <v>20</v>
      </c>
      <c r="E49" s="8">
        <v>45317</v>
      </c>
      <c r="F49" s="7">
        <v>129.99</v>
      </c>
      <c r="G49" s="7">
        <v>1</v>
      </c>
      <c r="H49" s="7">
        <f t="shared" si="2"/>
        <v>12.999000000000002</v>
      </c>
      <c r="I49" s="24">
        <f t="shared" si="3"/>
        <v>142.989</v>
      </c>
    </row>
    <row r="50" spans="2:9" x14ac:dyDescent="0.3">
      <c r="B50" s="22" t="s">
        <v>89</v>
      </c>
      <c r="C50" s="8">
        <v>45312</v>
      </c>
      <c r="D50" s="7" t="s">
        <v>90</v>
      </c>
      <c r="E50" s="8">
        <v>45314</v>
      </c>
      <c r="F50" s="7">
        <v>19.989999999999998</v>
      </c>
      <c r="G50" s="7">
        <v>4</v>
      </c>
      <c r="H50" s="7">
        <f t="shared" si="2"/>
        <v>7.9959999999999996</v>
      </c>
      <c r="I50" s="24">
        <f t="shared" si="3"/>
        <v>87.955999999999989</v>
      </c>
    </row>
    <row r="51" spans="2:9" x14ac:dyDescent="0.3">
      <c r="B51" s="22" t="s">
        <v>91</v>
      </c>
      <c r="C51" s="8">
        <v>45313</v>
      </c>
      <c r="D51" s="7" t="s">
        <v>92</v>
      </c>
      <c r="E51" s="8">
        <v>45316</v>
      </c>
      <c r="F51" s="7">
        <v>149.99</v>
      </c>
      <c r="G51" s="7">
        <v>1</v>
      </c>
      <c r="H51" s="7">
        <f t="shared" si="2"/>
        <v>14.999000000000002</v>
      </c>
      <c r="I51" s="24">
        <f t="shared" si="3"/>
        <v>164.989</v>
      </c>
    </row>
    <row r="52" spans="2:9" x14ac:dyDescent="0.3">
      <c r="B52" s="22" t="s">
        <v>93</v>
      </c>
      <c r="C52" s="8">
        <v>45313</v>
      </c>
      <c r="D52" s="7" t="s">
        <v>18</v>
      </c>
      <c r="E52" s="8">
        <v>45316</v>
      </c>
      <c r="F52" s="7">
        <v>69.989999999999995</v>
      </c>
      <c r="G52" s="7">
        <v>2</v>
      </c>
      <c r="H52" s="7">
        <f t="shared" si="2"/>
        <v>13.997999999999999</v>
      </c>
      <c r="I52" s="24">
        <f t="shared" si="3"/>
        <v>153.97799999999998</v>
      </c>
    </row>
    <row r="53" spans="2:9" x14ac:dyDescent="0.3">
      <c r="B53" s="22" t="s">
        <v>94</v>
      </c>
      <c r="C53" s="8">
        <v>45314</v>
      </c>
      <c r="D53" s="7" t="s">
        <v>95</v>
      </c>
      <c r="E53" s="8">
        <v>45318</v>
      </c>
      <c r="F53" s="7">
        <v>39.99</v>
      </c>
      <c r="G53" s="7">
        <v>3</v>
      </c>
      <c r="H53" s="7">
        <f t="shared" si="2"/>
        <v>11.997</v>
      </c>
      <c r="I53" s="24">
        <f t="shared" si="3"/>
        <v>131.96699999999998</v>
      </c>
    </row>
    <row r="54" spans="2:9" x14ac:dyDescent="0.3">
      <c r="B54" s="22" t="s">
        <v>96</v>
      </c>
      <c r="C54" s="8">
        <v>45314</v>
      </c>
      <c r="D54" s="7" t="s">
        <v>50</v>
      </c>
      <c r="E54" s="8">
        <v>45317</v>
      </c>
      <c r="F54" s="7">
        <v>199.99</v>
      </c>
      <c r="G54" s="7">
        <v>1</v>
      </c>
      <c r="H54" s="7">
        <f t="shared" si="2"/>
        <v>19.999000000000002</v>
      </c>
      <c r="I54" s="24">
        <f t="shared" si="3"/>
        <v>219.989</v>
      </c>
    </row>
    <row r="55" spans="2:9" x14ac:dyDescent="0.3">
      <c r="B55" s="22" t="s">
        <v>97</v>
      </c>
      <c r="C55" s="8">
        <v>45315</v>
      </c>
      <c r="D55" s="7" t="s">
        <v>98</v>
      </c>
      <c r="E55" s="8">
        <v>45316</v>
      </c>
      <c r="F55" s="7">
        <v>29.99</v>
      </c>
      <c r="G55" s="7">
        <v>5</v>
      </c>
      <c r="H55" s="7">
        <f t="shared" si="2"/>
        <v>14.994999999999999</v>
      </c>
      <c r="I55" s="24">
        <f t="shared" si="3"/>
        <v>164.94499999999999</v>
      </c>
    </row>
    <row r="56" spans="2:9" x14ac:dyDescent="0.3">
      <c r="B56" s="22" t="s">
        <v>99</v>
      </c>
      <c r="C56" s="8">
        <v>45315</v>
      </c>
      <c r="D56" s="7" t="s">
        <v>100</v>
      </c>
      <c r="E56" s="8">
        <v>45317</v>
      </c>
      <c r="F56" s="7">
        <v>79.989999999999995</v>
      </c>
      <c r="G56" s="7">
        <v>2</v>
      </c>
      <c r="H56" s="7">
        <f t="shared" si="2"/>
        <v>15.997999999999999</v>
      </c>
      <c r="I56" s="24">
        <f t="shared" si="3"/>
        <v>175.97799999999998</v>
      </c>
    </row>
    <row r="57" spans="2:9" x14ac:dyDescent="0.3">
      <c r="B57" s="22" t="s">
        <v>101</v>
      </c>
      <c r="C57" s="8">
        <v>45316</v>
      </c>
      <c r="D57" s="7" t="s">
        <v>102</v>
      </c>
      <c r="E57" s="8">
        <v>45321</v>
      </c>
      <c r="F57" s="7">
        <v>49.99</v>
      </c>
      <c r="G57" s="7">
        <v>3</v>
      </c>
      <c r="H57" s="7">
        <f t="shared" si="2"/>
        <v>14.997</v>
      </c>
      <c r="I57" s="24">
        <f t="shared" si="3"/>
        <v>164.96699999999998</v>
      </c>
    </row>
    <row r="58" spans="2:9" x14ac:dyDescent="0.3">
      <c r="B58" s="22" t="s">
        <v>103</v>
      </c>
      <c r="C58" s="8">
        <v>45316</v>
      </c>
      <c r="D58" s="7" t="s">
        <v>104</v>
      </c>
      <c r="E58" s="8">
        <v>45318</v>
      </c>
      <c r="F58" s="7">
        <v>129.99</v>
      </c>
      <c r="G58" s="7">
        <v>1</v>
      </c>
      <c r="H58" s="7">
        <f t="shared" si="2"/>
        <v>12.999000000000002</v>
      </c>
      <c r="I58" s="24">
        <f t="shared" si="3"/>
        <v>142.989</v>
      </c>
    </row>
    <row r="59" spans="2:9" x14ac:dyDescent="0.3">
      <c r="B59" s="22" t="s">
        <v>105</v>
      </c>
      <c r="C59" s="8">
        <v>45317</v>
      </c>
      <c r="D59" s="7" t="s">
        <v>106</v>
      </c>
      <c r="E59" s="8">
        <v>45320</v>
      </c>
      <c r="F59" s="7">
        <v>19.989999999999998</v>
      </c>
      <c r="G59" s="7">
        <v>4</v>
      </c>
      <c r="H59" s="7">
        <f t="shared" si="2"/>
        <v>7.9959999999999996</v>
      </c>
      <c r="I59" s="24">
        <f t="shared" si="3"/>
        <v>87.955999999999989</v>
      </c>
    </row>
    <row r="60" spans="2:9" x14ac:dyDescent="0.3">
      <c r="B60" s="22" t="s">
        <v>107</v>
      </c>
      <c r="C60" s="8">
        <v>45317</v>
      </c>
      <c r="D60" s="7" t="s">
        <v>108</v>
      </c>
      <c r="E60" s="8">
        <v>45319</v>
      </c>
      <c r="F60" s="7">
        <v>149.99</v>
      </c>
      <c r="G60" s="7">
        <v>1</v>
      </c>
      <c r="H60" s="7">
        <f t="shared" si="2"/>
        <v>14.999000000000002</v>
      </c>
      <c r="I60" s="24">
        <f t="shared" si="3"/>
        <v>164.989</v>
      </c>
    </row>
    <row r="61" spans="2:9" x14ac:dyDescent="0.3">
      <c r="B61" s="22" t="s">
        <v>109</v>
      </c>
      <c r="C61" s="8">
        <v>45318</v>
      </c>
      <c r="D61" s="7" t="s">
        <v>110</v>
      </c>
      <c r="E61" s="8">
        <v>45322</v>
      </c>
      <c r="F61" s="7">
        <v>69.989999999999995</v>
      </c>
      <c r="G61" s="7">
        <v>2</v>
      </c>
      <c r="H61" s="7">
        <f t="shared" si="2"/>
        <v>13.997999999999999</v>
      </c>
      <c r="I61" s="24">
        <f t="shared" si="3"/>
        <v>153.97799999999998</v>
      </c>
    </row>
    <row r="62" spans="2:9" x14ac:dyDescent="0.3">
      <c r="B62" s="22" t="s">
        <v>111</v>
      </c>
      <c r="C62" s="8">
        <v>45318</v>
      </c>
      <c r="D62" s="7" t="s">
        <v>112</v>
      </c>
      <c r="E62" s="8">
        <v>45322</v>
      </c>
      <c r="F62" s="7">
        <v>39.99</v>
      </c>
      <c r="G62" s="7">
        <v>3</v>
      </c>
      <c r="H62" s="7">
        <f t="shared" si="2"/>
        <v>11.997</v>
      </c>
      <c r="I62" s="24">
        <f t="shared" si="3"/>
        <v>131.96699999999998</v>
      </c>
    </row>
    <row r="63" spans="2:9" x14ac:dyDescent="0.3">
      <c r="B63" s="22" t="s">
        <v>113</v>
      </c>
      <c r="C63" s="8">
        <v>45319</v>
      </c>
      <c r="D63" s="7" t="s">
        <v>114</v>
      </c>
      <c r="E63" s="8">
        <v>45320</v>
      </c>
      <c r="F63" s="7">
        <v>199.99</v>
      </c>
      <c r="G63" s="7">
        <v>1</v>
      </c>
      <c r="H63" s="7">
        <f t="shared" si="2"/>
        <v>19.999000000000002</v>
      </c>
      <c r="I63" s="24">
        <f t="shared" si="3"/>
        <v>219.989</v>
      </c>
    </row>
    <row r="64" spans="2:9" x14ac:dyDescent="0.3">
      <c r="B64" s="22" t="s">
        <v>115</v>
      </c>
      <c r="C64" s="8">
        <v>45319</v>
      </c>
      <c r="D64" s="7" t="s">
        <v>116</v>
      </c>
      <c r="E64" s="8">
        <v>45320</v>
      </c>
      <c r="F64" s="7">
        <v>29.99</v>
      </c>
      <c r="G64" s="7">
        <v>5</v>
      </c>
      <c r="H64" s="7">
        <f t="shared" si="2"/>
        <v>14.994999999999999</v>
      </c>
      <c r="I64" s="24">
        <f t="shared" si="3"/>
        <v>164.94499999999999</v>
      </c>
    </row>
    <row r="65" spans="2:9" x14ac:dyDescent="0.3">
      <c r="B65" s="22" t="s">
        <v>117</v>
      </c>
      <c r="C65" s="8">
        <v>45320</v>
      </c>
      <c r="D65" s="7" t="s">
        <v>118</v>
      </c>
      <c r="E65" s="8">
        <v>45321</v>
      </c>
      <c r="F65" s="7">
        <v>79.989999999999995</v>
      </c>
      <c r="G65" s="7">
        <v>2</v>
      </c>
      <c r="H65" s="7">
        <f t="shared" si="2"/>
        <v>15.997999999999999</v>
      </c>
      <c r="I65" s="24">
        <f t="shared" si="3"/>
        <v>175.97799999999998</v>
      </c>
    </row>
    <row r="66" spans="2:9" x14ac:dyDescent="0.3">
      <c r="B66" s="22" t="s">
        <v>119</v>
      </c>
      <c r="C66" s="8">
        <v>45320</v>
      </c>
      <c r="D66" s="7" t="s">
        <v>90</v>
      </c>
      <c r="E66" s="8">
        <v>45322</v>
      </c>
      <c r="F66" s="7">
        <v>49.99</v>
      </c>
      <c r="G66" s="7">
        <v>3</v>
      </c>
      <c r="H66" s="7">
        <f t="shared" si="2"/>
        <v>14.997</v>
      </c>
      <c r="I66" s="24">
        <f t="shared" si="3"/>
        <v>164.96699999999998</v>
      </c>
    </row>
    <row r="67" spans="2:9" x14ac:dyDescent="0.3">
      <c r="B67" s="22" t="s">
        <v>120</v>
      </c>
      <c r="C67" s="8">
        <v>45321</v>
      </c>
      <c r="D67" s="7" t="s">
        <v>92</v>
      </c>
      <c r="E67" s="8">
        <v>45322</v>
      </c>
      <c r="F67" s="7">
        <v>129.99</v>
      </c>
      <c r="G67" s="7">
        <v>1</v>
      </c>
      <c r="H67" s="7">
        <f t="shared" si="2"/>
        <v>12.999000000000002</v>
      </c>
      <c r="I67" s="24">
        <f t="shared" si="3"/>
        <v>142.989</v>
      </c>
    </row>
    <row r="68" spans="2:9" x14ac:dyDescent="0.3">
      <c r="B68" s="22" t="s">
        <v>121</v>
      </c>
      <c r="C68" s="8">
        <v>45321</v>
      </c>
      <c r="D68" s="7" t="s">
        <v>18</v>
      </c>
      <c r="E68" s="8">
        <v>45323</v>
      </c>
      <c r="F68" s="7">
        <v>19.989999999999998</v>
      </c>
      <c r="G68" s="7">
        <v>4</v>
      </c>
      <c r="H68" s="7">
        <f t="shared" si="2"/>
        <v>7.9959999999999996</v>
      </c>
      <c r="I68" s="24">
        <f t="shared" si="3"/>
        <v>87.955999999999989</v>
      </c>
    </row>
    <row r="69" spans="2:9" x14ac:dyDescent="0.3">
      <c r="B69" s="22" t="s">
        <v>122</v>
      </c>
      <c r="C69" s="8">
        <v>45322</v>
      </c>
      <c r="D69" s="7" t="s">
        <v>95</v>
      </c>
      <c r="E69" s="8">
        <v>45324</v>
      </c>
      <c r="F69" s="7">
        <v>149.99</v>
      </c>
      <c r="G69" s="7">
        <v>1</v>
      </c>
      <c r="H69" s="7">
        <f t="shared" si="2"/>
        <v>14.999000000000002</v>
      </c>
      <c r="I69" s="24">
        <f t="shared" si="3"/>
        <v>164.989</v>
      </c>
    </row>
    <row r="70" spans="2:9" x14ac:dyDescent="0.3">
      <c r="B70" s="22" t="s">
        <v>123</v>
      </c>
      <c r="C70" s="8">
        <v>45322</v>
      </c>
      <c r="D70" s="7" t="s">
        <v>50</v>
      </c>
      <c r="E70" s="8">
        <v>45326</v>
      </c>
      <c r="F70" s="7">
        <v>69.989999999999995</v>
      </c>
      <c r="G70" s="7">
        <v>2</v>
      </c>
      <c r="H70" s="7">
        <f t="shared" si="2"/>
        <v>13.997999999999999</v>
      </c>
      <c r="I70" s="24">
        <f t="shared" si="3"/>
        <v>153.97799999999998</v>
      </c>
    </row>
    <row r="71" spans="2:9" x14ac:dyDescent="0.3">
      <c r="B71" s="22" t="s">
        <v>124</v>
      </c>
      <c r="C71" s="8">
        <v>45323</v>
      </c>
      <c r="D71" s="7" t="s">
        <v>98</v>
      </c>
      <c r="E71" s="8">
        <v>45324</v>
      </c>
      <c r="F71" s="7">
        <v>39.99</v>
      </c>
      <c r="G71" s="7">
        <v>3</v>
      </c>
      <c r="H71" s="7">
        <f t="shared" si="2"/>
        <v>11.997</v>
      </c>
      <c r="I71" s="24">
        <f t="shared" si="3"/>
        <v>131.96699999999998</v>
      </c>
    </row>
    <row r="72" spans="2:9" x14ac:dyDescent="0.3">
      <c r="B72" s="22" t="s">
        <v>125</v>
      </c>
      <c r="C72" s="8">
        <v>45323</v>
      </c>
      <c r="D72" s="7" t="s">
        <v>100</v>
      </c>
      <c r="E72" s="8">
        <v>45327</v>
      </c>
      <c r="F72" s="7">
        <v>199.99</v>
      </c>
      <c r="G72" s="7">
        <v>1</v>
      </c>
      <c r="H72" s="7">
        <f t="shared" si="2"/>
        <v>19.999000000000002</v>
      </c>
      <c r="I72" s="24">
        <f t="shared" si="3"/>
        <v>219.989</v>
      </c>
    </row>
    <row r="73" spans="2:9" x14ac:dyDescent="0.3">
      <c r="B73" s="22" t="s">
        <v>126</v>
      </c>
      <c r="C73" s="8">
        <v>45323</v>
      </c>
      <c r="D73" s="7" t="s">
        <v>102</v>
      </c>
      <c r="E73" s="8">
        <v>45325</v>
      </c>
      <c r="F73" s="7">
        <v>29.99</v>
      </c>
      <c r="G73" s="7">
        <v>5</v>
      </c>
      <c r="H73" s="7">
        <f t="shared" ref="H73:H78" si="4">F73*G73*$I$6</f>
        <v>14.994999999999999</v>
      </c>
      <c r="I73" s="24">
        <f t="shared" ref="I73:I78" si="5">F73*G73+H73</f>
        <v>164.94499999999999</v>
      </c>
    </row>
    <row r="74" spans="2:9" x14ac:dyDescent="0.3">
      <c r="B74" s="22" t="s">
        <v>127</v>
      </c>
      <c r="C74" s="8">
        <v>45324</v>
      </c>
      <c r="D74" s="7" t="s">
        <v>104</v>
      </c>
      <c r="E74" s="8">
        <v>45328</v>
      </c>
      <c r="F74" s="7">
        <v>79.989999999999995</v>
      </c>
      <c r="G74" s="7">
        <v>2</v>
      </c>
      <c r="H74" s="7">
        <f t="shared" si="4"/>
        <v>15.997999999999999</v>
      </c>
      <c r="I74" s="24">
        <f t="shared" si="5"/>
        <v>175.97799999999998</v>
      </c>
    </row>
    <row r="75" spans="2:9" x14ac:dyDescent="0.3">
      <c r="B75" s="22" t="s">
        <v>128</v>
      </c>
      <c r="C75" s="8">
        <v>45325</v>
      </c>
      <c r="D75" s="7" t="s">
        <v>106</v>
      </c>
      <c r="E75" s="8">
        <v>45328</v>
      </c>
      <c r="F75" s="7">
        <v>49.99</v>
      </c>
      <c r="G75" s="7">
        <v>3</v>
      </c>
      <c r="H75" s="7">
        <f t="shared" si="4"/>
        <v>14.997</v>
      </c>
      <c r="I75" s="24">
        <f t="shared" si="5"/>
        <v>164.96699999999998</v>
      </c>
    </row>
    <row r="76" spans="2:9" x14ac:dyDescent="0.3">
      <c r="B76" s="22" t="s">
        <v>129</v>
      </c>
      <c r="C76" s="8">
        <v>45326</v>
      </c>
      <c r="D76" s="7" t="s">
        <v>108</v>
      </c>
      <c r="E76" s="8">
        <v>45327</v>
      </c>
      <c r="F76" s="7">
        <v>129.99</v>
      </c>
      <c r="G76" s="7">
        <v>1</v>
      </c>
      <c r="H76" s="7">
        <f t="shared" si="4"/>
        <v>12.999000000000002</v>
      </c>
      <c r="I76" s="24">
        <f t="shared" si="5"/>
        <v>142.989</v>
      </c>
    </row>
    <row r="77" spans="2:9" x14ac:dyDescent="0.3">
      <c r="B77" s="22" t="s">
        <v>130</v>
      </c>
      <c r="C77" s="8">
        <v>45326</v>
      </c>
      <c r="D77" s="7" t="s">
        <v>110</v>
      </c>
      <c r="E77" s="8">
        <v>45330</v>
      </c>
      <c r="F77" s="7">
        <v>19.989999999999998</v>
      </c>
      <c r="G77" s="7">
        <v>4</v>
      </c>
      <c r="H77" s="7">
        <f t="shared" si="4"/>
        <v>7.9959999999999996</v>
      </c>
      <c r="I77" s="24">
        <f t="shared" si="5"/>
        <v>87.955999999999989</v>
      </c>
    </row>
    <row r="78" spans="2:9" x14ac:dyDescent="0.3">
      <c r="B78" s="25" t="s">
        <v>131</v>
      </c>
      <c r="C78" s="26">
        <v>45326</v>
      </c>
      <c r="D78" s="27" t="s">
        <v>112</v>
      </c>
      <c r="E78" s="26">
        <v>45329</v>
      </c>
      <c r="F78" s="27">
        <v>149.99</v>
      </c>
      <c r="G78" s="27">
        <v>1</v>
      </c>
      <c r="H78" s="27">
        <f t="shared" si="4"/>
        <v>14.999000000000002</v>
      </c>
      <c r="I78" s="28">
        <f t="shared" si="5"/>
        <v>164.989</v>
      </c>
    </row>
    <row r="79" spans="2:9" x14ac:dyDescent="0.3">
      <c r="B79"/>
      <c r="C79"/>
      <c r="D79"/>
      <c r="E79"/>
      <c r="F79"/>
      <c r="G79"/>
      <c r="H79"/>
      <c r="I79"/>
    </row>
    <row r="80" spans="2:9" x14ac:dyDescent="0.3">
      <c r="C80" s="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back up</vt:lpstr>
      <vt:lpstr>Sheet6</vt:lpstr>
      <vt:lpstr>Sheet7</vt:lpstr>
      <vt:lpstr>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Ramya Rajendiran</cp:lastModifiedBy>
  <dcterms:created xsi:type="dcterms:W3CDTF">2024-02-19T11:17:54Z</dcterms:created>
  <dcterms:modified xsi:type="dcterms:W3CDTF">2024-11-16T08:03:59Z</dcterms:modified>
</cp:coreProperties>
</file>