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202"/>
  <workbookPr autoCompressPictures="0"/>
  <bookViews>
    <workbookView xWindow="0" yWindow="0" windowWidth="25600" windowHeight="16060" tabRatio="500" activeTab="4"/>
  </bookViews>
  <sheets>
    <sheet name="30 to 39 " sheetId="2" r:id="rId1"/>
    <sheet name="300 to 309" sheetId="3" r:id="rId2"/>
    <sheet name="Combined Binomial" sheetId="4" r:id="rId3"/>
    <sheet name="Calculation&gt;&gt;" sheetId="5" r:id="rId4"/>
    <sheet name="Binomial Tree Model" sheetId="1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1" l="1"/>
  <c r="G120" i="1"/>
  <c r="G121" i="1"/>
  <c r="G122" i="1"/>
  <c r="G123" i="1"/>
  <c r="G124" i="1"/>
  <c r="G125" i="1"/>
  <c r="G126" i="1"/>
  <c r="G127" i="1"/>
  <c r="G107" i="1"/>
  <c r="G108" i="1"/>
  <c r="G109" i="1"/>
  <c r="G110" i="1"/>
  <c r="G111" i="1"/>
  <c r="G112" i="1"/>
  <c r="G113" i="1"/>
  <c r="G114" i="1"/>
  <c r="G115" i="1"/>
  <c r="D128" i="1"/>
  <c r="D127" i="1"/>
  <c r="D126" i="1"/>
  <c r="D125" i="1"/>
  <c r="D124" i="1"/>
  <c r="D123" i="1"/>
  <c r="D122" i="1"/>
  <c r="D121" i="1"/>
  <c r="D120" i="1"/>
  <c r="D119" i="1"/>
  <c r="D114" i="1"/>
  <c r="D113" i="1"/>
  <c r="D112" i="1"/>
  <c r="D111" i="1"/>
  <c r="D110" i="1"/>
  <c r="D109" i="1"/>
  <c r="D108" i="1"/>
  <c r="D107" i="1"/>
  <c r="D106" i="1"/>
  <c r="D105" i="1"/>
  <c r="B120" i="1"/>
  <c r="B121" i="1"/>
  <c r="B122" i="1"/>
  <c r="B123" i="1"/>
  <c r="B124" i="1"/>
  <c r="B125" i="1"/>
  <c r="B126" i="1"/>
  <c r="B127" i="1"/>
  <c r="B128" i="1"/>
  <c r="B106" i="1"/>
  <c r="B107" i="1"/>
  <c r="B108" i="1"/>
  <c r="B109" i="1"/>
  <c r="B110" i="1"/>
  <c r="B111" i="1"/>
  <c r="B112" i="1"/>
  <c r="B113" i="1"/>
  <c r="B114" i="1"/>
  <c r="A6" i="1"/>
  <c r="F2" i="1"/>
  <c r="G2" i="1"/>
  <c r="H2" i="1"/>
  <c r="B7" i="1"/>
  <c r="C8" i="1"/>
  <c r="D9" i="1"/>
  <c r="E10" i="1"/>
  <c r="F11" i="1"/>
  <c r="G12" i="1"/>
  <c r="H13" i="1"/>
  <c r="I14" i="1"/>
  <c r="J15" i="1"/>
  <c r="K16" i="1"/>
  <c r="L17" i="1"/>
  <c r="M18" i="1"/>
  <c r="N19" i="1"/>
  <c r="O20" i="1"/>
  <c r="P21" i="1"/>
  <c r="Q22" i="1"/>
  <c r="R23" i="1"/>
  <c r="S24" i="1"/>
  <c r="T25" i="1"/>
  <c r="U26" i="1"/>
  <c r="V27" i="1"/>
  <c r="W28" i="1"/>
  <c r="X29" i="1"/>
  <c r="Y30" i="1"/>
  <c r="Z31" i="1"/>
  <c r="AA32" i="1"/>
  <c r="AB33" i="1"/>
  <c r="AC34" i="1"/>
  <c r="I2" i="1"/>
  <c r="A5" i="1"/>
  <c r="B6" i="1"/>
  <c r="C7" i="1"/>
  <c r="D8" i="1"/>
  <c r="E9" i="1"/>
  <c r="F10" i="1"/>
  <c r="G11" i="1"/>
  <c r="H12" i="1"/>
  <c r="I13" i="1"/>
  <c r="J14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Y29" i="1"/>
  <c r="Z30" i="1"/>
  <c r="AA31" i="1"/>
  <c r="AB32" i="1"/>
  <c r="AC33" i="1"/>
  <c r="AD34" i="1"/>
  <c r="AD68" i="1"/>
  <c r="AD101" i="1"/>
  <c r="K2" i="1"/>
  <c r="AC101" i="1"/>
  <c r="A7" i="1"/>
  <c r="B8" i="1"/>
  <c r="C9" i="1"/>
  <c r="D10" i="1"/>
  <c r="E11" i="1"/>
  <c r="F12" i="1"/>
  <c r="G13" i="1"/>
  <c r="H14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Y31" i="1"/>
  <c r="Z32" i="1"/>
  <c r="AA33" i="1"/>
  <c r="AB34" i="1"/>
  <c r="AB101" i="1"/>
  <c r="A8" i="1"/>
  <c r="B9" i="1"/>
  <c r="C10" i="1"/>
  <c r="D11" i="1"/>
  <c r="E12" i="1"/>
  <c r="F13" i="1"/>
  <c r="G14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Y32" i="1"/>
  <c r="Z33" i="1"/>
  <c r="AA34" i="1"/>
  <c r="AA101" i="1"/>
  <c r="A9" i="1"/>
  <c r="B10" i="1"/>
  <c r="C11" i="1"/>
  <c r="D12" i="1"/>
  <c r="E13" i="1"/>
  <c r="F14" i="1"/>
  <c r="G15" i="1"/>
  <c r="H16" i="1"/>
  <c r="I17" i="1"/>
  <c r="J18" i="1"/>
  <c r="K19" i="1"/>
  <c r="L20" i="1"/>
  <c r="M21" i="1"/>
  <c r="N22" i="1"/>
  <c r="O23" i="1"/>
  <c r="P24" i="1"/>
  <c r="Q25" i="1"/>
  <c r="R26" i="1"/>
  <c r="S27" i="1"/>
  <c r="T28" i="1"/>
  <c r="U29" i="1"/>
  <c r="V30" i="1"/>
  <c r="W31" i="1"/>
  <c r="X32" i="1"/>
  <c r="Y33" i="1"/>
  <c r="Z34" i="1"/>
  <c r="Z101" i="1"/>
  <c r="A10" i="1"/>
  <c r="B11" i="1"/>
  <c r="C12" i="1"/>
  <c r="D13" i="1"/>
  <c r="E14" i="1"/>
  <c r="F15" i="1"/>
  <c r="G16" i="1"/>
  <c r="H17" i="1"/>
  <c r="I18" i="1"/>
  <c r="J19" i="1"/>
  <c r="K20" i="1"/>
  <c r="L21" i="1"/>
  <c r="M22" i="1"/>
  <c r="N23" i="1"/>
  <c r="O24" i="1"/>
  <c r="P25" i="1"/>
  <c r="Q26" i="1"/>
  <c r="R27" i="1"/>
  <c r="S28" i="1"/>
  <c r="T29" i="1"/>
  <c r="U30" i="1"/>
  <c r="V31" i="1"/>
  <c r="W32" i="1"/>
  <c r="X33" i="1"/>
  <c r="Y34" i="1"/>
  <c r="Y101" i="1"/>
  <c r="A11" i="1"/>
  <c r="B12" i="1"/>
  <c r="C13" i="1"/>
  <c r="D14" i="1"/>
  <c r="E15" i="1"/>
  <c r="F16" i="1"/>
  <c r="G17" i="1"/>
  <c r="H18" i="1"/>
  <c r="I19" i="1"/>
  <c r="J20" i="1"/>
  <c r="K21" i="1"/>
  <c r="L22" i="1"/>
  <c r="M23" i="1"/>
  <c r="N24" i="1"/>
  <c r="O25" i="1"/>
  <c r="P26" i="1"/>
  <c r="Q27" i="1"/>
  <c r="R28" i="1"/>
  <c r="S29" i="1"/>
  <c r="T30" i="1"/>
  <c r="U31" i="1"/>
  <c r="V32" i="1"/>
  <c r="W33" i="1"/>
  <c r="X34" i="1"/>
  <c r="X101" i="1"/>
  <c r="A12" i="1"/>
  <c r="B13" i="1"/>
  <c r="C14" i="1"/>
  <c r="D15" i="1"/>
  <c r="E16" i="1"/>
  <c r="F17" i="1"/>
  <c r="G18" i="1"/>
  <c r="H19" i="1"/>
  <c r="I20" i="1"/>
  <c r="J21" i="1"/>
  <c r="K22" i="1"/>
  <c r="L23" i="1"/>
  <c r="M24" i="1"/>
  <c r="N25" i="1"/>
  <c r="O26" i="1"/>
  <c r="P27" i="1"/>
  <c r="Q28" i="1"/>
  <c r="R29" i="1"/>
  <c r="S30" i="1"/>
  <c r="T31" i="1"/>
  <c r="U32" i="1"/>
  <c r="V33" i="1"/>
  <c r="W34" i="1"/>
  <c r="W101" i="1"/>
  <c r="A13" i="1"/>
  <c r="B14" i="1"/>
  <c r="C15" i="1"/>
  <c r="D16" i="1"/>
  <c r="E17" i="1"/>
  <c r="F18" i="1"/>
  <c r="G19" i="1"/>
  <c r="H20" i="1"/>
  <c r="I21" i="1"/>
  <c r="J22" i="1"/>
  <c r="K23" i="1"/>
  <c r="L24" i="1"/>
  <c r="M25" i="1"/>
  <c r="N26" i="1"/>
  <c r="O27" i="1"/>
  <c r="P28" i="1"/>
  <c r="Q29" i="1"/>
  <c r="R30" i="1"/>
  <c r="S31" i="1"/>
  <c r="T32" i="1"/>
  <c r="U33" i="1"/>
  <c r="V34" i="1"/>
  <c r="V101" i="1"/>
  <c r="A14" i="1"/>
  <c r="B15" i="1"/>
  <c r="C16" i="1"/>
  <c r="D17" i="1"/>
  <c r="E18" i="1"/>
  <c r="F19" i="1"/>
  <c r="G20" i="1"/>
  <c r="H21" i="1"/>
  <c r="I22" i="1"/>
  <c r="J23" i="1"/>
  <c r="K24" i="1"/>
  <c r="L25" i="1"/>
  <c r="M26" i="1"/>
  <c r="N27" i="1"/>
  <c r="O28" i="1"/>
  <c r="P29" i="1"/>
  <c r="Q30" i="1"/>
  <c r="R31" i="1"/>
  <c r="S32" i="1"/>
  <c r="T33" i="1"/>
  <c r="U34" i="1"/>
  <c r="U101" i="1"/>
  <c r="A15" i="1"/>
  <c r="B16" i="1"/>
  <c r="C17" i="1"/>
  <c r="D18" i="1"/>
  <c r="E19" i="1"/>
  <c r="F20" i="1"/>
  <c r="G21" i="1"/>
  <c r="H22" i="1"/>
  <c r="I23" i="1"/>
  <c r="J24" i="1"/>
  <c r="K25" i="1"/>
  <c r="L26" i="1"/>
  <c r="M27" i="1"/>
  <c r="N28" i="1"/>
  <c r="O29" i="1"/>
  <c r="P30" i="1"/>
  <c r="Q31" i="1"/>
  <c r="R32" i="1"/>
  <c r="S33" i="1"/>
  <c r="T34" i="1"/>
  <c r="T101" i="1"/>
  <c r="A16" i="1"/>
  <c r="B17" i="1"/>
  <c r="C18" i="1"/>
  <c r="D19" i="1"/>
  <c r="E20" i="1"/>
  <c r="F21" i="1"/>
  <c r="G22" i="1"/>
  <c r="H23" i="1"/>
  <c r="I24" i="1"/>
  <c r="J25" i="1"/>
  <c r="K26" i="1"/>
  <c r="L27" i="1"/>
  <c r="M28" i="1"/>
  <c r="N29" i="1"/>
  <c r="O30" i="1"/>
  <c r="P31" i="1"/>
  <c r="Q32" i="1"/>
  <c r="R33" i="1"/>
  <c r="S34" i="1"/>
  <c r="S101" i="1"/>
  <c r="A17" i="1"/>
  <c r="B18" i="1"/>
  <c r="C19" i="1"/>
  <c r="D20" i="1"/>
  <c r="E21" i="1"/>
  <c r="F22" i="1"/>
  <c r="G23" i="1"/>
  <c r="H24" i="1"/>
  <c r="I25" i="1"/>
  <c r="J26" i="1"/>
  <c r="K27" i="1"/>
  <c r="L28" i="1"/>
  <c r="M29" i="1"/>
  <c r="N30" i="1"/>
  <c r="O31" i="1"/>
  <c r="P32" i="1"/>
  <c r="Q33" i="1"/>
  <c r="R34" i="1"/>
  <c r="R101" i="1"/>
  <c r="A18" i="1"/>
  <c r="B19" i="1"/>
  <c r="C20" i="1"/>
  <c r="D21" i="1"/>
  <c r="E22" i="1"/>
  <c r="F23" i="1"/>
  <c r="G24" i="1"/>
  <c r="H25" i="1"/>
  <c r="I26" i="1"/>
  <c r="J27" i="1"/>
  <c r="K28" i="1"/>
  <c r="L29" i="1"/>
  <c r="M30" i="1"/>
  <c r="N31" i="1"/>
  <c r="O32" i="1"/>
  <c r="P33" i="1"/>
  <c r="Q34" i="1"/>
  <c r="Q101" i="1"/>
  <c r="A19" i="1"/>
  <c r="B20" i="1"/>
  <c r="C21" i="1"/>
  <c r="D22" i="1"/>
  <c r="E23" i="1"/>
  <c r="F24" i="1"/>
  <c r="G25" i="1"/>
  <c r="H26" i="1"/>
  <c r="I27" i="1"/>
  <c r="J28" i="1"/>
  <c r="K29" i="1"/>
  <c r="L30" i="1"/>
  <c r="M31" i="1"/>
  <c r="N32" i="1"/>
  <c r="O33" i="1"/>
  <c r="P34" i="1"/>
  <c r="P101" i="1"/>
  <c r="A20" i="1"/>
  <c r="B21" i="1"/>
  <c r="C22" i="1"/>
  <c r="D23" i="1"/>
  <c r="E24" i="1"/>
  <c r="F25" i="1"/>
  <c r="G26" i="1"/>
  <c r="H27" i="1"/>
  <c r="I28" i="1"/>
  <c r="J29" i="1"/>
  <c r="K30" i="1"/>
  <c r="L31" i="1"/>
  <c r="M32" i="1"/>
  <c r="N33" i="1"/>
  <c r="O34" i="1"/>
  <c r="O101" i="1"/>
  <c r="A21" i="1"/>
  <c r="B22" i="1"/>
  <c r="C23" i="1"/>
  <c r="D24" i="1"/>
  <c r="E25" i="1"/>
  <c r="F26" i="1"/>
  <c r="G27" i="1"/>
  <c r="H28" i="1"/>
  <c r="I29" i="1"/>
  <c r="J30" i="1"/>
  <c r="K31" i="1"/>
  <c r="L32" i="1"/>
  <c r="M33" i="1"/>
  <c r="N34" i="1"/>
  <c r="N101" i="1"/>
  <c r="A22" i="1"/>
  <c r="B23" i="1"/>
  <c r="C24" i="1"/>
  <c r="D25" i="1"/>
  <c r="E26" i="1"/>
  <c r="F27" i="1"/>
  <c r="G28" i="1"/>
  <c r="H29" i="1"/>
  <c r="I30" i="1"/>
  <c r="J31" i="1"/>
  <c r="K32" i="1"/>
  <c r="L33" i="1"/>
  <c r="M34" i="1"/>
  <c r="M101" i="1"/>
  <c r="A23" i="1"/>
  <c r="B24" i="1"/>
  <c r="C25" i="1"/>
  <c r="D26" i="1"/>
  <c r="E27" i="1"/>
  <c r="F28" i="1"/>
  <c r="G29" i="1"/>
  <c r="H30" i="1"/>
  <c r="I31" i="1"/>
  <c r="J32" i="1"/>
  <c r="K33" i="1"/>
  <c r="L34" i="1"/>
  <c r="L101" i="1"/>
  <c r="A24" i="1"/>
  <c r="B25" i="1"/>
  <c r="C26" i="1"/>
  <c r="D27" i="1"/>
  <c r="E28" i="1"/>
  <c r="F29" i="1"/>
  <c r="G30" i="1"/>
  <c r="H31" i="1"/>
  <c r="I32" i="1"/>
  <c r="J33" i="1"/>
  <c r="K34" i="1"/>
  <c r="K101" i="1"/>
  <c r="A25" i="1"/>
  <c r="B26" i="1"/>
  <c r="C27" i="1"/>
  <c r="D28" i="1"/>
  <c r="E29" i="1"/>
  <c r="F30" i="1"/>
  <c r="G31" i="1"/>
  <c r="H32" i="1"/>
  <c r="I33" i="1"/>
  <c r="J34" i="1"/>
  <c r="J101" i="1"/>
  <c r="A26" i="1"/>
  <c r="B27" i="1"/>
  <c r="C28" i="1"/>
  <c r="D29" i="1"/>
  <c r="E30" i="1"/>
  <c r="F31" i="1"/>
  <c r="G32" i="1"/>
  <c r="H33" i="1"/>
  <c r="I34" i="1"/>
  <c r="I101" i="1"/>
  <c r="A27" i="1"/>
  <c r="B28" i="1"/>
  <c r="C29" i="1"/>
  <c r="D30" i="1"/>
  <c r="E31" i="1"/>
  <c r="F32" i="1"/>
  <c r="G33" i="1"/>
  <c r="H34" i="1"/>
  <c r="H101" i="1"/>
  <c r="A28" i="1"/>
  <c r="B29" i="1"/>
  <c r="C30" i="1"/>
  <c r="D31" i="1"/>
  <c r="E32" i="1"/>
  <c r="F33" i="1"/>
  <c r="G34" i="1"/>
  <c r="G101" i="1"/>
  <c r="A29" i="1"/>
  <c r="B30" i="1"/>
  <c r="C31" i="1"/>
  <c r="D32" i="1"/>
  <c r="E33" i="1"/>
  <c r="F34" i="1"/>
  <c r="F101" i="1"/>
  <c r="A30" i="1"/>
  <c r="B31" i="1"/>
  <c r="C32" i="1"/>
  <c r="D33" i="1"/>
  <c r="E34" i="1"/>
  <c r="E101" i="1"/>
  <c r="A31" i="1"/>
  <c r="B32" i="1"/>
  <c r="C33" i="1"/>
  <c r="D34" i="1"/>
  <c r="D101" i="1"/>
  <c r="A32" i="1"/>
  <c r="B33" i="1"/>
  <c r="C34" i="1"/>
  <c r="C101" i="1"/>
  <c r="A33" i="1"/>
  <c r="B34" i="1"/>
  <c r="B101" i="1"/>
  <c r="B5" i="1"/>
  <c r="C6" i="1"/>
  <c r="D7" i="1"/>
  <c r="E8" i="1"/>
  <c r="F9" i="1"/>
  <c r="G10" i="1"/>
  <c r="H11" i="1"/>
  <c r="I12" i="1"/>
  <c r="J13" i="1"/>
  <c r="K14" i="1"/>
  <c r="L15" i="1"/>
  <c r="M16" i="1"/>
  <c r="N17" i="1"/>
  <c r="O18" i="1"/>
  <c r="P19" i="1"/>
  <c r="Q20" i="1"/>
  <c r="R21" i="1"/>
  <c r="S22" i="1"/>
  <c r="T23" i="1"/>
  <c r="U24" i="1"/>
  <c r="V25" i="1"/>
  <c r="W26" i="1"/>
  <c r="X27" i="1"/>
  <c r="Y28" i="1"/>
  <c r="Z29" i="1"/>
  <c r="AA30" i="1"/>
  <c r="AB31" i="1"/>
  <c r="AC32" i="1"/>
  <c r="AD33" i="1"/>
  <c r="AD67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5" i="1"/>
  <c r="D6" i="1"/>
  <c r="E7" i="1"/>
  <c r="F8" i="1"/>
  <c r="G9" i="1"/>
  <c r="H10" i="1"/>
  <c r="I11" i="1"/>
  <c r="J12" i="1"/>
  <c r="K13" i="1"/>
  <c r="L14" i="1"/>
  <c r="M15" i="1"/>
  <c r="N16" i="1"/>
  <c r="O17" i="1"/>
  <c r="P18" i="1"/>
  <c r="Q19" i="1"/>
  <c r="R20" i="1"/>
  <c r="S21" i="1"/>
  <c r="T22" i="1"/>
  <c r="U23" i="1"/>
  <c r="V24" i="1"/>
  <c r="W25" i="1"/>
  <c r="X26" i="1"/>
  <c r="Y27" i="1"/>
  <c r="Z28" i="1"/>
  <c r="AA29" i="1"/>
  <c r="AB30" i="1"/>
  <c r="AC31" i="1"/>
  <c r="AD32" i="1"/>
  <c r="AD66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D5" i="1"/>
  <c r="E6" i="1"/>
  <c r="F7" i="1"/>
  <c r="G8" i="1"/>
  <c r="H9" i="1"/>
  <c r="I10" i="1"/>
  <c r="J11" i="1"/>
  <c r="K12" i="1"/>
  <c r="L13" i="1"/>
  <c r="M14" i="1"/>
  <c r="N15" i="1"/>
  <c r="O16" i="1"/>
  <c r="P17" i="1"/>
  <c r="Q18" i="1"/>
  <c r="R19" i="1"/>
  <c r="S20" i="1"/>
  <c r="T21" i="1"/>
  <c r="U22" i="1"/>
  <c r="V23" i="1"/>
  <c r="W24" i="1"/>
  <c r="X25" i="1"/>
  <c r="Y26" i="1"/>
  <c r="Z27" i="1"/>
  <c r="AA28" i="1"/>
  <c r="AB29" i="1"/>
  <c r="AC30" i="1"/>
  <c r="AD31" i="1"/>
  <c r="AD65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E5" i="1"/>
  <c r="F6" i="1"/>
  <c r="G7" i="1"/>
  <c r="H8" i="1"/>
  <c r="I9" i="1"/>
  <c r="J10" i="1"/>
  <c r="K11" i="1"/>
  <c r="L12" i="1"/>
  <c r="M13" i="1"/>
  <c r="N14" i="1"/>
  <c r="O15" i="1"/>
  <c r="P16" i="1"/>
  <c r="Q17" i="1"/>
  <c r="R18" i="1"/>
  <c r="S19" i="1"/>
  <c r="T20" i="1"/>
  <c r="U21" i="1"/>
  <c r="V22" i="1"/>
  <c r="W23" i="1"/>
  <c r="X24" i="1"/>
  <c r="Y25" i="1"/>
  <c r="Z26" i="1"/>
  <c r="AA27" i="1"/>
  <c r="AB28" i="1"/>
  <c r="AC29" i="1"/>
  <c r="AD30" i="1"/>
  <c r="AD64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F5" i="1"/>
  <c r="G6" i="1"/>
  <c r="H7" i="1"/>
  <c r="I8" i="1"/>
  <c r="J9" i="1"/>
  <c r="K10" i="1"/>
  <c r="L11" i="1"/>
  <c r="M12" i="1"/>
  <c r="N13" i="1"/>
  <c r="O14" i="1"/>
  <c r="P15" i="1"/>
  <c r="Q16" i="1"/>
  <c r="R17" i="1"/>
  <c r="S18" i="1"/>
  <c r="T19" i="1"/>
  <c r="U20" i="1"/>
  <c r="V21" i="1"/>
  <c r="W22" i="1"/>
  <c r="X23" i="1"/>
  <c r="Y24" i="1"/>
  <c r="Z25" i="1"/>
  <c r="AA26" i="1"/>
  <c r="AB27" i="1"/>
  <c r="AC28" i="1"/>
  <c r="AD29" i="1"/>
  <c r="AD63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G5" i="1"/>
  <c r="H6" i="1"/>
  <c r="I7" i="1"/>
  <c r="J8" i="1"/>
  <c r="K9" i="1"/>
  <c r="L10" i="1"/>
  <c r="M11" i="1"/>
  <c r="N12" i="1"/>
  <c r="O13" i="1"/>
  <c r="P14" i="1"/>
  <c r="Q15" i="1"/>
  <c r="R16" i="1"/>
  <c r="S17" i="1"/>
  <c r="T18" i="1"/>
  <c r="U19" i="1"/>
  <c r="V20" i="1"/>
  <c r="W21" i="1"/>
  <c r="X22" i="1"/>
  <c r="Y23" i="1"/>
  <c r="Z24" i="1"/>
  <c r="AA25" i="1"/>
  <c r="AB26" i="1"/>
  <c r="AC27" i="1"/>
  <c r="AD28" i="1"/>
  <c r="AD62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H5" i="1"/>
  <c r="I6" i="1"/>
  <c r="J7" i="1"/>
  <c r="K8" i="1"/>
  <c r="L9" i="1"/>
  <c r="M10" i="1"/>
  <c r="N11" i="1"/>
  <c r="O12" i="1"/>
  <c r="P13" i="1"/>
  <c r="Q14" i="1"/>
  <c r="R15" i="1"/>
  <c r="S16" i="1"/>
  <c r="T17" i="1"/>
  <c r="U18" i="1"/>
  <c r="V19" i="1"/>
  <c r="W20" i="1"/>
  <c r="X21" i="1"/>
  <c r="Y22" i="1"/>
  <c r="Z23" i="1"/>
  <c r="AA24" i="1"/>
  <c r="AB25" i="1"/>
  <c r="AC26" i="1"/>
  <c r="AD27" i="1"/>
  <c r="AD61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I5" i="1"/>
  <c r="J6" i="1"/>
  <c r="K7" i="1"/>
  <c r="L8" i="1"/>
  <c r="M9" i="1"/>
  <c r="N10" i="1"/>
  <c r="O11" i="1"/>
  <c r="P12" i="1"/>
  <c r="Q13" i="1"/>
  <c r="R14" i="1"/>
  <c r="S15" i="1"/>
  <c r="T16" i="1"/>
  <c r="U17" i="1"/>
  <c r="V18" i="1"/>
  <c r="W19" i="1"/>
  <c r="X20" i="1"/>
  <c r="Y21" i="1"/>
  <c r="Z22" i="1"/>
  <c r="AA23" i="1"/>
  <c r="AB24" i="1"/>
  <c r="AC25" i="1"/>
  <c r="AD26" i="1"/>
  <c r="AD60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J5" i="1"/>
  <c r="K6" i="1"/>
  <c r="L7" i="1"/>
  <c r="M8" i="1"/>
  <c r="N9" i="1"/>
  <c r="O10" i="1"/>
  <c r="P11" i="1"/>
  <c r="Q12" i="1"/>
  <c r="R13" i="1"/>
  <c r="S14" i="1"/>
  <c r="T15" i="1"/>
  <c r="U16" i="1"/>
  <c r="V17" i="1"/>
  <c r="W18" i="1"/>
  <c r="X19" i="1"/>
  <c r="Y20" i="1"/>
  <c r="Z21" i="1"/>
  <c r="AA22" i="1"/>
  <c r="AB23" i="1"/>
  <c r="AC24" i="1"/>
  <c r="AD25" i="1"/>
  <c r="AD59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K5" i="1"/>
  <c r="L6" i="1"/>
  <c r="M7" i="1"/>
  <c r="N8" i="1"/>
  <c r="O9" i="1"/>
  <c r="P10" i="1"/>
  <c r="Q11" i="1"/>
  <c r="R12" i="1"/>
  <c r="S13" i="1"/>
  <c r="T14" i="1"/>
  <c r="U15" i="1"/>
  <c r="V16" i="1"/>
  <c r="W17" i="1"/>
  <c r="X18" i="1"/>
  <c r="Y19" i="1"/>
  <c r="Z20" i="1"/>
  <c r="AA21" i="1"/>
  <c r="AB22" i="1"/>
  <c r="AC23" i="1"/>
  <c r="AD24" i="1"/>
  <c r="AD58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L5" i="1"/>
  <c r="M6" i="1"/>
  <c r="N7" i="1"/>
  <c r="O8" i="1"/>
  <c r="P9" i="1"/>
  <c r="Q10" i="1"/>
  <c r="R11" i="1"/>
  <c r="S12" i="1"/>
  <c r="T13" i="1"/>
  <c r="U14" i="1"/>
  <c r="V15" i="1"/>
  <c r="W16" i="1"/>
  <c r="X17" i="1"/>
  <c r="Y18" i="1"/>
  <c r="Z19" i="1"/>
  <c r="AA20" i="1"/>
  <c r="AB21" i="1"/>
  <c r="AC22" i="1"/>
  <c r="AD23" i="1"/>
  <c r="AD57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M5" i="1"/>
  <c r="N6" i="1"/>
  <c r="O7" i="1"/>
  <c r="P8" i="1"/>
  <c r="Q9" i="1"/>
  <c r="R10" i="1"/>
  <c r="S11" i="1"/>
  <c r="T12" i="1"/>
  <c r="U13" i="1"/>
  <c r="V14" i="1"/>
  <c r="W15" i="1"/>
  <c r="X16" i="1"/>
  <c r="Y17" i="1"/>
  <c r="Z18" i="1"/>
  <c r="AA19" i="1"/>
  <c r="AB20" i="1"/>
  <c r="AC21" i="1"/>
  <c r="AD22" i="1"/>
  <c r="AD56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N5" i="1"/>
  <c r="O6" i="1"/>
  <c r="P7" i="1"/>
  <c r="Q8" i="1"/>
  <c r="R9" i="1"/>
  <c r="S10" i="1"/>
  <c r="T11" i="1"/>
  <c r="U12" i="1"/>
  <c r="V13" i="1"/>
  <c r="W14" i="1"/>
  <c r="X15" i="1"/>
  <c r="Y16" i="1"/>
  <c r="Z17" i="1"/>
  <c r="AA18" i="1"/>
  <c r="AB19" i="1"/>
  <c r="AC20" i="1"/>
  <c r="AD21" i="1"/>
  <c r="AD55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O5" i="1"/>
  <c r="P6" i="1"/>
  <c r="Q7" i="1"/>
  <c r="R8" i="1"/>
  <c r="S9" i="1"/>
  <c r="T10" i="1"/>
  <c r="U11" i="1"/>
  <c r="V12" i="1"/>
  <c r="W13" i="1"/>
  <c r="X14" i="1"/>
  <c r="Y15" i="1"/>
  <c r="Z16" i="1"/>
  <c r="AA17" i="1"/>
  <c r="AB18" i="1"/>
  <c r="AC19" i="1"/>
  <c r="AD20" i="1"/>
  <c r="AD54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P5" i="1"/>
  <c r="Q6" i="1"/>
  <c r="R7" i="1"/>
  <c r="S8" i="1"/>
  <c r="T9" i="1"/>
  <c r="U10" i="1"/>
  <c r="V11" i="1"/>
  <c r="W12" i="1"/>
  <c r="X13" i="1"/>
  <c r="Y14" i="1"/>
  <c r="Z15" i="1"/>
  <c r="AA16" i="1"/>
  <c r="AB17" i="1"/>
  <c r="AC18" i="1"/>
  <c r="AD19" i="1"/>
  <c r="AD53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Q5" i="1"/>
  <c r="R6" i="1"/>
  <c r="S7" i="1"/>
  <c r="T8" i="1"/>
  <c r="U9" i="1"/>
  <c r="V10" i="1"/>
  <c r="W11" i="1"/>
  <c r="X12" i="1"/>
  <c r="Y13" i="1"/>
  <c r="Z14" i="1"/>
  <c r="AA15" i="1"/>
  <c r="AB16" i="1"/>
  <c r="AC17" i="1"/>
  <c r="AD18" i="1"/>
  <c r="AD52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R5" i="1"/>
  <c r="S6" i="1"/>
  <c r="T7" i="1"/>
  <c r="U8" i="1"/>
  <c r="V9" i="1"/>
  <c r="W10" i="1"/>
  <c r="X11" i="1"/>
  <c r="Y12" i="1"/>
  <c r="Z13" i="1"/>
  <c r="AA14" i="1"/>
  <c r="AB15" i="1"/>
  <c r="AC16" i="1"/>
  <c r="AD17" i="1"/>
  <c r="AD51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S5" i="1"/>
  <c r="T6" i="1"/>
  <c r="U7" i="1"/>
  <c r="V8" i="1"/>
  <c r="W9" i="1"/>
  <c r="X10" i="1"/>
  <c r="Y11" i="1"/>
  <c r="Z12" i="1"/>
  <c r="AA13" i="1"/>
  <c r="AB14" i="1"/>
  <c r="AC15" i="1"/>
  <c r="AD16" i="1"/>
  <c r="AD50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T5" i="1"/>
  <c r="U6" i="1"/>
  <c r="V7" i="1"/>
  <c r="W8" i="1"/>
  <c r="X9" i="1"/>
  <c r="Y10" i="1"/>
  <c r="Z11" i="1"/>
  <c r="AA12" i="1"/>
  <c r="AB13" i="1"/>
  <c r="AC14" i="1"/>
  <c r="AD15" i="1"/>
  <c r="AD49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5" i="1"/>
  <c r="V6" i="1"/>
  <c r="W7" i="1"/>
  <c r="X8" i="1"/>
  <c r="Y9" i="1"/>
  <c r="Z10" i="1"/>
  <c r="AA11" i="1"/>
  <c r="AB12" i="1"/>
  <c r="AC13" i="1"/>
  <c r="AD14" i="1"/>
  <c r="AD48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V5" i="1"/>
  <c r="W6" i="1"/>
  <c r="X7" i="1"/>
  <c r="Y8" i="1"/>
  <c r="Z9" i="1"/>
  <c r="AA10" i="1"/>
  <c r="AB11" i="1"/>
  <c r="AC12" i="1"/>
  <c r="AD13" i="1"/>
  <c r="AD47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5" i="1"/>
  <c r="X6" i="1"/>
  <c r="Y7" i="1"/>
  <c r="Z8" i="1"/>
  <c r="AA9" i="1"/>
  <c r="AB10" i="1"/>
  <c r="AC11" i="1"/>
  <c r="AD12" i="1"/>
  <c r="AD46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X5" i="1"/>
  <c r="Y6" i="1"/>
  <c r="Z7" i="1"/>
  <c r="AA8" i="1"/>
  <c r="AB9" i="1"/>
  <c r="AC10" i="1"/>
  <c r="AD11" i="1"/>
  <c r="AD45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Y5" i="1"/>
  <c r="Z6" i="1"/>
  <c r="AA7" i="1"/>
  <c r="AB8" i="1"/>
  <c r="AC9" i="1"/>
  <c r="AD10" i="1"/>
  <c r="AD44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Z5" i="1"/>
  <c r="AA6" i="1"/>
  <c r="AB7" i="1"/>
  <c r="AC8" i="1"/>
  <c r="AD9" i="1"/>
  <c r="AD43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A5" i="1"/>
  <c r="AB6" i="1"/>
  <c r="AC7" i="1"/>
  <c r="AD8" i="1"/>
  <c r="AD42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B5" i="1"/>
  <c r="AC6" i="1"/>
  <c r="AD7" i="1"/>
  <c r="AD41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C5" i="1"/>
  <c r="AD6" i="1"/>
  <c r="AD40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D5" i="1"/>
  <c r="AD39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34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C39" i="1"/>
  <c r="AC40" i="1"/>
  <c r="AB39" i="1"/>
  <c r="AC41" i="1"/>
  <c r="AB40" i="1"/>
  <c r="AA39" i="1"/>
  <c r="AC42" i="1"/>
  <c r="AB41" i="1"/>
  <c r="AA40" i="1"/>
  <c r="Z39" i="1"/>
  <c r="AC43" i="1"/>
  <c r="AB42" i="1"/>
  <c r="AA41" i="1"/>
  <c r="Z40" i="1"/>
  <c r="Y39" i="1"/>
  <c r="AC44" i="1"/>
  <c r="AB43" i="1"/>
  <c r="AA42" i="1"/>
  <c r="Z41" i="1"/>
  <c r="Y40" i="1"/>
  <c r="X39" i="1"/>
  <c r="AC45" i="1"/>
  <c r="AB44" i="1"/>
  <c r="AA43" i="1"/>
  <c r="Z42" i="1"/>
  <c r="Y41" i="1"/>
  <c r="X40" i="1"/>
  <c r="W39" i="1"/>
  <c r="AC46" i="1"/>
  <c r="AB45" i="1"/>
  <c r="AA44" i="1"/>
  <c r="Z43" i="1"/>
  <c r="Y42" i="1"/>
  <c r="X41" i="1"/>
  <c r="W40" i="1"/>
  <c r="V39" i="1"/>
  <c r="AC47" i="1"/>
  <c r="AB46" i="1"/>
  <c r="AA45" i="1"/>
  <c r="Z44" i="1"/>
  <c r="Y43" i="1"/>
  <c r="X42" i="1"/>
  <c r="W41" i="1"/>
  <c r="V40" i="1"/>
  <c r="U39" i="1"/>
  <c r="AC48" i="1"/>
  <c r="AB47" i="1"/>
  <c r="AA46" i="1"/>
  <c r="Z45" i="1"/>
  <c r="Y44" i="1"/>
  <c r="X43" i="1"/>
  <c r="W42" i="1"/>
  <c r="V41" i="1"/>
  <c r="U40" i="1"/>
  <c r="T39" i="1"/>
  <c r="AC49" i="1"/>
  <c r="AB48" i="1"/>
  <c r="AA47" i="1"/>
  <c r="Z46" i="1"/>
  <c r="Y45" i="1"/>
  <c r="X44" i="1"/>
  <c r="W43" i="1"/>
  <c r="V42" i="1"/>
  <c r="U41" i="1"/>
  <c r="T40" i="1"/>
  <c r="S39" i="1"/>
  <c r="AC50" i="1"/>
  <c r="AB49" i="1"/>
  <c r="AA48" i="1"/>
  <c r="Z47" i="1"/>
  <c r="Y46" i="1"/>
  <c r="X45" i="1"/>
  <c r="W44" i="1"/>
  <c r="V43" i="1"/>
  <c r="U42" i="1"/>
  <c r="T41" i="1"/>
  <c r="S40" i="1"/>
  <c r="R39" i="1"/>
  <c r="AC51" i="1"/>
  <c r="AB50" i="1"/>
  <c r="AA49" i="1"/>
  <c r="Z48" i="1"/>
  <c r="Y47" i="1"/>
  <c r="X46" i="1"/>
  <c r="W45" i="1"/>
  <c r="V44" i="1"/>
  <c r="U43" i="1"/>
  <c r="T42" i="1"/>
  <c r="S41" i="1"/>
  <c r="R40" i="1"/>
  <c r="Q39" i="1"/>
  <c r="AC52" i="1"/>
  <c r="AB51" i="1"/>
  <c r="AA50" i="1"/>
  <c r="Z49" i="1"/>
  <c r="Y48" i="1"/>
  <c r="X47" i="1"/>
  <c r="W46" i="1"/>
  <c r="V45" i="1"/>
  <c r="U44" i="1"/>
  <c r="T43" i="1"/>
  <c r="S42" i="1"/>
  <c r="R41" i="1"/>
  <c r="Q40" i="1"/>
  <c r="P39" i="1"/>
  <c r="AC53" i="1"/>
  <c r="AB52" i="1"/>
  <c r="AA51" i="1"/>
  <c r="Z50" i="1"/>
  <c r="Y49" i="1"/>
  <c r="X48" i="1"/>
  <c r="W47" i="1"/>
  <c r="V46" i="1"/>
  <c r="U45" i="1"/>
  <c r="T44" i="1"/>
  <c r="S43" i="1"/>
  <c r="R42" i="1"/>
  <c r="Q41" i="1"/>
  <c r="P40" i="1"/>
  <c r="O39" i="1"/>
  <c r="AC54" i="1"/>
  <c r="AB53" i="1"/>
  <c r="AA52" i="1"/>
  <c r="Z51" i="1"/>
  <c r="Y50" i="1"/>
  <c r="X49" i="1"/>
  <c r="W48" i="1"/>
  <c r="V47" i="1"/>
  <c r="U46" i="1"/>
  <c r="T45" i="1"/>
  <c r="S44" i="1"/>
  <c r="R43" i="1"/>
  <c r="Q42" i="1"/>
  <c r="P41" i="1"/>
  <c r="O40" i="1"/>
  <c r="N39" i="1"/>
  <c r="AC55" i="1"/>
  <c r="AB54" i="1"/>
  <c r="AA53" i="1"/>
  <c r="Z52" i="1"/>
  <c r="Y51" i="1"/>
  <c r="X50" i="1"/>
  <c r="W49" i="1"/>
  <c r="V48" i="1"/>
  <c r="U47" i="1"/>
  <c r="T46" i="1"/>
  <c r="S45" i="1"/>
  <c r="R44" i="1"/>
  <c r="Q43" i="1"/>
  <c r="P42" i="1"/>
  <c r="O41" i="1"/>
  <c r="N40" i="1"/>
  <c r="M39" i="1"/>
  <c r="AC56" i="1"/>
  <c r="AB55" i="1"/>
  <c r="AA54" i="1"/>
  <c r="Z53" i="1"/>
  <c r="Y52" i="1"/>
  <c r="X51" i="1"/>
  <c r="W50" i="1"/>
  <c r="V49" i="1"/>
  <c r="U48" i="1"/>
  <c r="T47" i="1"/>
  <c r="S46" i="1"/>
  <c r="R45" i="1"/>
  <c r="Q44" i="1"/>
  <c r="P43" i="1"/>
  <c r="O42" i="1"/>
  <c r="N41" i="1"/>
  <c r="M40" i="1"/>
  <c r="L39" i="1"/>
  <c r="AC57" i="1"/>
  <c r="AB56" i="1"/>
  <c r="AA55" i="1"/>
  <c r="Z54" i="1"/>
  <c r="Y53" i="1"/>
  <c r="X52" i="1"/>
  <c r="W51" i="1"/>
  <c r="V50" i="1"/>
  <c r="U49" i="1"/>
  <c r="T48" i="1"/>
  <c r="S47" i="1"/>
  <c r="R46" i="1"/>
  <c r="Q45" i="1"/>
  <c r="P44" i="1"/>
  <c r="O43" i="1"/>
  <c r="N42" i="1"/>
  <c r="M41" i="1"/>
  <c r="L40" i="1"/>
  <c r="K39" i="1"/>
  <c r="AC58" i="1"/>
  <c r="AB57" i="1"/>
  <c r="AA56" i="1"/>
  <c r="Z55" i="1"/>
  <c r="Y54" i="1"/>
  <c r="X53" i="1"/>
  <c r="W52" i="1"/>
  <c r="V51" i="1"/>
  <c r="U50" i="1"/>
  <c r="T49" i="1"/>
  <c r="S48" i="1"/>
  <c r="R47" i="1"/>
  <c r="Q46" i="1"/>
  <c r="P45" i="1"/>
  <c r="O44" i="1"/>
  <c r="N43" i="1"/>
  <c r="M42" i="1"/>
  <c r="L41" i="1"/>
  <c r="K40" i="1"/>
  <c r="J39" i="1"/>
  <c r="AC59" i="1"/>
  <c r="AB58" i="1"/>
  <c r="AA57" i="1"/>
  <c r="Z56" i="1"/>
  <c r="Y55" i="1"/>
  <c r="X54" i="1"/>
  <c r="W53" i="1"/>
  <c r="V52" i="1"/>
  <c r="U51" i="1"/>
  <c r="T50" i="1"/>
  <c r="S49" i="1"/>
  <c r="R48" i="1"/>
  <c r="Q47" i="1"/>
  <c r="P46" i="1"/>
  <c r="O45" i="1"/>
  <c r="N44" i="1"/>
  <c r="M43" i="1"/>
  <c r="L42" i="1"/>
  <c r="K41" i="1"/>
  <c r="J40" i="1"/>
  <c r="I39" i="1"/>
  <c r="AC60" i="1"/>
  <c r="AB59" i="1"/>
  <c r="AA58" i="1"/>
  <c r="Z57" i="1"/>
  <c r="Y56" i="1"/>
  <c r="X55" i="1"/>
  <c r="W54" i="1"/>
  <c r="V53" i="1"/>
  <c r="U52" i="1"/>
  <c r="T51" i="1"/>
  <c r="S50" i="1"/>
  <c r="R49" i="1"/>
  <c r="Q48" i="1"/>
  <c r="P47" i="1"/>
  <c r="O46" i="1"/>
  <c r="N45" i="1"/>
  <c r="M44" i="1"/>
  <c r="L43" i="1"/>
  <c r="K42" i="1"/>
  <c r="J41" i="1"/>
  <c r="I40" i="1"/>
  <c r="H39" i="1"/>
  <c r="AC61" i="1"/>
  <c r="AB60" i="1"/>
  <c r="AA59" i="1"/>
  <c r="Z58" i="1"/>
  <c r="Y57" i="1"/>
  <c r="X56" i="1"/>
  <c r="W55" i="1"/>
  <c r="V54" i="1"/>
  <c r="U53" i="1"/>
  <c r="T52" i="1"/>
  <c r="S51" i="1"/>
  <c r="R50" i="1"/>
  <c r="Q49" i="1"/>
  <c r="P48" i="1"/>
  <c r="O47" i="1"/>
  <c r="N46" i="1"/>
  <c r="M45" i="1"/>
  <c r="L44" i="1"/>
  <c r="K43" i="1"/>
  <c r="J42" i="1"/>
  <c r="I41" i="1"/>
  <c r="H40" i="1"/>
  <c r="G39" i="1"/>
  <c r="AC62" i="1"/>
  <c r="AB61" i="1"/>
  <c r="AA60" i="1"/>
  <c r="Z59" i="1"/>
  <c r="Y58" i="1"/>
  <c r="X57" i="1"/>
  <c r="W56" i="1"/>
  <c r="V55" i="1"/>
  <c r="U54" i="1"/>
  <c r="T53" i="1"/>
  <c r="S52" i="1"/>
  <c r="R51" i="1"/>
  <c r="Q50" i="1"/>
  <c r="P49" i="1"/>
  <c r="O48" i="1"/>
  <c r="N47" i="1"/>
  <c r="M46" i="1"/>
  <c r="L45" i="1"/>
  <c r="K44" i="1"/>
  <c r="J43" i="1"/>
  <c r="I42" i="1"/>
  <c r="H41" i="1"/>
  <c r="G40" i="1"/>
  <c r="F39" i="1"/>
  <c r="AC63" i="1"/>
  <c r="AB62" i="1"/>
  <c r="AA61" i="1"/>
  <c r="Z60" i="1"/>
  <c r="Y59" i="1"/>
  <c r="X58" i="1"/>
  <c r="W57" i="1"/>
  <c r="V56" i="1"/>
  <c r="U55" i="1"/>
  <c r="T54" i="1"/>
  <c r="S53" i="1"/>
  <c r="R52" i="1"/>
  <c r="Q51" i="1"/>
  <c r="P50" i="1"/>
  <c r="O49" i="1"/>
  <c r="N48" i="1"/>
  <c r="M47" i="1"/>
  <c r="L46" i="1"/>
  <c r="K45" i="1"/>
  <c r="J44" i="1"/>
  <c r="I43" i="1"/>
  <c r="H42" i="1"/>
  <c r="G41" i="1"/>
  <c r="F40" i="1"/>
  <c r="E39" i="1"/>
  <c r="AC64" i="1"/>
  <c r="AB63" i="1"/>
  <c r="AA62" i="1"/>
  <c r="Z61" i="1"/>
  <c r="Y60" i="1"/>
  <c r="X59" i="1"/>
  <c r="W58" i="1"/>
  <c r="V57" i="1"/>
  <c r="U56" i="1"/>
  <c r="T55" i="1"/>
  <c r="S54" i="1"/>
  <c r="R53" i="1"/>
  <c r="Q52" i="1"/>
  <c r="P51" i="1"/>
  <c r="O50" i="1"/>
  <c r="N49" i="1"/>
  <c r="M48" i="1"/>
  <c r="L47" i="1"/>
  <c r="K46" i="1"/>
  <c r="J45" i="1"/>
  <c r="I44" i="1"/>
  <c r="H43" i="1"/>
  <c r="G42" i="1"/>
  <c r="F41" i="1"/>
  <c r="E40" i="1"/>
  <c r="D39" i="1"/>
  <c r="AC65" i="1"/>
  <c r="AB64" i="1"/>
  <c r="AA63" i="1"/>
  <c r="Z62" i="1"/>
  <c r="Y61" i="1"/>
  <c r="X60" i="1"/>
  <c r="W59" i="1"/>
  <c r="V58" i="1"/>
  <c r="U57" i="1"/>
  <c r="T56" i="1"/>
  <c r="S55" i="1"/>
  <c r="R54" i="1"/>
  <c r="Q53" i="1"/>
  <c r="P52" i="1"/>
  <c r="O51" i="1"/>
  <c r="N50" i="1"/>
  <c r="M49" i="1"/>
  <c r="L48" i="1"/>
  <c r="K47" i="1"/>
  <c r="J46" i="1"/>
  <c r="I45" i="1"/>
  <c r="H44" i="1"/>
  <c r="G43" i="1"/>
  <c r="F42" i="1"/>
  <c r="E41" i="1"/>
  <c r="D40" i="1"/>
  <c r="C39" i="1"/>
  <c r="AC66" i="1"/>
  <c r="AB65" i="1"/>
  <c r="AA64" i="1"/>
  <c r="Z63" i="1"/>
  <c r="Y62" i="1"/>
  <c r="X61" i="1"/>
  <c r="W60" i="1"/>
  <c r="V59" i="1"/>
  <c r="U58" i="1"/>
  <c r="T57" i="1"/>
  <c r="S56" i="1"/>
  <c r="R55" i="1"/>
  <c r="Q54" i="1"/>
  <c r="P53" i="1"/>
  <c r="O52" i="1"/>
  <c r="N51" i="1"/>
  <c r="M50" i="1"/>
  <c r="L49" i="1"/>
  <c r="K48" i="1"/>
  <c r="J47" i="1"/>
  <c r="I46" i="1"/>
  <c r="H45" i="1"/>
  <c r="G44" i="1"/>
  <c r="F43" i="1"/>
  <c r="E42" i="1"/>
  <c r="D41" i="1"/>
  <c r="C40" i="1"/>
  <c r="B39" i="1"/>
  <c r="AC67" i="1"/>
  <c r="AB66" i="1"/>
  <c r="AA65" i="1"/>
  <c r="Z64" i="1"/>
  <c r="Y63" i="1"/>
  <c r="X62" i="1"/>
  <c r="W61" i="1"/>
  <c r="V60" i="1"/>
  <c r="U59" i="1"/>
  <c r="T58" i="1"/>
  <c r="S57" i="1"/>
  <c r="R56" i="1"/>
  <c r="Q55" i="1"/>
  <c r="P54" i="1"/>
  <c r="O53" i="1"/>
  <c r="N52" i="1"/>
  <c r="M51" i="1"/>
  <c r="L50" i="1"/>
  <c r="K49" i="1"/>
  <c r="J48" i="1"/>
  <c r="I47" i="1"/>
  <c r="H46" i="1"/>
  <c r="G45" i="1"/>
  <c r="F44" i="1"/>
  <c r="E43" i="1"/>
  <c r="D42" i="1"/>
  <c r="C41" i="1"/>
  <c r="B40" i="1"/>
  <c r="A3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L51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J49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F45" i="1"/>
  <c r="E45" i="1"/>
  <c r="D45" i="1"/>
  <c r="C45" i="1"/>
  <c r="B45" i="1"/>
  <c r="A45" i="1"/>
  <c r="E44" i="1"/>
  <c r="D44" i="1"/>
  <c r="C44" i="1"/>
  <c r="B44" i="1"/>
  <c r="A44" i="1"/>
  <c r="D43" i="1"/>
  <c r="C43" i="1"/>
  <c r="B43" i="1"/>
  <c r="A43" i="1"/>
  <c r="C42" i="1"/>
  <c r="B42" i="1"/>
  <c r="A42" i="1"/>
  <c r="B41" i="1"/>
  <c r="A41" i="1"/>
  <c r="A40" i="1"/>
</calcChain>
</file>

<file path=xl/sharedStrings.xml><?xml version="1.0" encoding="utf-8"?>
<sst xmlns="http://schemas.openxmlformats.org/spreadsheetml/2006/main" count="25" uniqueCount="21">
  <si>
    <t>S0</t>
  </si>
  <si>
    <t>𝜎</t>
  </si>
  <si>
    <t>r</t>
  </si>
  <si>
    <t>T</t>
  </si>
  <si>
    <t>n</t>
  </si>
  <si>
    <t>t</t>
  </si>
  <si>
    <t>u</t>
  </si>
  <si>
    <t>d</t>
  </si>
  <si>
    <t>q</t>
  </si>
  <si>
    <t>K</t>
  </si>
  <si>
    <t>1-q</t>
  </si>
  <si>
    <t>european put</t>
  </si>
  <si>
    <t>american put</t>
  </si>
  <si>
    <t>Part a1</t>
  </si>
  <si>
    <t>Part a2</t>
  </si>
  <si>
    <t>Periods</t>
  </si>
  <si>
    <t>Put option price</t>
  </si>
  <si>
    <t>Part a3</t>
  </si>
  <si>
    <t>Part a4</t>
  </si>
  <si>
    <t>Average</t>
  </si>
  <si>
    <t>Black-Scholes price (website)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</si>
</sst>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'Binomial Tree Model'!$C$104</c:f>
              <c:strCache>
                <c:ptCount val="1"/>
                <c:pt idx="0">
                  <c:v>Put option price</c:v>
                </c:pt>
              </c:strCache>
            </c:strRef>
          </c:tx>
          <c:marker>
            <c:symbol val="none"/>
          </c:marker>
          <c:cat>
            <c:numRef>
              <c:f>'Binomial Tree Model'!$B$105:$B$114</c:f>
              <c:numCache>
                <c:formatCode>General</c:formatCode>
                <c:ptCount val="10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</c:numCache>
            </c:numRef>
          </c:cat>
          <c:val>
            <c:numRef>
              <c:f>'Binomial Tree Model'!$C$105:$C$114</c:f>
              <c:numCache>
                <c:formatCode>General</c:formatCode>
                <c:ptCount val="10"/>
                <c:pt idx="0">
                  <c:v>2.78708269716</c:v>
                </c:pt>
                <c:pt idx="1">
                  <c:v>2.80352474649</c:v>
                </c:pt>
                <c:pt idx="2">
                  <c:v>2.78401556165</c:v>
                </c:pt>
                <c:pt idx="3">
                  <c:v>2.80372393008</c:v>
                </c:pt>
                <c:pt idx="4">
                  <c:v>2.7811825142</c:v>
                </c:pt>
                <c:pt idx="5">
                  <c:v>2.80366165318</c:v>
                </c:pt>
                <c:pt idx="6">
                  <c:v>2.77855505466</c:v>
                </c:pt>
                <c:pt idx="7">
                  <c:v>2.80339924969</c:v>
                </c:pt>
                <c:pt idx="8">
                  <c:v>2.77610930671</c:v>
                </c:pt>
                <c:pt idx="9">
                  <c:v>2.80298312882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'Binomial Tree Model'!$D$104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'Binomial Tree Model'!$B$105:$B$114</c:f>
              <c:numCache>
                <c:formatCode>General</c:formatCode>
                <c:ptCount val="10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</c:numCache>
            </c:numRef>
          </c:cat>
          <c:val>
            <c:numRef>
              <c:f>'Binomial Tree Model'!$D$105:$D$114</c:f>
              <c:numCache>
                <c:formatCode>General</c:formatCode>
                <c:ptCount val="10"/>
                <c:pt idx="0">
                  <c:v>2.792423784264</c:v>
                </c:pt>
                <c:pt idx="1">
                  <c:v>2.792423784264</c:v>
                </c:pt>
                <c:pt idx="2">
                  <c:v>2.792423784264</c:v>
                </c:pt>
                <c:pt idx="3">
                  <c:v>2.792423784264</c:v>
                </c:pt>
                <c:pt idx="4">
                  <c:v>2.792423784264</c:v>
                </c:pt>
                <c:pt idx="5">
                  <c:v>2.792423784264</c:v>
                </c:pt>
                <c:pt idx="6">
                  <c:v>2.792423784264</c:v>
                </c:pt>
                <c:pt idx="7">
                  <c:v>2.792423784264</c:v>
                </c:pt>
                <c:pt idx="8">
                  <c:v>2.792423784264</c:v>
                </c:pt>
                <c:pt idx="9">
                  <c:v>2.792423784264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85704"/>
        <c:axId val="-2111893944"/>
      </c:lineChart>
      <c:catAx>
        <c:axId val="213668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93944"/>
        <c:crosses val="autoZero"/>
        <c:auto val="1"/>
        <c:lblAlgn val="ctr"/>
        <c:lblOffset val="100"/>
        <c:noMultiLvlLbl val="0"/>
      </c:catAx>
      <c:valAx>
        <c:axId val="-211189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8570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'Binomial Tree Model'!$C$118</c:f>
              <c:strCache>
                <c:ptCount val="1"/>
                <c:pt idx="0">
                  <c:v>Put option price</c:v>
                </c:pt>
              </c:strCache>
            </c:strRef>
          </c:tx>
          <c:marker>
            <c:symbol val="none"/>
          </c:marker>
          <c:cat>
            <c:numRef>
              <c:f>'Binomial Tree Model'!$B$119:$B$128</c:f>
              <c:numCache>
                <c:formatCode>General</c:formatCode>
                <c:ptCount val="10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</c:numCache>
            </c:numRef>
          </c:cat>
          <c:val>
            <c:numRef>
              <c:f>'Binomial Tree Model'!$C$119:$C$128</c:f>
              <c:numCache>
                <c:formatCode>General</c:formatCode>
                <c:ptCount val="10"/>
                <c:pt idx="0">
                  <c:v>2.79035255534</c:v>
                </c:pt>
                <c:pt idx="1">
                  <c:v>2.78916117975</c:v>
                </c:pt>
                <c:pt idx="2">
                  <c:v>2.79028959276</c:v>
                </c:pt>
                <c:pt idx="3">
                  <c:v>2.78925401725</c:v>
                </c:pt>
                <c:pt idx="4">
                  <c:v>2.79022499007</c:v>
                </c:pt>
                <c:pt idx="5">
                  <c:v>2.78934272592</c:v>
                </c:pt>
                <c:pt idx="6">
                  <c:v>2.79015880347</c:v>
                </c:pt>
                <c:pt idx="7">
                  <c:v>2.78942741402</c:v>
                </c:pt>
                <c:pt idx="8">
                  <c:v>2.79009108732</c:v>
                </c:pt>
                <c:pt idx="9">
                  <c:v>2.78950818663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'Binomial Tree Model'!$D$118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numRef>
              <c:f>'Binomial Tree Model'!$B$119:$B$128</c:f>
              <c:numCache>
                <c:formatCode>General</c:formatCode>
                <c:ptCount val="10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</c:numCache>
            </c:numRef>
          </c:cat>
          <c:val>
            <c:numRef>
              <c:f>'Binomial Tree Model'!$D$119:$D$128</c:f>
              <c:numCache>
                <c:formatCode>General</c:formatCode>
                <c:ptCount val="10"/>
                <c:pt idx="0">
                  <c:v>2.789781055253</c:v>
                </c:pt>
                <c:pt idx="1">
                  <c:v>2.789781055253</c:v>
                </c:pt>
                <c:pt idx="2">
                  <c:v>2.789781055253</c:v>
                </c:pt>
                <c:pt idx="3">
                  <c:v>2.789781055253</c:v>
                </c:pt>
                <c:pt idx="4">
                  <c:v>2.789781055253</c:v>
                </c:pt>
                <c:pt idx="5">
                  <c:v>2.789781055253</c:v>
                </c:pt>
                <c:pt idx="6">
                  <c:v>2.789781055253</c:v>
                </c:pt>
                <c:pt idx="7">
                  <c:v>2.789781055253</c:v>
                </c:pt>
                <c:pt idx="8">
                  <c:v>2.789781055253</c:v>
                </c:pt>
                <c:pt idx="9">
                  <c:v>2.789781055253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75624"/>
        <c:axId val="-2111983416"/>
      </c:lineChart>
      <c:catAx>
        <c:axId val="-211197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83416"/>
        <c:crosses val="autoZero"/>
        <c:auto val="1"/>
        <c:lblAlgn val="ctr"/>
        <c:lblOffset val="100"/>
        <c:noMultiLvlLbl val="0"/>
      </c:catAx>
      <c:valAx>
        <c:axId val="-2111983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7562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'Binomial Tree Model'!$C$118</c:f>
              <c:strCache>
                <c:ptCount val="1"/>
                <c:pt idx="0">
                  <c:v>Put option price</c:v>
                </c:pt>
              </c:strCache>
            </c:strRef>
          </c:tx>
          <c:marker>
            <c:symbol val="none"/>
          </c:marker>
          <c:cat>
            <c:numRef>
              <c:f>'Binomial Tree Model'!$G$106:$G$127</c:f>
              <c:numCache>
                <c:formatCode>General</c:formatCode>
                <c:ptCount val="22"/>
                <c:pt idx="0">
                  <c:v>30.0</c:v>
                </c:pt>
                <c:pt idx="1">
                  <c:v>31.0</c:v>
                </c:pt>
                <c:pt idx="2">
                  <c:v>32.0</c:v>
                </c:pt>
                <c:pt idx="3">
                  <c:v>33.0</c:v>
                </c:pt>
                <c:pt idx="4">
                  <c:v>34.0</c:v>
                </c:pt>
                <c:pt idx="5">
                  <c:v>35.0</c:v>
                </c:pt>
                <c:pt idx="6">
                  <c:v>36.0</c:v>
                </c:pt>
                <c:pt idx="7">
                  <c:v>37.0</c:v>
                </c:pt>
                <c:pt idx="8">
                  <c:v>38.0</c:v>
                </c:pt>
                <c:pt idx="9">
                  <c:v>39.0</c:v>
                </c:pt>
                <c:pt idx="12">
                  <c:v>300.0</c:v>
                </c:pt>
                <c:pt idx="13">
                  <c:v>301.0</c:v>
                </c:pt>
                <c:pt idx="14">
                  <c:v>302.0</c:v>
                </c:pt>
                <c:pt idx="15">
                  <c:v>303.0</c:v>
                </c:pt>
                <c:pt idx="16">
                  <c:v>304.0</c:v>
                </c:pt>
                <c:pt idx="17">
                  <c:v>305.0</c:v>
                </c:pt>
                <c:pt idx="18">
                  <c:v>306.0</c:v>
                </c:pt>
                <c:pt idx="19">
                  <c:v>307.0</c:v>
                </c:pt>
                <c:pt idx="20">
                  <c:v>308.0</c:v>
                </c:pt>
                <c:pt idx="21">
                  <c:v>309.0</c:v>
                </c:pt>
              </c:numCache>
            </c:numRef>
          </c:cat>
          <c:val>
            <c:numRef>
              <c:f>'Binomial Tree Model'!$H$106:$H$127</c:f>
              <c:numCache>
                <c:formatCode>General</c:formatCode>
                <c:ptCount val="22"/>
                <c:pt idx="0">
                  <c:v>2.78708269716</c:v>
                </c:pt>
                <c:pt idx="1">
                  <c:v>2.80352474649</c:v>
                </c:pt>
                <c:pt idx="2">
                  <c:v>2.78401556165</c:v>
                </c:pt>
                <c:pt idx="3">
                  <c:v>2.80372393008</c:v>
                </c:pt>
                <c:pt idx="4">
                  <c:v>2.7811825142</c:v>
                </c:pt>
                <c:pt idx="5">
                  <c:v>2.80366165318</c:v>
                </c:pt>
                <c:pt idx="6">
                  <c:v>2.77855505466</c:v>
                </c:pt>
                <c:pt idx="7">
                  <c:v>2.80339924969</c:v>
                </c:pt>
                <c:pt idx="8">
                  <c:v>2.77610930671</c:v>
                </c:pt>
                <c:pt idx="9">
                  <c:v>2.80298312882</c:v>
                </c:pt>
                <c:pt idx="12">
                  <c:v>2.79035255534</c:v>
                </c:pt>
                <c:pt idx="13">
                  <c:v>2.78916117975</c:v>
                </c:pt>
                <c:pt idx="14">
                  <c:v>2.79028959276</c:v>
                </c:pt>
                <c:pt idx="15">
                  <c:v>2.78925401725</c:v>
                </c:pt>
                <c:pt idx="16">
                  <c:v>2.79022499007</c:v>
                </c:pt>
                <c:pt idx="17">
                  <c:v>2.78934272592</c:v>
                </c:pt>
                <c:pt idx="18">
                  <c:v>2.79015880347</c:v>
                </c:pt>
                <c:pt idx="19">
                  <c:v>2.78942741402</c:v>
                </c:pt>
                <c:pt idx="20">
                  <c:v>2.79009108732</c:v>
                </c:pt>
                <c:pt idx="21">
                  <c:v>2.78950818663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'Binomial Tree Model'!$I$105</c:f>
              <c:strCache>
                <c:ptCount val="1"/>
                <c:pt idx="0">
                  <c:v>Black-Scholes price (website)</c:v>
                </c:pt>
              </c:strCache>
            </c:strRef>
          </c:tx>
          <c:marker>
            <c:symbol val="none"/>
          </c:marker>
          <c:val>
            <c:numRef>
              <c:f>'Binomial Tree Model'!$I$106:$I$127</c:f>
              <c:numCache>
                <c:formatCode>General</c:formatCode>
                <c:ptCount val="22"/>
                <c:pt idx="0">
                  <c:v>2.79</c:v>
                </c:pt>
                <c:pt idx="1">
                  <c:v>2.79</c:v>
                </c:pt>
                <c:pt idx="2">
                  <c:v>2.79</c:v>
                </c:pt>
                <c:pt idx="3">
                  <c:v>2.79</c:v>
                </c:pt>
                <c:pt idx="4">
                  <c:v>2.79</c:v>
                </c:pt>
                <c:pt idx="5">
                  <c:v>2.79</c:v>
                </c:pt>
                <c:pt idx="6">
                  <c:v>2.79</c:v>
                </c:pt>
                <c:pt idx="7">
                  <c:v>2.79</c:v>
                </c:pt>
                <c:pt idx="8">
                  <c:v>2.79</c:v>
                </c:pt>
                <c:pt idx="9">
                  <c:v>2.79</c:v>
                </c:pt>
                <c:pt idx="12">
                  <c:v>2.79</c:v>
                </c:pt>
                <c:pt idx="13">
                  <c:v>2.79</c:v>
                </c:pt>
                <c:pt idx="14">
                  <c:v>2.79</c:v>
                </c:pt>
                <c:pt idx="15">
                  <c:v>2.79</c:v>
                </c:pt>
                <c:pt idx="16">
                  <c:v>2.79</c:v>
                </c:pt>
                <c:pt idx="17">
                  <c:v>2.79</c:v>
                </c:pt>
                <c:pt idx="18">
                  <c:v>2.79</c:v>
                </c:pt>
                <c:pt idx="19">
                  <c:v>2.79</c:v>
                </c:pt>
                <c:pt idx="20">
                  <c:v>2.79</c:v>
                </c:pt>
                <c:pt idx="21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9304"/>
        <c:axId val="-2112045528"/>
      </c:lineChart>
      <c:catAx>
        <c:axId val="-211203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045528"/>
        <c:crosses val="autoZero"/>
        <c:auto val="1"/>
        <c:lblAlgn val="ctr"/>
        <c:lblOffset val="100"/>
        <c:noMultiLvlLbl val="0"/>
      </c:catAx>
      <c:valAx>
        <c:axId val="-211204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3930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"/>
  <sheetViews>
    <sheetView workbookViewId="0">
      <selection activeCell="I18" sqref="I1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zoomScale="109" workbookViewId="0">
      <selection activeCell="I108" sqref="I108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0">
      <c r="A2">
        <v>60</v>
      </c>
      <c r="B2">
        <v>0.15</v>
      </c>
      <c r="C2">
        <v>0.05</v>
      </c>
      <c r="D2">
        <v>0.5</v>
      </c>
      <c r="E2">
        <v>30</v>
      </c>
      <c r="F2">
        <f>D2/E2</f>
        <v>1.6666666666666666E-2</v>
      </c>
      <c r="G2">
        <f>EXP(B2*SQRT(F2))</f>
        <v>1.0195536329204744</v>
      </c>
      <c r="H2">
        <f>1/G2</f>
        <v>0.98082137879842213</v>
      </c>
      <c r="I2">
        <f>(EXP(C2*F2)-H2)/(G2-H2)</f>
        <v>0.51668311868815853</v>
      </c>
      <c r="J2">
        <v>62</v>
      </c>
      <c r="K2">
        <f>1-I2</f>
        <v>0.48331688131184147</v>
      </c>
    </row>
    <row r="4" spans="1:30">
      <c r="A4" t="s">
        <v>13</v>
      </c>
    </row>
    <row r="5" spans="1:30">
      <c r="A5">
        <f>A2</f>
        <v>60</v>
      </c>
      <c r="B5">
        <f>IFERROR(A5*$G$2, "")</f>
        <v>61.173217975228468</v>
      </c>
      <c r="C5">
        <f t="shared" ref="C5:AD5" si="0">IFERROR(B5*$G$2, "")</f>
        <v>62.369376624080253</v>
      </c>
      <c r="D5">
        <f t="shared" si="0"/>
        <v>63.588924520066335</v>
      </c>
      <c r="E5">
        <f t="shared" si="0"/>
        <v>64.832319007939461</v>
      </c>
      <c r="F5">
        <f t="shared" si="0"/>
        <v>66.100026375203811</v>
      </c>
      <c r="G5">
        <f t="shared" si="0"/>
        <v>67.392522026978227</v>
      </c>
      <c r="H5">
        <f t="shared" si="0"/>
        <v>68.710290664278745</v>
      </c>
      <c r="I5">
        <f t="shared" si="0"/>
        <v>70.053826465787154</v>
      </c>
      <c r="J5">
        <f t="shared" si="0"/>
        <v>71.423633273173778</v>
      </c>
      <c r="K5">
        <f t="shared" si="0"/>
        <v>72.820224780044001</v>
      </c>
      <c r="L5">
        <f t="shared" si="0"/>
        <v>74.244124724579422</v>
      </c>
      <c r="M5">
        <f t="shared" si="0"/>
        <v>75.695867085945764</v>
      </c>
      <c r="N5">
        <f t="shared" si="0"/>
        <v>77.17599628454137</v>
      </c>
      <c r="O5">
        <f t="shared" si="0"/>
        <v>78.685067386161194</v>
      </c>
      <c r="P5">
        <f t="shared" si="0"/>
        <v>80.223646310152986</v>
      </c>
      <c r="Q5">
        <f t="shared" si="0"/>
        <v>81.792310041643688</v>
      </c>
      <c r="R5">
        <f t="shared" si="0"/>
        <v>83.391646847915624</v>
      </c>
      <c r="S5">
        <f t="shared" si="0"/>
        <v>85.022256499013608</v>
      </c>
      <c r="T5">
        <f t="shared" si="0"/>
        <v>86.684750492665742</v>
      </c>
      <c r="U5">
        <f t="shared" si="0"/>
        <v>88.379752283602244</v>
      </c>
      <c r="V5">
        <f t="shared" si="0"/>
        <v>90.107897517358268</v>
      </c>
      <c r="W5">
        <f t="shared" si="0"/>
        <v>91.869834268648418</v>
      </c>
      <c r="X5">
        <f t="shared" si="0"/>
        <v>93.666223284402392</v>
      </c>
      <c r="Y5">
        <f t="shared" si="0"/>
        <v>95.497738231552788</v>
      </c>
      <c r="Z5">
        <f t="shared" si="0"/>
        <v>97.365065949668121</v>
      </c>
      <c r="AA5">
        <f t="shared" si="0"/>
        <v>99.268906708525719</v>
      </c>
      <c r="AB5">
        <f t="shared" si="0"/>
        <v>101.20997447072105</v>
      </c>
      <c r="AC5">
        <f t="shared" si="0"/>
        <v>103.18899715941211</v>
      </c>
      <c r="AD5">
        <f t="shared" si="0"/>
        <v>105.20671693129913</v>
      </c>
    </row>
    <row r="6" spans="1:30">
      <c r="A6" t="str">
        <f>""</f>
        <v/>
      </c>
      <c r="B6">
        <f>IFERROR(A5*$H$2, "")</f>
        <v>58.849282727905326</v>
      </c>
      <c r="C6">
        <f t="shared" ref="C6:R21" si="1">IFERROR(B5*$H$2, "")</f>
        <v>60.000000000000007</v>
      </c>
      <c r="D6">
        <f t="shared" si="1"/>
        <v>61.173217975228475</v>
      </c>
      <c r="E6">
        <f t="shared" si="1"/>
        <v>62.369376624080253</v>
      </c>
      <c r="F6">
        <f t="shared" si="1"/>
        <v>63.588924520066335</v>
      </c>
      <c r="G6">
        <f t="shared" si="1"/>
        <v>64.832319007939475</v>
      </c>
      <c r="H6">
        <f t="shared" si="1"/>
        <v>66.100026375203825</v>
      </c>
      <c r="I6">
        <f t="shared" si="1"/>
        <v>67.392522026978227</v>
      </c>
      <c r="J6">
        <f t="shared" si="1"/>
        <v>68.710290664278745</v>
      </c>
      <c r="K6">
        <f t="shared" si="1"/>
        <v>70.053826465787168</v>
      </c>
      <c r="L6">
        <f t="shared" si="1"/>
        <v>71.423633273173778</v>
      </c>
      <c r="M6">
        <f t="shared" si="1"/>
        <v>72.820224780044015</v>
      </c>
      <c r="N6">
        <f t="shared" si="1"/>
        <v>74.244124724579422</v>
      </c>
      <c r="O6">
        <f t="shared" si="1"/>
        <v>75.695867085945764</v>
      </c>
      <c r="P6">
        <f t="shared" si="1"/>
        <v>77.175996284541384</v>
      </c>
      <c r="Q6">
        <f t="shared" si="1"/>
        <v>78.685067386161208</v>
      </c>
      <c r="R6">
        <f t="shared" si="1"/>
        <v>80.223646310152986</v>
      </c>
      <c r="S6">
        <f t="shared" ref="S6:AD21" si="2">IFERROR(R5*$H$2, "")</f>
        <v>81.792310041643688</v>
      </c>
      <c r="T6">
        <f t="shared" si="2"/>
        <v>83.391646847915638</v>
      </c>
      <c r="U6">
        <f t="shared" si="2"/>
        <v>85.022256499013622</v>
      </c>
      <c r="V6">
        <f t="shared" si="2"/>
        <v>86.684750492665756</v>
      </c>
      <c r="W6">
        <f t="shared" si="2"/>
        <v>88.379752283602258</v>
      </c>
      <c r="X6">
        <f t="shared" si="2"/>
        <v>90.107897517358268</v>
      </c>
      <c r="Y6">
        <f t="shared" si="2"/>
        <v>91.869834268648418</v>
      </c>
      <c r="Z6">
        <f t="shared" si="2"/>
        <v>93.666223284402392</v>
      </c>
      <c r="AA6">
        <f t="shared" si="2"/>
        <v>95.497738231552788</v>
      </c>
      <c r="AB6">
        <f t="shared" si="2"/>
        <v>97.365065949668136</v>
      </c>
      <c r="AC6">
        <f t="shared" si="2"/>
        <v>99.268906708525719</v>
      </c>
      <c r="AD6">
        <f t="shared" si="2"/>
        <v>101.20997447072105</v>
      </c>
    </row>
    <row r="7" spans="1:30">
      <c r="A7" t="str">
        <f>""</f>
        <v/>
      </c>
      <c r="B7" t="str">
        <f t="shared" ref="B7:Q34" si="3">IFERROR(A6*$H$2, "")</f>
        <v/>
      </c>
      <c r="C7">
        <f t="shared" si="1"/>
        <v>57.720634626482273</v>
      </c>
      <c r="D7">
        <f t="shared" si="1"/>
        <v>58.849282727905333</v>
      </c>
      <c r="E7">
        <f t="shared" si="1"/>
        <v>60.000000000000014</v>
      </c>
      <c r="F7">
        <f t="shared" si="1"/>
        <v>61.173217975228475</v>
      </c>
      <c r="G7">
        <f t="shared" si="1"/>
        <v>62.369376624080253</v>
      </c>
      <c r="H7">
        <f t="shared" si="1"/>
        <v>63.58892452006635</v>
      </c>
      <c r="I7">
        <f t="shared" si="1"/>
        <v>64.832319007939489</v>
      </c>
      <c r="J7">
        <f t="shared" si="1"/>
        <v>66.100026375203825</v>
      </c>
      <c r="K7">
        <f t="shared" si="1"/>
        <v>67.392522026978227</v>
      </c>
      <c r="L7">
        <f t="shared" si="1"/>
        <v>68.710290664278759</v>
      </c>
      <c r="M7">
        <f t="shared" si="1"/>
        <v>70.053826465787168</v>
      </c>
      <c r="N7">
        <f t="shared" si="1"/>
        <v>71.423633273173792</v>
      </c>
      <c r="O7">
        <f t="shared" si="1"/>
        <v>72.820224780044015</v>
      </c>
      <c r="P7">
        <f t="shared" si="1"/>
        <v>74.244124724579422</v>
      </c>
      <c r="Q7">
        <f t="shared" si="1"/>
        <v>75.695867085945778</v>
      </c>
      <c r="R7">
        <f t="shared" si="1"/>
        <v>77.175996284541398</v>
      </c>
      <c r="S7">
        <f t="shared" si="2"/>
        <v>78.685067386161208</v>
      </c>
      <c r="T7">
        <f t="shared" si="2"/>
        <v>80.223646310152986</v>
      </c>
      <c r="U7">
        <f t="shared" si="2"/>
        <v>81.792310041643702</v>
      </c>
      <c r="V7">
        <f t="shared" si="2"/>
        <v>83.391646847915652</v>
      </c>
      <c r="W7">
        <f t="shared" si="2"/>
        <v>85.022256499013622</v>
      </c>
      <c r="X7">
        <f t="shared" si="2"/>
        <v>86.684750492665756</v>
      </c>
      <c r="Y7">
        <f t="shared" si="2"/>
        <v>88.379752283602258</v>
      </c>
      <c r="Z7">
        <f t="shared" si="2"/>
        <v>90.107897517358268</v>
      </c>
      <c r="AA7">
        <f t="shared" si="2"/>
        <v>91.869834268648418</v>
      </c>
      <c r="AB7">
        <f t="shared" si="2"/>
        <v>93.666223284402392</v>
      </c>
      <c r="AC7">
        <f t="shared" si="2"/>
        <v>95.497738231552802</v>
      </c>
      <c r="AD7">
        <f t="shared" si="2"/>
        <v>97.365065949668136</v>
      </c>
    </row>
    <row r="8" spans="1:30">
      <c r="A8" t="str">
        <f>""</f>
        <v/>
      </c>
      <c r="B8" t="str">
        <f t="shared" si="3"/>
        <v/>
      </c>
      <c r="C8" t="str">
        <f t="shared" si="1"/>
        <v/>
      </c>
      <c r="D8">
        <f t="shared" si="1"/>
        <v>56.613632439466286</v>
      </c>
      <c r="E8">
        <f t="shared" si="1"/>
        <v>57.72063462648228</v>
      </c>
      <c r="F8">
        <f t="shared" si="1"/>
        <v>58.84928272790534</v>
      </c>
      <c r="G8">
        <f t="shared" si="1"/>
        <v>60.000000000000014</v>
      </c>
      <c r="H8">
        <f t="shared" si="1"/>
        <v>61.173217975228475</v>
      </c>
      <c r="I8">
        <f t="shared" si="1"/>
        <v>62.369376624080267</v>
      </c>
      <c r="J8">
        <f t="shared" si="1"/>
        <v>63.588924520066364</v>
      </c>
      <c r="K8">
        <f t="shared" si="1"/>
        <v>64.832319007939489</v>
      </c>
      <c r="L8">
        <f t="shared" si="1"/>
        <v>66.100026375203825</v>
      </c>
      <c r="M8">
        <f t="shared" si="1"/>
        <v>67.392522026978241</v>
      </c>
      <c r="N8">
        <f t="shared" si="1"/>
        <v>68.710290664278759</v>
      </c>
      <c r="O8">
        <f t="shared" si="1"/>
        <v>70.053826465787182</v>
      </c>
      <c r="P8">
        <f t="shared" si="1"/>
        <v>71.423633273173792</v>
      </c>
      <c r="Q8">
        <f t="shared" si="1"/>
        <v>72.820224780044015</v>
      </c>
      <c r="R8">
        <f t="shared" si="1"/>
        <v>74.244124724579436</v>
      </c>
      <c r="S8">
        <f t="shared" si="2"/>
        <v>75.695867085945792</v>
      </c>
      <c r="T8">
        <f t="shared" si="2"/>
        <v>77.175996284541398</v>
      </c>
      <c r="U8">
        <f t="shared" si="2"/>
        <v>78.685067386161208</v>
      </c>
      <c r="V8">
        <f t="shared" si="2"/>
        <v>80.223646310153001</v>
      </c>
      <c r="W8">
        <f t="shared" si="2"/>
        <v>81.792310041643717</v>
      </c>
      <c r="X8">
        <f t="shared" si="2"/>
        <v>83.391646847915652</v>
      </c>
      <c r="Y8">
        <f t="shared" si="2"/>
        <v>85.022256499013622</v>
      </c>
      <c r="Z8">
        <f t="shared" si="2"/>
        <v>86.684750492665756</v>
      </c>
      <c r="AA8">
        <f t="shared" si="2"/>
        <v>88.379752283602258</v>
      </c>
      <c r="AB8">
        <f t="shared" si="2"/>
        <v>90.107897517358268</v>
      </c>
      <c r="AC8">
        <f t="shared" si="2"/>
        <v>91.869834268648418</v>
      </c>
      <c r="AD8">
        <f t="shared" si="2"/>
        <v>93.666223284402406</v>
      </c>
    </row>
    <row r="9" spans="1:30">
      <c r="A9" t="str">
        <f>""</f>
        <v/>
      </c>
      <c r="B9" t="str">
        <f t="shared" si="3"/>
        <v/>
      </c>
      <c r="C9" t="str">
        <f t="shared" si="1"/>
        <v/>
      </c>
      <c r="D9" t="str">
        <f t="shared" si="1"/>
        <v/>
      </c>
      <c r="E9">
        <f t="shared" si="1"/>
        <v>55.5278610280644</v>
      </c>
      <c r="F9">
        <f t="shared" si="1"/>
        <v>56.613632439466294</v>
      </c>
      <c r="G9">
        <f t="shared" si="1"/>
        <v>57.720634626482287</v>
      </c>
      <c r="H9">
        <f t="shared" si="1"/>
        <v>58.84928272790534</v>
      </c>
      <c r="I9">
        <f t="shared" si="1"/>
        <v>60.000000000000014</v>
      </c>
      <c r="J9">
        <f t="shared" si="1"/>
        <v>61.173217975228489</v>
      </c>
      <c r="K9">
        <f t="shared" si="1"/>
        <v>62.369376624080282</v>
      </c>
      <c r="L9">
        <f t="shared" si="1"/>
        <v>63.588924520066364</v>
      </c>
      <c r="M9">
        <f t="shared" si="1"/>
        <v>64.832319007939489</v>
      </c>
      <c r="N9">
        <f t="shared" si="1"/>
        <v>66.100026375203839</v>
      </c>
      <c r="O9">
        <f t="shared" si="1"/>
        <v>67.392522026978241</v>
      </c>
      <c r="P9">
        <f t="shared" si="1"/>
        <v>68.710290664278773</v>
      </c>
      <c r="Q9">
        <f t="shared" si="1"/>
        <v>70.053826465787182</v>
      </c>
      <c r="R9">
        <f t="shared" si="1"/>
        <v>71.423633273173792</v>
      </c>
      <c r="S9">
        <f t="shared" si="2"/>
        <v>72.820224780044029</v>
      </c>
      <c r="T9">
        <f t="shared" si="2"/>
        <v>74.24412472457945</v>
      </c>
      <c r="U9">
        <f t="shared" si="2"/>
        <v>75.695867085945792</v>
      </c>
      <c r="V9">
        <f t="shared" si="2"/>
        <v>77.175996284541398</v>
      </c>
      <c r="W9">
        <f t="shared" si="2"/>
        <v>78.685067386161222</v>
      </c>
      <c r="X9">
        <f t="shared" si="2"/>
        <v>80.223646310153015</v>
      </c>
      <c r="Y9">
        <f t="shared" si="2"/>
        <v>81.792310041643717</v>
      </c>
      <c r="Z9">
        <f t="shared" si="2"/>
        <v>83.391646847915652</v>
      </c>
      <c r="AA9">
        <f t="shared" si="2"/>
        <v>85.022256499013622</v>
      </c>
      <c r="AB9">
        <f t="shared" si="2"/>
        <v>86.684750492665756</v>
      </c>
      <c r="AC9">
        <f t="shared" si="2"/>
        <v>88.379752283602258</v>
      </c>
      <c r="AD9">
        <f t="shared" si="2"/>
        <v>90.107897517358268</v>
      </c>
    </row>
    <row r="10" spans="1:30">
      <c r="A10" t="str">
        <f>""</f>
        <v/>
      </c>
      <c r="B10" t="str">
        <f t="shared" si="3"/>
        <v/>
      </c>
      <c r="C10" t="str">
        <f t="shared" si="1"/>
        <v/>
      </c>
      <c r="D10" t="str">
        <f t="shared" si="1"/>
        <v/>
      </c>
      <c r="E10" t="str">
        <f t="shared" si="1"/>
        <v/>
      </c>
      <c r="F10">
        <f t="shared" si="1"/>
        <v>54.462913215273296</v>
      </c>
      <c r="G10">
        <f t="shared" si="1"/>
        <v>55.527861028064407</v>
      </c>
      <c r="H10">
        <f t="shared" si="1"/>
        <v>56.613632439466301</v>
      </c>
      <c r="I10">
        <f t="shared" si="1"/>
        <v>57.720634626482287</v>
      </c>
      <c r="J10">
        <f t="shared" si="1"/>
        <v>58.84928272790534</v>
      </c>
      <c r="K10">
        <f t="shared" si="1"/>
        <v>60.000000000000028</v>
      </c>
      <c r="L10">
        <f t="shared" si="1"/>
        <v>61.173217975228503</v>
      </c>
      <c r="M10">
        <f t="shared" si="1"/>
        <v>62.369376624080282</v>
      </c>
      <c r="N10">
        <f t="shared" si="1"/>
        <v>63.588924520066364</v>
      </c>
      <c r="O10">
        <f t="shared" si="1"/>
        <v>64.832319007939503</v>
      </c>
      <c r="P10">
        <f t="shared" si="1"/>
        <v>66.100026375203839</v>
      </c>
      <c r="Q10">
        <f t="shared" si="1"/>
        <v>67.392522026978256</v>
      </c>
      <c r="R10">
        <f t="shared" si="1"/>
        <v>68.710290664278773</v>
      </c>
      <c r="S10">
        <f t="shared" si="2"/>
        <v>70.053826465787182</v>
      </c>
      <c r="T10">
        <f t="shared" si="2"/>
        <v>71.423633273173806</v>
      </c>
      <c r="U10">
        <f t="shared" si="2"/>
        <v>72.820224780044043</v>
      </c>
      <c r="V10">
        <f t="shared" si="2"/>
        <v>74.24412472457945</v>
      </c>
      <c r="W10">
        <f t="shared" si="2"/>
        <v>75.695867085945792</v>
      </c>
      <c r="X10">
        <f t="shared" si="2"/>
        <v>77.175996284541412</v>
      </c>
      <c r="Y10">
        <f t="shared" si="2"/>
        <v>78.685067386161236</v>
      </c>
      <c r="Z10">
        <f t="shared" si="2"/>
        <v>80.223646310153015</v>
      </c>
      <c r="AA10">
        <f t="shared" si="2"/>
        <v>81.792310041643717</v>
      </c>
      <c r="AB10">
        <f t="shared" si="2"/>
        <v>83.391646847915652</v>
      </c>
      <c r="AC10">
        <f t="shared" si="2"/>
        <v>85.022256499013622</v>
      </c>
      <c r="AD10">
        <f t="shared" si="2"/>
        <v>86.684750492665756</v>
      </c>
    </row>
    <row r="11" spans="1:30">
      <c r="A11" t="str">
        <f>""</f>
        <v/>
      </c>
      <c r="B11" t="str">
        <f t="shared" si="3"/>
        <v/>
      </c>
      <c r="C11" t="str">
        <f t="shared" si="1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>
        <f t="shared" si="1"/>
        <v>53.41838963318316</v>
      </c>
      <c r="H11">
        <f t="shared" si="1"/>
        <v>54.462913215273304</v>
      </c>
      <c r="I11">
        <f t="shared" si="1"/>
        <v>55.527861028064414</v>
      </c>
      <c r="J11">
        <f t="shared" si="1"/>
        <v>56.613632439466301</v>
      </c>
      <c r="K11">
        <f t="shared" si="1"/>
        <v>57.720634626482287</v>
      </c>
      <c r="L11">
        <f t="shared" si="1"/>
        <v>58.849282727905354</v>
      </c>
      <c r="M11">
        <f t="shared" si="1"/>
        <v>60.000000000000043</v>
      </c>
      <c r="N11">
        <f t="shared" si="1"/>
        <v>61.173217975228503</v>
      </c>
      <c r="O11">
        <f t="shared" si="1"/>
        <v>62.369376624080282</v>
      </c>
      <c r="P11">
        <f t="shared" si="1"/>
        <v>63.588924520066378</v>
      </c>
      <c r="Q11">
        <f t="shared" si="1"/>
        <v>64.832319007939503</v>
      </c>
      <c r="R11">
        <f t="shared" si="1"/>
        <v>66.100026375203853</v>
      </c>
      <c r="S11">
        <f t="shared" si="2"/>
        <v>67.392522026978256</v>
      </c>
      <c r="T11">
        <f t="shared" si="2"/>
        <v>68.710290664278773</v>
      </c>
      <c r="U11">
        <f t="shared" si="2"/>
        <v>70.053826465787196</v>
      </c>
      <c r="V11">
        <f t="shared" si="2"/>
        <v>71.42363327317382</v>
      </c>
      <c r="W11">
        <f t="shared" si="2"/>
        <v>72.820224780044043</v>
      </c>
      <c r="X11">
        <f t="shared" si="2"/>
        <v>74.24412472457945</v>
      </c>
      <c r="Y11">
        <f t="shared" si="2"/>
        <v>75.695867085945807</v>
      </c>
      <c r="Z11">
        <f t="shared" si="2"/>
        <v>77.175996284541426</v>
      </c>
      <c r="AA11">
        <f t="shared" si="2"/>
        <v>78.685067386161236</v>
      </c>
      <c r="AB11">
        <f t="shared" si="2"/>
        <v>80.223646310153015</v>
      </c>
      <c r="AC11">
        <f t="shared" si="2"/>
        <v>81.792310041643717</v>
      </c>
      <c r="AD11">
        <f t="shared" si="2"/>
        <v>83.391646847915652</v>
      </c>
    </row>
    <row r="12" spans="1:30">
      <c r="A12" t="str">
        <f>""</f>
        <v/>
      </c>
      <c r="B12" t="str">
        <f t="shared" si="3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>
        <f t="shared" si="1"/>
        <v>52.393898573210045</v>
      </c>
      <c r="I12">
        <f t="shared" si="1"/>
        <v>53.418389633183168</v>
      </c>
      <c r="J12">
        <f t="shared" si="1"/>
        <v>54.462913215273311</v>
      </c>
      <c r="K12">
        <f t="shared" si="1"/>
        <v>55.527861028064414</v>
      </c>
      <c r="L12">
        <f t="shared" si="1"/>
        <v>56.613632439466301</v>
      </c>
      <c r="M12">
        <f t="shared" si="1"/>
        <v>57.720634626482301</v>
      </c>
      <c r="N12">
        <f t="shared" si="1"/>
        <v>58.849282727905369</v>
      </c>
      <c r="O12">
        <f t="shared" si="1"/>
        <v>60.000000000000043</v>
      </c>
      <c r="P12">
        <f t="shared" si="1"/>
        <v>61.173217975228503</v>
      </c>
      <c r="Q12">
        <f t="shared" si="1"/>
        <v>62.369376624080296</v>
      </c>
      <c r="R12">
        <f t="shared" si="1"/>
        <v>63.588924520066378</v>
      </c>
      <c r="S12">
        <f t="shared" si="2"/>
        <v>64.832319007939518</v>
      </c>
      <c r="T12">
        <f t="shared" si="2"/>
        <v>66.100026375203853</v>
      </c>
      <c r="U12">
        <f t="shared" si="2"/>
        <v>67.392522026978256</v>
      </c>
      <c r="V12">
        <f t="shared" si="2"/>
        <v>68.710290664278787</v>
      </c>
      <c r="W12">
        <f t="shared" si="2"/>
        <v>70.053826465787211</v>
      </c>
      <c r="X12">
        <f t="shared" si="2"/>
        <v>71.42363327317382</v>
      </c>
      <c r="Y12">
        <f t="shared" si="2"/>
        <v>72.820224780044043</v>
      </c>
      <c r="Z12">
        <f t="shared" si="2"/>
        <v>74.244124724579464</v>
      </c>
      <c r="AA12">
        <f t="shared" si="2"/>
        <v>75.695867085945821</v>
      </c>
      <c r="AB12">
        <f t="shared" si="2"/>
        <v>77.175996284541426</v>
      </c>
      <c r="AC12">
        <f t="shared" si="2"/>
        <v>78.685067386161236</v>
      </c>
      <c r="AD12">
        <f t="shared" si="2"/>
        <v>80.223646310153015</v>
      </c>
    </row>
    <row r="13" spans="1:30">
      <c r="A13" t="str">
        <f>""</f>
        <v/>
      </c>
      <c r="B13" t="str">
        <f t="shared" si="3"/>
        <v/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>
        <f t="shared" si="1"/>
        <v>51.389055839200559</v>
      </c>
      <c r="J13">
        <f t="shared" si="1"/>
        <v>52.393898573210052</v>
      </c>
      <c r="K13">
        <f t="shared" si="1"/>
        <v>53.418389633183175</v>
      </c>
      <c r="L13">
        <f t="shared" si="1"/>
        <v>54.462913215273311</v>
      </c>
      <c r="M13">
        <f t="shared" si="1"/>
        <v>55.527861028064414</v>
      </c>
      <c r="N13">
        <f t="shared" si="1"/>
        <v>56.613632439466315</v>
      </c>
      <c r="O13">
        <f t="shared" si="1"/>
        <v>57.720634626482315</v>
      </c>
      <c r="P13">
        <f t="shared" si="1"/>
        <v>58.849282727905369</v>
      </c>
      <c r="Q13">
        <f t="shared" si="1"/>
        <v>60.000000000000043</v>
      </c>
      <c r="R13">
        <f t="shared" si="1"/>
        <v>61.173217975228511</v>
      </c>
      <c r="S13">
        <f t="shared" si="2"/>
        <v>62.369376624080296</v>
      </c>
      <c r="T13">
        <f t="shared" si="2"/>
        <v>63.588924520066385</v>
      </c>
      <c r="U13">
        <f t="shared" si="2"/>
        <v>64.832319007939518</v>
      </c>
      <c r="V13">
        <f t="shared" si="2"/>
        <v>66.100026375203853</v>
      </c>
      <c r="W13">
        <f t="shared" si="2"/>
        <v>67.39252202697827</v>
      </c>
      <c r="X13">
        <f t="shared" si="2"/>
        <v>68.710290664278801</v>
      </c>
      <c r="Y13">
        <f t="shared" si="2"/>
        <v>70.053826465787211</v>
      </c>
      <c r="Z13">
        <f t="shared" si="2"/>
        <v>71.42363327317382</v>
      </c>
      <c r="AA13">
        <f t="shared" si="2"/>
        <v>72.820224780044057</v>
      </c>
      <c r="AB13">
        <f t="shared" si="2"/>
        <v>74.244124724579478</v>
      </c>
      <c r="AC13">
        <f t="shared" si="2"/>
        <v>75.695867085945821</v>
      </c>
      <c r="AD13">
        <f t="shared" si="2"/>
        <v>77.175996284541426</v>
      </c>
    </row>
    <row r="14" spans="1:30">
      <c r="A14" t="str">
        <f>""</f>
        <v/>
      </c>
      <c r="B14" t="str">
        <f t="shared" si="3"/>
        <v/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>
        <f t="shared" si="1"/>
        <v>50.403484603353796</v>
      </c>
      <c r="K14">
        <f t="shared" si="1"/>
        <v>51.389055839200566</v>
      </c>
      <c r="L14">
        <f t="shared" si="1"/>
        <v>52.393898573210059</v>
      </c>
      <c r="M14">
        <f t="shared" si="1"/>
        <v>53.418389633183175</v>
      </c>
      <c r="N14">
        <f t="shared" si="1"/>
        <v>54.462913215273311</v>
      </c>
      <c r="O14">
        <f t="shared" si="1"/>
        <v>55.527861028064429</v>
      </c>
      <c r="P14">
        <f t="shared" si="1"/>
        <v>56.613632439466329</v>
      </c>
      <c r="Q14">
        <f t="shared" si="1"/>
        <v>57.720634626482315</v>
      </c>
      <c r="R14">
        <f t="shared" si="1"/>
        <v>58.849282727905369</v>
      </c>
      <c r="S14">
        <f t="shared" si="2"/>
        <v>60.00000000000005</v>
      </c>
      <c r="T14">
        <f t="shared" si="2"/>
        <v>61.173217975228511</v>
      </c>
      <c r="U14">
        <f t="shared" si="2"/>
        <v>62.369376624080303</v>
      </c>
      <c r="V14">
        <f t="shared" si="2"/>
        <v>63.588924520066385</v>
      </c>
      <c r="W14">
        <f t="shared" si="2"/>
        <v>64.832319007939518</v>
      </c>
      <c r="X14">
        <f t="shared" si="2"/>
        <v>66.100026375203868</v>
      </c>
      <c r="Y14">
        <f t="shared" si="2"/>
        <v>67.392522026978284</v>
      </c>
      <c r="Z14">
        <f t="shared" si="2"/>
        <v>68.710290664278801</v>
      </c>
      <c r="AA14">
        <f t="shared" si="2"/>
        <v>70.053826465787211</v>
      </c>
      <c r="AB14">
        <f t="shared" si="2"/>
        <v>71.423633273173834</v>
      </c>
      <c r="AC14">
        <f t="shared" si="2"/>
        <v>72.820224780044072</v>
      </c>
      <c r="AD14">
        <f t="shared" si="2"/>
        <v>74.244124724579478</v>
      </c>
    </row>
    <row r="15" spans="1:30">
      <c r="A15" t="str">
        <f>""</f>
        <v/>
      </c>
      <c r="B15" t="str">
        <f t="shared" si="3"/>
        <v/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>
        <f t="shared" si="1"/>
        <v>49.436815264906514</v>
      </c>
      <c r="L15">
        <f t="shared" si="1"/>
        <v>50.403484603353803</v>
      </c>
      <c r="M15">
        <f t="shared" si="1"/>
        <v>51.389055839200573</v>
      </c>
      <c r="N15">
        <f t="shared" si="1"/>
        <v>52.393898573210059</v>
      </c>
      <c r="O15">
        <f t="shared" si="1"/>
        <v>53.418389633183175</v>
      </c>
      <c r="P15">
        <f t="shared" si="1"/>
        <v>54.462913215273325</v>
      </c>
      <c r="Q15">
        <f t="shared" si="1"/>
        <v>55.527861028064443</v>
      </c>
      <c r="R15">
        <f t="shared" si="1"/>
        <v>56.613632439466329</v>
      </c>
      <c r="S15">
        <f t="shared" si="2"/>
        <v>57.720634626482315</v>
      </c>
      <c r="T15">
        <f t="shared" si="2"/>
        <v>58.849282727905376</v>
      </c>
      <c r="U15">
        <f t="shared" si="2"/>
        <v>60.00000000000005</v>
      </c>
      <c r="V15">
        <f t="shared" si="2"/>
        <v>61.173217975228518</v>
      </c>
      <c r="W15">
        <f t="shared" si="2"/>
        <v>62.369376624080303</v>
      </c>
      <c r="X15">
        <f t="shared" si="2"/>
        <v>63.588924520066385</v>
      </c>
      <c r="Y15">
        <f t="shared" si="2"/>
        <v>64.832319007939532</v>
      </c>
      <c r="Z15">
        <f t="shared" si="2"/>
        <v>66.100026375203868</v>
      </c>
      <c r="AA15">
        <f t="shared" si="2"/>
        <v>67.392522026978284</v>
      </c>
      <c r="AB15">
        <f t="shared" si="2"/>
        <v>68.710290664278801</v>
      </c>
      <c r="AC15">
        <f t="shared" si="2"/>
        <v>70.053826465787225</v>
      </c>
      <c r="AD15">
        <f t="shared" si="2"/>
        <v>71.423633273173849</v>
      </c>
    </row>
    <row r="16" spans="1:30">
      <c r="A16" t="str">
        <f>""</f>
        <v/>
      </c>
      <c r="B16" t="str">
        <f t="shared" si="3"/>
        <v/>
      </c>
      <c r="C16" t="str">
        <f t="shared" si="1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>
        <f t="shared" si="1"/>
        <v>48.488685311528492</v>
      </c>
      <c r="M16">
        <f t="shared" si="1"/>
        <v>49.436815264906521</v>
      </c>
      <c r="N16">
        <f t="shared" si="1"/>
        <v>50.40348460335381</v>
      </c>
      <c r="O16">
        <f t="shared" si="1"/>
        <v>51.389055839200573</v>
      </c>
      <c r="P16">
        <f t="shared" si="1"/>
        <v>52.393898573210059</v>
      </c>
      <c r="Q16">
        <f t="shared" si="1"/>
        <v>53.418389633183189</v>
      </c>
      <c r="R16">
        <f t="shared" si="1"/>
        <v>54.462913215273339</v>
      </c>
      <c r="S16">
        <f t="shared" si="2"/>
        <v>55.527861028064443</v>
      </c>
      <c r="T16">
        <f t="shared" si="2"/>
        <v>56.613632439466329</v>
      </c>
      <c r="U16">
        <f t="shared" si="2"/>
        <v>57.720634626482322</v>
      </c>
      <c r="V16">
        <f t="shared" si="2"/>
        <v>58.849282727905376</v>
      </c>
      <c r="W16">
        <f t="shared" si="2"/>
        <v>60.000000000000057</v>
      </c>
      <c r="X16">
        <f t="shared" si="2"/>
        <v>61.173217975228518</v>
      </c>
      <c r="Y16">
        <f t="shared" si="2"/>
        <v>62.369376624080303</v>
      </c>
      <c r="Z16">
        <f t="shared" si="2"/>
        <v>63.588924520066399</v>
      </c>
      <c r="AA16">
        <f t="shared" si="2"/>
        <v>64.832319007939532</v>
      </c>
      <c r="AB16">
        <f t="shared" si="2"/>
        <v>66.100026375203868</v>
      </c>
      <c r="AC16">
        <f t="shared" si="2"/>
        <v>67.392522026978284</v>
      </c>
      <c r="AD16">
        <f t="shared" si="2"/>
        <v>68.710290664278816</v>
      </c>
    </row>
    <row r="17" spans="1:30">
      <c r="A17" t="str">
        <f>""</f>
        <v/>
      </c>
      <c r="B17" t="str">
        <f t="shared" si="3"/>
        <v/>
      </c>
      <c r="C17" t="str">
        <f t="shared" si="1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>
        <f t="shared" si="1"/>
        <v>47.558739183376176</v>
      </c>
      <c r="N17">
        <f t="shared" si="1"/>
        <v>48.488685311528499</v>
      </c>
      <c r="O17">
        <f t="shared" si="1"/>
        <v>49.436815264906528</v>
      </c>
      <c r="P17">
        <f t="shared" si="1"/>
        <v>50.40348460335381</v>
      </c>
      <c r="Q17">
        <f t="shared" si="1"/>
        <v>51.389055839200573</v>
      </c>
      <c r="R17">
        <f t="shared" si="1"/>
        <v>52.393898573210073</v>
      </c>
      <c r="S17">
        <f t="shared" si="2"/>
        <v>53.418389633183203</v>
      </c>
      <c r="T17">
        <f t="shared" si="2"/>
        <v>54.462913215273339</v>
      </c>
      <c r="U17">
        <f t="shared" si="2"/>
        <v>55.527861028064443</v>
      </c>
      <c r="V17">
        <f t="shared" si="2"/>
        <v>56.613632439466336</v>
      </c>
      <c r="W17">
        <f t="shared" si="2"/>
        <v>57.720634626482322</v>
      </c>
      <c r="X17">
        <f t="shared" si="2"/>
        <v>58.849282727905383</v>
      </c>
      <c r="Y17">
        <f t="shared" si="2"/>
        <v>60.000000000000057</v>
      </c>
      <c r="Z17">
        <f t="shared" si="2"/>
        <v>61.173217975228518</v>
      </c>
      <c r="AA17">
        <f t="shared" si="2"/>
        <v>62.369376624080317</v>
      </c>
      <c r="AB17">
        <f t="shared" si="2"/>
        <v>63.588924520066399</v>
      </c>
      <c r="AC17">
        <f t="shared" si="2"/>
        <v>64.832319007939532</v>
      </c>
      <c r="AD17">
        <f t="shared" si="2"/>
        <v>66.100026375203868</v>
      </c>
    </row>
    <row r="18" spans="1:30">
      <c r="A18" t="str">
        <f>""</f>
        <v/>
      </c>
      <c r="B18" t="str">
        <f t="shared" si="3"/>
        <v/>
      </c>
      <c r="C18" t="str">
        <f t="shared" si="1"/>
        <v/>
      </c>
      <c r="D18" t="str">
        <f t="shared" si="1"/>
        <v/>
      </c>
      <c r="E18" t="str">
        <f t="shared" si="1"/>
        <v/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>
        <f t="shared" si="1"/>
        <v>46.646628139753567</v>
      </c>
      <c r="O18">
        <f t="shared" si="1"/>
        <v>47.558739183376183</v>
      </c>
      <c r="P18">
        <f t="shared" si="1"/>
        <v>48.488685311528506</v>
      </c>
      <c r="Q18">
        <f t="shared" si="1"/>
        <v>49.436815264906528</v>
      </c>
      <c r="R18">
        <f t="shared" si="1"/>
        <v>50.40348460335381</v>
      </c>
      <c r="S18">
        <f t="shared" si="2"/>
        <v>51.389055839200587</v>
      </c>
      <c r="T18">
        <f t="shared" si="2"/>
        <v>52.393898573210087</v>
      </c>
      <c r="U18">
        <f t="shared" si="2"/>
        <v>53.418389633183203</v>
      </c>
      <c r="V18">
        <f t="shared" si="2"/>
        <v>54.462913215273339</v>
      </c>
      <c r="W18">
        <f t="shared" si="2"/>
        <v>55.52786102806445</v>
      </c>
      <c r="X18">
        <f t="shared" si="2"/>
        <v>56.613632439466336</v>
      </c>
      <c r="Y18">
        <f t="shared" si="2"/>
        <v>57.72063462648233</v>
      </c>
      <c r="Z18">
        <f t="shared" si="2"/>
        <v>58.849282727905383</v>
      </c>
      <c r="AA18">
        <f t="shared" si="2"/>
        <v>60.000000000000057</v>
      </c>
      <c r="AB18">
        <f t="shared" si="2"/>
        <v>61.173217975228532</v>
      </c>
      <c r="AC18">
        <f t="shared" si="2"/>
        <v>62.369376624080317</v>
      </c>
      <c r="AD18">
        <f t="shared" si="2"/>
        <v>63.588924520066399</v>
      </c>
    </row>
    <row r="19" spans="1:30">
      <c r="A19" t="str">
        <f>""</f>
        <v/>
      </c>
      <c r="B19" t="str">
        <f t="shared" si="3"/>
        <v/>
      </c>
      <c r="C19" t="str">
        <f t="shared" si="1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 t="str">
        <f t="shared" si="1"/>
        <v/>
      </c>
      <c r="O19">
        <f t="shared" si="1"/>
        <v>45.752010128330369</v>
      </c>
      <c r="P19">
        <f t="shared" si="1"/>
        <v>46.646628139753574</v>
      </c>
      <c r="Q19">
        <f t="shared" si="1"/>
        <v>47.55873918337619</v>
      </c>
      <c r="R19">
        <f t="shared" si="1"/>
        <v>48.488685311528506</v>
      </c>
      <c r="S19">
        <f t="shared" si="2"/>
        <v>49.436815264906528</v>
      </c>
      <c r="T19">
        <f t="shared" si="2"/>
        <v>50.403484603353824</v>
      </c>
      <c r="U19">
        <f t="shared" si="2"/>
        <v>51.389055839200601</v>
      </c>
      <c r="V19">
        <f t="shared" si="2"/>
        <v>52.393898573210087</v>
      </c>
      <c r="W19">
        <f t="shared" si="2"/>
        <v>53.418389633183203</v>
      </c>
      <c r="X19">
        <f t="shared" si="2"/>
        <v>54.462913215273346</v>
      </c>
      <c r="Y19">
        <f t="shared" si="2"/>
        <v>55.52786102806445</v>
      </c>
      <c r="Z19">
        <f t="shared" si="2"/>
        <v>56.613632439466343</v>
      </c>
      <c r="AA19">
        <f t="shared" si="2"/>
        <v>57.72063462648233</v>
      </c>
      <c r="AB19">
        <f t="shared" si="2"/>
        <v>58.849282727905383</v>
      </c>
      <c r="AC19">
        <f t="shared" si="2"/>
        <v>60.000000000000071</v>
      </c>
      <c r="AD19">
        <f t="shared" si="2"/>
        <v>61.173217975228532</v>
      </c>
    </row>
    <row r="20" spans="1:30">
      <c r="A20" t="str">
        <f>""</f>
        <v/>
      </c>
      <c r="B20" t="str">
        <f t="shared" si="3"/>
        <v/>
      </c>
      <c r="C20" t="str">
        <f t="shared" si="1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 t="str">
        <f t="shared" si="1"/>
        <v/>
      </c>
      <c r="O20" t="str">
        <f t="shared" si="1"/>
        <v/>
      </c>
      <c r="P20">
        <f t="shared" si="1"/>
        <v>44.874549656868368</v>
      </c>
      <c r="Q20">
        <f t="shared" si="1"/>
        <v>45.752010128330376</v>
      </c>
      <c r="R20">
        <f t="shared" si="1"/>
        <v>46.646628139753581</v>
      </c>
      <c r="S20">
        <f t="shared" si="2"/>
        <v>47.55873918337619</v>
      </c>
      <c r="T20">
        <f t="shared" si="2"/>
        <v>48.488685311528506</v>
      </c>
      <c r="U20">
        <f t="shared" si="2"/>
        <v>49.436815264906542</v>
      </c>
      <c r="V20">
        <f t="shared" si="2"/>
        <v>50.403484603353839</v>
      </c>
      <c r="W20">
        <f t="shared" si="2"/>
        <v>51.389055839200601</v>
      </c>
      <c r="X20">
        <f t="shared" si="2"/>
        <v>52.393898573210087</v>
      </c>
      <c r="Y20">
        <f t="shared" si="2"/>
        <v>53.41838963318321</v>
      </c>
      <c r="Z20">
        <f t="shared" si="2"/>
        <v>54.462913215273346</v>
      </c>
      <c r="AA20">
        <f t="shared" si="2"/>
        <v>55.527861028064457</v>
      </c>
      <c r="AB20">
        <f t="shared" si="2"/>
        <v>56.613632439466343</v>
      </c>
      <c r="AC20">
        <f t="shared" si="2"/>
        <v>57.72063462648233</v>
      </c>
      <c r="AD20">
        <f t="shared" si="2"/>
        <v>58.849282727905397</v>
      </c>
    </row>
    <row r="21" spans="1:30">
      <c r="A21" t="str">
        <f>""</f>
        <v/>
      </c>
      <c r="B21" t="str">
        <f t="shared" si="3"/>
        <v/>
      </c>
      <c r="C21" t="str">
        <f t="shared" si="1"/>
        <v/>
      </c>
      <c r="D21" t="str">
        <f t="shared" si="1"/>
        <v/>
      </c>
      <c r="E21" t="str">
        <f t="shared" si="1"/>
        <v/>
      </c>
      <c r="F21" t="str">
        <f t="shared" si="1"/>
        <v/>
      </c>
      <c r="G21" t="str">
        <f t="shared" si="1"/>
        <v/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1"/>
        <v/>
      </c>
      <c r="L21" t="str">
        <f t="shared" si="1"/>
        <v/>
      </c>
      <c r="M21" t="str">
        <f t="shared" si="1"/>
        <v/>
      </c>
      <c r="N21" t="str">
        <f t="shared" si="1"/>
        <v/>
      </c>
      <c r="O21" t="str">
        <f t="shared" si="1"/>
        <v/>
      </c>
      <c r="P21" t="str">
        <f t="shared" si="1"/>
        <v/>
      </c>
      <c r="Q21">
        <f t="shared" si="1"/>
        <v>44.013917667407895</v>
      </c>
      <c r="R21">
        <f t="shared" ref="R21:AD34" si="4">IFERROR(Q20*$H$2, "")</f>
        <v>44.874549656868375</v>
      </c>
      <c r="S21">
        <f t="shared" si="2"/>
        <v>45.752010128330383</v>
      </c>
      <c r="T21">
        <f t="shared" si="2"/>
        <v>46.646628139753581</v>
      </c>
      <c r="U21">
        <f t="shared" si="2"/>
        <v>47.55873918337619</v>
      </c>
      <c r="V21">
        <f t="shared" si="2"/>
        <v>48.488685311528513</v>
      </c>
      <c r="W21">
        <f t="shared" si="2"/>
        <v>49.436815264906549</v>
      </c>
      <c r="X21">
        <f t="shared" si="2"/>
        <v>50.403484603353839</v>
      </c>
      <c r="Y21">
        <f t="shared" si="2"/>
        <v>51.389055839200601</v>
      </c>
      <c r="Z21">
        <f t="shared" si="2"/>
        <v>52.393898573210095</v>
      </c>
      <c r="AA21">
        <f t="shared" si="2"/>
        <v>53.41838963318321</v>
      </c>
      <c r="AB21">
        <f t="shared" si="2"/>
        <v>54.462913215273353</v>
      </c>
      <c r="AC21">
        <f t="shared" si="2"/>
        <v>55.527861028064457</v>
      </c>
      <c r="AD21">
        <f t="shared" si="2"/>
        <v>56.613632439466343</v>
      </c>
    </row>
    <row r="22" spans="1:30">
      <c r="A22" t="str">
        <f>""</f>
        <v/>
      </c>
      <c r="B22" t="str">
        <f t="shared" si="3"/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>
        <f t="shared" si="4"/>
        <v>43.169791412867241</v>
      </c>
      <c r="S22">
        <f t="shared" si="4"/>
        <v>44.013917667407902</v>
      </c>
      <c r="T22">
        <f t="shared" si="4"/>
        <v>44.874549656868382</v>
      </c>
      <c r="U22">
        <f t="shared" si="4"/>
        <v>45.752010128330383</v>
      </c>
      <c r="V22">
        <f t="shared" si="4"/>
        <v>46.646628139753581</v>
      </c>
      <c r="W22">
        <f t="shared" si="4"/>
        <v>47.558739183376197</v>
      </c>
      <c r="X22">
        <f t="shared" si="4"/>
        <v>48.488685311528521</v>
      </c>
      <c r="Y22">
        <f t="shared" si="4"/>
        <v>49.436815264906549</v>
      </c>
      <c r="Z22">
        <f t="shared" si="4"/>
        <v>50.403484603353839</v>
      </c>
      <c r="AA22">
        <f t="shared" si="4"/>
        <v>51.389055839200608</v>
      </c>
      <c r="AB22">
        <f t="shared" si="4"/>
        <v>52.393898573210095</v>
      </c>
      <c r="AC22">
        <f t="shared" si="4"/>
        <v>53.418389633183217</v>
      </c>
      <c r="AD22">
        <f t="shared" si="4"/>
        <v>54.462913215273353</v>
      </c>
    </row>
    <row r="23" spans="1:30">
      <c r="A23" t="str">
        <f>""</f>
        <v/>
      </c>
      <c r="B23" t="str">
        <f t="shared" si="3"/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4"/>
        <v/>
      </c>
      <c r="S23">
        <f t="shared" si="4"/>
        <v>42.34185433600873</v>
      </c>
      <c r="T23">
        <f t="shared" si="4"/>
        <v>43.169791412867248</v>
      </c>
      <c r="U23">
        <f t="shared" si="4"/>
        <v>44.01391766740791</v>
      </c>
      <c r="V23">
        <f t="shared" si="4"/>
        <v>44.874549656868382</v>
      </c>
      <c r="W23">
        <f t="shared" si="4"/>
        <v>45.752010128330383</v>
      </c>
      <c r="X23">
        <f t="shared" si="4"/>
        <v>46.646628139753588</v>
      </c>
      <c r="Y23">
        <f t="shared" si="4"/>
        <v>47.558739183376204</v>
      </c>
      <c r="Z23">
        <f t="shared" si="4"/>
        <v>48.488685311528521</v>
      </c>
      <c r="AA23">
        <f t="shared" si="4"/>
        <v>49.436815264906549</v>
      </c>
      <c r="AB23">
        <f t="shared" si="4"/>
        <v>50.403484603353846</v>
      </c>
      <c r="AC23">
        <f t="shared" si="4"/>
        <v>51.389055839200608</v>
      </c>
      <c r="AD23">
        <f t="shared" si="4"/>
        <v>52.393898573210102</v>
      </c>
    </row>
    <row r="24" spans="1:30">
      <c r="A24" t="str">
        <f>""</f>
        <v/>
      </c>
      <c r="B24" t="str">
        <f t="shared" si="3"/>
        <v/>
      </c>
      <c r="C24" t="str">
        <f t="shared" si="3"/>
        <v/>
      </c>
      <c r="D24" t="str">
        <f t="shared" si="3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4"/>
        <v/>
      </c>
      <c r="S24" t="str">
        <f t="shared" si="4"/>
        <v/>
      </c>
      <c r="T24">
        <f t="shared" si="4"/>
        <v>41.529795950726033</v>
      </c>
      <c r="U24">
        <f t="shared" si="4"/>
        <v>42.341854336008737</v>
      </c>
      <c r="V24">
        <f t="shared" si="4"/>
        <v>43.169791412867255</v>
      </c>
      <c r="W24">
        <f t="shared" si="4"/>
        <v>44.01391766740791</v>
      </c>
      <c r="X24">
        <f t="shared" si="4"/>
        <v>44.874549656868382</v>
      </c>
      <c r="Y24">
        <f t="shared" si="4"/>
        <v>45.75201012833039</v>
      </c>
      <c r="Z24">
        <f t="shared" si="4"/>
        <v>46.646628139753595</v>
      </c>
      <c r="AA24">
        <f t="shared" si="4"/>
        <v>47.558739183376204</v>
      </c>
      <c r="AB24">
        <f t="shared" si="4"/>
        <v>48.488685311528521</v>
      </c>
      <c r="AC24">
        <f t="shared" si="4"/>
        <v>49.436815264906556</v>
      </c>
      <c r="AD24">
        <f t="shared" si="4"/>
        <v>50.403484603353846</v>
      </c>
    </row>
    <row r="25" spans="1:30">
      <c r="A25" t="str">
        <f>""</f>
        <v/>
      </c>
      <c r="B25" t="str">
        <f t="shared" si="3"/>
        <v/>
      </c>
      <c r="C25" t="str">
        <f t="shared" si="3"/>
        <v/>
      </c>
      <c r="D25" t="str">
        <f t="shared" si="3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>
        <f t="shared" si="4"/>
        <v>40.733311725608239</v>
      </c>
      <c r="V25">
        <f t="shared" si="4"/>
        <v>41.52979595072604</v>
      </c>
      <c r="W25">
        <f t="shared" si="4"/>
        <v>42.341854336008744</v>
      </c>
      <c r="X25">
        <f t="shared" si="4"/>
        <v>43.169791412867255</v>
      </c>
      <c r="Y25">
        <f t="shared" si="4"/>
        <v>44.01391766740791</v>
      </c>
      <c r="Z25">
        <f t="shared" si="4"/>
        <v>44.874549656868389</v>
      </c>
      <c r="AA25">
        <f t="shared" si="4"/>
        <v>45.752010128330397</v>
      </c>
      <c r="AB25">
        <f t="shared" si="4"/>
        <v>46.646628139753595</v>
      </c>
      <c r="AC25">
        <f t="shared" si="4"/>
        <v>47.558739183376204</v>
      </c>
      <c r="AD25">
        <f t="shared" si="4"/>
        <v>48.488685311528528</v>
      </c>
    </row>
    <row r="26" spans="1:30">
      <c r="A26" t="str">
        <f>""</f>
        <v/>
      </c>
      <c r="B26" t="str">
        <f t="shared" si="3"/>
        <v/>
      </c>
      <c r="C26" t="str">
        <f t="shared" si="3"/>
        <v/>
      </c>
      <c r="D26" t="str">
        <f t="shared" si="3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>
        <f t="shared" si="4"/>
        <v>39.952102969737005</v>
      </c>
      <c r="W26">
        <f t="shared" si="4"/>
        <v>40.733311725608246</v>
      </c>
      <c r="X26">
        <f t="shared" si="4"/>
        <v>41.529795950726047</v>
      </c>
      <c r="Y26">
        <f t="shared" si="4"/>
        <v>42.341854336008744</v>
      </c>
      <c r="Z26">
        <f t="shared" si="4"/>
        <v>43.169791412867255</v>
      </c>
      <c r="AA26">
        <f t="shared" si="4"/>
        <v>44.013917667407917</v>
      </c>
      <c r="AB26">
        <f t="shared" si="4"/>
        <v>44.874549656868396</v>
      </c>
      <c r="AC26">
        <f t="shared" si="4"/>
        <v>45.752010128330397</v>
      </c>
      <c r="AD26">
        <f t="shared" si="4"/>
        <v>46.646628139753595</v>
      </c>
    </row>
    <row r="27" spans="1:30">
      <c r="A27" t="str">
        <f>""</f>
        <v/>
      </c>
      <c r="B27" t="str">
        <f t="shared" si="3"/>
        <v/>
      </c>
      <c r="C27" t="str">
        <f t="shared" si="3"/>
        <v/>
      </c>
      <c r="D27" t="str">
        <f t="shared" si="3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  <c r="V27" t="str">
        <f t="shared" si="4"/>
        <v/>
      </c>
      <c r="W27">
        <f t="shared" si="4"/>
        <v>39.185876720673988</v>
      </c>
      <c r="X27">
        <f t="shared" si="4"/>
        <v>39.952102969737012</v>
      </c>
      <c r="Y27">
        <f t="shared" si="4"/>
        <v>40.733311725608253</v>
      </c>
      <c r="Z27">
        <f t="shared" si="4"/>
        <v>41.529795950726047</v>
      </c>
      <c r="AA27">
        <f t="shared" si="4"/>
        <v>42.341854336008744</v>
      </c>
      <c r="AB27">
        <f t="shared" si="4"/>
        <v>43.169791412867262</v>
      </c>
      <c r="AC27">
        <f t="shared" si="4"/>
        <v>44.013917667407924</v>
      </c>
      <c r="AD27">
        <f t="shared" si="4"/>
        <v>44.874549656868396</v>
      </c>
    </row>
    <row r="28" spans="1:30">
      <c r="A28" t="str">
        <f>""</f>
        <v/>
      </c>
      <c r="B28" t="str">
        <f t="shared" si="3"/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3"/>
        <v/>
      </c>
      <c r="N28" t="str">
        <f t="shared" si="3"/>
        <v/>
      </c>
      <c r="O28" t="str">
        <f t="shared" si="3"/>
        <v/>
      </c>
      <c r="P28" t="str">
        <f t="shared" si="3"/>
        <v/>
      </c>
      <c r="Q28" t="str">
        <f t="shared" si="3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  <c r="V28" t="str">
        <f t="shared" si="4"/>
        <v/>
      </c>
      <c r="W28" t="str">
        <f t="shared" si="4"/>
        <v/>
      </c>
      <c r="X28">
        <f t="shared" si="4"/>
        <v>38.434345634596454</v>
      </c>
      <c r="Y28">
        <f t="shared" si="4"/>
        <v>39.185876720673988</v>
      </c>
      <c r="Z28">
        <f t="shared" si="4"/>
        <v>39.95210296973702</v>
      </c>
      <c r="AA28">
        <f t="shared" si="4"/>
        <v>40.733311725608253</v>
      </c>
      <c r="AB28">
        <f t="shared" si="4"/>
        <v>41.529795950726047</v>
      </c>
      <c r="AC28">
        <f t="shared" si="4"/>
        <v>42.341854336008751</v>
      </c>
      <c r="AD28">
        <f t="shared" si="4"/>
        <v>43.169791412867269</v>
      </c>
    </row>
    <row r="29" spans="1:30">
      <c r="A29" t="str">
        <f>""</f>
        <v/>
      </c>
      <c r="B29" t="str">
        <f t="shared" si="3"/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 t="str">
        <f t="shared" si="3"/>
        <v/>
      </c>
      <c r="Q29" t="str">
        <f t="shared" si="3"/>
        <v/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  <c r="V29" t="str">
        <f t="shared" si="4"/>
        <v/>
      </c>
      <c r="W29" t="str">
        <f t="shared" si="4"/>
        <v/>
      </c>
      <c r="X29" t="str">
        <f t="shared" si="4"/>
        <v/>
      </c>
      <c r="Y29">
        <f t="shared" si="4"/>
        <v>37.697227878540012</v>
      </c>
      <c r="Z29">
        <f t="shared" si="4"/>
        <v>38.434345634596454</v>
      </c>
      <c r="AA29">
        <f t="shared" si="4"/>
        <v>39.185876720673996</v>
      </c>
      <c r="AB29">
        <f t="shared" si="4"/>
        <v>39.95210296973702</v>
      </c>
      <c r="AC29">
        <f t="shared" si="4"/>
        <v>40.733311725608253</v>
      </c>
      <c r="AD29">
        <f t="shared" si="4"/>
        <v>41.529795950726054</v>
      </c>
    </row>
    <row r="30" spans="1:30">
      <c r="A30" t="str">
        <f>""</f>
        <v/>
      </c>
      <c r="B30" t="str">
        <f t="shared" si="3"/>
        <v/>
      </c>
      <c r="C30" t="str">
        <f t="shared" si="3"/>
        <v/>
      </c>
      <c r="D30" t="str">
        <f t="shared" si="3"/>
        <v/>
      </c>
      <c r="E30" t="str">
        <f t="shared" si="3"/>
        <v/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 t="str">
        <f t="shared" si="4"/>
        <v/>
      </c>
      <c r="S30" t="str">
        <f t="shared" si="4"/>
        <v/>
      </c>
      <c r="T30" t="str">
        <f t="shared" si="4"/>
        <v/>
      </c>
      <c r="U30" t="str">
        <f t="shared" si="4"/>
        <v/>
      </c>
      <c r="V30" t="str">
        <f t="shared" si="4"/>
        <v/>
      </c>
      <c r="W30" t="str">
        <f t="shared" si="4"/>
        <v/>
      </c>
      <c r="X30" t="str">
        <f t="shared" si="4"/>
        <v/>
      </c>
      <c r="Y30" t="str">
        <f t="shared" si="4"/>
        <v/>
      </c>
      <c r="Z30">
        <f t="shared" si="4"/>
        <v>36.974247024707935</v>
      </c>
      <c r="AA30">
        <f t="shared" si="4"/>
        <v>37.697227878540012</v>
      </c>
      <c r="AB30">
        <f t="shared" si="4"/>
        <v>38.434345634596461</v>
      </c>
      <c r="AC30">
        <f t="shared" si="4"/>
        <v>39.185876720673996</v>
      </c>
      <c r="AD30">
        <f t="shared" si="4"/>
        <v>39.95210296973702</v>
      </c>
    </row>
    <row r="31" spans="1:30">
      <c r="A31" t="str">
        <f>""</f>
        <v/>
      </c>
      <c r="B31" t="str">
        <f t="shared" si="3"/>
        <v/>
      </c>
      <c r="C31" t="str">
        <f t="shared" si="3"/>
        <v/>
      </c>
      <c r="D31" t="str">
        <f t="shared" si="3"/>
        <v/>
      </c>
      <c r="E31" t="str">
        <f t="shared" si="3"/>
        <v/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 t="str">
        <f t="shared" si="3"/>
        <v/>
      </c>
      <c r="Q31" t="str">
        <f t="shared" si="3"/>
        <v/>
      </c>
      <c r="R31" t="str">
        <f t="shared" si="4"/>
        <v/>
      </c>
      <c r="S31" t="str">
        <f t="shared" si="4"/>
        <v/>
      </c>
      <c r="T31" t="str">
        <f t="shared" si="4"/>
        <v/>
      </c>
      <c r="U31" t="str">
        <f t="shared" si="4"/>
        <v/>
      </c>
      <c r="V31" t="str">
        <f t="shared" si="4"/>
        <v/>
      </c>
      <c r="W31" t="str">
        <f t="shared" si="4"/>
        <v/>
      </c>
      <c r="X31" t="str">
        <f t="shared" si="4"/>
        <v/>
      </c>
      <c r="Y31" t="str">
        <f t="shared" si="4"/>
        <v/>
      </c>
      <c r="Z31" t="str">
        <f t="shared" si="4"/>
        <v/>
      </c>
      <c r="AA31">
        <f t="shared" si="4"/>
        <v>36.265131946807493</v>
      </c>
      <c r="AB31">
        <f t="shared" si="4"/>
        <v>36.974247024707935</v>
      </c>
      <c r="AC31">
        <f t="shared" si="4"/>
        <v>37.697227878540019</v>
      </c>
      <c r="AD31">
        <f t="shared" si="4"/>
        <v>38.434345634596461</v>
      </c>
    </row>
    <row r="32" spans="1:30">
      <c r="A32" t="str">
        <f>""</f>
        <v/>
      </c>
      <c r="B32" t="str">
        <f t="shared" si="3"/>
        <v/>
      </c>
      <c r="C32" t="str">
        <f t="shared" si="3"/>
        <v/>
      </c>
      <c r="D32" t="str">
        <f t="shared" si="3"/>
        <v/>
      </c>
      <c r="E32" t="str">
        <f t="shared" si="3"/>
        <v/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3"/>
        <v/>
      </c>
      <c r="N32" t="str">
        <f t="shared" si="3"/>
        <v/>
      </c>
      <c r="O32" t="str">
        <f t="shared" si="3"/>
        <v/>
      </c>
      <c r="P32" t="str">
        <f t="shared" si="3"/>
        <v/>
      </c>
      <c r="Q32" t="str">
        <f t="shared" si="3"/>
        <v/>
      </c>
      <c r="R32" t="str">
        <f t="shared" si="4"/>
        <v/>
      </c>
      <c r="S32" t="str">
        <f t="shared" si="4"/>
        <v/>
      </c>
      <c r="T32" t="str">
        <f t="shared" si="4"/>
        <v/>
      </c>
      <c r="U32" t="str">
        <f t="shared" si="4"/>
        <v/>
      </c>
      <c r="V32" t="str">
        <f t="shared" si="4"/>
        <v/>
      </c>
      <c r="W32" t="str">
        <f t="shared" si="4"/>
        <v/>
      </c>
      <c r="X32" t="str">
        <f t="shared" si="4"/>
        <v/>
      </c>
      <c r="Y32" t="str">
        <f t="shared" si="4"/>
        <v/>
      </c>
      <c r="Z32" t="str">
        <f t="shared" si="4"/>
        <v/>
      </c>
      <c r="AA32" t="str">
        <f t="shared" si="4"/>
        <v/>
      </c>
      <c r="AB32">
        <f t="shared" si="4"/>
        <v>35.569616718374434</v>
      </c>
      <c r="AC32">
        <f t="shared" si="4"/>
        <v>36.265131946807493</v>
      </c>
      <c r="AD32">
        <f t="shared" si="4"/>
        <v>36.974247024707942</v>
      </c>
    </row>
    <row r="33" spans="1:30">
      <c r="A33" t="str">
        <f>""</f>
        <v/>
      </c>
      <c r="B33" t="str">
        <f t="shared" si="3"/>
        <v/>
      </c>
      <c r="C33" t="str">
        <f t="shared" si="3"/>
        <v/>
      </c>
      <c r="D33" t="str">
        <f t="shared" si="3"/>
        <v/>
      </c>
      <c r="E33" t="str">
        <f t="shared" si="3"/>
        <v/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3"/>
        <v/>
      </c>
      <c r="N33" t="str">
        <f t="shared" si="3"/>
        <v/>
      </c>
      <c r="O33" t="str">
        <f t="shared" si="3"/>
        <v/>
      </c>
      <c r="P33" t="str">
        <f t="shared" si="3"/>
        <v/>
      </c>
      <c r="Q33" t="str">
        <f t="shared" si="3"/>
        <v/>
      </c>
      <c r="R33" t="str">
        <f t="shared" si="4"/>
        <v/>
      </c>
      <c r="S33" t="str">
        <f t="shared" si="4"/>
        <v/>
      </c>
      <c r="T33" t="str">
        <f t="shared" si="4"/>
        <v/>
      </c>
      <c r="U33" t="str">
        <f t="shared" si="4"/>
        <v/>
      </c>
      <c r="V33" t="str">
        <f t="shared" si="4"/>
        <v/>
      </c>
      <c r="W33" t="str">
        <f t="shared" si="4"/>
        <v/>
      </c>
      <c r="X33" t="str">
        <f t="shared" si="4"/>
        <v/>
      </c>
      <c r="Y33" t="str">
        <f t="shared" si="4"/>
        <v/>
      </c>
      <c r="Z33" t="str">
        <f t="shared" si="4"/>
        <v/>
      </c>
      <c r="AA33" t="str">
        <f t="shared" si="4"/>
        <v/>
      </c>
      <c r="AB33" t="str">
        <f t="shared" si="4"/>
        <v/>
      </c>
      <c r="AC33">
        <f t="shared" si="4"/>
        <v>34.887440513047416</v>
      </c>
      <c r="AD33">
        <f t="shared" si="4"/>
        <v>35.569616718374434</v>
      </c>
    </row>
    <row r="34" spans="1:30">
      <c r="A34" t="str">
        <f>""</f>
        <v/>
      </c>
      <c r="B34" t="str">
        <f t="shared" si="3"/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/>
      </c>
      <c r="N34" t="str">
        <f t="shared" si="3"/>
        <v/>
      </c>
      <c r="O34" t="str">
        <f t="shared" si="3"/>
        <v/>
      </c>
      <c r="P34" t="str">
        <f t="shared" si="3"/>
        <v/>
      </c>
      <c r="Q34" t="str">
        <f t="shared" si="3"/>
        <v/>
      </c>
      <c r="R34" t="str">
        <f t="shared" si="4"/>
        <v/>
      </c>
      <c r="S34" t="str">
        <f t="shared" si="4"/>
        <v/>
      </c>
      <c r="T34" t="str">
        <f t="shared" si="4"/>
        <v/>
      </c>
      <c r="U34" t="str">
        <f t="shared" si="4"/>
        <v/>
      </c>
      <c r="V34" t="str">
        <f t="shared" si="4"/>
        <v/>
      </c>
      <c r="W34" t="str">
        <f t="shared" si="4"/>
        <v/>
      </c>
      <c r="X34" t="str">
        <f t="shared" si="4"/>
        <v/>
      </c>
      <c r="Y34" t="str">
        <f t="shared" si="4"/>
        <v/>
      </c>
      <c r="Z34" t="str">
        <f t="shared" si="4"/>
        <v/>
      </c>
      <c r="AA34" t="str">
        <f t="shared" si="4"/>
        <v/>
      </c>
      <c r="AB34" t="str">
        <f t="shared" si="4"/>
        <v/>
      </c>
      <c r="AC34" t="str">
        <f t="shared" si="4"/>
        <v/>
      </c>
      <c r="AD34">
        <f t="shared" si="4"/>
        <v>34.218347506755094</v>
      </c>
    </row>
    <row r="37" spans="1:30">
      <c r="A37" t="s">
        <v>11</v>
      </c>
    </row>
    <row r="39" spans="1:30">
      <c r="A39">
        <f t="shared" ref="A39:AB39" si="5">IF(A5 = "", "", EXP(-$C$2*$F$2)*($I$2*B39+$K$2*B40))</f>
        <v>2.7887142330916066</v>
      </c>
      <c r="B39">
        <f t="shared" si="5"/>
        <v>2.2137638016466465</v>
      </c>
      <c r="C39">
        <f t="shared" si="5"/>
        <v>1.7083090553628899</v>
      </c>
      <c r="D39">
        <f t="shared" si="5"/>
        <v>1.2760791056385448</v>
      </c>
      <c r="E39">
        <f t="shared" si="5"/>
        <v>0.91811919998214497</v>
      </c>
      <c r="F39">
        <f t="shared" si="5"/>
        <v>0.63247362381858618</v>
      </c>
      <c r="G39">
        <f t="shared" si="5"/>
        <v>0.41416375714042319</v>
      </c>
      <c r="H39">
        <f t="shared" si="5"/>
        <v>0.25552112211738626</v>
      </c>
      <c r="I39">
        <f t="shared" si="5"/>
        <v>0.14687719445582267</v>
      </c>
      <c r="J39">
        <f t="shared" si="5"/>
        <v>7.753568557944078E-2</v>
      </c>
      <c r="K39">
        <f t="shared" si="5"/>
        <v>3.687627207800924E-2</v>
      </c>
      <c r="L39">
        <f t="shared" si="5"/>
        <v>1.5386459072704528E-2</v>
      </c>
      <c r="M39">
        <f t="shared" si="5"/>
        <v>5.4160189314621738E-3</v>
      </c>
      <c r="N39">
        <f t="shared" si="5"/>
        <v>1.5105012314420917E-3</v>
      </c>
      <c r="O39">
        <f t="shared" si="5"/>
        <v>2.972505406038631E-4</v>
      </c>
      <c r="P39">
        <f t="shared" si="5"/>
        <v>3.1014998139677666E-5</v>
      </c>
      <c r="Q39">
        <f t="shared" si="5"/>
        <v>0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0</v>
      </c>
      <c r="V39">
        <f t="shared" si="5"/>
        <v>0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0</v>
      </c>
      <c r="AB39">
        <f t="shared" si="5"/>
        <v>0</v>
      </c>
      <c r="AC39">
        <f>IF(AC5 = "", "", EXP(-$C$2*$F$2)*($I$2*AD39+$K$2*AD40))</f>
        <v>0</v>
      </c>
      <c r="AD39">
        <f t="shared" ref="AD39:AD68" si="6">MAX($J$2-AD5,0)</f>
        <v>0</v>
      </c>
    </row>
    <row r="40" spans="1:30">
      <c r="A40" t="str">
        <f t="shared" ref="A40:AC40" si="7">IF(A6 = "", "", EXP(-$C$2*$F$2)*($I$2*B40+$K$2*B41))</f>
        <v/>
      </c>
      <c r="B40">
        <f t="shared" si="7"/>
        <v>3.4081672062582364</v>
      </c>
      <c r="C40">
        <f t="shared" si="7"/>
        <v>2.7579316486321481</v>
      </c>
      <c r="D40">
        <f t="shared" si="7"/>
        <v>2.1733250962077921</v>
      </c>
      <c r="E40">
        <f t="shared" si="7"/>
        <v>1.6609522397525467</v>
      </c>
      <c r="F40">
        <f t="shared" si="7"/>
        <v>1.2250682660736787</v>
      </c>
      <c r="G40">
        <f t="shared" si="7"/>
        <v>0.86694568171810271</v>
      </c>
      <c r="H40">
        <f t="shared" si="7"/>
        <v>0.58447283367896652</v>
      </c>
      <c r="I40">
        <f t="shared" si="7"/>
        <v>0.37210613821171273</v>
      </c>
      <c r="J40">
        <f t="shared" si="7"/>
        <v>0.22125911059840819</v>
      </c>
      <c r="K40">
        <f t="shared" si="7"/>
        <v>0.12113580257859008</v>
      </c>
      <c r="L40">
        <f t="shared" si="7"/>
        <v>5.991326306399674E-2</v>
      </c>
      <c r="M40">
        <f t="shared" si="7"/>
        <v>2.6071758303481223E-2</v>
      </c>
      <c r="N40">
        <f t="shared" si="7"/>
        <v>9.6004999080897078E-3</v>
      </c>
      <c r="O40">
        <f t="shared" si="7"/>
        <v>2.810115316179803E-3</v>
      </c>
      <c r="P40">
        <f t="shared" si="7"/>
        <v>5.8237863717787875E-4</v>
      </c>
      <c r="Q40">
        <f t="shared" si="7"/>
        <v>6.4224644211261146E-5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  <c r="AC40">
        <f t="shared" si="7"/>
        <v>0</v>
      </c>
      <c r="AD40">
        <f t="shared" si="6"/>
        <v>0</v>
      </c>
    </row>
    <row r="41" spans="1:30">
      <c r="A41" t="str">
        <f t="shared" ref="A41:AC41" si="8">IF(A7 = "", "", EXP(-$C$2*$F$2)*($I$2*B41+$K$2*B42))</f>
        <v/>
      </c>
      <c r="B41" t="str">
        <f t="shared" si="8"/>
        <v/>
      </c>
      <c r="C41">
        <f t="shared" si="8"/>
        <v>4.1091711892668643</v>
      </c>
      <c r="D41">
        <f t="shared" si="8"/>
        <v>3.387654264860922</v>
      </c>
      <c r="E41">
        <f t="shared" si="8"/>
        <v>2.7248188982952661</v>
      </c>
      <c r="F41">
        <f t="shared" si="8"/>
        <v>2.1297928770540242</v>
      </c>
      <c r="G41">
        <f t="shared" si="8"/>
        <v>1.6100273201901705</v>
      </c>
      <c r="H41">
        <f t="shared" si="8"/>
        <v>1.1704147174213253</v>
      </c>
      <c r="I41">
        <f t="shared" si="8"/>
        <v>0.81250863063570744</v>
      </c>
      <c r="J41">
        <f t="shared" si="8"/>
        <v>0.53400888439268102</v>
      </c>
      <c r="K41">
        <f t="shared" si="8"/>
        <v>0.32867617896095125</v>
      </c>
      <c r="L41">
        <f t="shared" si="8"/>
        <v>0.18679384692240361</v>
      </c>
      <c r="M41">
        <f t="shared" si="8"/>
        <v>9.6194393367958902E-2</v>
      </c>
      <c r="N41">
        <f t="shared" si="8"/>
        <v>4.3725097151801479E-2</v>
      </c>
      <c r="O41">
        <f t="shared" si="8"/>
        <v>1.6876225162127154E-2</v>
      </c>
      <c r="P41">
        <f t="shared" si="8"/>
        <v>5.1964931115533637E-3</v>
      </c>
      <c r="Q41">
        <f t="shared" si="8"/>
        <v>1.1373084342102169E-3</v>
      </c>
      <c r="R41">
        <f t="shared" si="8"/>
        <v>1.3299387946073073E-4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  <c r="AC41">
        <f t="shared" si="8"/>
        <v>0</v>
      </c>
      <c r="AD41">
        <f t="shared" si="6"/>
        <v>0</v>
      </c>
    </row>
    <row r="42" spans="1:30">
      <c r="A42" t="str">
        <f t="shared" ref="A42:AC42" si="9">IF(A8 = "", "", EXP(-$C$2*$F$2)*($I$2*B42+$K$2*B43))</f>
        <v/>
      </c>
      <c r="B42" t="str">
        <f t="shared" si="9"/>
        <v/>
      </c>
      <c r="C42" t="str">
        <f t="shared" si="9"/>
        <v/>
      </c>
      <c r="D42">
        <f t="shared" si="9"/>
        <v>4.8875866879838723</v>
      </c>
      <c r="E42">
        <f t="shared" si="9"/>
        <v>4.1020925134341804</v>
      </c>
      <c r="F42">
        <f t="shared" si="9"/>
        <v>3.3656231845239653</v>
      </c>
      <c r="G42">
        <f t="shared" si="9"/>
        <v>2.6891146522169054</v>
      </c>
      <c r="H42">
        <f t="shared" si="9"/>
        <v>2.0827661548427976</v>
      </c>
      <c r="I42">
        <f t="shared" si="9"/>
        <v>1.5550480551149124</v>
      </c>
      <c r="J42">
        <f t="shared" si="9"/>
        <v>1.1116363784091039</v>
      </c>
      <c r="K42">
        <f t="shared" si="9"/>
        <v>0.75443804713349705</v>
      </c>
      <c r="L42">
        <f t="shared" si="9"/>
        <v>0.48092043034295756</v>
      </c>
      <c r="M42">
        <f t="shared" si="9"/>
        <v>0.28397012287322571</v>
      </c>
      <c r="N42">
        <f t="shared" si="9"/>
        <v>0.15245188417837788</v>
      </c>
      <c r="O42">
        <f t="shared" si="9"/>
        <v>7.2502928463291247E-2</v>
      </c>
      <c r="P42">
        <f t="shared" si="9"/>
        <v>2.9391388603783691E-2</v>
      </c>
      <c r="Q42">
        <f t="shared" si="9"/>
        <v>9.5448709469849562E-3</v>
      </c>
      <c r="R42">
        <f t="shared" si="9"/>
        <v>2.2129185534302018E-3</v>
      </c>
      <c r="S42">
        <f t="shared" si="9"/>
        <v>2.7539852016671932E-4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6"/>
        <v>0</v>
      </c>
    </row>
    <row r="43" spans="1:30">
      <c r="A43" t="str">
        <f t="shared" ref="A43:AC43" si="10">IF(A9 = "", "", EXP(-$C$2*$F$2)*($I$2*B43+$K$2*B44))</f>
        <v/>
      </c>
      <c r="B43" t="str">
        <f t="shared" si="10"/>
        <v/>
      </c>
      <c r="C43" t="str">
        <f t="shared" si="10"/>
        <v/>
      </c>
      <c r="D43" t="str">
        <f t="shared" si="10"/>
        <v/>
      </c>
      <c r="E43">
        <f t="shared" si="10"/>
        <v>5.7357388674855443</v>
      </c>
      <c r="F43">
        <f t="shared" si="10"/>
        <v>4.896480459906619</v>
      </c>
      <c r="G43">
        <f t="shared" si="10"/>
        <v>4.0946405370032615</v>
      </c>
      <c r="H43">
        <f t="shared" si="10"/>
        <v>3.3419614856139406</v>
      </c>
      <c r="I43">
        <f t="shared" si="10"/>
        <v>2.650508367067606</v>
      </c>
      <c r="J43">
        <f t="shared" si="10"/>
        <v>2.0317534017898753</v>
      </c>
      <c r="K43">
        <f t="shared" si="10"/>
        <v>1.4954117123701327</v>
      </c>
      <c r="L43">
        <f t="shared" si="10"/>
        <v>1.0481395526080142</v>
      </c>
      <c r="M43">
        <f t="shared" si="10"/>
        <v>0.69229693527839742</v>
      </c>
      <c r="N43">
        <f t="shared" si="10"/>
        <v>0.42505767178179288</v>
      </c>
      <c r="O43">
        <f t="shared" si="10"/>
        <v>0.23818315813775429</v>
      </c>
      <c r="P43">
        <f t="shared" si="10"/>
        <v>0.11871577560016423</v>
      </c>
      <c r="Q43">
        <f t="shared" si="10"/>
        <v>5.0658727005310572E-2</v>
      </c>
      <c r="R43">
        <f t="shared" si="10"/>
        <v>1.7399455692102068E-2</v>
      </c>
      <c r="S43">
        <f t="shared" si="10"/>
        <v>4.288014209033352E-3</v>
      </c>
      <c r="T43">
        <f t="shared" si="10"/>
        <v>5.7028447638008458E-4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6"/>
        <v>0</v>
      </c>
    </row>
    <row r="44" spans="1:30">
      <c r="A44" t="str">
        <f t="shared" ref="A44:AC44" si="11">IF(A10 = "", "", EXP(-$C$2*$F$2)*($I$2*B44+$K$2*B45))</f>
        <v/>
      </c>
      <c r="B44" t="str">
        <f t="shared" si="11"/>
        <v/>
      </c>
      <c r="C44" t="str">
        <f t="shared" si="11"/>
        <v/>
      </c>
      <c r="D44" t="str">
        <f t="shared" si="11"/>
        <v/>
      </c>
      <c r="E44" t="str">
        <f t="shared" si="11"/>
        <v/>
      </c>
      <c r="F44">
        <f t="shared" si="11"/>
        <v>6.6428299352381845</v>
      </c>
      <c r="G44">
        <f t="shared" si="11"/>
        <v>5.7621221729401961</v>
      </c>
      <c r="H44">
        <f t="shared" si="11"/>
        <v>4.9063444054279568</v>
      </c>
      <c r="I44">
        <f t="shared" si="11"/>
        <v>4.0869143235332084</v>
      </c>
      <c r="J44">
        <f t="shared" si="11"/>
        <v>3.3165515680280118</v>
      </c>
      <c r="K44">
        <f t="shared" si="11"/>
        <v>2.6086265486906477</v>
      </c>
      <c r="L44">
        <f t="shared" si="11"/>
        <v>1.9761411865591065</v>
      </c>
      <c r="M44">
        <f t="shared" si="11"/>
        <v>1.4303560529881556</v>
      </c>
      <c r="N44">
        <f t="shared" si="11"/>
        <v>0.97917946725908589</v>
      </c>
      <c r="O44">
        <f t="shared" si="11"/>
        <v>0.62556643242524246</v>
      </c>
      <c r="P44">
        <f t="shared" si="11"/>
        <v>0.36630893001961062</v>
      </c>
      <c r="Q44">
        <f t="shared" si="11"/>
        <v>0.19167598147213066</v>
      </c>
      <c r="R44">
        <f t="shared" si="11"/>
        <v>8.6301465535790142E-2</v>
      </c>
      <c r="S44">
        <f t="shared" si="11"/>
        <v>3.1446070507435225E-2</v>
      </c>
      <c r="T44">
        <f t="shared" si="11"/>
        <v>8.2697973860769523E-3</v>
      </c>
      <c r="U44">
        <f t="shared" si="11"/>
        <v>1.1809227725814381E-3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6"/>
        <v>0</v>
      </c>
    </row>
    <row r="45" spans="1:30">
      <c r="A45" t="str">
        <f t="shared" ref="A45:AC45" si="12">IF(A11 = "", "", EXP(-$C$2*$F$2)*($I$2*B45+$K$2*B46))</f>
        <v/>
      </c>
      <c r="B45" t="str">
        <f t="shared" si="12"/>
        <v/>
      </c>
      <c r="C45" t="str">
        <f t="shared" si="12"/>
        <v/>
      </c>
      <c r="D45" t="str">
        <f t="shared" si="12"/>
        <v/>
      </c>
      <c r="E45" t="str">
        <f t="shared" si="12"/>
        <v/>
      </c>
      <c r="F45" t="str">
        <f t="shared" si="12"/>
        <v/>
      </c>
      <c r="G45">
        <f t="shared" si="12"/>
        <v>7.5957965082628265</v>
      </c>
      <c r="H45">
        <f t="shared" si="12"/>
        <v>6.6869185392066077</v>
      </c>
      <c r="I45">
        <f t="shared" si="12"/>
        <v>5.7908076451620616</v>
      </c>
      <c r="J45">
        <f t="shared" si="12"/>
        <v>4.9175093802257006</v>
      </c>
      <c r="K45">
        <f t="shared" si="12"/>
        <v>4.0790696300125511</v>
      </c>
      <c r="L45">
        <f t="shared" si="12"/>
        <v>3.2892757948329217</v>
      </c>
      <c r="M45">
        <f t="shared" si="12"/>
        <v>2.5630137883397328</v>
      </c>
      <c r="N45">
        <f t="shared" si="12"/>
        <v>1.9151472833802878</v>
      </c>
      <c r="O45">
        <f t="shared" si="12"/>
        <v>1.3588935135082576</v>
      </c>
      <c r="P45">
        <f t="shared" si="12"/>
        <v>0.90380107043853697</v>
      </c>
      <c r="Q45">
        <f t="shared" si="12"/>
        <v>0.55362968095863718</v>
      </c>
      <c r="R45">
        <f t="shared" si="12"/>
        <v>0.30465575145914908</v>
      </c>
      <c r="S45">
        <f t="shared" si="12"/>
        <v>0.14509271728155002</v>
      </c>
      <c r="T45">
        <f t="shared" si="12"/>
        <v>5.6276581338967839E-2</v>
      </c>
      <c r="U45">
        <f t="shared" si="12"/>
        <v>1.5862323853199176E-2</v>
      </c>
      <c r="V45">
        <f t="shared" si="12"/>
        <v>2.4454086557880788E-3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>
        <f t="shared" si="6"/>
        <v>0</v>
      </c>
    </row>
    <row r="46" spans="1:30">
      <c r="A46" t="str">
        <f t="shared" ref="A46:AC46" si="13">IF(A12 = "", "", EXP(-$C$2*$F$2)*($I$2*B46+$K$2*B47))</f>
        <v/>
      </c>
      <c r="B46" t="str">
        <f t="shared" si="13"/>
        <v/>
      </c>
      <c r="C46" t="str">
        <f t="shared" si="13"/>
        <v/>
      </c>
      <c r="D46" t="str">
        <f t="shared" si="13"/>
        <v/>
      </c>
      <c r="E46" t="str">
        <f t="shared" si="13"/>
        <v/>
      </c>
      <c r="F46" t="str">
        <f t="shared" si="13"/>
        <v/>
      </c>
      <c r="G46" t="str">
        <f t="shared" si="13"/>
        <v/>
      </c>
      <c r="H46">
        <f t="shared" si="13"/>
        <v>8.5805218314354637</v>
      </c>
      <c r="I46">
        <f t="shared" si="13"/>
        <v>7.6564276628303061</v>
      </c>
      <c r="J46">
        <f t="shared" si="13"/>
        <v>6.734383532947799</v>
      </c>
      <c r="K46">
        <f t="shared" si="13"/>
        <v>5.8223138973196251</v>
      </c>
      <c r="L46">
        <f t="shared" si="13"/>
        <v>4.9304236778853685</v>
      </c>
      <c r="M46">
        <f t="shared" si="13"/>
        <v>4.0713497068034581</v>
      </c>
      <c r="N46">
        <f t="shared" si="13"/>
        <v>3.2600273508867059</v>
      </c>
      <c r="O46">
        <f t="shared" si="13"/>
        <v>2.5131060243434291</v>
      </c>
      <c r="P46">
        <f t="shared" si="13"/>
        <v>1.8477476693278374</v>
      </c>
      <c r="Q46">
        <f t="shared" si="13"/>
        <v>1.2797058527511644</v>
      </c>
      <c r="R46">
        <f t="shared" si="13"/>
        <v>0.82074672509917845</v>
      </c>
      <c r="S46">
        <f t="shared" si="13"/>
        <v>0.47575987574979178</v>
      </c>
      <c r="T46">
        <f t="shared" si="13"/>
        <v>0.2402906316910525</v>
      </c>
      <c r="U46">
        <f t="shared" si="13"/>
        <v>9.9577947592580082E-2</v>
      </c>
      <c r="V46">
        <f t="shared" si="13"/>
        <v>3.023284962712549E-2</v>
      </c>
      <c r="W46">
        <f t="shared" si="13"/>
        <v>5.0638565303734685E-3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>
        <f t="shared" si="6"/>
        <v>0</v>
      </c>
    </row>
    <row r="47" spans="1:30">
      <c r="A47" t="str">
        <f t="shared" ref="A47:AC47" si="14">IF(A13 = "", "", EXP(-$C$2*$F$2)*($I$2*B47+$K$2*B48))</f>
        <v/>
      </c>
      <c r="B47" t="str">
        <f t="shared" si="14"/>
        <v/>
      </c>
      <c r="C47" t="str">
        <f t="shared" si="14"/>
        <v/>
      </c>
      <c r="D47" t="str">
        <f t="shared" si="14"/>
        <v/>
      </c>
      <c r="E47" t="str">
        <f t="shared" si="14"/>
        <v/>
      </c>
      <c r="F47" t="str">
        <f t="shared" si="14"/>
        <v/>
      </c>
      <c r="G47" t="str">
        <f t="shared" si="14"/>
        <v/>
      </c>
      <c r="H47" t="str">
        <f t="shared" si="14"/>
        <v/>
      </c>
      <c r="I47">
        <f t="shared" si="14"/>
        <v>9.5832123865765109</v>
      </c>
      <c r="J47">
        <f t="shared" si="14"/>
        <v>8.6553326687790726</v>
      </c>
      <c r="K47">
        <f t="shared" si="14"/>
        <v>7.7210349980436392</v>
      </c>
      <c r="L47">
        <f t="shared" si="14"/>
        <v>6.7858195983557872</v>
      </c>
      <c r="M47">
        <f t="shared" si="14"/>
        <v>5.8573091948427773</v>
      </c>
      <c r="N47">
        <f t="shared" si="14"/>
        <v>4.9457052009622204</v>
      </c>
      <c r="O47">
        <f t="shared" si="14"/>
        <v>4.0641363674923827</v>
      </c>
      <c r="P47">
        <f t="shared" si="14"/>
        <v>3.2287329166731062</v>
      </c>
      <c r="Q47">
        <f t="shared" si="14"/>
        <v>2.4581919973121225</v>
      </c>
      <c r="R47">
        <f t="shared" si="14"/>
        <v>1.7725570413726037</v>
      </c>
      <c r="S47">
        <f t="shared" si="14"/>
        <v>1.1909657859511467</v>
      </c>
      <c r="T47">
        <f t="shared" si="14"/>
        <v>0.72830560692213486</v>
      </c>
      <c r="U47">
        <f t="shared" si="14"/>
        <v>0.39113202980568978</v>
      </c>
      <c r="V47">
        <f t="shared" si="14"/>
        <v>0.17388211340886214</v>
      </c>
      <c r="W47">
        <f t="shared" si="14"/>
        <v>5.7191557036423452E-2</v>
      </c>
      <c r="X47">
        <f t="shared" si="14"/>
        <v>1.0486035902225185E-2</v>
      </c>
      <c r="Y47">
        <f t="shared" si="14"/>
        <v>0</v>
      </c>
      <c r="Z47">
        <f t="shared" si="14"/>
        <v>0</v>
      </c>
      <c r="AA47">
        <f t="shared" si="14"/>
        <v>0</v>
      </c>
      <c r="AB47">
        <f t="shared" si="14"/>
        <v>0</v>
      </c>
      <c r="AC47">
        <f t="shared" si="14"/>
        <v>0</v>
      </c>
      <c r="AD47">
        <f t="shared" si="6"/>
        <v>0</v>
      </c>
    </row>
    <row r="48" spans="1:30">
      <c r="A48" t="str">
        <f t="shared" ref="A48:AC48" si="15">IF(A14 = "", "", EXP(-$C$2*$F$2)*($I$2*B48+$K$2*B49))</f>
        <v/>
      </c>
      <c r="B48" t="str">
        <f t="shared" si="15"/>
        <v/>
      </c>
      <c r="C48" t="str">
        <f t="shared" si="15"/>
        <v/>
      </c>
      <c r="D48" t="str">
        <f t="shared" si="15"/>
        <v/>
      </c>
      <c r="E48" t="str">
        <f t="shared" si="15"/>
        <v/>
      </c>
      <c r="F48" t="str">
        <f t="shared" si="15"/>
        <v/>
      </c>
      <c r="G48" t="str">
        <f t="shared" si="15"/>
        <v/>
      </c>
      <c r="H48" t="str">
        <f t="shared" si="15"/>
        <v/>
      </c>
      <c r="I48" t="str">
        <f t="shared" si="15"/>
        <v/>
      </c>
      <c r="J48">
        <f t="shared" si="15"/>
        <v>10.591679386088439</v>
      </c>
      <c r="K48">
        <f t="shared" si="15"/>
        <v>9.6690601768098912</v>
      </c>
      <c r="L48">
        <f t="shared" si="15"/>
        <v>8.7341320070253605</v>
      </c>
      <c r="M48">
        <f t="shared" si="15"/>
        <v>7.7901355581279548</v>
      </c>
      <c r="N48">
        <f t="shared" si="15"/>
        <v>6.8419499932849313</v>
      </c>
      <c r="O48">
        <f t="shared" si="15"/>
        <v>5.8966648937100459</v>
      </c>
      <c r="P48">
        <f t="shared" si="15"/>
        <v>4.9642229752850948</v>
      </c>
      <c r="Q48">
        <f t="shared" si="15"/>
        <v>4.0580381467481415</v>
      </c>
      <c r="R48">
        <f t="shared" si="15"/>
        <v>3.1954005828191572</v>
      </c>
      <c r="S48">
        <f t="shared" si="15"/>
        <v>2.3973565090495601</v>
      </c>
      <c r="T48">
        <f t="shared" si="15"/>
        <v>1.6876204624337314</v>
      </c>
      <c r="U48">
        <f t="shared" si="15"/>
        <v>1.0900125458201066</v>
      </c>
      <c r="V48">
        <f t="shared" si="15"/>
        <v>0.62405466896270367</v>
      </c>
      <c r="W48">
        <f t="shared" si="15"/>
        <v>0.29892844445695105</v>
      </c>
      <c r="X48">
        <f t="shared" si="15"/>
        <v>0.10722008852182136</v>
      </c>
      <c r="Y48">
        <f t="shared" si="15"/>
        <v>2.1714072719719413E-2</v>
      </c>
      <c r="Z48">
        <f t="shared" si="15"/>
        <v>0</v>
      </c>
      <c r="AA48">
        <f t="shared" si="15"/>
        <v>0</v>
      </c>
      <c r="AB48">
        <f t="shared" si="15"/>
        <v>0</v>
      </c>
      <c r="AC48">
        <f t="shared" si="15"/>
        <v>0</v>
      </c>
      <c r="AD48">
        <f t="shared" si="6"/>
        <v>0</v>
      </c>
    </row>
    <row r="49" spans="1:30">
      <c r="A49" t="str">
        <f t="shared" ref="A49:AC49" si="16">IF(A15 = "", "", EXP(-$C$2*$F$2)*($I$2*B49+$K$2*B50))</f>
        <v/>
      </c>
      <c r="B49" t="str">
        <f t="shared" si="16"/>
        <v/>
      </c>
      <c r="C49" t="str">
        <f t="shared" si="16"/>
        <v/>
      </c>
      <c r="D49" t="str">
        <f t="shared" si="16"/>
        <v/>
      </c>
      <c r="E49" t="str">
        <f t="shared" si="16"/>
        <v/>
      </c>
      <c r="F49" t="str">
        <f t="shared" si="16"/>
        <v/>
      </c>
      <c r="G49" t="str">
        <f t="shared" si="16"/>
        <v/>
      </c>
      <c r="H49" t="str">
        <f t="shared" si="16"/>
        <v/>
      </c>
      <c r="I49" t="str">
        <f t="shared" si="16"/>
        <v/>
      </c>
      <c r="J49" t="str">
        <f t="shared" si="16"/>
        <v/>
      </c>
      <c r="K49">
        <f t="shared" si="16"/>
        <v>11.596262232999219</v>
      </c>
      <c r="L49">
        <f t="shared" si="16"/>
        <v>10.685210305010132</v>
      </c>
      <c r="M49">
        <f t="shared" si="16"/>
        <v>9.7583637797077643</v>
      </c>
      <c r="N49">
        <f t="shared" si="16"/>
        <v>8.81721733247503</v>
      </c>
      <c r="O49">
        <f t="shared" si="16"/>
        <v>7.8642955262780596</v>
      </c>
      <c r="P49">
        <f t="shared" si="16"/>
        <v>6.9036500677427366</v>
      </c>
      <c r="Q49">
        <f t="shared" si="16"/>
        <v>5.9415299931594454</v>
      </c>
      <c r="R49">
        <f t="shared" si="16"/>
        <v>4.9872284814568362</v>
      </c>
      <c r="S49">
        <f t="shared" si="16"/>
        <v>4.054050178092627</v>
      </c>
      <c r="T49">
        <f t="shared" si="16"/>
        <v>3.1602250907297851</v>
      </c>
      <c r="U49">
        <f t="shared" si="16"/>
        <v>2.3293958082363608</v>
      </c>
      <c r="V49">
        <f t="shared" si="16"/>
        <v>1.5900184440332696</v>
      </c>
      <c r="W49">
        <f t="shared" si="16"/>
        <v>0.97270273085304904</v>
      </c>
      <c r="X49">
        <f t="shared" si="16"/>
        <v>0.50438719403362031</v>
      </c>
      <c r="Y49">
        <f t="shared" si="16"/>
        <v>0.19881403844631282</v>
      </c>
      <c r="Z49">
        <f t="shared" si="16"/>
        <v>4.4964651892638305E-2</v>
      </c>
      <c r="AA49">
        <f t="shared" si="16"/>
        <v>0</v>
      </c>
      <c r="AB49">
        <f t="shared" si="16"/>
        <v>0</v>
      </c>
      <c r="AC49">
        <f t="shared" si="16"/>
        <v>0</v>
      </c>
      <c r="AD49">
        <f t="shared" si="6"/>
        <v>0</v>
      </c>
    </row>
    <row r="50" spans="1:30">
      <c r="A50" t="str">
        <f t="shared" ref="A50:AC50" si="17">IF(A16 = "", "", EXP(-$C$2*$F$2)*($I$2*B50+$K$2*B51))</f>
        <v/>
      </c>
      <c r="B50" t="str">
        <f t="shared" si="17"/>
        <v/>
      </c>
      <c r="C50" t="str">
        <f t="shared" si="17"/>
        <v/>
      </c>
      <c r="D50" t="str">
        <f t="shared" si="17"/>
        <v/>
      </c>
      <c r="E50" t="str">
        <f t="shared" si="17"/>
        <v/>
      </c>
      <c r="F50" t="str">
        <f t="shared" si="17"/>
        <v/>
      </c>
      <c r="G50" t="str">
        <f t="shared" si="17"/>
        <v/>
      </c>
      <c r="H50" t="str">
        <f t="shared" si="17"/>
        <v/>
      </c>
      <c r="I50" t="str">
        <f t="shared" si="17"/>
        <v/>
      </c>
      <c r="J50" t="str">
        <f t="shared" si="17"/>
        <v/>
      </c>
      <c r="K50" t="str">
        <f t="shared" si="17"/>
        <v/>
      </c>
      <c r="L50">
        <f t="shared" si="17"/>
        <v>12.590212060689558</v>
      </c>
      <c r="M50">
        <f t="shared" si="17"/>
        <v>11.694473637606</v>
      </c>
      <c r="N50">
        <f t="shared" si="17"/>
        <v>10.781315511157976</v>
      </c>
      <c r="O50">
        <f t="shared" si="17"/>
        <v>9.8511339480715368</v>
      </c>
      <c r="P50">
        <f t="shared" si="17"/>
        <v>8.904825294505299</v>
      </c>
      <c r="Q50">
        <f t="shared" si="17"/>
        <v>7.9440992215424364</v>
      </c>
      <c r="R50">
        <f t="shared" si="17"/>
        <v>6.9719612466308662</v>
      </c>
      <c r="S50">
        <f t="shared" si="17"/>
        <v>5.9934321767355723</v>
      </c>
      <c r="T50">
        <f t="shared" si="17"/>
        <v>5.0165742174630079</v>
      </c>
      <c r="U50">
        <f t="shared" si="17"/>
        <v>4.0538625778335389</v>
      </c>
      <c r="V50">
        <f t="shared" si="17"/>
        <v>3.1238347974103853</v>
      </c>
      <c r="W50">
        <f t="shared" si="17"/>
        <v>2.2526937775432265</v>
      </c>
      <c r="X50">
        <f t="shared" si="17"/>
        <v>1.4750267028233588</v>
      </c>
      <c r="Y50">
        <f t="shared" si="17"/>
        <v>0.83192590617491513</v>
      </c>
      <c r="Z50">
        <f t="shared" si="17"/>
        <v>0.3636275000696837</v>
      </c>
      <c r="AA50">
        <f t="shared" si="17"/>
        <v>9.3111041209236009E-2</v>
      </c>
      <c r="AB50">
        <f t="shared" si="17"/>
        <v>0</v>
      </c>
      <c r="AC50">
        <f t="shared" si="17"/>
        <v>0</v>
      </c>
      <c r="AD50">
        <f t="shared" si="6"/>
        <v>0</v>
      </c>
    </row>
    <row r="51" spans="1:30">
      <c r="A51" t="str">
        <f t="shared" ref="A51:AC51" si="18">IF(A17 = "", "", EXP(-$C$2*$F$2)*($I$2*B51+$K$2*B52))</f>
        <v/>
      </c>
      <c r="B51" t="str">
        <f t="shared" si="18"/>
        <v/>
      </c>
      <c r="C51" t="str">
        <f t="shared" si="18"/>
        <v/>
      </c>
      <c r="D51" t="str">
        <f t="shared" si="18"/>
        <v/>
      </c>
      <c r="E51" t="str">
        <f t="shared" si="18"/>
        <v/>
      </c>
      <c r="F51" t="str">
        <f t="shared" si="18"/>
        <v/>
      </c>
      <c r="G51" t="str">
        <f t="shared" si="18"/>
        <v/>
      </c>
      <c r="H51" t="str">
        <f t="shared" si="18"/>
        <v/>
      </c>
      <c r="I51" t="str">
        <f t="shared" si="18"/>
        <v/>
      </c>
      <c r="J51" t="str">
        <f t="shared" si="18"/>
        <v/>
      </c>
      <c r="K51" t="str">
        <f t="shared" si="18"/>
        <v/>
      </c>
      <c r="L51" t="str">
        <f t="shared" si="18"/>
        <v/>
      </c>
      <c r="M51">
        <f t="shared" si="18"/>
        <v>13.569505680401026</v>
      </c>
      <c r="N51">
        <f t="shared" si="18"/>
        <v>12.690844473503194</v>
      </c>
      <c r="O51">
        <f t="shared" si="18"/>
        <v>11.794309892355429</v>
      </c>
      <c r="P51">
        <f t="shared" si="18"/>
        <v>10.879764284321791</v>
      </c>
      <c r="Q51">
        <f t="shared" si="18"/>
        <v>9.9472360681031624</v>
      </c>
      <c r="R51">
        <f t="shared" si="18"/>
        <v>8.9970525574780034</v>
      </c>
      <c r="S51">
        <f t="shared" si="18"/>
        <v>8.0300700372248262</v>
      </c>
      <c r="T51">
        <f t="shared" si="18"/>
        <v>7.0480666103058667</v>
      </c>
      <c r="U51">
        <f t="shared" si="18"/>
        <v>6.054400729676348</v>
      </c>
      <c r="V51">
        <f t="shared" si="18"/>
        <v>5.055088273777212</v>
      </c>
      <c r="W51">
        <f t="shared" si="18"/>
        <v>4.0605042105790545</v>
      </c>
      <c r="X51">
        <f t="shared" si="18"/>
        <v>3.0879335390614546</v>
      </c>
      <c r="Y51">
        <f t="shared" si="18"/>
        <v>2.1650688663854867</v>
      </c>
      <c r="Z51">
        <f t="shared" si="18"/>
        <v>1.3339887367063368</v>
      </c>
      <c r="AA51">
        <f t="shared" si="18"/>
        <v>0.65344654477519692</v>
      </c>
      <c r="AB51">
        <f t="shared" si="18"/>
        <v>0.19281069974184453</v>
      </c>
      <c r="AC51">
        <f t="shared" si="18"/>
        <v>0</v>
      </c>
      <c r="AD51">
        <f t="shared" si="6"/>
        <v>0</v>
      </c>
    </row>
    <row r="52" spans="1:30">
      <c r="A52" t="str">
        <f t="shared" ref="A52:AC52" si="19">IF(A18 = "", "", EXP(-$C$2*$F$2)*($I$2*B52+$K$2*B53))</f>
        <v/>
      </c>
      <c r="B52" t="str">
        <f t="shared" si="19"/>
        <v/>
      </c>
      <c r="C52" t="str">
        <f t="shared" si="19"/>
        <v/>
      </c>
      <c r="D52" t="str">
        <f t="shared" si="19"/>
        <v/>
      </c>
      <c r="E52" t="str">
        <f t="shared" si="19"/>
        <v/>
      </c>
      <c r="F52" t="str">
        <f t="shared" si="19"/>
        <v/>
      </c>
      <c r="G52" t="str">
        <f t="shared" si="19"/>
        <v/>
      </c>
      <c r="H52" t="str">
        <f t="shared" si="19"/>
        <v/>
      </c>
      <c r="I52" t="str">
        <f t="shared" si="19"/>
        <v/>
      </c>
      <c r="J52" t="str">
        <f t="shared" si="19"/>
        <v/>
      </c>
      <c r="K52" t="str">
        <f t="shared" si="19"/>
        <v/>
      </c>
      <c r="L52" t="str">
        <f t="shared" si="19"/>
        <v/>
      </c>
      <c r="M52" t="str">
        <f t="shared" si="19"/>
        <v/>
      </c>
      <c r="N52">
        <f t="shared" si="19"/>
        <v>14.532232340663006</v>
      </c>
      <c r="O52">
        <f t="shared" si="19"/>
        <v>13.671162797184795</v>
      </c>
      <c r="P52">
        <f t="shared" si="19"/>
        <v>12.79233620501677</v>
      </c>
      <c r="Q52">
        <f t="shared" si="19"/>
        <v>11.895437137855462</v>
      </c>
      <c r="R52">
        <f t="shared" si="19"/>
        <v>10.98017453384004</v>
      </c>
      <c r="S52">
        <f t="shared" si="19"/>
        <v>10.046310782324859</v>
      </c>
      <c r="T52">
        <f t="shared" si="19"/>
        <v>9.0937181883344245</v>
      </c>
      <c r="U52">
        <f t="shared" si="19"/>
        <v>8.1224884709605352</v>
      </c>
      <c r="V52">
        <f t="shared" si="19"/>
        <v>7.1331449928411121</v>
      </c>
      <c r="W52">
        <f t="shared" si="19"/>
        <v>6.1270539859051398</v>
      </c>
      <c r="X52">
        <f t="shared" si="19"/>
        <v>5.1072212425375794</v>
      </c>
      <c r="Y52">
        <f t="shared" si="19"/>
        <v>4.0798354696341796</v>
      </c>
      <c r="Z52">
        <f t="shared" si="19"/>
        <v>3.0572579580145272</v>
      </c>
      <c r="AA52">
        <f t="shared" si="19"/>
        <v>2.0638138191000137</v>
      </c>
      <c r="AB52">
        <f t="shared" si="19"/>
        <v>1.147009960324481</v>
      </c>
      <c r="AC52">
        <f t="shared" si="19"/>
        <v>0.39926485035645926</v>
      </c>
      <c r="AD52">
        <f t="shared" si="6"/>
        <v>0</v>
      </c>
    </row>
    <row r="53" spans="1:30">
      <c r="A53" t="str">
        <f t="shared" ref="A53:AC53" si="20">IF(A19 = "", "", EXP(-$C$2*$F$2)*($I$2*B53+$K$2*B54))</f>
        <v/>
      </c>
      <c r="B53" t="str">
        <f t="shared" si="20"/>
        <v/>
      </c>
      <c r="C53" t="str">
        <f t="shared" si="20"/>
        <v/>
      </c>
      <c r="D53" t="str">
        <f t="shared" si="20"/>
        <v/>
      </c>
      <c r="E53" t="str">
        <f t="shared" si="20"/>
        <v/>
      </c>
      <c r="F53" t="str">
        <f t="shared" si="20"/>
        <v/>
      </c>
      <c r="G53" t="str">
        <f t="shared" si="20"/>
        <v/>
      </c>
      <c r="H53" t="str">
        <f t="shared" si="20"/>
        <v/>
      </c>
      <c r="I53" t="str">
        <f t="shared" si="20"/>
        <v/>
      </c>
      <c r="J53" t="str">
        <f t="shared" si="20"/>
        <v/>
      </c>
      <c r="K53" t="str">
        <f t="shared" si="20"/>
        <v/>
      </c>
      <c r="L53" t="str">
        <f t="shared" si="20"/>
        <v/>
      </c>
      <c r="M53" t="str">
        <f t="shared" si="20"/>
        <v/>
      </c>
      <c r="N53" t="str">
        <f t="shared" si="20"/>
        <v/>
      </c>
      <c r="O53">
        <f t="shared" si="20"/>
        <v>15.477813502290175</v>
      </c>
      <c r="P53">
        <f t="shared" si="20"/>
        <v>14.634241610154811</v>
      </c>
      <c r="Q53">
        <f t="shared" si="20"/>
        <v>13.773219241982044</v>
      </c>
      <c r="R53">
        <f t="shared" si="20"/>
        <v>12.894404380919829</v>
      </c>
      <c r="S53">
        <f t="shared" si="20"/>
        <v>11.997448321779995</v>
      </c>
      <c r="T53">
        <f t="shared" si="20"/>
        <v>11.081995540256415</v>
      </c>
      <c r="U53">
        <f t="shared" si="20"/>
        <v>10.14768355958593</v>
      </c>
      <c r="V53">
        <f t="shared" si="20"/>
        <v>9.1941428146019977</v>
      </c>
      <c r="W53">
        <f t="shared" si="20"/>
        <v>8.2209965131300979</v>
      </c>
      <c r="X53">
        <f t="shared" si="20"/>
        <v>7.227860494672921</v>
      </c>
      <c r="Y53">
        <f t="shared" si="20"/>
        <v>6.2143430863323301</v>
      </c>
      <c r="Z53">
        <f t="shared" si="20"/>
        <v>5.1800449559140773</v>
      </c>
      <c r="AA53">
        <f t="shared" si="20"/>
        <v>4.1245589621601786</v>
      </c>
      <c r="AB53">
        <f t="shared" si="20"/>
        <v>3.0474700020527949</v>
      </c>
      <c r="AC53">
        <f t="shared" si="20"/>
        <v>1.9483548551323433</v>
      </c>
      <c r="AD53">
        <f t="shared" si="6"/>
        <v>0.82678202477146812</v>
      </c>
    </row>
    <row r="54" spans="1:30">
      <c r="A54" t="str">
        <f t="shared" ref="A54:AC54" si="21">IF(A20 = "", "", EXP(-$C$2*$F$2)*($I$2*B54+$K$2*B55))</f>
        <v/>
      </c>
      <c r="B54" t="str">
        <f t="shared" si="21"/>
        <v/>
      </c>
      <c r="C54" t="str">
        <f t="shared" si="21"/>
        <v/>
      </c>
      <c r="D54" t="str">
        <f t="shared" si="21"/>
        <v/>
      </c>
      <c r="E54" t="str">
        <f t="shared" si="21"/>
        <v/>
      </c>
      <c r="F54" t="str">
        <f t="shared" si="21"/>
        <v/>
      </c>
      <c r="G54" t="str">
        <f t="shared" si="21"/>
        <v/>
      </c>
      <c r="H54" t="str">
        <f t="shared" si="21"/>
        <v/>
      </c>
      <c r="I54" t="str">
        <f t="shared" si="21"/>
        <v/>
      </c>
      <c r="J54" t="str">
        <f t="shared" si="21"/>
        <v/>
      </c>
      <c r="K54" t="str">
        <f t="shared" si="21"/>
        <v/>
      </c>
      <c r="L54" t="str">
        <f t="shared" si="21"/>
        <v/>
      </c>
      <c r="M54" t="str">
        <f t="shared" si="21"/>
        <v/>
      </c>
      <c r="N54" t="str">
        <f t="shared" si="21"/>
        <v/>
      </c>
      <c r="O54" t="str">
        <f t="shared" si="21"/>
        <v/>
      </c>
      <c r="P54">
        <f t="shared" si="21"/>
        <v>16.406320093040016</v>
      </c>
      <c r="Q54">
        <f t="shared" si="21"/>
        <v>15.579948297027856</v>
      </c>
      <c r="R54">
        <f t="shared" si="21"/>
        <v>14.736461552694761</v>
      </c>
      <c r="S54">
        <f t="shared" si="21"/>
        <v>13.87552440331034</v>
      </c>
      <c r="T54">
        <f t="shared" si="21"/>
        <v>12.996794832081727</v>
      </c>
      <c r="U54">
        <f t="shared" si="21"/>
        <v>12.099924133879981</v>
      </c>
      <c r="V54">
        <f t="shared" si="21"/>
        <v>11.18455678445825</v>
      </c>
      <c r="W54">
        <f t="shared" si="21"/>
        <v>10.250330307112703</v>
      </c>
      <c r="X54">
        <f t="shared" si="21"/>
        <v>9.2968751367361762</v>
      </c>
      <c r="Y54">
        <f t="shared" si="21"/>
        <v>8.3238144812135779</v>
      </c>
      <c r="Z54">
        <f t="shared" si="21"/>
        <v>7.3307641801070726</v>
      </c>
      <c r="AA54">
        <f t="shared" si="21"/>
        <v>6.3173325605780519</v>
      </c>
      <c r="AB54">
        <f t="shared" si="21"/>
        <v>5.2831202904918397</v>
      </c>
      <c r="AC54">
        <f t="shared" si="21"/>
        <v>4.2277202286500799</v>
      </c>
      <c r="AD54">
        <f t="shared" si="6"/>
        <v>3.1507172720946031</v>
      </c>
    </row>
    <row r="55" spans="1:30">
      <c r="A55" t="str">
        <f t="shared" ref="A55:AC55" si="22">IF(A21 = "", "", EXP(-$C$2*$F$2)*($I$2*B55+$K$2*B56))</f>
        <v/>
      </c>
      <c r="B55" t="str">
        <f t="shared" si="22"/>
        <v/>
      </c>
      <c r="C55" t="str">
        <f t="shared" si="22"/>
        <v/>
      </c>
      <c r="D55" t="str">
        <f t="shared" si="22"/>
        <v/>
      </c>
      <c r="E55" t="str">
        <f t="shared" si="22"/>
        <v/>
      </c>
      <c r="F55" t="str">
        <f t="shared" si="22"/>
        <v/>
      </c>
      <c r="G55" t="str">
        <f t="shared" si="22"/>
        <v/>
      </c>
      <c r="H55" t="str">
        <f t="shared" si="22"/>
        <v/>
      </c>
      <c r="I55" t="str">
        <f t="shared" si="22"/>
        <v/>
      </c>
      <c r="J55" t="str">
        <f t="shared" si="22"/>
        <v/>
      </c>
      <c r="K55" t="str">
        <f t="shared" si="22"/>
        <v/>
      </c>
      <c r="L55" t="str">
        <f t="shared" si="22"/>
        <v/>
      </c>
      <c r="M55" t="str">
        <f t="shared" si="22"/>
        <v/>
      </c>
      <c r="N55" t="str">
        <f t="shared" si="22"/>
        <v/>
      </c>
      <c r="O55" t="str">
        <f t="shared" si="22"/>
        <v/>
      </c>
      <c r="P55" t="str">
        <f t="shared" si="22"/>
        <v/>
      </c>
      <c r="Q55">
        <f t="shared" si="22"/>
        <v>17.318040757950339</v>
      </c>
      <c r="R55">
        <f t="shared" si="22"/>
        <v>16.508540035579966</v>
      </c>
      <c r="S55">
        <f t="shared" si="22"/>
        <v>15.682253458356152</v>
      </c>
      <c r="T55">
        <f t="shared" si="22"/>
        <v>14.83885200385666</v>
      </c>
      <c r="U55">
        <f t="shared" si="22"/>
        <v>13.978000215410326</v>
      </c>
      <c r="V55">
        <f t="shared" si="22"/>
        <v>13.099356076283563</v>
      </c>
      <c r="W55">
        <f t="shared" si="22"/>
        <v>12.202570881406754</v>
      </c>
      <c r="X55">
        <f t="shared" si="22"/>
        <v>11.287289106592429</v>
      </c>
      <c r="Y55">
        <f t="shared" si="22"/>
        <v>10.353148275196185</v>
      </c>
      <c r="Z55">
        <f t="shared" si="22"/>
        <v>9.3997788221703278</v>
      </c>
      <c r="AA55">
        <f t="shared" si="22"/>
        <v>8.4268039554592988</v>
      </c>
      <c r="AB55">
        <f t="shared" si="22"/>
        <v>7.4338395146848359</v>
      </c>
      <c r="AC55">
        <f t="shared" si="22"/>
        <v>6.420493827067955</v>
      </c>
      <c r="AD55">
        <f t="shared" si="6"/>
        <v>5.3863675605336567</v>
      </c>
    </row>
    <row r="56" spans="1:30">
      <c r="A56" t="str">
        <f t="shared" ref="A56:AC56" si="23">IF(A22 = "", "", EXP(-$C$2*$F$2)*($I$2*B56+$K$2*B57))</f>
        <v/>
      </c>
      <c r="B56" t="str">
        <f t="shared" si="23"/>
        <v/>
      </c>
      <c r="C56" t="str">
        <f t="shared" si="23"/>
        <v/>
      </c>
      <c r="D56" t="str">
        <f t="shared" si="23"/>
        <v/>
      </c>
      <c r="E56" t="str">
        <f t="shared" si="23"/>
        <v/>
      </c>
      <c r="F56" t="str">
        <f t="shared" si="23"/>
        <v/>
      </c>
      <c r="G56" t="str">
        <f t="shared" si="23"/>
        <v/>
      </c>
      <c r="H56" t="str">
        <f t="shared" si="23"/>
        <v/>
      </c>
      <c r="I56" t="str">
        <f t="shared" si="23"/>
        <v/>
      </c>
      <c r="J56" t="str">
        <f t="shared" si="23"/>
        <v/>
      </c>
      <c r="K56" t="str">
        <f t="shared" si="23"/>
        <v/>
      </c>
      <c r="L56" t="str">
        <f t="shared" si="23"/>
        <v/>
      </c>
      <c r="M56" t="str">
        <f t="shared" si="23"/>
        <v/>
      </c>
      <c r="N56" t="str">
        <f t="shared" si="23"/>
        <v/>
      </c>
      <c r="O56" t="str">
        <f t="shared" si="23"/>
        <v/>
      </c>
      <c r="P56" t="str">
        <f t="shared" si="23"/>
        <v/>
      </c>
      <c r="Q56" t="str">
        <f t="shared" si="23"/>
        <v/>
      </c>
      <c r="R56">
        <f t="shared" si="23"/>
        <v>18.2132982795811</v>
      </c>
      <c r="S56">
        <f t="shared" si="23"/>
        <v>17.420345919278635</v>
      </c>
      <c r="T56">
        <f t="shared" si="23"/>
        <v>16.610930486741864</v>
      </c>
      <c r="U56">
        <f t="shared" si="23"/>
        <v>15.784729270456136</v>
      </c>
      <c r="V56">
        <f t="shared" si="23"/>
        <v>14.941413248058494</v>
      </c>
      <c r="W56">
        <f t="shared" si="23"/>
        <v>14.080646962937099</v>
      </c>
      <c r="X56">
        <f t="shared" si="23"/>
        <v>13.202088398417741</v>
      </c>
      <c r="Y56">
        <f t="shared" si="23"/>
        <v>12.305388849490232</v>
      </c>
      <c r="Z56">
        <f t="shared" si="23"/>
        <v>11.39019279202658</v>
      </c>
      <c r="AA56">
        <f t="shared" si="23"/>
        <v>10.456137749441902</v>
      </c>
      <c r="AB56">
        <f t="shared" si="23"/>
        <v>9.5028541567480893</v>
      </c>
      <c r="AC56">
        <f t="shared" si="23"/>
        <v>8.5299652219491975</v>
      </c>
      <c r="AD56">
        <f t="shared" si="6"/>
        <v>7.5370867847266467</v>
      </c>
    </row>
    <row r="57" spans="1:30">
      <c r="A57" t="str">
        <f t="shared" ref="A57:AC57" si="24">IF(A23 = "", "", EXP(-$C$2*$F$2)*($I$2*B57+$K$2*B58))</f>
        <v/>
      </c>
      <c r="B57" t="str">
        <f t="shared" si="24"/>
        <v/>
      </c>
      <c r="C57" t="str">
        <f t="shared" si="24"/>
        <v/>
      </c>
      <c r="D57" t="str">
        <f t="shared" si="24"/>
        <v/>
      </c>
      <c r="E57" t="str">
        <f t="shared" si="24"/>
        <v/>
      </c>
      <c r="F57" t="str">
        <f t="shared" si="24"/>
        <v/>
      </c>
      <c r="G57" t="str">
        <f t="shared" si="24"/>
        <v/>
      </c>
      <c r="H57" t="str">
        <f t="shared" si="24"/>
        <v/>
      </c>
      <c r="I57" t="str">
        <f t="shared" si="24"/>
        <v/>
      </c>
      <c r="J57" t="str">
        <f t="shared" si="24"/>
        <v/>
      </c>
      <c r="K57" t="str">
        <f t="shared" si="24"/>
        <v/>
      </c>
      <c r="L57" t="str">
        <f t="shared" si="24"/>
        <v/>
      </c>
      <c r="M57" t="str">
        <f t="shared" si="24"/>
        <v/>
      </c>
      <c r="N57" t="str">
        <f t="shared" si="24"/>
        <v/>
      </c>
      <c r="O57" t="str">
        <f t="shared" si="24"/>
        <v/>
      </c>
      <c r="P57" t="str">
        <f t="shared" si="24"/>
        <v/>
      </c>
      <c r="Q57" t="str">
        <f t="shared" si="24"/>
        <v/>
      </c>
      <c r="R57" t="str">
        <f t="shared" si="24"/>
        <v/>
      </c>
      <c r="S57">
        <f t="shared" si="24"/>
        <v>19.0924092506778</v>
      </c>
      <c r="T57">
        <f t="shared" si="24"/>
        <v>18.315688730742995</v>
      </c>
      <c r="U57">
        <f t="shared" si="24"/>
        <v>17.52282173137862</v>
      </c>
      <c r="V57">
        <f t="shared" si="24"/>
        <v>16.713491730943698</v>
      </c>
      <c r="W57">
        <f t="shared" si="24"/>
        <v>15.887376017982909</v>
      </c>
      <c r="X57">
        <f t="shared" si="24"/>
        <v>15.044145570192676</v>
      </c>
      <c r="Y57">
        <f t="shared" si="24"/>
        <v>14.18346493102058</v>
      </c>
      <c r="Z57">
        <f t="shared" si="24"/>
        <v>13.304992083851895</v>
      </c>
      <c r="AA57">
        <f t="shared" si="24"/>
        <v>12.408378323735956</v>
      </c>
      <c r="AB57">
        <f t="shared" si="24"/>
        <v>11.493268126604342</v>
      </c>
      <c r="AC57">
        <f t="shared" si="24"/>
        <v>10.559299015931803</v>
      </c>
      <c r="AD57">
        <f t="shared" si="6"/>
        <v>9.6061014267898983</v>
      </c>
    </row>
    <row r="58" spans="1:30">
      <c r="A58" t="str">
        <f t="shared" ref="A58:AC58" si="25">IF(A24 = "", "", EXP(-$C$2*$F$2)*($I$2*B58+$K$2*B59))</f>
        <v/>
      </c>
      <c r="B58" t="str">
        <f t="shared" si="25"/>
        <v/>
      </c>
      <c r="C58" t="str">
        <f t="shared" si="25"/>
        <v/>
      </c>
      <c r="D58" t="str">
        <f t="shared" si="25"/>
        <v/>
      </c>
      <c r="E58" t="str">
        <f t="shared" si="25"/>
        <v/>
      </c>
      <c r="F58" t="str">
        <f t="shared" si="25"/>
        <v/>
      </c>
      <c r="G58" t="str">
        <f t="shared" si="25"/>
        <v/>
      </c>
      <c r="H58" t="str">
        <f t="shared" si="25"/>
        <v/>
      </c>
      <c r="I58" t="str">
        <f t="shared" si="25"/>
        <v/>
      </c>
      <c r="J58" t="str">
        <f t="shared" si="25"/>
        <v/>
      </c>
      <c r="K58" t="str">
        <f t="shared" si="25"/>
        <v/>
      </c>
      <c r="L58" t="str">
        <f t="shared" si="25"/>
        <v/>
      </c>
      <c r="M58" t="str">
        <f t="shared" si="25"/>
        <v/>
      </c>
      <c r="N58" t="str">
        <f t="shared" si="25"/>
        <v/>
      </c>
      <c r="O58" t="str">
        <f t="shared" si="25"/>
        <v/>
      </c>
      <c r="P58" t="str">
        <f t="shared" si="25"/>
        <v/>
      </c>
      <c r="Q58" t="str">
        <f t="shared" si="25"/>
        <v/>
      </c>
      <c r="R58" t="str">
        <f t="shared" si="25"/>
        <v/>
      </c>
      <c r="S58" t="str">
        <f t="shared" si="25"/>
        <v/>
      </c>
      <c r="T58">
        <f t="shared" si="25"/>
        <v>19.95568419288421</v>
      </c>
      <c r="U58">
        <f t="shared" si="25"/>
        <v>19.194885062777782</v>
      </c>
      <c r="V58">
        <f t="shared" si="25"/>
        <v>18.418249974944825</v>
      </c>
      <c r="W58">
        <f t="shared" si="25"/>
        <v>17.62546847890539</v>
      </c>
      <c r="X58">
        <f t="shared" si="25"/>
        <v>16.816224053077875</v>
      </c>
      <c r="Y58">
        <f t="shared" si="25"/>
        <v>15.990193986066391</v>
      </c>
      <c r="Z58">
        <f t="shared" si="25"/>
        <v>15.147049255626827</v>
      </c>
      <c r="AA58">
        <f t="shared" si="25"/>
        <v>14.286454405266303</v>
      </c>
      <c r="AB58">
        <f t="shared" si="25"/>
        <v>13.408067418429662</v>
      </c>
      <c r="AC58">
        <f t="shared" si="25"/>
        <v>12.511539590225857</v>
      </c>
      <c r="AD58">
        <f t="shared" si="6"/>
        <v>11.596515396646154</v>
      </c>
    </row>
    <row r="59" spans="1:30">
      <c r="A59" t="str">
        <f t="shared" ref="A59:AC59" si="26">IF(A25 = "", "", EXP(-$C$2*$F$2)*($I$2*B59+$K$2*B60))</f>
        <v/>
      </c>
      <c r="B59" t="str">
        <f t="shared" si="26"/>
        <v/>
      </c>
      <c r="C59" t="str">
        <f t="shared" si="26"/>
        <v/>
      </c>
      <c r="D59" t="str">
        <f t="shared" si="26"/>
        <v/>
      </c>
      <c r="E59" t="str">
        <f t="shared" si="26"/>
        <v/>
      </c>
      <c r="F59" t="str">
        <f t="shared" si="26"/>
        <v/>
      </c>
      <c r="G59" t="str">
        <f t="shared" si="26"/>
        <v/>
      </c>
      <c r="H59" t="str">
        <f t="shared" si="26"/>
        <v/>
      </c>
      <c r="I59" t="str">
        <f t="shared" si="26"/>
        <v/>
      </c>
      <c r="J59" t="str">
        <f t="shared" si="26"/>
        <v/>
      </c>
      <c r="K59" t="str">
        <f t="shared" si="26"/>
        <v/>
      </c>
      <c r="L59" t="str">
        <f t="shared" si="26"/>
        <v/>
      </c>
      <c r="M59" t="str">
        <f t="shared" si="26"/>
        <v/>
      </c>
      <c r="N59" t="str">
        <f t="shared" si="26"/>
        <v/>
      </c>
      <c r="O59" t="str">
        <f t="shared" si="26"/>
        <v/>
      </c>
      <c r="P59" t="str">
        <f t="shared" si="26"/>
        <v/>
      </c>
      <c r="Q59" t="str">
        <f t="shared" si="26"/>
        <v/>
      </c>
      <c r="R59" t="str">
        <f t="shared" si="26"/>
        <v/>
      </c>
      <c r="S59" t="str">
        <f t="shared" si="26"/>
        <v/>
      </c>
      <c r="T59" t="str">
        <f t="shared" si="26"/>
        <v/>
      </c>
      <c r="U59">
        <f t="shared" si="26"/>
        <v>20.803427673178287</v>
      </c>
      <c r="V59">
        <f t="shared" si="26"/>
        <v>20.05824543708604</v>
      </c>
      <c r="W59">
        <f t="shared" si="26"/>
        <v>19.297531810304555</v>
      </c>
      <c r="X59">
        <f t="shared" si="26"/>
        <v>18.520982297079005</v>
      </c>
      <c r="Y59">
        <f t="shared" si="26"/>
        <v>17.728286446988871</v>
      </c>
      <c r="Z59">
        <f t="shared" si="26"/>
        <v>16.919127738512028</v>
      </c>
      <c r="AA59">
        <f t="shared" si="26"/>
        <v>16.093183460312112</v>
      </c>
      <c r="AB59">
        <f t="shared" si="26"/>
        <v>15.250124590204591</v>
      </c>
      <c r="AC59">
        <f t="shared" si="26"/>
        <v>14.389615671756207</v>
      </c>
      <c r="AD59">
        <f t="shared" si="6"/>
        <v>13.511314688471472</v>
      </c>
    </row>
    <row r="60" spans="1:30">
      <c r="A60" t="str">
        <f t="shared" ref="A60:AC60" si="27">IF(A26 = "", "", EXP(-$C$2*$F$2)*($I$2*B60+$K$2*B61))</f>
        <v/>
      </c>
      <c r="B60" t="str">
        <f t="shared" si="27"/>
        <v/>
      </c>
      <c r="C60" t="str">
        <f t="shared" si="27"/>
        <v/>
      </c>
      <c r="D60" t="str">
        <f t="shared" si="27"/>
        <v/>
      </c>
      <c r="E60" t="str">
        <f t="shared" si="27"/>
        <v/>
      </c>
      <c r="F60" t="str">
        <f t="shared" si="27"/>
        <v/>
      </c>
      <c r="G60" t="str">
        <f t="shared" si="27"/>
        <v/>
      </c>
      <c r="H60" t="str">
        <f t="shared" si="27"/>
        <v/>
      </c>
      <c r="I60" t="str">
        <f t="shared" si="27"/>
        <v/>
      </c>
      <c r="J60" t="str">
        <f t="shared" si="27"/>
        <v/>
      </c>
      <c r="K60" t="str">
        <f t="shared" si="27"/>
        <v/>
      </c>
      <c r="L60" t="str">
        <f t="shared" si="27"/>
        <v/>
      </c>
      <c r="M60" t="str">
        <f t="shared" si="27"/>
        <v/>
      </c>
      <c r="N60" t="str">
        <f t="shared" si="27"/>
        <v/>
      </c>
      <c r="O60" t="str">
        <f t="shared" si="27"/>
        <v/>
      </c>
      <c r="P60" t="str">
        <f t="shared" si="27"/>
        <v/>
      </c>
      <c r="Q60" t="str">
        <f t="shared" si="27"/>
        <v/>
      </c>
      <c r="R60" t="str">
        <f t="shared" si="27"/>
        <v/>
      </c>
      <c r="S60" t="str">
        <f t="shared" si="27"/>
        <v/>
      </c>
      <c r="T60" t="str">
        <f t="shared" si="27"/>
        <v/>
      </c>
      <c r="U60" t="str">
        <f t="shared" si="27"/>
        <v/>
      </c>
      <c r="V60">
        <f t="shared" si="27"/>
        <v>21.635938418075074</v>
      </c>
      <c r="W60">
        <f t="shared" si="27"/>
        <v>20.906074420705057</v>
      </c>
      <c r="X60">
        <f t="shared" si="27"/>
        <v>20.16097775922022</v>
      </c>
      <c r="Y60">
        <f t="shared" si="27"/>
        <v>19.400349778388033</v>
      </c>
      <c r="Z60">
        <f t="shared" si="27"/>
        <v>18.623885982513155</v>
      </c>
      <c r="AA60">
        <f t="shared" si="27"/>
        <v>17.831275921234589</v>
      </c>
      <c r="AB60">
        <f t="shared" si="27"/>
        <v>17.022203073089791</v>
      </c>
      <c r="AC60">
        <f t="shared" si="27"/>
        <v>16.196344726802014</v>
      </c>
      <c r="AD60">
        <f t="shared" si="6"/>
        <v>15.353371860246405</v>
      </c>
    </row>
    <row r="61" spans="1:30">
      <c r="A61" t="str">
        <f t="shared" ref="A61:AC61" si="28">IF(A27 = "", "", EXP(-$C$2*$F$2)*($I$2*B61+$K$2*B62))</f>
        <v/>
      </c>
      <c r="B61" t="str">
        <f t="shared" si="28"/>
        <v/>
      </c>
      <c r="C61" t="str">
        <f t="shared" si="28"/>
        <v/>
      </c>
      <c r="D61" t="str">
        <f t="shared" si="28"/>
        <v/>
      </c>
      <c r="E61" t="str">
        <f t="shared" si="28"/>
        <v/>
      </c>
      <c r="F61" t="str">
        <f t="shared" si="28"/>
        <v/>
      </c>
      <c r="G61" t="str">
        <f t="shared" si="28"/>
        <v/>
      </c>
      <c r="H61" t="str">
        <f t="shared" si="28"/>
        <v/>
      </c>
      <c r="I61" t="str">
        <f t="shared" si="28"/>
        <v/>
      </c>
      <c r="J61" t="str">
        <f t="shared" si="28"/>
        <v/>
      </c>
      <c r="K61" t="str">
        <f t="shared" si="28"/>
        <v/>
      </c>
      <c r="L61" t="str">
        <f t="shared" si="28"/>
        <v/>
      </c>
      <c r="M61" t="str">
        <f t="shared" si="28"/>
        <v/>
      </c>
      <c r="N61" t="str">
        <f t="shared" si="28"/>
        <v/>
      </c>
      <c r="O61" t="str">
        <f t="shared" si="28"/>
        <v/>
      </c>
      <c r="P61" t="str">
        <f t="shared" si="28"/>
        <v/>
      </c>
      <c r="Q61" t="str">
        <f t="shared" si="28"/>
        <v/>
      </c>
      <c r="R61" t="str">
        <f t="shared" si="28"/>
        <v/>
      </c>
      <c r="S61" t="str">
        <f t="shared" si="28"/>
        <v/>
      </c>
      <c r="T61" t="str">
        <f t="shared" si="28"/>
        <v/>
      </c>
      <c r="U61" t="str">
        <f t="shared" si="28"/>
        <v/>
      </c>
      <c r="V61" t="str">
        <f t="shared" si="28"/>
        <v/>
      </c>
      <c r="W61">
        <f t="shared" si="28"/>
        <v>22.453509425639311</v>
      </c>
      <c r="X61">
        <f t="shared" si="28"/>
        <v>21.738670740209255</v>
      </c>
      <c r="Y61">
        <f t="shared" si="28"/>
        <v>21.008892388788539</v>
      </c>
      <c r="Z61">
        <f t="shared" si="28"/>
        <v>20.263881444654373</v>
      </c>
      <c r="AA61">
        <f t="shared" si="28"/>
        <v>19.503339252633754</v>
      </c>
      <c r="AB61">
        <f t="shared" si="28"/>
        <v>18.726961317090918</v>
      </c>
      <c r="AC61">
        <f t="shared" si="28"/>
        <v>17.934437187724491</v>
      </c>
      <c r="AD61">
        <f t="shared" si="6"/>
        <v>17.125450343131604</v>
      </c>
    </row>
    <row r="62" spans="1:30">
      <c r="A62" t="str">
        <f t="shared" ref="A62:AC62" si="29">IF(A28 = "", "", EXP(-$C$2*$F$2)*($I$2*B62+$K$2*B63))</f>
        <v/>
      </c>
      <c r="B62" t="str">
        <f t="shared" si="29"/>
        <v/>
      </c>
      <c r="C62" t="str">
        <f t="shared" si="29"/>
        <v/>
      </c>
      <c r="D62" t="str">
        <f t="shared" si="29"/>
        <v/>
      </c>
      <c r="E62" t="str">
        <f t="shared" si="29"/>
        <v/>
      </c>
      <c r="F62" t="str">
        <f t="shared" si="29"/>
        <v/>
      </c>
      <c r="G62" t="str">
        <f t="shared" si="29"/>
        <v/>
      </c>
      <c r="H62" t="str">
        <f t="shared" si="29"/>
        <v/>
      </c>
      <c r="I62" t="str">
        <f t="shared" si="29"/>
        <v/>
      </c>
      <c r="J62" t="str">
        <f t="shared" si="29"/>
        <v/>
      </c>
      <c r="K62" t="str">
        <f t="shared" si="29"/>
        <v/>
      </c>
      <c r="L62" t="str">
        <f t="shared" si="29"/>
        <v/>
      </c>
      <c r="M62" t="str">
        <f t="shared" si="29"/>
        <v/>
      </c>
      <c r="N62" t="str">
        <f t="shared" si="29"/>
        <v/>
      </c>
      <c r="O62" t="str">
        <f t="shared" si="29"/>
        <v/>
      </c>
      <c r="P62" t="str">
        <f t="shared" si="29"/>
        <v/>
      </c>
      <c r="Q62" t="str">
        <f t="shared" si="29"/>
        <v/>
      </c>
      <c r="R62" t="str">
        <f t="shared" si="29"/>
        <v/>
      </c>
      <c r="S62" t="str">
        <f t="shared" si="29"/>
        <v/>
      </c>
      <c r="T62" t="str">
        <f t="shared" si="29"/>
        <v/>
      </c>
      <c r="U62" t="str">
        <f t="shared" si="29"/>
        <v/>
      </c>
      <c r="V62" t="str">
        <f t="shared" si="29"/>
        <v/>
      </c>
      <c r="W62" t="str">
        <f t="shared" si="29"/>
        <v/>
      </c>
      <c r="X62">
        <f t="shared" si="29"/>
        <v>23.256428075349806</v>
      </c>
      <c r="Y62">
        <f t="shared" si="29"/>
        <v>22.556327393722789</v>
      </c>
      <c r="Z62">
        <f t="shared" si="29"/>
        <v>21.841574425643401</v>
      </c>
      <c r="AA62">
        <f t="shared" si="29"/>
        <v>21.111881863034256</v>
      </c>
      <c r="AB62">
        <f t="shared" si="29"/>
        <v>20.366956779232133</v>
      </c>
      <c r="AC62">
        <f t="shared" si="29"/>
        <v>19.606500519123657</v>
      </c>
      <c r="AD62">
        <f t="shared" si="6"/>
        <v>18.830208587132731</v>
      </c>
    </row>
    <row r="63" spans="1:30">
      <c r="A63" t="str">
        <f t="shared" ref="A63:AC63" si="30">IF(A29 = "", "", EXP(-$C$2*$F$2)*($I$2*B63+$K$2*B64))</f>
        <v/>
      </c>
      <c r="B63" t="str">
        <f t="shared" si="30"/>
        <v/>
      </c>
      <c r="C63" t="str">
        <f t="shared" si="30"/>
        <v/>
      </c>
      <c r="D63" t="str">
        <f t="shared" si="30"/>
        <v/>
      </c>
      <c r="E63" t="str">
        <f t="shared" si="30"/>
        <v/>
      </c>
      <c r="F63" t="str">
        <f t="shared" si="30"/>
        <v/>
      </c>
      <c r="G63" t="str">
        <f t="shared" si="30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>
        <f t="shared" si="30"/>
        <v>24.044976235856776</v>
      </c>
      <c r="Z63">
        <f t="shared" si="30"/>
        <v>23.359331760783963</v>
      </c>
      <c r="AA63">
        <f t="shared" si="30"/>
        <v>22.659316867968514</v>
      </c>
      <c r="AB63">
        <f t="shared" si="30"/>
        <v>21.944649760221168</v>
      </c>
      <c r="AC63">
        <f t="shared" si="30"/>
        <v>21.215043129524158</v>
      </c>
      <c r="AD63">
        <f t="shared" si="6"/>
        <v>20.470204049273946</v>
      </c>
    </row>
    <row r="64" spans="1:30">
      <c r="A64" t="str">
        <f t="shared" ref="A64:AC64" si="31">IF(A30 = "", "", EXP(-$C$2*$F$2)*($I$2*B64+$K$2*B65))</f>
        <v/>
      </c>
      <c r="B64" t="str">
        <f t="shared" si="31"/>
        <v/>
      </c>
      <c r="C64" t="str">
        <f t="shared" si="31"/>
        <v/>
      </c>
      <c r="D64" t="str">
        <f t="shared" si="31"/>
        <v/>
      </c>
      <c r="E64" t="str">
        <f t="shared" si="31"/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1"/>
        <v/>
      </c>
      <c r="U64" t="str">
        <f t="shared" si="31"/>
        <v/>
      </c>
      <c r="V64" t="str">
        <f t="shared" si="31"/>
        <v/>
      </c>
      <c r="W64" t="str">
        <f t="shared" si="31"/>
        <v/>
      </c>
      <c r="X64" t="str">
        <f t="shared" si="31"/>
        <v/>
      </c>
      <c r="Y64" t="str">
        <f t="shared" si="31"/>
        <v/>
      </c>
      <c r="Z64">
        <f t="shared" si="31"/>
        <v>24.819430370672489</v>
      </c>
      <c r="AA64">
        <f t="shared" si="31"/>
        <v>24.147965710102493</v>
      </c>
      <c r="AB64">
        <f t="shared" si="31"/>
        <v>23.462407095361726</v>
      </c>
      <c r="AC64">
        <f t="shared" si="31"/>
        <v>22.762478134458416</v>
      </c>
      <c r="AD64">
        <f t="shared" si="6"/>
        <v>22.04789703026298</v>
      </c>
    </row>
    <row r="65" spans="1:30">
      <c r="A65" t="str">
        <f t="shared" ref="A65:AC65" si="32">IF(A31 = "", "", EXP(-$C$2*$F$2)*($I$2*B65+$K$2*B66))</f>
        <v/>
      </c>
      <c r="B65" t="str">
        <f t="shared" si="32"/>
        <v/>
      </c>
      <c r="C65" t="str">
        <f t="shared" si="32"/>
        <v/>
      </c>
      <c r="D65" t="str">
        <f t="shared" si="32"/>
        <v/>
      </c>
      <c r="E65" t="str">
        <f t="shared" si="32"/>
        <v/>
      </c>
      <c r="F65" t="str">
        <f t="shared" si="32"/>
        <v/>
      </c>
      <c r="G65" t="str">
        <f t="shared" si="32"/>
        <v/>
      </c>
      <c r="H65" t="str">
        <f t="shared" si="32"/>
        <v/>
      </c>
      <c r="I65" t="str">
        <f t="shared" si="32"/>
        <v/>
      </c>
      <c r="J65" t="str">
        <f t="shared" si="32"/>
        <v/>
      </c>
      <c r="K65" t="str">
        <f t="shared" si="32"/>
        <v/>
      </c>
      <c r="L65" t="str">
        <f t="shared" si="32"/>
        <v/>
      </c>
      <c r="M65" t="str">
        <f t="shared" si="32"/>
        <v/>
      </c>
      <c r="N65" t="str">
        <f t="shared" si="32"/>
        <v/>
      </c>
      <c r="O65" t="str">
        <f t="shared" si="32"/>
        <v/>
      </c>
      <c r="P65" t="str">
        <f t="shared" si="32"/>
        <v/>
      </c>
      <c r="Q65" t="str">
        <f t="shared" si="32"/>
        <v/>
      </c>
      <c r="R65" t="str">
        <f t="shared" si="32"/>
        <v/>
      </c>
      <c r="S65" t="str">
        <f t="shared" si="32"/>
        <v/>
      </c>
      <c r="T65" t="str">
        <f t="shared" si="32"/>
        <v/>
      </c>
      <c r="U65" t="str">
        <f t="shared" si="32"/>
        <v/>
      </c>
      <c r="V65" t="str">
        <f t="shared" si="32"/>
        <v/>
      </c>
      <c r="W65" t="str">
        <f t="shared" si="32"/>
        <v/>
      </c>
      <c r="X65" t="str">
        <f t="shared" si="32"/>
        <v/>
      </c>
      <c r="Y65" t="str">
        <f t="shared" si="32"/>
        <v/>
      </c>
      <c r="Z65" t="str">
        <f t="shared" si="32"/>
        <v/>
      </c>
      <c r="AA65">
        <f t="shared" si="32"/>
        <v>25.580061641835023</v>
      </c>
      <c r="AB65">
        <f t="shared" si="32"/>
        <v>24.922505705250252</v>
      </c>
      <c r="AC65">
        <f t="shared" si="32"/>
        <v>24.251126976592396</v>
      </c>
      <c r="AD65">
        <f t="shared" si="6"/>
        <v>23.565654365403539</v>
      </c>
    </row>
    <row r="66" spans="1:30">
      <c r="A66" t="str">
        <f t="shared" ref="A66:AC66" si="33">IF(A32 = "", "", EXP(-$C$2*$F$2)*($I$2*B66+$K$2*B67))</f>
        <v/>
      </c>
      <c r="B66" t="str">
        <f t="shared" si="33"/>
        <v/>
      </c>
      <c r="C66" t="str">
        <f t="shared" si="33"/>
        <v/>
      </c>
      <c r="D66" t="str">
        <f t="shared" si="33"/>
        <v/>
      </c>
      <c r="E66" t="str">
        <f t="shared" si="33"/>
        <v/>
      </c>
      <c r="F66" t="str">
        <f t="shared" si="33"/>
        <v/>
      </c>
      <c r="G66" t="str">
        <f t="shared" si="33"/>
        <v/>
      </c>
      <c r="H66" t="str">
        <f t="shared" si="33"/>
        <v/>
      </c>
      <c r="I66" t="str">
        <f t="shared" si="33"/>
        <v/>
      </c>
      <c r="J66" t="str">
        <f t="shared" si="33"/>
        <v/>
      </c>
      <c r="K66" t="str">
        <f t="shared" si="33"/>
        <v/>
      </c>
      <c r="L66" t="str">
        <f t="shared" si="33"/>
        <v/>
      </c>
      <c r="M66" t="str">
        <f t="shared" si="33"/>
        <v/>
      </c>
      <c r="N66" t="str">
        <f t="shared" si="33"/>
        <v/>
      </c>
      <c r="O66" t="str">
        <f t="shared" si="33"/>
        <v/>
      </c>
      <c r="P66" t="str">
        <f t="shared" si="33"/>
        <v/>
      </c>
      <c r="Q66" t="str">
        <f t="shared" si="33"/>
        <v/>
      </c>
      <c r="R66" t="str">
        <f t="shared" si="33"/>
        <v/>
      </c>
      <c r="S66" t="str">
        <f t="shared" si="33"/>
        <v/>
      </c>
      <c r="T66" t="str">
        <f t="shared" si="33"/>
        <v/>
      </c>
      <c r="U66" t="str">
        <f t="shared" si="33"/>
        <v/>
      </c>
      <c r="V66" t="str">
        <f t="shared" si="33"/>
        <v/>
      </c>
      <c r="W66" t="str">
        <f t="shared" si="33"/>
        <v/>
      </c>
      <c r="X66" t="str">
        <f t="shared" si="33"/>
        <v/>
      </c>
      <c r="Y66" t="str">
        <f t="shared" si="33"/>
        <v/>
      </c>
      <c r="Z66" t="str">
        <f t="shared" si="33"/>
        <v/>
      </c>
      <c r="AA66" t="str">
        <f t="shared" si="33"/>
        <v/>
      </c>
      <c r="AB66">
        <f t="shared" si="33"/>
        <v>26.327136011583757</v>
      </c>
      <c r="AC66">
        <f t="shared" si="33"/>
        <v>25.683222908324915</v>
      </c>
      <c r="AD66">
        <f t="shared" si="6"/>
        <v>25.025752975292058</v>
      </c>
    </row>
    <row r="67" spans="1:30">
      <c r="A67" t="str">
        <f t="shared" ref="A67:AC67" si="34">IF(A33 = "", "", EXP(-$C$2*$F$2)*($I$2*B67+$K$2*B68))</f>
        <v/>
      </c>
      <c r="B67" t="str">
        <f t="shared" si="34"/>
        <v/>
      </c>
      <c r="C67" t="str">
        <f t="shared" si="34"/>
        <v/>
      </c>
      <c r="D67" t="str">
        <f t="shared" si="34"/>
        <v/>
      </c>
      <c r="E67" t="str">
        <f t="shared" si="34"/>
        <v/>
      </c>
      <c r="F67" t="str">
        <f t="shared" si="34"/>
        <v/>
      </c>
      <c r="G67" t="str">
        <f t="shared" si="34"/>
        <v/>
      </c>
      <c r="H67" t="str">
        <f t="shared" si="34"/>
        <v/>
      </c>
      <c r="I67" t="str">
        <f t="shared" si="34"/>
        <v/>
      </c>
      <c r="J67" t="str">
        <f t="shared" si="34"/>
        <v/>
      </c>
      <c r="K67" t="str">
        <f t="shared" si="34"/>
        <v/>
      </c>
      <c r="L67" t="str">
        <f t="shared" si="34"/>
        <v/>
      </c>
      <c r="M67" t="str">
        <f t="shared" si="34"/>
        <v/>
      </c>
      <c r="N67" t="str">
        <f t="shared" si="34"/>
        <v/>
      </c>
      <c r="O67" t="str">
        <f t="shared" si="34"/>
        <v/>
      </c>
      <c r="P67" t="str">
        <f t="shared" si="34"/>
        <v/>
      </c>
      <c r="Q67" t="str">
        <f t="shared" si="34"/>
        <v/>
      </c>
      <c r="R67" t="str">
        <f t="shared" si="34"/>
        <v/>
      </c>
      <c r="S67" t="str">
        <f t="shared" si="34"/>
        <v/>
      </c>
      <c r="T67" t="str">
        <f t="shared" si="34"/>
        <v/>
      </c>
      <c r="U67" t="str">
        <f t="shared" si="34"/>
        <v/>
      </c>
      <c r="V67" t="str">
        <f t="shared" si="34"/>
        <v/>
      </c>
      <c r="W67" t="str">
        <f t="shared" si="34"/>
        <v/>
      </c>
      <c r="X67" t="str">
        <f t="shared" si="34"/>
        <v/>
      </c>
      <c r="Y67" t="str">
        <f t="shared" si="34"/>
        <v/>
      </c>
      <c r="Z67" t="str">
        <f t="shared" si="34"/>
        <v/>
      </c>
      <c r="AA67" t="str">
        <f t="shared" si="34"/>
        <v/>
      </c>
      <c r="AB67" t="str">
        <f t="shared" si="34"/>
        <v/>
      </c>
      <c r="AC67">
        <f t="shared" si="34"/>
        <v>27.060914342084999</v>
      </c>
      <c r="AD67">
        <f t="shared" si="6"/>
        <v>26.430383281625566</v>
      </c>
    </row>
    <row r="68" spans="1:30">
      <c r="A68" t="str">
        <f t="shared" ref="A68:AC68" si="35">IF(A34 = "", "", EXP(-$C$2*$F$2)*($I$2*B68+$K$2*B69))</f>
        <v/>
      </c>
      <c r="B68" t="str">
        <f t="shared" si="35"/>
        <v/>
      </c>
      <c r="C68" t="str">
        <f t="shared" si="35"/>
        <v/>
      </c>
      <c r="D68" t="str">
        <f t="shared" si="35"/>
        <v/>
      </c>
      <c r="E68" t="str">
        <f t="shared" si="35"/>
        <v/>
      </c>
      <c r="F68" t="str">
        <f t="shared" si="35"/>
        <v/>
      </c>
      <c r="G68" t="str">
        <f t="shared" si="35"/>
        <v/>
      </c>
      <c r="H68" t="str">
        <f t="shared" si="35"/>
        <v/>
      </c>
      <c r="I68" t="str">
        <f t="shared" si="35"/>
        <v/>
      </c>
      <c r="J68" t="str">
        <f t="shared" si="35"/>
        <v/>
      </c>
      <c r="K68" t="str">
        <f t="shared" si="35"/>
        <v/>
      </c>
      <c r="L68" t="str">
        <f t="shared" si="35"/>
        <v/>
      </c>
      <c r="M68" t="str">
        <f t="shared" si="35"/>
        <v/>
      </c>
      <c r="N68" t="str">
        <f t="shared" si="35"/>
        <v/>
      </c>
      <c r="O68" t="str">
        <f t="shared" si="35"/>
        <v/>
      </c>
      <c r="P68" t="str">
        <f t="shared" si="35"/>
        <v/>
      </c>
      <c r="Q68" t="str">
        <f t="shared" si="35"/>
        <v/>
      </c>
      <c r="R68" t="str">
        <f t="shared" si="35"/>
        <v/>
      </c>
      <c r="S68" t="str">
        <f t="shared" si="35"/>
        <v/>
      </c>
      <c r="T68" t="str">
        <f t="shared" si="35"/>
        <v/>
      </c>
      <c r="U68" t="str">
        <f t="shared" si="35"/>
        <v/>
      </c>
      <c r="V68" t="str">
        <f t="shared" si="35"/>
        <v/>
      </c>
      <c r="W68" t="str">
        <f t="shared" si="35"/>
        <v/>
      </c>
      <c r="X68" t="str">
        <f t="shared" si="35"/>
        <v/>
      </c>
      <c r="Y68" t="str">
        <f t="shared" si="35"/>
        <v/>
      </c>
      <c r="Z68" t="str">
        <f t="shared" si="35"/>
        <v/>
      </c>
      <c r="AA68" t="str">
        <f t="shared" si="35"/>
        <v/>
      </c>
      <c r="AB68" t="str">
        <f t="shared" si="35"/>
        <v/>
      </c>
      <c r="AC68" t="str">
        <f t="shared" si="35"/>
        <v/>
      </c>
      <c r="AD68">
        <f t="shared" si="6"/>
        <v>27.781652493244906</v>
      </c>
    </row>
    <row r="70" spans="1:30">
      <c r="A70" t="s">
        <v>12</v>
      </c>
    </row>
    <row r="72" spans="1:30">
      <c r="A72">
        <f>IFERROR((MAX($J$2-A5,EXP(-$C$2*$F$2)*($I$2*B72+$K$2*B73))), "")</f>
        <v>3.0414656445766894</v>
      </c>
      <c r="B72">
        <f t="shared" ref="B72:AC72" si="36">IFERROR((MAX($J$2-B5,EXP(-$C$2*$F$2)*($I$2*C72+$K$2*C73))), "")</f>
        <v>2.3902031664449486</v>
      </c>
      <c r="C72">
        <f t="shared" si="36"/>
        <v>1.8279887378357769</v>
      </c>
      <c r="D72">
        <f t="shared" si="36"/>
        <v>1.3546950347452273</v>
      </c>
      <c r="E72">
        <f t="shared" si="36"/>
        <v>0.96787437170736002</v>
      </c>
      <c r="F72">
        <f t="shared" si="36"/>
        <v>0.66260543395268712</v>
      </c>
      <c r="G72">
        <f t="shared" si="36"/>
        <v>0.43148506323843561</v>
      </c>
      <c r="H72">
        <f t="shared" si="36"/>
        <v>0.26488786768035477</v>
      </c>
      <c r="I72">
        <f t="shared" si="36"/>
        <v>0.15158698234648224</v>
      </c>
      <c r="J72">
        <f t="shared" si="36"/>
        <v>7.969964127038516E-2</v>
      </c>
      <c r="K72">
        <f t="shared" si="36"/>
        <v>3.7761870777799481E-2</v>
      </c>
      <c r="L72">
        <f t="shared" si="36"/>
        <v>1.5697294272837638E-2</v>
      </c>
      <c r="M72">
        <f t="shared" si="36"/>
        <v>5.5040347851454388E-3</v>
      </c>
      <c r="N72">
        <f t="shared" si="36"/>
        <v>1.5283766771377679E-3</v>
      </c>
      <c r="O72">
        <f t="shared" si="36"/>
        <v>2.9918790017869712E-4</v>
      </c>
      <c r="P72">
        <f t="shared" si="36"/>
        <v>3.1014998139677666E-5</v>
      </c>
      <c r="Q72">
        <f t="shared" si="36"/>
        <v>0</v>
      </c>
      <c r="R72">
        <f t="shared" si="36"/>
        <v>0</v>
      </c>
      <c r="S72">
        <f t="shared" si="36"/>
        <v>0</v>
      </c>
      <c r="T72">
        <f t="shared" si="36"/>
        <v>0</v>
      </c>
      <c r="U72">
        <f t="shared" si="36"/>
        <v>0</v>
      </c>
      <c r="V72">
        <f t="shared" si="36"/>
        <v>0</v>
      </c>
      <c r="W72">
        <f t="shared" si="36"/>
        <v>0</v>
      </c>
      <c r="X72">
        <f t="shared" si="36"/>
        <v>0</v>
      </c>
      <c r="Y72">
        <f t="shared" si="36"/>
        <v>0</v>
      </c>
      <c r="Z72">
        <f t="shared" si="36"/>
        <v>0</v>
      </c>
      <c r="AA72">
        <f t="shared" si="36"/>
        <v>0</v>
      </c>
      <c r="AB72">
        <f t="shared" si="36"/>
        <v>0</v>
      </c>
      <c r="AC72">
        <f t="shared" si="36"/>
        <v>0</v>
      </c>
      <c r="AD72">
        <f>AD39</f>
        <v>0</v>
      </c>
    </row>
    <row r="73" spans="1:30">
      <c r="A73" t="str">
        <f t="shared" ref="A73:P101" si="37">IFERROR((MAX($J$2-A6,EXP(-$C$2*$F$2)*($I$2*B73+$K$2*B74))), "")</f>
        <v/>
      </c>
      <c r="B73">
        <f t="shared" si="37"/>
        <v>3.7429349134074332</v>
      </c>
      <c r="C73">
        <f t="shared" si="37"/>
        <v>2.9953534969810631</v>
      </c>
      <c r="D73">
        <f t="shared" si="37"/>
        <v>2.3371098443513656</v>
      </c>
      <c r="E73">
        <f t="shared" si="37"/>
        <v>1.7705569616982961</v>
      </c>
      <c r="F73">
        <f t="shared" si="37"/>
        <v>1.2958873401447324</v>
      </c>
      <c r="G73">
        <f t="shared" si="37"/>
        <v>0.91082435595183764</v>
      </c>
      <c r="H73">
        <f t="shared" si="37"/>
        <v>0.61032772869613128</v>
      </c>
      <c r="I73">
        <f t="shared" si="37"/>
        <v>0.38646749576034883</v>
      </c>
      <c r="J73">
        <f t="shared" si="37"/>
        <v>0.22869860860402222</v>
      </c>
      <c r="K73">
        <f t="shared" si="37"/>
        <v>0.12467010048307361</v>
      </c>
      <c r="L73">
        <f t="shared" si="37"/>
        <v>6.141483218717543E-2</v>
      </c>
      <c r="M73">
        <f t="shared" si="37"/>
        <v>2.6621331558463354E-2</v>
      </c>
      <c r="N73">
        <f t="shared" si="37"/>
        <v>9.7636501989579721E-3</v>
      </c>
      <c r="O73">
        <f t="shared" si="37"/>
        <v>2.8450599824532252E-3</v>
      </c>
      <c r="P73">
        <f t="shared" si="37"/>
        <v>5.863904455566068E-4</v>
      </c>
      <c r="Q73">
        <f t="shared" ref="Q73:AC73" si="38">IFERROR((MAX($J$2-Q6,EXP(-$C$2*$F$2)*($I$2*R73+$K$2*R74))), "")</f>
        <v>6.4224644211261146E-5</v>
      </c>
      <c r="R73">
        <f t="shared" si="38"/>
        <v>0</v>
      </c>
      <c r="S73">
        <f t="shared" si="38"/>
        <v>0</v>
      </c>
      <c r="T73">
        <f t="shared" si="38"/>
        <v>0</v>
      </c>
      <c r="U73">
        <f t="shared" si="38"/>
        <v>0</v>
      </c>
      <c r="V73">
        <f t="shared" si="38"/>
        <v>0</v>
      </c>
      <c r="W73">
        <f t="shared" si="38"/>
        <v>0</v>
      </c>
      <c r="X73">
        <f t="shared" si="38"/>
        <v>0</v>
      </c>
      <c r="Y73">
        <f t="shared" si="38"/>
        <v>0</v>
      </c>
      <c r="Z73">
        <f t="shared" si="38"/>
        <v>0</v>
      </c>
      <c r="AA73">
        <f t="shared" si="38"/>
        <v>0</v>
      </c>
      <c r="AB73">
        <f t="shared" si="38"/>
        <v>0</v>
      </c>
      <c r="AC73">
        <f t="shared" si="38"/>
        <v>0</v>
      </c>
      <c r="AD73">
        <f t="shared" ref="AD73:AD101" si="39">AD40</f>
        <v>0</v>
      </c>
    </row>
    <row r="74" spans="1:30">
      <c r="A74" t="str">
        <f t="shared" si="37"/>
        <v/>
      </c>
      <c r="B74" t="str">
        <f t="shared" si="37"/>
        <v/>
      </c>
      <c r="C74">
        <f t="shared" si="37"/>
        <v>4.5485825644365212</v>
      </c>
      <c r="D74">
        <f t="shared" si="37"/>
        <v>3.7042063527387734</v>
      </c>
      <c r="E74">
        <f t="shared" si="37"/>
        <v>2.9468065567236401</v>
      </c>
      <c r="F74">
        <f t="shared" si="37"/>
        <v>2.2810499095618502</v>
      </c>
      <c r="G74">
        <f t="shared" si="37"/>
        <v>1.7097688069453363</v>
      </c>
      <c r="H74">
        <f t="shared" si="37"/>
        <v>1.2336371464863285</v>
      </c>
      <c r="I74">
        <f t="shared" si="37"/>
        <v>0.8506951278380831</v>
      </c>
      <c r="J74">
        <f t="shared" si="37"/>
        <v>0.55579473071976715</v>
      </c>
      <c r="K74">
        <f t="shared" si="37"/>
        <v>0.34030330874844711</v>
      </c>
      <c r="L74">
        <f t="shared" si="37"/>
        <v>0.19250730132374805</v>
      </c>
      <c r="M74">
        <f t="shared" si="37"/>
        <v>9.8716270372677412E-2</v>
      </c>
      <c r="N74">
        <f t="shared" si="37"/>
        <v>4.4688718412467708E-2</v>
      </c>
      <c r="O74">
        <f t="shared" si="37"/>
        <v>1.7176713294391993E-2</v>
      </c>
      <c r="P74">
        <f t="shared" si="37"/>
        <v>5.2645663913684282E-3</v>
      </c>
      <c r="Q74">
        <f t="shared" ref="Q74:AC74" si="40">IFERROR((MAX($J$2-Q7,EXP(-$C$2*$F$2)*($I$2*R74+$K$2*R75))), "")</f>
        <v>1.1456159299774965E-3</v>
      </c>
      <c r="R74">
        <f t="shared" si="40"/>
        <v>1.3299387946073073E-4</v>
      </c>
      <c r="S74">
        <f t="shared" si="40"/>
        <v>0</v>
      </c>
      <c r="T74">
        <f t="shared" si="40"/>
        <v>0</v>
      </c>
      <c r="U74">
        <f t="shared" si="40"/>
        <v>0</v>
      </c>
      <c r="V74">
        <f t="shared" si="40"/>
        <v>0</v>
      </c>
      <c r="W74">
        <f t="shared" si="40"/>
        <v>0</v>
      </c>
      <c r="X74">
        <f t="shared" si="40"/>
        <v>0</v>
      </c>
      <c r="Y74">
        <f t="shared" si="40"/>
        <v>0</v>
      </c>
      <c r="Z74">
        <f t="shared" si="40"/>
        <v>0</v>
      </c>
      <c r="AA74">
        <f t="shared" si="40"/>
        <v>0</v>
      </c>
      <c r="AB74">
        <f t="shared" si="40"/>
        <v>0</v>
      </c>
      <c r="AC74">
        <f t="shared" si="40"/>
        <v>0</v>
      </c>
      <c r="AD74">
        <f t="shared" si="39"/>
        <v>0</v>
      </c>
    </row>
    <row r="75" spans="1:30">
      <c r="A75" t="str">
        <f t="shared" si="37"/>
        <v/>
      </c>
      <c r="B75" t="str">
        <f t="shared" si="37"/>
        <v/>
      </c>
      <c r="C75" t="str">
        <f t="shared" si="37"/>
        <v/>
      </c>
      <c r="D75">
        <f t="shared" si="37"/>
        <v>5.4590970047551579</v>
      </c>
      <c r="E75">
        <f t="shared" si="37"/>
        <v>4.5202834009802952</v>
      </c>
      <c r="F75">
        <f t="shared" si="37"/>
        <v>3.6636073343298379</v>
      </c>
      <c r="G75">
        <f t="shared" si="37"/>
        <v>2.8957045603927685</v>
      </c>
      <c r="H75">
        <f t="shared" si="37"/>
        <v>2.2217198725367577</v>
      </c>
      <c r="I75">
        <f t="shared" si="37"/>
        <v>1.6451438485752967</v>
      </c>
      <c r="J75">
        <f t="shared" si="37"/>
        <v>1.1674216293805588</v>
      </c>
      <c r="K75">
        <f t="shared" si="37"/>
        <v>0.78712150532925895</v>
      </c>
      <c r="L75">
        <f t="shared" si="37"/>
        <v>0.49888954749544856</v>
      </c>
      <c r="M75">
        <f t="shared" si="37"/>
        <v>0.29310534345564193</v>
      </c>
      <c r="N75">
        <f t="shared" si="37"/>
        <v>0.15664394260822123</v>
      </c>
      <c r="O75">
        <f t="shared" si="37"/>
        <v>7.4177125039176381E-2</v>
      </c>
      <c r="P75">
        <f t="shared" si="37"/>
        <v>2.9940854883901788E-2</v>
      </c>
      <c r="Q75">
        <f t="shared" ref="Q75:AC75" si="41">IFERROR((MAX($J$2-Q8,EXP(-$C$2*$F$2)*($I$2*R75+$K$2*R76))), "")</f>
        <v>9.6769534188335896E-3</v>
      </c>
      <c r="R75">
        <f t="shared" si="41"/>
        <v>2.2301213905071941E-3</v>
      </c>
      <c r="S75">
        <f t="shared" si="41"/>
        <v>2.7539852016671932E-4</v>
      </c>
      <c r="T75">
        <f t="shared" si="41"/>
        <v>0</v>
      </c>
      <c r="U75">
        <f t="shared" si="41"/>
        <v>0</v>
      </c>
      <c r="V75">
        <f t="shared" si="41"/>
        <v>0</v>
      </c>
      <c r="W75">
        <f t="shared" si="41"/>
        <v>0</v>
      </c>
      <c r="X75">
        <f t="shared" si="41"/>
        <v>0</v>
      </c>
      <c r="Y75">
        <f t="shared" si="41"/>
        <v>0</v>
      </c>
      <c r="Z75">
        <f t="shared" si="41"/>
        <v>0</v>
      </c>
      <c r="AA75">
        <f t="shared" si="41"/>
        <v>0</v>
      </c>
      <c r="AB75">
        <f t="shared" si="41"/>
        <v>0</v>
      </c>
      <c r="AC75">
        <f t="shared" si="41"/>
        <v>0</v>
      </c>
      <c r="AD75">
        <f t="shared" si="39"/>
        <v>0</v>
      </c>
    </row>
    <row r="76" spans="1:30">
      <c r="A76" t="str">
        <f t="shared" si="37"/>
        <v/>
      </c>
      <c r="B76" t="str">
        <f t="shared" si="37"/>
        <v/>
      </c>
      <c r="C76" t="str">
        <f t="shared" si="37"/>
        <v/>
      </c>
      <c r="D76" t="str">
        <f t="shared" si="37"/>
        <v/>
      </c>
      <c r="E76">
        <f t="shared" si="37"/>
        <v>6.4721389719355997</v>
      </c>
      <c r="F76">
        <f t="shared" si="37"/>
        <v>5.4438980146968712</v>
      </c>
      <c r="G76">
        <f t="shared" si="37"/>
        <v>4.490842413628422</v>
      </c>
      <c r="H76">
        <f t="shared" si="37"/>
        <v>3.6212132626415703</v>
      </c>
      <c r="I76">
        <f t="shared" si="37"/>
        <v>2.841932645323757</v>
      </c>
      <c r="J76">
        <f t="shared" si="37"/>
        <v>2.1586838060517239</v>
      </c>
      <c r="K76">
        <f t="shared" si="37"/>
        <v>1.5759898350296437</v>
      </c>
      <c r="L76">
        <f t="shared" si="37"/>
        <v>1.0966095464731034</v>
      </c>
      <c r="M76">
        <f t="shared" si="37"/>
        <v>0.71974080059790779</v>
      </c>
      <c r="N76">
        <f t="shared" si="37"/>
        <v>0.43949306786577885</v>
      </c>
      <c r="O76">
        <f t="shared" si="37"/>
        <v>0.24507413233812417</v>
      </c>
      <c r="P76">
        <f t="shared" si="37"/>
        <v>0.12159523713723147</v>
      </c>
      <c r="Q76">
        <f t="shared" ref="Q76:AC76" si="42">IFERROR((MAX($J$2-Q9,EXP(-$C$2*$F$2)*($I$2*R76+$K$2*R77))), "")</f>
        <v>5.1655339361863443E-2</v>
      </c>
      <c r="R76">
        <f t="shared" si="42"/>
        <v>1.7654576453876379E-2</v>
      </c>
      <c r="S76">
        <f t="shared" si="42"/>
        <v>4.3236371707281547E-3</v>
      </c>
      <c r="T76">
        <f t="shared" si="42"/>
        <v>5.7028447638008458E-4</v>
      </c>
      <c r="U76">
        <f t="shared" si="42"/>
        <v>0</v>
      </c>
      <c r="V76">
        <f t="shared" si="42"/>
        <v>0</v>
      </c>
      <c r="W76">
        <f t="shared" si="42"/>
        <v>0</v>
      </c>
      <c r="X76">
        <f t="shared" si="42"/>
        <v>0</v>
      </c>
      <c r="Y76">
        <f t="shared" si="42"/>
        <v>0</v>
      </c>
      <c r="Z76">
        <f t="shared" si="42"/>
        <v>0</v>
      </c>
      <c r="AA76">
        <f t="shared" si="42"/>
        <v>0</v>
      </c>
      <c r="AB76">
        <f t="shared" si="42"/>
        <v>0</v>
      </c>
      <c r="AC76">
        <f t="shared" si="42"/>
        <v>0</v>
      </c>
      <c r="AD76">
        <f t="shared" si="39"/>
        <v>0</v>
      </c>
    </row>
    <row r="77" spans="1:30">
      <c r="A77" t="str">
        <f t="shared" si="37"/>
        <v/>
      </c>
      <c r="B77" t="str">
        <f t="shared" si="37"/>
        <v/>
      </c>
      <c r="C77" t="str">
        <f t="shared" si="37"/>
        <v/>
      </c>
      <c r="D77" t="str">
        <f t="shared" si="37"/>
        <v/>
      </c>
      <c r="E77" t="str">
        <f t="shared" si="37"/>
        <v/>
      </c>
      <c r="F77">
        <f t="shared" si="37"/>
        <v>7.5370867847267036</v>
      </c>
      <c r="G77">
        <f t="shared" si="37"/>
        <v>6.4721389719355926</v>
      </c>
      <c r="H77">
        <f t="shared" si="37"/>
        <v>5.4282535568846404</v>
      </c>
      <c r="I77">
        <f t="shared" si="37"/>
        <v>4.4605385393045012</v>
      </c>
      <c r="J77">
        <f t="shared" si="37"/>
        <v>3.5772523064357045</v>
      </c>
      <c r="K77">
        <f t="shared" si="37"/>
        <v>2.7853281522813975</v>
      </c>
      <c r="L77">
        <f t="shared" si="37"/>
        <v>2.0911830434407079</v>
      </c>
      <c r="M77">
        <f t="shared" si="37"/>
        <v>1.50138734067224</v>
      </c>
      <c r="N77">
        <f t="shared" si="37"/>
        <v>1.0205771921152176</v>
      </c>
      <c r="O77">
        <f t="shared" si="37"/>
        <v>0.64809198651763988</v>
      </c>
      <c r="P77">
        <f t="shared" si="37"/>
        <v>0.37750024179510383</v>
      </c>
      <c r="Q77">
        <f t="shared" ref="Q77:AC77" si="43">IFERROR((MAX($J$2-Q10,EXP(-$C$2*$F$2)*($I$2*R77+$K$2*R78))), "")</f>
        <v>0.19657324328824516</v>
      </c>
      <c r="R77">
        <f t="shared" si="43"/>
        <v>8.8092478131515994E-2</v>
      </c>
      <c r="S77">
        <f t="shared" si="43"/>
        <v>3.1936282368913924E-2</v>
      </c>
      <c r="T77">
        <f t="shared" si="43"/>
        <v>8.3435640208610815E-3</v>
      </c>
      <c r="U77">
        <f t="shared" si="43"/>
        <v>1.1809227725814381E-3</v>
      </c>
      <c r="V77">
        <f t="shared" si="43"/>
        <v>0</v>
      </c>
      <c r="W77">
        <f t="shared" si="43"/>
        <v>0</v>
      </c>
      <c r="X77">
        <f t="shared" si="43"/>
        <v>0</v>
      </c>
      <c r="Y77">
        <f t="shared" si="43"/>
        <v>0</v>
      </c>
      <c r="Z77">
        <f t="shared" si="43"/>
        <v>0</v>
      </c>
      <c r="AA77">
        <f t="shared" si="43"/>
        <v>0</v>
      </c>
      <c r="AB77">
        <f t="shared" si="43"/>
        <v>0</v>
      </c>
      <c r="AC77">
        <f t="shared" si="43"/>
        <v>0</v>
      </c>
      <c r="AD77">
        <f t="shared" si="39"/>
        <v>0</v>
      </c>
    </row>
    <row r="78" spans="1:30">
      <c r="A78" t="str">
        <f t="shared" si="37"/>
        <v/>
      </c>
      <c r="B78" t="str">
        <f t="shared" si="37"/>
        <v/>
      </c>
      <c r="C78" t="str">
        <f t="shared" si="37"/>
        <v/>
      </c>
      <c r="D78" t="str">
        <f t="shared" si="37"/>
        <v/>
      </c>
      <c r="E78" t="str">
        <f t="shared" si="37"/>
        <v/>
      </c>
      <c r="F78" t="str">
        <f t="shared" si="37"/>
        <v/>
      </c>
      <c r="G78">
        <f t="shared" si="37"/>
        <v>8.5816103668168395</v>
      </c>
      <c r="H78">
        <f t="shared" si="37"/>
        <v>7.5370867847266965</v>
      </c>
      <c r="I78">
        <f t="shared" si="37"/>
        <v>6.4721389719355855</v>
      </c>
      <c r="J78">
        <f t="shared" si="37"/>
        <v>5.4124973223744854</v>
      </c>
      <c r="K78">
        <f t="shared" si="37"/>
        <v>4.430018149518876</v>
      </c>
      <c r="L78">
        <f t="shared" si="37"/>
        <v>3.5321986792703668</v>
      </c>
      <c r="M78">
        <f t="shared" si="37"/>
        <v>2.7253029630813859</v>
      </c>
      <c r="N78">
        <f t="shared" si="37"/>
        <v>2.0179804378402646</v>
      </c>
      <c r="O78">
        <f t="shared" si="37"/>
        <v>1.4205376748271754</v>
      </c>
      <c r="P78">
        <f t="shared" si="37"/>
        <v>0.9384821916423961</v>
      </c>
      <c r="Q78">
        <f t="shared" ref="Q78:AC78" si="44">IFERROR((MAX($J$2-Q11,EXP(-$C$2*$F$2)*($I$2*R78+$K$2*R79))), "")</f>
        <v>0.57156886244113658</v>
      </c>
      <c r="R78">
        <f t="shared" si="44"/>
        <v>0.31288215270583714</v>
      </c>
      <c r="S78">
        <f t="shared" si="44"/>
        <v>0.14827742196368293</v>
      </c>
      <c r="T78">
        <f t="shared" si="44"/>
        <v>5.7212833690591477E-2</v>
      </c>
      <c r="U78">
        <f t="shared" si="44"/>
        <v>1.6015076913261813E-2</v>
      </c>
      <c r="V78">
        <f t="shared" si="44"/>
        <v>2.4454086557880788E-3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39"/>
        <v>0</v>
      </c>
    </row>
    <row r="79" spans="1:30">
      <c r="A79" t="str">
        <f t="shared" si="37"/>
        <v/>
      </c>
      <c r="B79" t="str">
        <f t="shared" si="37"/>
        <v/>
      </c>
      <c r="C79" t="str">
        <f t="shared" si="37"/>
        <v/>
      </c>
      <c r="D79" t="str">
        <f t="shared" si="37"/>
        <v/>
      </c>
      <c r="E79" t="str">
        <f t="shared" si="37"/>
        <v/>
      </c>
      <c r="F79" t="str">
        <f t="shared" si="37"/>
        <v/>
      </c>
      <c r="G79" t="str">
        <f t="shared" si="37"/>
        <v/>
      </c>
      <c r="H79">
        <f t="shared" si="37"/>
        <v>9.6061014267899552</v>
      </c>
      <c r="I79">
        <f t="shared" si="37"/>
        <v>8.5816103668168324</v>
      </c>
      <c r="J79">
        <f t="shared" si="37"/>
        <v>7.5370867847266894</v>
      </c>
      <c r="K79">
        <f t="shared" si="37"/>
        <v>6.4721389719355855</v>
      </c>
      <c r="L79">
        <f t="shared" si="37"/>
        <v>5.3974608406518598</v>
      </c>
      <c r="M79">
        <f t="shared" si="37"/>
        <v>4.400891946625463</v>
      </c>
      <c r="N79">
        <f t="shared" si="37"/>
        <v>3.4861570834942244</v>
      </c>
      <c r="O79">
        <f t="shared" si="37"/>
        <v>2.6601490714622584</v>
      </c>
      <c r="P79">
        <f t="shared" si="37"/>
        <v>1.9383226206547761</v>
      </c>
      <c r="Q79">
        <f t="shared" ref="Q79:AC79" si="45">IFERROR((MAX($J$2-Q12,EXP(-$C$2*$F$2)*($I$2*R79+$K$2*R80))), "")</f>
        <v>1.3323445312915312</v>
      </c>
      <c r="R79">
        <f t="shared" si="45"/>
        <v>0.84910016134187793</v>
      </c>
      <c r="S79">
        <f t="shared" si="45"/>
        <v>0.48939022168990698</v>
      </c>
      <c r="T79">
        <f t="shared" si="45"/>
        <v>0.2458845060795376</v>
      </c>
      <c r="U79">
        <f t="shared" si="45"/>
        <v>0.10135340380528915</v>
      </c>
      <c r="V79">
        <f t="shared" si="45"/>
        <v>3.054916468510235E-2</v>
      </c>
      <c r="W79">
        <f t="shared" si="45"/>
        <v>5.0638565303734685E-3</v>
      </c>
      <c r="X79">
        <f t="shared" si="45"/>
        <v>0</v>
      </c>
      <c r="Y79">
        <f t="shared" si="45"/>
        <v>0</v>
      </c>
      <c r="Z79">
        <f t="shared" si="45"/>
        <v>0</v>
      </c>
      <c r="AA79">
        <f t="shared" si="45"/>
        <v>0</v>
      </c>
      <c r="AB79">
        <f t="shared" si="45"/>
        <v>0</v>
      </c>
      <c r="AC79">
        <f t="shared" si="45"/>
        <v>0</v>
      </c>
      <c r="AD79">
        <f t="shared" si="39"/>
        <v>0</v>
      </c>
    </row>
    <row r="80" spans="1:30">
      <c r="A80" t="str">
        <f t="shared" si="37"/>
        <v/>
      </c>
      <c r="B80" t="str">
        <f t="shared" si="37"/>
        <v/>
      </c>
      <c r="C80" t="str">
        <f t="shared" si="37"/>
        <v/>
      </c>
      <c r="D80" t="str">
        <f t="shared" si="37"/>
        <v/>
      </c>
      <c r="E80" t="str">
        <f t="shared" si="37"/>
        <v/>
      </c>
      <c r="F80" t="str">
        <f t="shared" si="37"/>
        <v/>
      </c>
      <c r="G80" t="str">
        <f t="shared" si="37"/>
        <v/>
      </c>
      <c r="H80" t="str">
        <f t="shared" si="37"/>
        <v/>
      </c>
      <c r="I80">
        <f t="shared" si="37"/>
        <v>10.610944160799441</v>
      </c>
      <c r="J80">
        <f t="shared" si="37"/>
        <v>9.6061014267899481</v>
      </c>
      <c r="K80">
        <f t="shared" si="37"/>
        <v>8.5816103668168253</v>
      </c>
      <c r="L80">
        <f t="shared" si="37"/>
        <v>7.5370867847266894</v>
      </c>
      <c r="M80">
        <f t="shared" si="37"/>
        <v>6.4721389719355855</v>
      </c>
      <c r="N80">
        <f t="shared" si="37"/>
        <v>5.3863675605336852</v>
      </c>
      <c r="O80">
        <f t="shared" si="37"/>
        <v>4.3752026642366735</v>
      </c>
      <c r="P80">
        <f t="shared" si="37"/>
        <v>3.4363960247010641</v>
      </c>
      <c r="Q80">
        <f t="shared" ref="Q80:AC80" si="46">IFERROR((MAX($J$2-Q13,EXP(-$C$2*$F$2)*($I$2*R80+$K$2*R81))), "")</f>
        <v>2.5894784219603388</v>
      </c>
      <c r="R80">
        <f t="shared" si="46"/>
        <v>1.8512483141077503</v>
      </c>
      <c r="S80">
        <f t="shared" si="46"/>
        <v>1.2351076422150313</v>
      </c>
      <c r="T80">
        <f t="shared" si="46"/>
        <v>0.75055074100897157</v>
      </c>
      <c r="U80">
        <f t="shared" si="46"/>
        <v>0.40081757943422741</v>
      </c>
      <c r="V80">
        <f t="shared" si="46"/>
        <v>0.17722050647549611</v>
      </c>
      <c r="W80">
        <f t="shared" si="46"/>
        <v>5.784656987781514E-2</v>
      </c>
      <c r="X80">
        <f t="shared" si="46"/>
        <v>1.0486035902225185E-2</v>
      </c>
      <c r="Y80">
        <f t="shared" si="46"/>
        <v>0</v>
      </c>
      <c r="Z80">
        <f t="shared" si="46"/>
        <v>0</v>
      </c>
      <c r="AA80">
        <f t="shared" si="46"/>
        <v>0</v>
      </c>
      <c r="AB80">
        <f t="shared" si="46"/>
        <v>0</v>
      </c>
      <c r="AC80">
        <f t="shared" si="46"/>
        <v>0</v>
      </c>
      <c r="AD80">
        <f t="shared" si="39"/>
        <v>0</v>
      </c>
    </row>
    <row r="81" spans="1:30">
      <c r="A81" t="str">
        <f t="shared" si="37"/>
        <v/>
      </c>
      <c r="B81" t="str">
        <f t="shared" si="37"/>
        <v/>
      </c>
      <c r="C81" t="str">
        <f t="shared" si="37"/>
        <v/>
      </c>
      <c r="D81" t="str">
        <f t="shared" si="37"/>
        <v/>
      </c>
      <c r="E81" t="str">
        <f t="shared" si="37"/>
        <v/>
      </c>
      <c r="F81" t="str">
        <f t="shared" si="37"/>
        <v/>
      </c>
      <c r="G81" t="str">
        <f t="shared" si="37"/>
        <v/>
      </c>
      <c r="H81" t="str">
        <f t="shared" si="37"/>
        <v/>
      </c>
      <c r="I81" t="str">
        <f t="shared" si="37"/>
        <v/>
      </c>
      <c r="J81">
        <f t="shared" si="37"/>
        <v>11.596515396646204</v>
      </c>
      <c r="K81">
        <f t="shared" si="37"/>
        <v>10.610944160799434</v>
      </c>
      <c r="L81">
        <f t="shared" si="37"/>
        <v>9.6061014267899409</v>
      </c>
      <c r="M81">
        <f t="shared" si="37"/>
        <v>8.5816103668168253</v>
      </c>
      <c r="N81">
        <f t="shared" si="37"/>
        <v>7.5370867847266894</v>
      </c>
      <c r="O81">
        <f t="shared" si="37"/>
        <v>6.4721389719355713</v>
      </c>
      <c r="P81">
        <f t="shared" si="37"/>
        <v>5.3863675605336709</v>
      </c>
      <c r="Q81">
        <f t="shared" ref="Q81:AC81" si="47">IFERROR((MAX($J$2-Q14,EXP(-$C$2*$F$2)*($I$2*R81+$K$2*R82))), "")</f>
        <v>4.3477088758867541</v>
      </c>
      <c r="R81">
        <f t="shared" si="47"/>
        <v>3.3831395733209981</v>
      </c>
      <c r="S81">
        <f t="shared" si="47"/>
        <v>2.5131180856279323</v>
      </c>
      <c r="T81">
        <f t="shared" si="47"/>
        <v>1.7552468427311838</v>
      </c>
      <c r="U81">
        <f t="shared" si="47"/>
        <v>1.1257226981110813</v>
      </c>
      <c r="V81">
        <f t="shared" si="47"/>
        <v>0.64054226385316726</v>
      </c>
      <c r="W81">
        <f t="shared" si="47"/>
        <v>0.30514122588209236</v>
      </c>
      <c r="X81">
        <f t="shared" si="47"/>
        <v>0.10857646347637505</v>
      </c>
      <c r="Y81">
        <f t="shared" si="47"/>
        <v>2.1714072719719413E-2</v>
      </c>
      <c r="Z81">
        <f t="shared" si="47"/>
        <v>0</v>
      </c>
      <c r="AA81">
        <f t="shared" si="47"/>
        <v>0</v>
      </c>
      <c r="AB81">
        <f t="shared" si="47"/>
        <v>0</v>
      </c>
      <c r="AC81">
        <f t="shared" si="47"/>
        <v>0</v>
      </c>
      <c r="AD81">
        <f t="shared" si="39"/>
        <v>0</v>
      </c>
    </row>
    <row r="82" spans="1:30">
      <c r="A82" t="str">
        <f t="shared" si="37"/>
        <v/>
      </c>
      <c r="B82" t="str">
        <f t="shared" si="37"/>
        <v/>
      </c>
      <c r="C82" t="str">
        <f t="shared" si="37"/>
        <v/>
      </c>
      <c r="D82" t="str">
        <f t="shared" si="37"/>
        <v/>
      </c>
      <c r="E82" t="str">
        <f t="shared" si="37"/>
        <v/>
      </c>
      <c r="F82" t="str">
        <f t="shared" si="37"/>
        <v/>
      </c>
      <c r="G82" t="str">
        <f t="shared" si="37"/>
        <v/>
      </c>
      <c r="H82" t="str">
        <f t="shared" si="37"/>
        <v/>
      </c>
      <c r="I82" t="str">
        <f t="shared" si="37"/>
        <v/>
      </c>
      <c r="J82" t="str">
        <f t="shared" si="37"/>
        <v/>
      </c>
      <c r="K82">
        <f t="shared" si="37"/>
        <v>12.563184735093486</v>
      </c>
      <c r="L82">
        <f t="shared" si="37"/>
        <v>11.596515396646197</v>
      </c>
      <c r="M82">
        <f t="shared" si="37"/>
        <v>10.610944160799427</v>
      </c>
      <c r="N82">
        <f t="shared" si="37"/>
        <v>9.6061014267899409</v>
      </c>
      <c r="O82">
        <f t="shared" si="37"/>
        <v>8.5816103668168253</v>
      </c>
      <c r="P82">
        <f t="shared" si="37"/>
        <v>7.5370867847266751</v>
      </c>
      <c r="Q82">
        <f t="shared" ref="Q82:AC82" si="48">IFERROR((MAX($J$2-Q15,EXP(-$C$2*$F$2)*($I$2*R82+$K$2*R83))), "")</f>
        <v>6.4721389719355571</v>
      </c>
      <c r="R82">
        <f t="shared" si="48"/>
        <v>5.3863675605336709</v>
      </c>
      <c r="S82">
        <f t="shared" si="48"/>
        <v>4.3190594451131208</v>
      </c>
      <c r="T82">
        <f t="shared" si="48"/>
        <v>3.3276446012333443</v>
      </c>
      <c r="U82">
        <f t="shared" si="48"/>
        <v>2.4312584332580971</v>
      </c>
      <c r="V82">
        <f t="shared" si="48"/>
        <v>1.6463397981156354</v>
      </c>
      <c r="W82">
        <f t="shared" si="48"/>
        <v>1.0002029103642145</v>
      </c>
      <c r="X82">
        <f t="shared" si="48"/>
        <v>0.51580236505807642</v>
      </c>
      <c r="Y82">
        <f t="shared" si="48"/>
        <v>0.20162276661327769</v>
      </c>
      <c r="Z82">
        <f t="shared" si="48"/>
        <v>4.4964651892638305E-2</v>
      </c>
      <c r="AA82">
        <f t="shared" si="48"/>
        <v>0</v>
      </c>
      <c r="AB82">
        <f t="shared" si="48"/>
        <v>0</v>
      </c>
      <c r="AC82">
        <f t="shared" si="48"/>
        <v>0</v>
      </c>
      <c r="AD82">
        <f t="shared" si="39"/>
        <v>0</v>
      </c>
    </row>
    <row r="83" spans="1:30">
      <c r="A83" t="str">
        <f t="shared" si="37"/>
        <v/>
      </c>
      <c r="B83" t="str">
        <f t="shared" si="37"/>
        <v/>
      </c>
      <c r="C83" t="str">
        <f t="shared" si="37"/>
        <v/>
      </c>
      <c r="D83" t="str">
        <f t="shared" si="37"/>
        <v/>
      </c>
      <c r="E83" t="str">
        <f t="shared" si="37"/>
        <v/>
      </c>
      <c r="F83" t="str">
        <f t="shared" si="37"/>
        <v/>
      </c>
      <c r="G83" t="str">
        <f t="shared" si="37"/>
        <v/>
      </c>
      <c r="H83" t="str">
        <f t="shared" si="37"/>
        <v/>
      </c>
      <c r="I83" t="str">
        <f t="shared" si="37"/>
        <v/>
      </c>
      <c r="J83" t="str">
        <f t="shared" si="37"/>
        <v/>
      </c>
      <c r="K83" t="str">
        <f t="shared" si="37"/>
        <v/>
      </c>
      <c r="L83">
        <f t="shared" si="37"/>
        <v>13.511314688471508</v>
      </c>
      <c r="M83">
        <f t="shared" si="37"/>
        <v>12.563184735093479</v>
      </c>
      <c r="N83">
        <f t="shared" si="37"/>
        <v>11.59651539664619</v>
      </c>
      <c r="O83">
        <f t="shared" si="37"/>
        <v>10.610944160799427</v>
      </c>
      <c r="P83">
        <f t="shared" si="37"/>
        <v>9.6061014267899409</v>
      </c>
      <c r="Q83">
        <f t="shared" ref="Q83:AC83" si="49">IFERROR((MAX($J$2-Q16,EXP(-$C$2*$F$2)*($I$2*R83+$K$2*R84))), "")</f>
        <v>8.5816103668168111</v>
      </c>
      <c r="R83">
        <f t="shared" si="49"/>
        <v>7.5370867847266609</v>
      </c>
      <c r="S83">
        <f t="shared" si="49"/>
        <v>6.4721389719355571</v>
      </c>
      <c r="T83">
        <f t="shared" si="49"/>
        <v>5.3863675605336709</v>
      </c>
      <c r="U83">
        <f t="shared" si="49"/>
        <v>4.2916535397885625</v>
      </c>
      <c r="V83">
        <f t="shared" si="49"/>
        <v>3.2745583824166427</v>
      </c>
      <c r="W83">
        <f t="shared" si="49"/>
        <v>2.3399231527655764</v>
      </c>
      <c r="X83">
        <f t="shared" si="49"/>
        <v>1.5197697700524211</v>
      </c>
      <c r="Y83">
        <f t="shared" si="49"/>
        <v>0.85256136417040995</v>
      </c>
      <c r="Z83">
        <f t="shared" si="49"/>
        <v>0.36944370442336677</v>
      </c>
      <c r="AA83">
        <f t="shared" si="49"/>
        <v>9.3111041209236009E-2</v>
      </c>
      <c r="AB83">
        <f t="shared" si="49"/>
        <v>0</v>
      </c>
      <c r="AC83">
        <f t="shared" si="49"/>
        <v>0</v>
      </c>
      <c r="AD83">
        <f t="shared" si="39"/>
        <v>0</v>
      </c>
    </row>
    <row r="84" spans="1:30">
      <c r="A84" t="str">
        <f t="shared" si="37"/>
        <v/>
      </c>
      <c r="B84" t="str">
        <f t="shared" si="37"/>
        <v/>
      </c>
      <c r="C84" t="str">
        <f t="shared" si="37"/>
        <v/>
      </c>
      <c r="D84" t="str">
        <f t="shared" si="37"/>
        <v/>
      </c>
      <c r="E84" t="str">
        <f t="shared" si="37"/>
        <v/>
      </c>
      <c r="F84" t="str">
        <f t="shared" si="37"/>
        <v/>
      </c>
      <c r="G84" t="str">
        <f t="shared" si="37"/>
        <v/>
      </c>
      <c r="H84" t="str">
        <f t="shared" si="37"/>
        <v/>
      </c>
      <c r="I84" t="str">
        <f t="shared" si="37"/>
        <v/>
      </c>
      <c r="J84" t="str">
        <f t="shared" si="37"/>
        <v/>
      </c>
      <c r="K84" t="str">
        <f t="shared" si="37"/>
        <v/>
      </c>
      <c r="L84" t="str">
        <f t="shared" si="37"/>
        <v/>
      </c>
      <c r="M84">
        <f t="shared" si="37"/>
        <v>14.441260816623824</v>
      </c>
      <c r="N84">
        <f t="shared" si="37"/>
        <v>13.511314688471501</v>
      </c>
      <c r="O84">
        <f t="shared" si="37"/>
        <v>12.563184735093472</v>
      </c>
      <c r="P84">
        <f t="shared" si="37"/>
        <v>11.59651539664619</v>
      </c>
      <c r="Q84">
        <f t="shared" ref="Q84:AC84" si="50">IFERROR((MAX($J$2-Q17,EXP(-$C$2*$F$2)*($I$2*R84+$K$2*R85))), "")</f>
        <v>10.610944160799427</v>
      </c>
      <c r="R84">
        <f t="shared" si="50"/>
        <v>9.6061014267899267</v>
      </c>
      <c r="S84">
        <f t="shared" si="50"/>
        <v>8.5816103668167969</v>
      </c>
      <c r="T84">
        <f t="shared" si="50"/>
        <v>7.5370867847266609</v>
      </c>
      <c r="U84">
        <f t="shared" si="50"/>
        <v>6.4721389719355571</v>
      </c>
      <c r="V84">
        <f t="shared" si="50"/>
        <v>5.3863675605336638</v>
      </c>
      <c r="W84">
        <f t="shared" si="50"/>
        <v>4.2793653735176775</v>
      </c>
      <c r="X84">
        <f t="shared" si="50"/>
        <v>3.2207327679544409</v>
      </c>
      <c r="Y84">
        <f t="shared" si="50"/>
        <v>2.235661012418638</v>
      </c>
      <c r="Z84">
        <f t="shared" si="50"/>
        <v>1.3705021039309266</v>
      </c>
      <c r="AA84">
        <f t="shared" si="50"/>
        <v>0.66549051310281104</v>
      </c>
      <c r="AB84">
        <f t="shared" si="50"/>
        <v>0.19281069974184453</v>
      </c>
      <c r="AC84">
        <f t="shared" si="50"/>
        <v>0</v>
      </c>
      <c r="AD84">
        <f t="shared" si="39"/>
        <v>0</v>
      </c>
    </row>
    <row r="85" spans="1:30">
      <c r="A85" t="str">
        <f t="shared" si="37"/>
        <v/>
      </c>
      <c r="B85" t="str">
        <f t="shared" si="37"/>
        <v/>
      </c>
      <c r="C85" t="str">
        <f t="shared" si="37"/>
        <v/>
      </c>
      <c r="D85" t="str">
        <f t="shared" si="37"/>
        <v/>
      </c>
      <c r="E85" t="str">
        <f t="shared" si="37"/>
        <v/>
      </c>
      <c r="F85" t="str">
        <f t="shared" si="37"/>
        <v/>
      </c>
      <c r="G85" t="str">
        <f t="shared" si="37"/>
        <v/>
      </c>
      <c r="H85" t="str">
        <f t="shared" si="37"/>
        <v/>
      </c>
      <c r="I85" t="str">
        <f t="shared" si="37"/>
        <v/>
      </c>
      <c r="J85" t="str">
        <f t="shared" si="37"/>
        <v/>
      </c>
      <c r="K85" t="str">
        <f t="shared" si="37"/>
        <v/>
      </c>
      <c r="L85" t="str">
        <f t="shared" si="37"/>
        <v/>
      </c>
      <c r="M85" t="str">
        <f t="shared" si="37"/>
        <v/>
      </c>
      <c r="N85">
        <f t="shared" si="37"/>
        <v>15.353371860246433</v>
      </c>
      <c r="O85">
        <f t="shared" si="37"/>
        <v>14.441260816623817</v>
      </c>
      <c r="P85">
        <f t="shared" si="37"/>
        <v>13.511314688471494</v>
      </c>
      <c r="Q85">
        <f t="shared" ref="Q85:AC85" si="51">IFERROR((MAX($J$2-Q18,EXP(-$C$2*$F$2)*($I$2*R85+$K$2*R86))), "")</f>
        <v>12.563184735093472</v>
      </c>
      <c r="R85">
        <f t="shared" si="51"/>
        <v>11.59651539664619</v>
      </c>
      <c r="S85">
        <f t="shared" si="51"/>
        <v>10.610944160799413</v>
      </c>
      <c r="T85">
        <f t="shared" si="51"/>
        <v>9.6061014267899125</v>
      </c>
      <c r="U85">
        <f t="shared" si="51"/>
        <v>8.5816103668167969</v>
      </c>
      <c r="V85">
        <f t="shared" si="51"/>
        <v>7.5370867847266609</v>
      </c>
      <c r="W85">
        <f t="shared" si="51"/>
        <v>6.47213897193555</v>
      </c>
      <c r="X85">
        <f t="shared" si="51"/>
        <v>5.3863675605336638</v>
      </c>
      <c r="Y85">
        <f t="shared" si="51"/>
        <v>4.2793653735176704</v>
      </c>
      <c r="Z85">
        <f t="shared" si="51"/>
        <v>3.1644033090056181</v>
      </c>
      <c r="AA85">
        <f t="shared" si="51"/>
        <v>2.126548835748292</v>
      </c>
      <c r="AB85">
        <f t="shared" si="51"/>
        <v>1.1719501385327504</v>
      </c>
      <c r="AC85">
        <f t="shared" si="51"/>
        <v>0.39926485035645926</v>
      </c>
      <c r="AD85">
        <f t="shared" si="39"/>
        <v>0</v>
      </c>
    </row>
    <row r="86" spans="1:30">
      <c r="A86" t="str">
        <f t="shared" si="37"/>
        <v/>
      </c>
      <c r="B86" t="str">
        <f t="shared" si="37"/>
        <v/>
      </c>
      <c r="C86" t="str">
        <f t="shared" si="37"/>
        <v/>
      </c>
      <c r="D86" t="str">
        <f t="shared" si="37"/>
        <v/>
      </c>
      <c r="E86" t="str">
        <f t="shared" si="37"/>
        <v/>
      </c>
      <c r="F86" t="str">
        <f t="shared" si="37"/>
        <v/>
      </c>
      <c r="G86" t="str">
        <f t="shared" si="37"/>
        <v/>
      </c>
      <c r="H86" t="str">
        <f t="shared" si="37"/>
        <v/>
      </c>
      <c r="I86" t="str">
        <f t="shared" si="37"/>
        <v/>
      </c>
      <c r="J86" t="str">
        <f t="shared" si="37"/>
        <v/>
      </c>
      <c r="K86" t="str">
        <f t="shared" si="37"/>
        <v/>
      </c>
      <c r="L86" t="str">
        <f t="shared" si="37"/>
        <v/>
      </c>
      <c r="M86" t="str">
        <f t="shared" si="37"/>
        <v/>
      </c>
      <c r="N86" t="str">
        <f t="shared" si="37"/>
        <v/>
      </c>
      <c r="O86">
        <f t="shared" si="37"/>
        <v>16.247989871669631</v>
      </c>
      <c r="P86">
        <f t="shared" si="37"/>
        <v>15.353371860246426</v>
      </c>
      <c r="Q86">
        <f t="shared" ref="Q86:AC86" si="52">IFERROR((MAX($J$2-Q19,EXP(-$C$2*$F$2)*($I$2*R86+$K$2*R87))), "")</f>
        <v>14.44126081662381</v>
      </c>
      <c r="R86">
        <f t="shared" si="52"/>
        <v>13.511314688471494</v>
      </c>
      <c r="S86">
        <f t="shared" si="52"/>
        <v>12.563184735093472</v>
      </c>
      <c r="T86">
        <f t="shared" si="52"/>
        <v>11.596515396646176</v>
      </c>
      <c r="U86">
        <f t="shared" si="52"/>
        <v>10.610944160799399</v>
      </c>
      <c r="V86">
        <f t="shared" si="52"/>
        <v>9.6061014267899125</v>
      </c>
      <c r="W86">
        <f t="shared" si="52"/>
        <v>8.5816103668167969</v>
      </c>
      <c r="X86">
        <f t="shared" si="52"/>
        <v>7.5370867847266538</v>
      </c>
      <c r="Y86">
        <f t="shared" si="52"/>
        <v>6.47213897193555</v>
      </c>
      <c r="Z86">
        <f t="shared" si="52"/>
        <v>5.3863675605336567</v>
      </c>
      <c r="AA86">
        <f t="shared" si="52"/>
        <v>4.2793653735176704</v>
      </c>
      <c r="AB86">
        <f t="shared" si="52"/>
        <v>3.1507172720946173</v>
      </c>
      <c r="AC86">
        <f t="shared" si="52"/>
        <v>1.9999999999999289</v>
      </c>
      <c r="AD86">
        <f t="shared" si="39"/>
        <v>0.82678202477146812</v>
      </c>
    </row>
    <row r="87" spans="1:30">
      <c r="A87" t="str">
        <f t="shared" si="37"/>
        <v/>
      </c>
      <c r="B87" t="str">
        <f t="shared" si="37"/>
        <v/>
      </c>
      <c r="C87" t="str">
        <f t="shared" si="37"/>
        <v/>
      </c>
      <c r="D87" t="str">
        <f t="shared" si="37"/>
        <v/>
      </c>
      <c r="E87" t="str">
        <f t="shared" si="37"/>
        <v/>
      </c>
      <c r="F87" t="str">
        <f t="shared" si="37"/>
        <v/>
      </c>
      <c r="G87" t="str">
        <f t="shared" si="37"/>
        <v/>
      </c>
      <c r="H87" t="str">
        <f t="shared" si="37"/>
        <v/>
      </c>
      <c r="I87" t="str">
        <f t="shared" si="37"/>
        <v/>
      </c>
      <c r="J87" t="str">
        <f t="shared" si="37"/>
        <v/>
      </c>
      <c r="K87" t="str">
        <f t="shared" si="37"/>
        <v/>
      </c>
      <c r="L87" t="str">
        <f t="shared" si="37"/>
        <v/>
      </c>
      <c r="M87" t="str">
        <f t="shared" si="37"/>
        <v/>
      </c>
      <c r="N87" t="str">
        <f t="shared" si="37"/>
        <v/>
      </c>
      <c r="O87" t="str">
        <f t="shared" si="37"/>
        <v/>
      </c>
      <c r="P87">
        <f t="shared" si="37"/>
        <v>17.125450343131632</v>
      </c>
      <c r="Q87">
        <f t="shared" ref="Q87:AC87" si="53">IFERROR((MAX($J$2-Q20,EXP(-$C$2*$F$2)*($I$2*R87+$K$2*R88))), "")</f>
        <v>16.247989871669624</v>
      </c>
      <c r="R87">
        <f t="shared" si="53"/>
        <v>15.353371860246419</v>
      </c>
      <c r="S87">
        <f t="shared" si="53"/>
        <v>14.44126081662381</v>
      </c>
      <c r="T87">
        <f t="shared" si="53"/>
        <v>13.511314688471494</v>
      </c>
      <c r="U87">
        <f t="shared" si="53"/>
        <v>12.563184735093458</v>
      </c>
      <c r="V87">
        <f t="shared" si="53"/>
        <v>11.596515396646161</v>
      </c>
      <c r="W87">
        <f t="shared" si="53"/>
        <v>10.610944160799399</v>
      </c>
      <c r="X87">
        <f t="shared" si="53"/>
        <v>9.6061014267899125</v>
      </c>
      <c r="Y87">
        <f t="shared" si="53"/>
        <v>8.5816103668167898</v>
      </c>
      <c r="Z87">
        <f t="shared" si="53"/>
        <v>7.5370867847266538</v>
      </c>
      <c r="AA87">
        <f t="shared" si="53"/>
        <v>6.4721389719355429</v>
      </c>
      <c r="AB87">
        <f t="shared" si="53"/>
        <v>5.3863675605336567</v>
      </c>
      <c r="AC87">
        <f t="shared" si="53"/>
        <v>4.2793653735176704</v>
      </c>
      <c r="AD87">
        <f t="shared" si="39"/>
        <v>3.1507172720946031</v>
      </c>
    </row>
    <row r="88" spans="1:30">
      <c r="A88" t="str">
        <f t="shared" si="37"/>
        <v/>
      </c>
      <c r="B88" t="str">
        <f t="shared" si="37"/>
        <v/>
      </c>
      <c r="C88" t="str">
        <f t="shared" ref="C88:AC88" si="54">IFERROR((MAX($J$2-C21,EXP(-$C$2*$F$2)*($I$2*D88+$K$2*D89))), "")</f>
        <v/>
      </c>
      <c r="D88" t="str">
        <f t="shared" si="54"/>
        <v/>
      </c>
      <c r="E88" t="str">
        <f t="shared" si="54"/>
        <v/>
      </c>
      <c r="F88" t="str">
        <f t="shared" si="54"/>
        <v/>
      </c>
      <c r="G88" t="str">
        <f t="shared" si="54"/>
        <v/>
      </c>
      <c r="H88" t="str">
        <f t="shared" si="54"/>
        <v/>
      </c>
      <c r="I88" t="str">
        <f t="shared" si="54"/>
        <v/>
      </c>
      <c r="J88" t="str">
        <f t="shared" si="54"/>
        <v/>
      </c>
      <c r="K88" t="str">
        <f t="shared" si="54"/>
        <v/>
      </c>
      <c r="L88" t="str">
        <f t="shared" si="54"/>
        <v/>
      </c>
      <c r="M88" t="str">
        <f t="shared" si="54"/>
        <v/>
      </c>
      <c r="N88" t="str">
        <f t="shared" si="54"/>
        <v/>
      </c>
      <c r="O88" t="str">
        <f t="shared" si="54"/>
        <v/>
      </c>
      <c r="P88" t="str">
        <f t="shared" si="54"/>
        <v/>
      </c>
      <c r="Q88">
        <f t="shared" si="54"/>
        <v>17.986082332592105</v>
      </c>
      <c r="R88">
        <f t="shared" si="54"/>
        <v>17.125450343131625</v>
      </c>
      <c r="S88">
        <f t="shared" si="54"/>
        <v>16.247989871669617</v>
      </c>
      <c r="T88">
        <f t="shared" si="54"/>
        <v>15.353371860246419</v>
      </c>
      <c r="U88">
        <f t="shared" si="54"/>
        <v>14.44126081662381</v>
      </c>
      <c r="V88">
        <f t="shared" si="54"/>
        <v>13.511314688471487</v>
      </c>
      <c r="W88">
        <f t="shared" si="54"/>
        <v>12.563184735093451</v>
      </c>
      <c r="X88">
        <f t="shared" si="54"/>
        <v>11.596515396646161</v>
      </c>
      <c r="Y88">
        <f t="shared" si="54"/>
        <v>10.610944160799399</v>
      </c>
      <c r="Z88">
        <f t="shared" si="54"/>
        <v>9.6061014267899054</v>
      </c>
      <c r="AA88">
        <f t="shared" si="54"/>
        <v>8.5816103668167898</v>
      </c>
      <c r="AB88">
        <f t="shared" si="54"/>
        <v>7.5370867847266467</v>
      </c>
      <c r="AC88">
        <f t="shared" si="54"/>
        <v>6.4721389719355429</v>
      </c>
      <c r="AD88">
        <f t="shared" si="39"/>
        <v>5.3863675605336567</v>
      </c>
    </row>
    <row r="89" spans="1:30">
      <c r="A89" t="str">
        <f t="shared" si="37"/>
        <v/>
      </c>
      <c r="B89" t="str">
        <f t="shared" ref="B89:AC89" si="55">IFERROR((MAX($J$2-B22,EXP(-$C$2*$F$2)*($I$2*C89+$K$2*C90))), "")</f>
        <v/>
      </c>
      <c r="C89" t="str">
        <f t="shared" si="55"/>
        <v/>
      </c>
      <c r="D89" t="str">
        <f t="shared" si="55"/>
        <v/>
      </c>
      <c r="E89" t="str">
        <f t="shared" si="55"/>
        <v/>
      </c>
      <c r="F89" t="str">
        <f t="shared" si="55"/>
        <v/>
      </c>
      <c r="G89" t="str">
        <f t="shared" si="55"/>
        <v/>
      </c>
      <c r="H89" t="str">
        <f t="shared" si="55"/>
        <v/>
      </c>
      <c r="I89" t="str">
        <f t="shared" si="55"/>
        <v/>
      </c>
      <c r="J89" t="str">
        <f t="shared" si="55"/>
        <v/>
      </c>
      <c r="K89" t="str">
        <f t="shared" si="55"/>
        <v/>
      </c>
      <c r="L89" t="str">
        <f t="shared" si="55"/>
        <v/>
      </c>
      <c r="M89" t="str">
        <f t="shared" si="55"/>
        <v/>
      </c>
      <c r="N89" t="str">
        <f t="shared" si="55"/>
        <v/>
      </c>
      <c r="O89" t="str">
        <f t="shared" si="55"/>
        <v/>
      </c>
      <c r="P89" t="str">
        <f t="shared" si="55"/>
        <v/>
      </c>
      <c r="Q89" t="str">
        <f t="shared" si="55"/>
        <v/>
      </c>
      <c r="R89">
        <f t="shared" si="55"/>
        <v>18.830208587132759</v>
      </c>
      <c r="S89">
        <f t="shared" si="55"/>
        <v>17.986082332592098</v>
      </c>
      <c r="T89">
        <f t="shared" si="55"/>
        <v>17.125450343131618</v>
      </c>
      <c r="U89">
        <f t="shared" si="55"/>
        <v>16.247989871669617</v>
      </c>
      <c r="V89">
        <f t="shared" si="55"/>
        <v>15.353371860246419</v>
      </c>
      <c r="W89">
        <f t="shared" si="55"/>
        <v>14.441260816623803</v>
      </c>
      <c r="X89">
        <f t="shared" si="55"/>
        <v>13.511314688471479</v>
      </c>
      <c r="Y89">
        <f t="shared" si="55"/>
        <v>12.563184735093451</v>
      </c>
      <c r="Z89">
        <f t="shared" si="55"/>
        <v>11.596515396646161</v>
      </c>
      <c r="AA89">
        <f t="shared" si="55"/>
        <v>10.610944160799392</v>
      </c>
      <c r="AB89">
        <f t="shared" si="55"/>
        <v>9.6061014267899054</v>
      </c>
      <c r="AC89">
        <f t="shared" si="55"/>
        <v>8.5816103668167827</v>
      </c>
      <c r="AD89">
        <f t="shared" si="39"/>
        <v>7.5370867847266467</v>
      </c>
    </row>
    <row r="90" spans="1:30">
      <c r="A90" t="str">
        <f t="shared" si="37"/>
        <v/>
      </c>
      <c r="B90" t="str">
        <f t="shared" ref="B90:AC90" si="56">IFERROR((MAX($J$2-B23,EXP(-$C$2*$F$2)*($I$2*C90+$K$2*C91))), "")</f>
        <v/>
      </c>
      <c r="C90" t="str">
        <f t="shared" si="56"/>
        <v/>
      </c>
      <c r="D90" t="str">
        <f t="shared" si="56"/>
        <v/>
      </c>
      <c r="E90" t="str">
        <f t="shared" si="56"/>
        <v/>
      </c>
      <c r="F90" t="str">
        <f t="shared" si="56"/>
        <v/>
      </c>
      <c r="G90" t="str">
        <f t="shared" si="56"/>
        <v/>
      </c>
      <c r="H90" t="str">
        <f t="shared" si="56"/>
        <v/>
      </c>
      <c r="I90" t="str">
        <f t="shared" si="56"/>
        <v/>
      </c>
      <c r="J90" t="str">
        <f t="shared" si="56"/>
        <v/>
      </c>
      <c r="K90" t="str">
        <f t="shared" si="56"/>
        <v/>
      </c>
      <c r="L90" t="str">
        <f t="shared" si="56"/>
        <v/>
      </c>
      <c r="M90" t="str">
        <f t="shared" si="56"/>
        <v/>
      </c>
      <c r="N90" t="str">
        <f t="shared" si="56"/>
        <v/>
      </c>
      <c r="O90" t="str">
        <f t="shared" si="56"/>
        <v/>
      </c>
      <c r="P90" t="str">
        <f t="shared" si="56"/>
        <v/>
      </c>
      <c r="Q90" t="str">
        <f t="shared" si="56"/>
        <v/>
      </c>
      <c r="R90" t="str">
        <f t="shared" si="56"/>
        <v/>
      </c>
      <c r="S90">
        <f t="shared" si="56"/>
        <v>19.65814566399127</v>
      </c>
      <c r="T90">
        <f t="shared" si="56"/>
        <v>18.830208587132752</v>
      </c>
      <c r="U90">
        <f t="shared" si="56"/>
        <v>17.98608233259209</v>
      </c>
      <c r="V90">
        <f t="shared" si="56"/>
        <v>17.125450343131618</v>
      </c>
      <c r="W90">
        <f t="shared" si="56"/>
        <v>16.247989871669617</v>
      </c>
      <c r="X90">
        <f t="shared" si="56"/>
        <v>15.353371860246412</v>
      </c>
      <c r="Y90">
        <f t="shared" si="56"/>
        <v>14.441260816623796</v>
      </c>
      <c r="Z90">
        <f t="shared" si="56"/>
        <v>13.511314688471479</v>
      </c>
      <c r="AA90">
        <f t="shared" si="56"/>
        <v>12.563184735093451</v>
      </c>
      <c r="AB90">
        <f t="shared" si="56"/>
        <v>11.596515396646154</v>
      </c>
      <c r="AC90">
        <f t="shared" si="56"/>
        <v>10.610944160799392</v>
      </c>
      <c r="AD90">
        <f t="shared" si="39"/>
        <v>9.6061014267898983</v>
      </c>
    </row>
    <row r="91" spans="1:30">
      <c r="A91" t="str">
        <f t="shared" si="37"/>
        <v/>
      </c>
      <c r="B91" t="str">
        <f t="shared" ref="B91:AC91" si="57">IFERROR((MAX($J$2-B24,EXP(-$C$2*$F$2)*($I$2*C91+$K$2*C92))), "")</f>
        <v/>
      </c>
      <c r="C91" t="str">
        <f t="shared" si="57"/>
        <v/>
      </c>
      <c r="D91" t="str">
        <f t="shared" si="57"/>
        <v/>
      </c>
      <c r="E91" t="str">
        <f t="shared" si="57"/>
        <v/>
      </c>
      <c r="F91" t="str">
        <f t="shared" si="57"/>
        <v/>
      </c>
      <c r="G91" t="str">
        <f t="shared" si="57"/>
        <v/>
      </c>
      <c r="H91" t="str">
        <f t="shared" si="57"/>
        <v/>
      </c>
      <c r="I91" t="str">
        <f t="shared" si="57"/>
        <v/>
      </c>
      <c r="J91" t="str">
        <f t="shared" si="57"/>
        <v/>
      </c>
      <c r="K91" t="str">
        <f t="shared" si="57"/>
        <v/>
      </c>
      <c r="L91" t="str">
        <f t="shared" si="57"/>
        <v/>
      </c>
      <c r="M91" t="str">
        <f t="shared" si="57"/>
        <v/>
      </c>
      <c r="N91" t="str">
        <f t="shared" si="57"/>
        <v/>
      </c>
      <c r="O91" t="str">
        <f t="shared" si="57"/>
        <v/>
      </c>
      <c r="P91" t="str">
        <f t="shared" si="57"/>
        <v/>
      </c>
      <c r="Q91" t="str">
        <f t="shared" si="57"/>
        <v/>
      </c>
      <c r="R91" t="str">
        <f t="shared" si="57"/>
        <v/>
      </c>
      <c r="S91" t="str">
        <f t="shared" si="57"/>
        <v/>
      </c>
      <c r="T91">
        <f t="shared" si="57"/>
        <v>20.470204049273967</v>
      </c>
      <c r="U91">
        <f t="shared" si="57"/>
        <v>19.658145663991263</v>
      </c>
      <c r="V91">
        <f t="shared" si="57"/>
        <v>18.830208587132745</v>
      </c>
      <c r="W91">
        <f t="shared" si="57"/>
        <v>17.98608233259209</v>
      </c>
      <c r="X91">
        <f t="shared" si="57"/>
        <v>17.125450343131618</v>
      </c>
      <c r="Y91">
        <f t="shared" si="57"/>
        <v>16.24798987166961</v>
      </c>
      <c r="Z91">
        <f t="shared" si="57"/>
        <v>15.353371860246405</v>
      </c>
      <c r="AA91">
        <f t="shared" si="57"/>
        <v>14.441260816623796</v>
      </c>
      <c r="AB91">
        <f t="shared" si="57"/>
        <v>13.511314688471479</v>
      </c>
      <c r="AC91">
        <f t="shared" si="57"/>
        <v>12.563184735093444</v>
      </c>
      <c r="AD91">
        <f t="shared" si="39"/>
        <v>11.596515396646154</v>
      </c>
    </row>
    <row r="92" spans="1:30">
      <c r="A92" t="str">
        <f t="shared" si="37"/>
        <v/>
      </c>
      <c r="B92" t="str">
        <f t="shared" ref="B92:AC92" si="58">IFERROR((MAX($J$2-B25,EXP(-$C$2*$F$2)*($I$2*C92+$K$2*C93))), "")</f>
        <v/>
      </c>
      <c r="C92" t="str">
        <f t="shared" si="58"/>
        <v/>
      </c>
      <c r="D92" t="str">
        <f t="shared" si="58"/>
        <v/>
      </c>
      <c r="E92" t="str">
        <f t="shared" si="58"/>
        <v/>
      </c>
      <c r="F92" t="str">
        <f t="shared" si="58"/>
        <v/>
      </c>
      <c r="G92" t="str">
        <f t="shared" si="58"/>
        <v/>
      </c>
      <c r="H92" t="str">
        <f t="shared" si="58"/>
        <v/>
      </c>
      <c r="I92" t="str">
        <f t="shared" si="58"/>
        <v/>
      </c>
      <c r="J92" t="str">
        <f t="shared" si="58"/>
        <v/>
      </c>
      <c r="K92" t="str">
        <f t="shared" si="58"/>
        <v/>
      </c>
      <c r="L92" t="str">
        <f t="shared" si="58"/>
        <v/>
      </c>
      <c r="M92" t="str">
        <f t="shared" si="58"/>
        <v/>
      </c>
      <c r="N92" t="str">
        <f t="shared" si="58"/>
        <v/>
      </c>
      <c r="O92" t="str">
        <f t="shared" si="58"/>
        <v/>
      </c>
      <c r="P92" t="str">
        <f t="shared" si="58"/>
        <v/>
      </c>
      <c r="Q92" t="str">
        <f t="shared" si="58"/>
        <v/>
      </c>
      <c r="R92" t="str">
        <f t="shared" si="58"/>
        <v/>
      </c>
      <c r="S92" t="str">
        <f t="shared" si="58"/>
        <v/>
      </c>
      <c r="T92" t="str">
        <f t="shared" si="58"/>
        <v/>
      </c>
      <c r="U92">
        <f t="shared" si="58"/>
        <v>21.266688274391761</v>
      </c>
      <c r="V92">
        <f t="shared" si="58"/>
        <v>20.47020404927396</v>
      </c>
      <c r="W92">
        <f t="shared" si="58"/>
        <v>19.658145663991256</v>
      </c>
      <c r="X92">
        <f t="shared" si="58"/>
        <v>18.830208587132745</v>
      </c>
      <c r="Y92">
        <f t="shared" si="58"/>
        <v>17.98608233259209</v>
      </c>
      <c r="Z92">
        <f t="shared" si="58"/>
        <v>17.125450343131611</v>
      </c>
      <c r="AA92">
        <f t="shared" si="58"/>
        <v>16.247989871669603</v>
      </c>
      <c r="AB92">
        <f t="shared" si="58"/>
        <v>15.353371860246405</v>
      </c>
      <c r="AC92">
        <f t="shared" si="58"/>
        <v>14.441260816623796</v>
      </c>
      <c r="AD92">
        <f t="shared" si="39"/>
        <v>13.511314688471472</v>
      </c>
    </row>
    <row r="93" spans="1:30">
      <c r="A93" t="str">
        <f t="shared" si="37"/>
        <v/>
      </c>
      <c r="B93" t="str">
        <f t="shared" ref="B93:AC93" si="59">IFERROR((MAX($J$2-B26,EXP(-$C$2*$F$2)*($I$2*C93+$K$2*C94))), "")</f>
        <v/>
      </c>
      <c r="C93" t="str">
        <f t="shared" si="59"/>
        <v/>
      </c>
      <c r="D93" t="str">
        <f t="shared" si="59"/>
        <v/>
      </c>
      <c r="E93" t="str">
        <f t="shared" si="59"/>
        <v/>
      </c>
      <c r="F93" t="str">
        <f t="shared" si="59"/>
        <v/>
      </c>
      <c r="G93" t="str">
        <f t="shared" si="59"/>
        <v/>
      </c>
      <c r="H93" t="str">
        <f t="shared" si="59"/>
        <v/>
      </c>
      <c r="I93" t="str">
        <f t="shared" si="59"/>
        <v/>
      </c>
      <c r="J93" t="str">
        <f t="shared" si="59"/>
        <v/>
      </c>
      <c r="K93" t="str">
        <f t="shared" si="59"/>
        <v/>
      </c>
      <c r="L93" t="str">
        <f t="shared" si="59"/>
        <v/>
      </c>
      <c r="M93" t="str">
        <f t="shared" si="59"/>
        <v/>
      </c>
      <c r="N93" t="str">
        <f t="shared" si="59"/>
        <v/>
      </c>
      <c r="O93" t="str">
        <f t="shared" si="59"/>
        <v/>
      </c>
      <c r="P93" t="str">
        <f t="shared" si="59"/>
        <v/>
      </c>
      <c r="Q93" t="str">
        <f t="shared" si="59"/>
        <v/>
      </c>
      <c r="R93" t="str">
        <f t="shared" si="59"/>
        <v/>
      </c>
      <c r="S93" t="str">
        <f t="shared" si="59"/>
        <v/>
      </c>
      <c r="T93" t="str">
        <f t="shared" si="59"/>
        <v/>
      </c>
      <c r="U93" t="str">
        <f t="shared" si="59"/>
        <v/>
      </c>
      <c r="V93">
        <f t="shared" si="59"/>
        <v>22.047897030262995</v>
      </c>
      <c r="W93">
        <f t="shared" si="59"/>
        <v>21.266688274391754</v>
      </c>
      <c r="X93">
        <f t="shared" si="59"/>
        <v>20.470204049273953</v>
      </c>
      <c r="Y93">
        <f t="shared" si="59"/>
        <v>19.658145663991256</v>
      </c>
      <c r="Z93">
        <f t="shared" si="59"/>
        <v>18.830208587132745</v>
      </c>
      <c r="AA93">
        <f t="shared" si="59"/>
        <v>17.986082332592083</v>
      </c>
      <c r="AB93">
        <f t="shared" si="59"/>
        <v>17.125450343131604</v>
      </c>
      <c r="AC93">
        <f t="shared" si="59"/>
        <v>16.247989871669603</v>
      </c>
      <c r="AD93">
        <f t="shared" si="39"/>
        <v>15.353371860246405</v>
      </c>
    </row>
    <row r="94" spans="1:30">
      <c r="A94" t="str">
        <f t="shared" si="37"/>
        <v/>
      </c>
      <c r="B94" t="str">
        <f t="shared" ref="B94:AC94" si="60">IFERROR((MAX($J$2-B27,EXP(-$C$2*$F$2)*($I$2*C94+$K$2*C95))), "")</f>
        <v/>
      </c>
      <c r="C94" t="str">
        <f t="shared" si="60"/>
        <v/>
      </c>
      <c r="D94" t="str">
        <f t="shared" si="60"/>
        <v/>
      </c>
      <c r="E94" t="str">
        <f t="shared" si="60"/>
        <v/>
      </c>
      <c r="F94" t="str">
        <f t="shared" si="60"/>
        <v/>
      </c>
      <c r="G94" t="str">
        <f t="shared" si="60"/>
        <v/>
      </c>
      <c r="H94" t="str">
        <f t="shared" si="60"/>
        <v/>
      </c>
      <c r="I94" t="str">
        <f t="shared" si="60"/>
        <v/>
      </c>
      <c r="J94" t="str">
        <f t="shared" si="60"/>
        <v/>
      </c>
      <c r="K94" t="str">
        <f t="shared" si="60"/>
        <v/>
      </c>
      <c r="L94" t="str">
        <f t="shared" si="60"/>
        <v/>
      </c>
      <c r="M94" t="str">
        <f t="shared" si="60"/>
        <v/>
      </c>
      <c r="N94" t="str">
        <f t="shared" si="60"/>
        <v/>
      </c>
      <c r="O94" t="str">
        <f t="shared" si="60"/>
        <v/>
      </c>
      <c r="P94" t="str">
        <f t="shared" si="60"/>
        <v/>
      </c>
      <c r="Q94" t="str">
        <f t="shared" si="60"/>
        <v/>
      </c>
      <c r="R94" t="str">
        <f t="shared" si="60"/>
        <v/>
      </c>
      <c r="S94" t="str">
        <f t="shared" si="60"/>
        <v/>
      </c>
      <c r="T94" t="str">
        <f t="shared" si="60"/>
        <v/>
      </c>
      <c r="U94" t="str">
        <f t="shared" si="60"/>
        <v/>
      </c>
      <c r="V94" t="str">
        <f t="shared" si="60"/>
        <v/>
      </c>
      <c r="W94">
        <f t="shared" si="60"/>
        <v>22.814123279326012</v>
      </c>
      <c r="X94">
        <f t="shared" si="60"/>
        <v>22.047897030262988</v>
      </c>
      <c r="Y94">
        <f t="shared" si="60"/>
        <v>21.266688274391747</v>
      </c>
      <c r="Z94">
        <f t="shared" si="60"/>
        <v>20.470204049273953</v>
      </c>
      <c r="AA94">
        <f t="shared" si="60"/>
        <v>19.658145663991256</v>
      </c>
      <c r="AB94">
        <f t="shared" si="60"/>
        <v>18.830208587132738</v>
      </c>
      <c r="AC94">
        <f t="shared" si="60"/>
        <v>17.986082332592076</v>
      </c>
      <c r="AD94">
        <f t="shared" si="39"/>
        <v>17.125450343131604</v>
      </c>
    </row>
    <row r="95" spans="1:30">
      <c r="A95" t="str">
        <f t="shared" si="37"/>
        <v/>
      </c>
      <c r="B95" t="str">
        <f t="shared" ref="B95:AC95" si="61">IFERROR((MAX($J$2-B28,EXP(-$C$2*$F$2)*($I$2*C95+$K$2*C96))), "")</f>
        <v/>
      </c>
      <c r="C95" t="str">
        <f t="shared" si="61"/>
        <v/>
      </c>
      <c r="D95" t="str">
        <f t="shared" si="61"/>
        <v/>
      </c>
      <c r="E95" t="str">
        <f t="shared" si="61"/>
        <v/>
      </c>
      <c r="F95" t="str">
        <f t="shared" si="61"/>
        <v/>
      </c>
      <c r="G95" t="str">
        <f t="shared" si="61"/>
        <v/>
      </c>
      <c r="H95" t="str">
        <f t="shared" si="61"/>
        <v/>
      </c>
      <c r="I95" t="str">
        <f t="shared" si="61"/>
        <v/>
      </c>
      <c r="J95" t="str">
        <f t="shared" si="61"/>
        <v/>
      </c>
      <c r="K95" t="str">
        <f t="shared" si="61"/>
        <v/>
      </c>
      <c r="L95" t="str">
        <f t="shared" si="61"/>
        <v/>
      </c>
      <c r="M95" t="str">
        <f t="shared" si="61"/>
        <v/>
      </c>
      <c r="N95" t="str">
        <f t="shared" si="61"/>
        <v/>
      </c>
      <c r="O95" t="str">
        <f t="shared" si="61"/>
        <v/>
      </c>
      <c r="P95" t="str">
        <f t="shared" si="61"/>
        <v/>
      </c>
      <c r="Q95" t="str">
        <f t="shared" si="61"/>
        <v/>
      </c>
      <c r="R95" t="str">
        <f t="shared" si="61"/>
        <v/>
      </c>
      <c r="S95" t="str">
        <f t="shared" si="61"/>
        <v/>
      </c>
      <c r="T95" t="str">
        <f t="shared" si="61"/>
        <v/>
      </c>
      <c r="U95" t="str">
        <f t="shared" si="61"/>
        <v/>
      </c>
      <c r="V95" t="str">
        <f t="shared" si="61"/>
        <v/>
      </c>
      <c r="W95" t="str">
        <f t="shared" si="61"/>
        <v/>
      </c>
      <c r="X95">
        <f t="shared" si="61"/>
        <v>23.565654365403546</v>
      </c>
      <c r="Y95">
        <f t="shared" si="61"/>
        <v>22.814123279326012</v>
      </c>
      <c r="Z95">
        <f t="shared" si="61"/>
        <v>22.04789703026298</v>
      </c>
      <c r="AA95">
        <f t="shared" si="61"/>
        <v>21.266688274391747</v>
      </c>
      <c r="AB95">
        <f t="shared" si="61"/>
        <v>20.470204049273953</v>
      </c>
      <c r="AC95">
        <f t="shared" si="61"/>
        <v>19.658145663991249</v>
      </c>
      <c r="AD95">
        <f t="shared" si="39"/>
        <v>18.830208587132731</v>
      </c>
    </row>
    <row r="96" spans="1:30">
      <c r="A96" t="str">
        <f t="shared" si="37"/>
        <v/>
      </c>
      <c r="B96" t="str">
        <f t="shared" ref="B96:AC96" si="62">IFERROR((MAX($J$2-B29,EXP(-$C$2*$F$2)*($I$2*C96+$K$2*C97))), "")</f>
        <v/>
      </c>
      <c r="C96" t="str">
        <f t="shared" si="62"/>
        <v/>
      </c>
      <c r="D96" t="str">
        <f t="shared" si="62"/>
        <v/>
      </c>
      <c r="E96" t="str">
        <f t="shared" si="62"/>
        <v/>
      </c>
      <c r="F96" t="str">
        <f t="shared" si="62"/>
        <v/>
      </c>
      <c r="G96" t="str">
        <f t="shared" si="62"/>
        <v/>
      </c>
      <c r="H96" t="str">
        <f t="shared" si="62"/>
        <v/>
      </c>
      <c r="I96" t="str">
        <f t="shared" si="62"/>
        <v/>
      </c>
      <c r="J96" t="str">
        <f t="shared" si="62"/>
        <v/>
      </c>
      <c r="K96" t="str">
        <f t="shared" si="62"/>
        <v/>
      </c>
      <c r="L96" t="str">
        <f t="shared" si="62"/>
        <v/>
      </c>
      <c r="M96" t="str">
        <f t="shared" si="62"/>
        <v/>
      </c>
      <c r="N96" t="str">
        <f t="shared" si="62"/>
        <v/>
      </c>
      <c r="O96" t="str">
        <f t="shared" si="62"/>
        <v/>
      </c>
      <c r="P96" t="str">
        <f t="shared" si="62"/>
        <v/>
      </c>
      <c r="Q96" t="str">
        <f t="shared" si="62"/>
        <v/>
      </c>
      <c r="R96" t="str">
        <f t="shared" si="62"/>
        <v/>
      </c>
      <c r="S96" t="str">
        <f t="shared" si="62"/>
        <v/>
      </c>
      <c r="T96" t="str">
        <f t="shared" si="62"/>
        <v/>
      </c>
      <c r="U96" t="str">
        <f t="shared" si="62"/>
        <v/>
      </c>
      <c r="V96" t="str">
        <f t="shared" si="62"/>
        <v/>
      </c>
      <c r="W96" t="str">
        <f t="shared" si="62"/>
        <v/>
      </c>
      <c r="X96" t="str">
        <f t="shared" si="62"/>
        <v/>
      </c>
      <c r="Y96">
        <f t="shared" si="62"/>
        <v>24.302772121459988</v>
      </c>
      <c r="Z96">
        <f t="shared" si="62"/>
        <v>23.565654365403546</v>
      </c>
      <c r="AA96">
        <f t="shared" si="62"/>
        <v>22.814123279326004</v>
      </c>
      <c r="AB96">
        <f t="shared" si="62"/>
        <v>22.04789703026298</v>
      </c>
      <c r="AC96">
        <f t="shared" si="62"/>
        <v>21.266688274391747</v>
      </c>
      <c r="AD96">
        <f t="shared" si="39"/>
        <v>20.470204049273946</v>
      </c>
    </row>
    <row r="97" spans="1:30">
      <c r="A97" t="str">
        <f t="shared" si="37"/>
        <v/>
      </c>
      <c r="B97" t="str">
        <f t="shared" ref="B97:AC97" si="63">IFERROR((MAX($J$2-B30,EXP(-$C$2*$F$2)*($I$2*C97+$K$2*C98))), "")</f>
        <v/>
      </c>
      <c r="C97" t="str">
        <f t="shared" si="63"/>
        <v/>
      </c>
      <c r="D97" t="str">
        <f t="shared" si="63"/>
        <v/>
      </c>
      <c r="E97" t="str">
        <f t="shared" si="63"/>
        <v/>
      </c>
      <c r="F97" t="str">
        <f t="shared" si="63"/>
        <v/>
      </c>
      <c r="G97" t="str">
        <f t="shared" si="63"/>
        <v/>
      </c>
      <c r="H97" t="str">
        <f t="shared" si="63"/>
        <v/>
      </c>
      <c r="I97" t="str">
        <f t="shared" si="63"/>
        <v/>
      </c>
      <c r="J97" t="str">
        <f t="shared" si="63"/>
        <v/>
      </c>
      <c r="K97" t="str">
        <f t="shared" si="63"/>
        <v/>
      </c>
      <c r="L97" t="str">
        <f t="shared" si="63"/>
        <v/>
      </c>
      <c r="M97" t="str">
        <f t="shared" si="63"/>
        <v/>
      </c>
      <c r="N97" t="str">
        <f t="shared" si="63"/>
        <v/>
      </c>
      <c r="O97" t="str">
        <f t="shared" si="63"/>
        <v/>
      </c>
      <c r="P97" t="str">
        <f t="shared" si="63"/>
        <v/>
      </c>
      <c r="Q97" t="str">
        <f t="shared" si="63"/>
        <v/>
      </c>
      <c r="R97" t="str">
        <f t="shared" si="63"/>
        <v/>
      </c>
      <c r="S97" t="str">
        <f t="shared" si="63"/>
        <v/>
      </c>
      <c r="T97" t="str">
        <f t="shared" si="63"/>
        <v/>
      </c>
      <c r="U97" t="str">
        <f t="shared" si="63"/>
        <v/>
      </c>
      <c r="V97" t="str">
        <f t="shared" si="63"/>
        <v/>
      </c>
      <c r="W97" t="str">
        <f t="shared" si="63"/>
        <v/>
      </c>
      <c r="X97" t="str">
        <f t="shared" si="63"/>
        <v/>
      </c>
      <c r="Y97" t="str">
        <f t="shared" si="63"/>
        <v/>
      </c>
      <c r="Z97">
        <f t="shared" si="63"/>
        <v>25.025752975292065</v>
      </c>
      <c r="AA97">
        <f t="shared" si="63"/>
        <v>24.302772121459988</v>
      </c>
      <c r="AB97">
        <f t="shared" si="63"/>
        <v>23.565654365403539</v>
      </c>
      <c r="AC97">
        <f t="shared" si="63"/>
        <v>22.814123279326004</v>
      </c>
      <c r="AD97">
        <f t="shared" si="39"/>
        <v>22.04789703026298</v>
      </c>
    </row>
    <row r="98" spans="1:30">
      <c r="A98" t="str">
        <f t="shared" si="37"/>
        <v/>
      </c>
      <c r="B98" t="str">
        <f t="shared" ref="B98:AC98" si="64">IFERROR((MAX($J$2-B31,EXP(-$C$2*$F$2)*($I$2*C98+$K$2*C99))), "")</f>
        <v/>
      </c>
      <c r="C98" t="str">
        <f t="shared" si="64"/>
        <v/>
      </c>
      <c r="D98" t="str">
        <f t="shared" si="64"/>
        <v/>
      </c>
      <c r="E98" t="str">
        <f t="shared" si="64"/>
        <v/>
      </c>
      <c r="F98" t="str">
        <f t="shared" si="64"/>
        <v/>
      </c>
      <c r="G98" t="str">
        <f t="shared" si="64"/>
        <v/>
      </c>
      <c r="H98" t="str">
        <f t="shared" si="64"/>
        <v/>
      </c>
      <c r="I98" t="str">
        <f t="shared" si="64"/>
        <v/>
      </c>
      <c r="J98" t="str">
        <f t="shared" si="64"/>
        <v/>
      </c>
      <c r="K98" t="str">
        <f t="shared" si="64"/>
        <v/>
      </c>
      <c r="L98" t="str">
        <f t="shared" si="64"/>
        <v/>
      </c>
      <c r="M98" t="str">
        <f t="shared" si="64"/>
        <v/>
      </c>
      <c r="N98" t="str">
        <f t="shared" si="64"/>
        <v/>
      </c>
      <c r="O98" t="str">
        <f t="shared" si="64"/>
        <v/>
      </c>
      <c r="P98" t="str">
        <f t="shared" si="64"/>
        <v/>
      </c>
      <c r="Q98" t="str">
        <f t="shared" si="64"/>
        <v/>
      </c>
      <c r="R98" t="str">
        <f t="shared" si="64"/>
        <v/>
      </c>
      <c r="S98" t="str">
        <f t="shared" si="64"/>
        <v/>
      </c>
      <c r="T98" t="str">
        <f t="shared" si="64"/>
        <v/>
      </c>
      <c r="U98" t="str">
        <f t="shared" si="64"/>
        <v/>
      </c>
      <c r="V98" t="str">
        <f t="shared" si="64"/>
        <v/>
      </c>
      <c r="W98" t="str">
        <f t="shared" si="64"/>
        <v/>
      </c>
      <c r="X98" t="str">
        <f t="shared" si="64"/>
        <v/>
      </c>
      <c r="Y98" t="str">
        <f t="shared" si="64"/>
        <v/>
      </c>
      <c r="Z98" t="str">
        <f t="shared" si="64"/>
        <v/>
      </c>
      <c r="AA98">
        <f t="shared" si="64"/>
        <v>25.734868053192507</v>
      </c>
      <c r="AB98">
        <f t="shared" si="64"/>
        <v>25.025752975292065</v>
      </c>
      <c r="AC98">
        <f t="shared" si="64"/>
        <v>24.302772121459981</v>
      </c>
      <c r="AD98">
        <f t="shared" si="39"/>
        <v>23.565654365403539</v>
      </c>
    </row>
    <row r="99" spans="1:30">
      <c r="A99" t="str">
        <f t="shared" si="37"/>
        <v/>
      </c>
      <c r="B99" t="str">
        <f t="shared" ref="B99:AC99" si="65">IFERROR((MAX($J$2-B32,EXP(-$C$2*$F$2)*($I$2*C99+$K$2*C100))), "")</f>
        <v/>
      </c>
      <c r="C99" t="str">
        <f t="shared" si="65"/>
        <v/>
      </c>
      <c r="D99" t="str">
        <f t="shared" si="65"/>
        <v/>
      </c>
      <c r="E99" t="str">
        <f t="shared" si="65"/>
        <v/>
      </c>
      <c r="F99" t="str">
        <f t="shared" si="65"/>
        <v/>
      </c>
      <c r="G99" t="str">
        <f t="shared" si="65"/>
        <v/>
      </c>
      <c r="H99" t="str">
        <f t="shared" si="65"/>
        <v/>
      </c>
      <c r="I99" t="str">
        <f t="shared" si="65"/>
        <v/>
      </c>
      <c r="J99" t="str">
        <f t="shared" si="65"/>
        <v/>
      </c>
      <c r="K99" t="str">
        <f t="shared" si="65"/>
        <v/>
      </c>
      <c r="L99" t="str">
        <f t="shared" si="65"/>
        <v/>
      </c>
      <c r="M99" t="str">
        <f t="shared" si="65"/>
        <v/>
      </c>
      <c r="N99" t="str">
        <f t="shared" si="65"/>
        <v/>
      </c>
      <c r="O99" t="str">
        <f t="shared" si="65"/>
        <v/>
      </c>
      <c r="P99" t="str">
        <f t="shared" si="65"/>
        <v/>
      </c>
      <c r="Q99" t="str">
        <f t="shared" si="65"/>
        <v/>
      </c>
      <c r="R99" t="str">
        <f t="shared" si="65"/>
        <v/>
      </c>
      <c r="S99" t="str">
        <f t="shared" si="65"/>
        <v/>
      </c>
      <c r="T99" t="str">
        <f t="shared" si="65"/>
        <v/>
      </c>
      <c r="U99" t="str">
        <f t="shared" si="65"/>
        <v/>
      </c>
      <c r="V99" t="str">
        <f t="shared" si="65"/>
        <v/>
      </c>
      <c r="W99" t="str">
        <f t="shared" si="65"/>
        <v/>
      </c>
      <c r="X99" t="str">
        <f t="shared" si="65"/>
        <v/>
      </c>
      <c r="Y99" t="str">
        <f t="shared" si="65"/>
        <v/>
      </c>
      <c r="Z99" t="str">
        <f t="shared" si="65"/>
        <v/>
      </c>
      <c r="AA99" t="str">
        <f t="shared" si="65"/>
        <v/>
      </c>
      <c r="AB99">
        <f t="shared" si="65"/>
        <v>26.430383281625566</v>
      </c>
      <c r="AC99">
        <f t="shared" si="65"/>
        <v>25.734868053192507</v>
      </c>
      <c r="AD99">
        <f t="shared" si="39"/>
        <v>25.025752975292058</v>
      </c>
    </row>
    <row r="100" spans="1:30">
      <c r="A100" t="str">
        <f t="shared" si="37"/>
        <v/>
      </c>
      <c r="B100" t="str">
        <f t="shared" ref="B100:AC100" si="66">IFERROR((MAX($J$2-B33,EXP(-$C$2*$F$2)*($I$2*C100+$K$2*C101))), "")</f>
        <v/>
      </c>
      <c r="C100" t="str">
        <f t="shared" si="66"/>
        <v/>
      </c>
      <c r="D100" t="str">
        <f t="shared" si="66"/>
        <v/>
      </c>
      <c r="E100" t="str">
        <f t="shared" si="66"/>
        <v/>
      </c>
      <c r="F100" t="str">
        <f t="shared" si="66"/>
        <v/>
      </c>
      <c r="G100" t="str">
        <f t="shared" si="66"/>
        <v/>
      </c>
      <c r="H100" t="str">
        <f t="shared" si="66"/>
        <v/>
      </c>
      <c r="I100" t="str">
        <f t="shared" si="66"/>
        <v/>
      </c>
      <c r="J100" t="str">
        <f t="shared" si="66"/>
        <v/>
      </c>
      <c r="K100" t="str">
        <f t="shared" si="66"/>
        <v/>
      </c>
      <c r="L100" t="str">
        <f t="shared" si="66"/>
        <v/>
      </c>
      <c r="M100" t="str">
        <f t="shared" si="66"/>
        <v/>
      </c>
      <c r="N100" t="str">
        <f t="shared" si="66"/>
        <v/>
      </c>
      <c r="O100" t="str">
        <f t="shared" si="66"/>
        <v/>
      </c>
      <c r="P100" t="str">
        <f t="shared" si="66"/>
        <v/>
      </c>
      <c r="Q100" t="str">
        <f t="shared" si="66"/>
        <v/>
      </c>
      <c r="R100" t="str">
        <f t="shared" si="66"/>
        <v/>
      </c>
      <c r="S100" t="str">
        <f t="shared" si="66"/>
        <v/>
      </c>
      <c r="T100" t="str">
        <f t="shared" si="66"/>
        <v/>
      </c>
      <c r="U100" t="str">
        <f t="shared" si="66"/>
        <v/>
      </c>
      <c r="V100" t="str">
        <f t="shared" si="66"/>
        <v/>
      </c>
      <c r="W100" t="str">
        <f t="shared" si="66"/>
        <v/>
      </c>
      <c r="X100" t="str">
        <f t="shared" si="66"/>
        <v/>
      </c>
      <c r="Y100" t="str">
        <f t="shared" si="66"/>
        <v/>
      </c>
      <c r="Z100" t="str">
        <f t="shared" si="66"/>
        <v/>
      </c>
      <c r="AA100" t="str">
        <f t="shared" si="66"/>
        <v/>
      </c>
      <c r="AB100" t="str">
        <f t="shared" si="66"/>
        <v/>
      </c>
      <c r="AC100">
        <f t="shared" si="66"/>
        <v>27.112559486952584</v>
      </c>
      <c r="AD100">
        <f t="shared" si="39"/>
        <v>26.430383281625566</v>
      </c>
    </row>
    <row r="101" spans="1:30">
      <c r="A101" t="str">
        <f t="shared" si="37"/>
        <v/>
      </c>
      <c r="B101" t="str">
        <f t="shared" ref="B101:AC101" si="67">IFERROR((MAX($J$2-B34,EXP(-$C$2*$F$2)*($I$2*C101+$K$2*C102))), "")</f>
        <v/>
      </c>
      <c r="C101" t="str">
        <f t="shared" si="67"/>
        <v/>
      </c>
      <c r="D101" t="str">
        <f t="shared" si="67"/>
        <v/>
      </c>
      <c r="E101" t="str">
        <f t="shared" si="67"/>
        <v/>
      </c>
      <c r="F101" t="str">
        <f t="shared" si="67"/>
        <v/>
      </c>
      <c r="G101" t="str">
        <f t="shared" si="67"/>
        <v/>
      </c>
      <c r="H101" t="str">
        <f t="shared" si="67"/>
        <v/>
      </c>
      <c r="I101" t="str">
        <f t="shared" si="67"/>
        <v/>
      </c>
      <c r="J101" t="str">
        <f t="shared" si="67"/>
        <v/>
      </c>
      <c r="K101" t="str">
        <f t="shared" si="67"/>
        <v/>
      </c>
      <c r="L101" t="str">
        <f t="shared" si="67"/>
        <v/>
      </c>
      <c r="M101" t="str">
        <f t="shared" si="67"/>
        <v/>
      </c>
      <c r="N101" t="str">
        <f t="shared" si="67"/>
        <v/>
      </c>
      <c r="O101" t="str">
        <f t="shared" si="67"/>
        <v/>
      </c>
      <c r="P101" t="str">
        <f t="shared" si="67"/>
        <v/>
      </c>
      <c r="Q101" t="str">
        <f t="shared" si="67"/>
        <v/>
      </c>
      <c r="R101" t="str">
        <f t="shared" si="67"/>
        <v/>
      </c>
      <c r="S101" t="str">
        <f t="shared" si="67"/>
        <v/>
      </c>
      <c r="T101" t="str">
        <f t="shared" si="67"/>
        <v/>
      </c>
      <c r="U101" t="str">
        <f t="shared" si="67"/>
        <v/>
      </c>
      <c r="V101" t="str">
        <f t="shared" si="67"/>
        <v/>
      </c>
      <c r="W101" t="str">
        <f t="shared" si="67"/>
        <v/>
      </c>
      <c r="X101" t="str">
        <f t="shared" si="67"/>
        <v/>
      </c>
      <c r="Y101" t="str">
        <f t="shared" si="67"/>
        <v/>
      </c>
      <c r="Z101" t="str">
        <f t="shared" si="67"/>
        <v/>
      </c>
      <c r="AA101" t="str">
        <f t="shared" si="67"/>
        <v/>
      </c>
      <c r="AB101" t="str">
        <f t="shared" si="67"/>
        <v/>
      </c>
      <c r="AC101" t="str">
        <f t="shared" si="67"/>
        <v/>
      </c>
      <c r="AD101">
        <f t="shared" si="39"/>
        <v>27.781652493244906</v>
      </c>
    </row>
    <row r="103" spans="1:30">
      <c r="A103" t="s">
        <v>14</v>
      </c>
    </row>
    <row r="104" spans="1:30">
      <c r="B104" t="s">
        <v>15</v>
      </c>
      <c r="C104" t="s">
        <v>16</v>
      </c>
      <c r="D104" t="s">
        <v>19</v>
      </c>
    </row>
    <row r="105" spans="1:30">
      <c r="B105">
        <v>30</v>
      </c>
      <c r="C105">
        <v>2.7870826971599998</v>
      </c>
      <c r="D105">
        <f>AVERAGE($C$105:$C$114)</f>
        <v>2.7924237842639998</v>
      </c>
      <c r="H105" t="s">
        <v>16</v>
      </c>
      <c r="I105" t="s">
        <v>20</v>
      </c>
    </row>
    <row r="106" spans="1:30">
      <c r="B106">
        <f>B105+1</f>
        <v>31</v>
      </c>
      <c r="C106">
        <v>2.8035247464899999</v>
      </c>
      <c r="D106">
        <f t="shared" ref="D106:D114" si="68">AVERAGE($C$105:$C$114)</f>
        <v>2.7924237842639998</v>
      </c>
      <c r="G106">
        <v>30</v>
      </c>
      <c r="H106">
        <v>2.7870826971599998</v>
      </c>
      <c r="I106">
        <v>2.79</v>
      </c>
    </row>
    <row r="107" spans="1:30">
      <c r="B107">
        <f t="shared" ref="B107:B114" si="69">B106+1</f>
        <v>32</v>
      </c>
      <c r="C107">
        <v>2.78401556165</v>
      </c>
      <c r="D107">
        <f t="shared" si="68"/>
        <v>2.7924237842639998</v>
      </c>
      <c r="G107">
        <f>G106+1</f>
        <v>31</v>
      </c>
      <c r="H107">
        <v>2.8035247464899999</v>
      </c>
      <c r="I107">
        <v>2.79</v>
      </c>
    </row>
    <row r="108" spans="1:30">
      <c r="B108">
        <f t="shared" si="69"/>
        <v>33</v>
      </c>
      <c r="C108">
        <v>2.8037239300799999</v>
      </c>
      <c r="D108">
        <f t="shared" si="68"/>
        <v>2.7924237842639998</v>
      </c>
      <c r="G108">
        <f t="shared" ref="G108:G115" si="70">G107+1</f>
        <v>32</v>
      </c>
      <c r="H108">
        <v>2.78401556165</v>
      </c>
      <c r="I108">
        <v>2.79</v>
      </c>
    </row>
    <row r="109" spans="1:30">
      <c r="B109">
        <f t="shared" si="69"/>
        <v>34</v>
      </c>
      <c r="C109">
        <v>2.7811825142000002</v>
      </c>
      <c r="D109">
        <f t="shared" si="68"/>
        <v>2.7924237842639998</v>
      </c>
      <c r="G109">
        <f t="shared" si="70"/>
        <v>33</v>
      </c>
      <c r="H109">
        <v>2.8037239300799999</v>
      </c>
      <c r="I109">
        <v>2.79</v>
      </c>
    </row>
    <row r="110" spans="1:30">
      <c r="B110">
        <f t="shared" si="69"/>
        <v>35</v>
      </c>
      <c r="C110">
        <v>2.8036616531799998</v>
      </c>
      <c r="D110">
        <f t="shared" si="68"/>
        <v>2.7924237842639998</v>
      </c>
      <c r="G110">
        <f t="shared" si="70"/>
        <v>34</v>
      </c>
      <c r="H110">
        <v>2.7811825142000002</v>
      </c>
      <c r="I110">
        <v>2.79</v>
      </c>
    </row>
    <row r="111" spans="1:30">
      <c r="B111">
        <f t="shared" si="69"/>
        <v>36</v>
      </c>
      <c r="C111">
        <v>2.77855505466</v>
      </c>
      <c r="D111">
        <f t="shared" si="68"/>
        <v>2.7924237842639998</v>
      </c>
      <c r="G111">
        <f t="shared" si="70"/>
        <v>35</v>
      </c>
      <c r="H111">
        <v>2.8036616531799998</v>
      </c>
      <c r="I111">
        <v>2.79</v>
      </c>
    </row>
    <row r="112" spans="1:30">
      <c r="B112">
        <f t="shared" si="69"/>
        <v>37</v>
      </c>
      <c r="C112">
        <v>2.80339924969</v>
      </c>
      <c r="D112">
        <f t="shared" si="68"/>
        <v>2.7924237842639998</v>
      </c>
      <c r="G112">
        <f t="shared" si="70"/>
        <v>36</v>
      </c>
      <c r="H112">
        <v>2.77855505466</v>
      </c>
      <c r="I112">
        <v>2.79</v>
      </c>
    </row>
    <row r="113" spans="1:9">
      <c r="B113">
        <f t="shared" si="69"/>
        <v>38</v>
      </c>
      <c r="C113">
        <v>2.77610930671</v>
      </c>
      <c r="D113">
        <f t="shared" si="68"/>
        <v>2.7924237842639998</v>
      </c>
      <c r="G113">
        <f t="shared" si="70"/>
        <v>37</v>
      </c>
      <c r="H113">
        <v>2.80339924969</v>
      </c>
      <c r="I113">
        <v>2.79</v>
      </c>
    </row>
    <row r="114" spans="1:9">
      <c r="B114">
        <f t="shared" si="69"/>
        <v>39</v>
      </c>
      <c r="C114">
        <v>2.8029831288199998</v>
      </c>
      <c r="D114">
        <f t="shared" si="68"/>
        <v>2.7924237842639998</v>
      </c>
      <c r="G114">
        <f t="shared" si="70"/>
        <v>38</v>
      </c>
      <c r="H114">
        <v>2.77610930671</v>
      </c>
      <c r="I114">
        <v>2.79</v>
      </c>
    </row>
    <row r="115" spans="1:9">
      <c r="G115">
        <f t="shared" si="70"/>
        <v>39</v>
      </c>
      <c r="H115">
        <v>2.8029831288199998</v>
      </c>
      <c r="I115">
        <v>2.79</v>
      </c>
    </row>
    <row r="117" spans="1:9">
      <c r="A117" t="s">
        <v>17</v>
      </c>
    </row>
    <row r="118" spans="1:9">
      <c r="B118" t="s">
        <v>15</v>
      </c>
      <c r="C118" t="s">
        <v>16</v>
      </c>
      <c r="D118" t="s">
        <v>19</v>
      </c>
      <c r="G118">
        <v>300</v>
      </c>
      <c r="H118">
        <v>2.7903525553400002</v>
      </c>
      <c r="I118">
        <v>2.79</v>
      </c>
    </row>
    <row r="119" spans="1:9">
      <c r="B119">
        <v>300</v>
      </c>
      <c r="C119">
        <v>2.7903525553400002</v>
      </c>
      <c r="D119">
        <f>AVERAGE($C$119:$C$128)</f>
        <v>2.7897810552530005</v>
      </c>
      <c r="G119">
        <f>G118+1</f>
        <v>301</v>
      </c>
      <c r="H119">
        <v>2.7891611797500002</v>
      </c>
      <c r="I119">
        <v>2.79</v>
      </c>
    </row>
    <row r="120" spans="1:9">
      <c r="B120">
        <f>B119+1</f>
        <v>301</v>
      </c>
      <c r="C120">
        <v>2.7891611797500002</v>
      </c>
      <c r="D120">
        <f t="shared" ref="D120:D128" si="71">AVERAGE($C$119:$C$128)</f>
        <v>2.7897810552530005</v>
      </c>
      <c r="G120">
        <f t="shared" ref="G120:G127" si="72">G119+1</f>
        <v>302</v>
      </c>
      <c r="H120">
        <v>2.7902895927600002</v>
      </c>
      <c r="I120">
        <v>2.79</v>
      </c>
    </row>
    <row r="121" spans="1:9">
      <c r="B121">
        <f t="shared" ref="B121:B128" si="73">B120+1</f>
        <v>302</v>
      </c>
      <c r="C121">
        <v>2.7902895927600002</v>
      </c>
      <c r="D121">
        <f t="shared" si="71"/>
        <v>2.7897810552530005</v>
      </c>
      <c r="G121">
        <f t="shared" si="72"/>
        <v>303</v>
      </c>
      <c r="H121">
        <v>2.7892540172500002</v>
      </c>
      <c r="I121">
        <v>2.79</v>
      </c>
    </row>
    <row r="122" spans="1:9">
      <c r="B122">
        <f t="shared" si="73"/>
        <v>303</v>
      </c>
      <c r="C122">
        <v>2.7892540172500002</v>
      </c>
      <c r="D122">
        <f t="shared" si="71"/>
        <v>2.7897810552530005</v>
      </c>
      <c r="G122">
        <f t="shared" si="72"/>
        <v>304</v>
      </c>
      <c r="H122">
        <v>2.79022499007</v>
      </c>
      <c r="I122">
        <v>2.79</v>
      </c>
    </row>
    <row r="123" spans="1:9">
      <c r="B123">
        <f t="shared" si="73"/>
        <v>304</v>
      </c>
      <c r="C123">
        <v>2.79022499007</v>
      </c>
      <c r="D123">
        <f t="shared" si="71"/>
        <v>2.7897810552530005</v>
      </c>
      <c r="G123">
        <f t="shared" si="72"/>
        <v>305</v>
      </c>
      <c r="H123">
        <v>2.7893427259200001</v>
      </c>
      <c r="I123">
        <v>2.79</v>
      </c>
    </row>
    <row r="124" spans="1:9">
      <c r="B124">
        <f t="shared" si="73"/>
        <v>305</v>
      </c>
      <c r="C124">
        <v>2.7893427259200001</v>
      </c>
      <c r="D124">
        <f t="shared" si="71"/>
        <v>2.7897810552530005</v>
      </c>
      <c r="G124">
        <f t="shared" si="72"/>
        <v>306</v>
      </c>
      <c r="H124">
        <v>2.7901588034699998</v>
      </c>
      <c r="I124">
        <v>2.79</v>
      </c>
    </row>
    <row r="125" spans="1:9">
      <c r="B125">
        <f t="shared" si="73"/>
        <v>306</v>
      </c>
      <c r="C125">
        <v>2.7901588034699998</v>
      </c>
      <c r="D125">
        <f t="shared" si="71"/>
        <v>2.7897810552530005</v>
      </c>
      <c r="G125">
        <f t="shared" si="72"/>
        <v>307</v>
      </c>
      <c r="H125">
        <v>2.7894274140199999</v>
      </c>
      <c r="I125">
        <v>2.79</v>
      </c>
    </row>
    <row r="126" spans="1:9">
      <c r="B126">
        <f t="shared" si="73"/>
        <v>307</v>
      </c>
      <c r="C126">
        <v>2.7894274140199999</v>
      </c>
      <c r="D126">
        <f t="shared" si="71"/>
        <v>2.7897810552530005</v>
      </c>
      <c r="G126">
        <f t="shared" si="72"/>
        <v>308</v>
      </c>
      <c r="H126">
        <v>2.79009108732</v>
      </c>
      <c r="I126">
        <v>2.79</v>
      </c>
    </row>
    <row r="127" spans="1:9">
      <c r="B127">
        <f t="shared" si="73"/>
        <v>308</v>
      </c>
      <c r="C127">
        <v>2.79009108732</v>
      </c>
      <c r="D127">
        <f t="shared" si="71"/>
        <v>2.7897810552530005</v>
      </c>
      <c r="G127">
        <f t="shared" si="72"/>
        <v>309</v>
      </c>
      <c r="H127">
        <v>2.78950818663</v>
      </c>
      <c r="I127">
        <v>2.79</v>
      </c>
    </row>
    <row r="128" spans="1:9">
      <c r="B128">
        <f t="shared" si="73"/>
        <v>309</v>
      </c>
      <c r="C128">
        <v>2.78950818663</v>
      </c>
      <c r="D128">
        <f t="shared" si="71"/>
        <v>2.7897810552530005</v>
      </c>
    </row>
    <row r="130" spans="1:1">
      <c r="A130" t="s">
        <v>18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Calculation&gt;&gt;</vt:lpstr>
      <vt:lpstr>Binomial Tree Model</vt:lpstr>
      <vt:lpstr>30 to 39 </vt:lpstr>
      <vt:lpstr>300 to 309</vt:lpstr>
      <vt:lpstr>Combined Binomial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MacBook</cp:lastModifiedBy>
  <dcterms:created xsi:type="dcterms:W3CDTF">2018-09-23T14:41:01Z</dcterms:created>
  <dcterms:modified xsi:type="dcterms:W3CDTF">2018-10-14T22:24:11Z</dcterms:modified>
</cp:coreProperties>
</file>