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Assignment\电磁场与微波实验 凌丹\第3次实验\"/>
    </mc:Choice>
  </mc:AlternateContent>
  <bookViews>
    <workbookView xWindow="120" yWindow="20" windowWidth="18960" windowHeight="11330" activeTab="2"/>
  </bookViews>
  <sheets>
    <sheet name="Table 1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1" i="3"/>
  <c r="B6" i="2" l="1"/>
  <c r="C6" i="2"/>
  <c r="D6" i="2"/>
  <c r="E6" i="2"/>
  <c r="F6" i="2"/>
  <c r="G6" i="2"/>
  <c r="H6" i="2"/>
  <c r="A6" i="2"/>
  <c r="B2" i="2"/>
  <c r="C2" i="2"/>
  <c r="D2" i="2"/>
  <c r="E2" i="2"/>
  <c r="F2" i="2"/>
  <c r="G2" i="2"/>
  <c r="A2" i="2"/>
  <c r="A5" i="2"/>
  <c r="B5" i="2"/>
  <c r="C5" i="2"/>
  <c r="D5" i="2"/>
  <c r="E5" i="2"/>
  <c r="F5" i="2"/>
  <c r="G5" i="2"/>
  <c r="H5" i="2"/>
  <c r="G3" i="1" l="1"/>
  <c r="G4" i="1"/>
  <c r="G5" i="1"/>
  <c r="G6" i="1"/>
  <c r="G7" i="1"/>
  <c r="G8" i="1"/>
  <c r="G9" i="1"/>
  <c r="G10" i="1"/>
  <c r="G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<sst xmlns="http://schemas.openxmlformats.org/spreadsheetml/2006/main" count="7" uniqueCount="7">
  <si>
    <t>金属网格栅增益</t>
    <phoneticPr fontId="2" type="noConversion"/>
  </si>
  <si>
    <t>交叉偶极子增益</t>
    <phoneticPr fontId="2" type="noConversion"/>
  </si>
  <si>
    <t>入射功率</t>
    <phoneticPr fontId="2" type="noConversion"/>
  </si>
  <si>
    <t>频率</t>
    <phoneticPr fontId="2" type="noConversion"/>
  </si>
  <si>
    <t>刻度</t>
    <phoneticPr fontId="2" type="noConversion"/>
  </si>
  <si>
    <t>透射功率1</t>
    <phoneticPr fontId="2" type="noConversion"/>
  </si>
  <si>
    <t>透射功率2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</si>
</sst>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_ "/>
  </numFmts>
  <fonts count="6" x14ac:knownFonts="1">
    <font>
      <sz val="10"/>
      <color rgb="FF000000"/>
      <name val="Times New Roman"/>
      <charset val="204"/>
    </font>
    <font>
      <sz val="10.5"/>
      <color rgb="FF000000"/>
      <name val="等线"/>
      <family val="2"/>
    </font>
    <font>
      <sz val="9"/>
      <name val="宋体"/>
      <family val="3"/>
      <charset val="134"/>
    </font>
    <font>
      <sz val="10.5"/>
      <color rgb="FF000000"/>
      <name val="等线"/>
      <family val="3"/>
      <charset val="134"/>
    </font>
    <font>
      <sz val="10"/>
      <color rgb="FF000000"/>
      <name val="Times New Roman"/>
      <charset val="204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8">
    <xf numFmtId="0" fontId="0" fillId="0" borderId="0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top" shrinkToFit="1"/>
    </xf>
    <xf numFmtId="9" fontId="0" fillId="0" borderId="0" xfId="1" applyFont="1" applyFill="1" applyBorder="1" applyAlignment="1">
      <alignment horizontal="left" vertical="top"/>
    </xf>
    <xf numFmtId="176" fontId="1" fillId="0" borderId="1" xfId="0" applyNumberFormat="1" applyFont="1" applyFill="1" applyBorder="1" applyAlignment="1">
      <alignment horizontal="left" vertical="top" shrinkToFit="1"/>
    </xf>
    <xf numFmtId="177" fontId="1" fillId="0" borderId="1" xfId="0" applyNumberFormat="1" applyFont="1" applyFill="1" applyBorder="1" applyAlignment="1">
      <alignment horizontal="left" vertical="top" shrinkToFi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等线" panose="02010600030101010101" pitchFamily="2" charset="-122"/>
                <a:ea typeface="等线" panose="02010600030101010101" pitchFamily="2" charset="-122"/>
                <a:cs typeface="+mj-cs"/>
              </a:defRPr>
            </a:pPr>
            <a:r>
              <a:rPr lang="zh-CN" altLang="zh-CN" sz="1200" b="0" i="0" u="none" strike="noStrike" cap="none" normalizeH="0" baseline="0">
                <a:effectLst/>
                <a:latin typeface="等线" panose="02010600030101010101" pitchFamily="2" charset="-122"/>
                <a:ea typeface="等线" panose="02010600030101010101" pitchFamily="2" charset="-122"/>
              </a:rPr>
              <a:t>金属网格栅与交叉偶极子的功率增益幅频特性曲线</a:t>
            </a:r>
            <a:endParaRPr lang="zh-CN" sz="1200">
              <a:latin typeface="等线" panose="02010600030101010101" pitchFamily="2" charset="-122"/>
              <a:ea typeface="等线" panose="02010600030101010101" pitchFamily="2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'Table 1'!$E$1</c:f>
              <c:strCache>
                <c:ptCount val="1"/>
                <c:pt idx="0">
                  <c:v>金属网格栅增益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54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'Table 1'!$B$2:$B$12</c:f>
              <c:numCache>
                <c:formatCode>0.00_ </c:formatCode>
                <c:ptCount val="11"/>
                <c:pt idx="0">
                  <c:v>8.6</c:v>
                </c:pt>
                <c:pt idx="1">
                  <c:v>8.8000000000000007</c:v>
                </c:pt>
                <c:pt idx="2">
                  <c:v>9</c:v>
                </c:pt>
                <c:pt idx="3">
                  <c:v>9.1</c:v>
                </c:pt>
                <c:pt idx="4">
                  <c:v>9.3000000000000007</c:v>
                </c:pt>
                <c:pt idx="5">
                  <c:v>9.3699999999999992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</c:numCache>
            </c:numRef>
          </c:xVal>
          <c:yVal>
            <c:numRef>
              <c:f>'Table 1'!$E$2:$E$12</c:f>
              <c:numCache>
                <c:formatCode>0.000_ </c:formatCode>
                <c:ptCount val="11"/>
                <c:pt idx="0">
                  <c:v>0.93478260869565222</c:v>
                </c:pt>
                <c:pt idx="1">
                  <c:v>0.92307692307692313</c:v>
                </c:pt>
                <c:pt idx="2">
                  <c:v>0.94623655913978499</c:v>
                </c:pt>
                <c:pt idx="3">
                  <c:v>0.94444444444444442</c:v>
                </c:pt>
                <c:pt idx="4">
                  <c:v>0.94505494505494503</c:v>
                </c:pt>
                <c:pt idx="5">
                  <c:v>0.97826086956521741</c:v>
                </c:pt>
                <c:pt idx="6">
                  <c:v>0.94505494505494503</c:v>
                </c:pt>
                <c:pt idx="7">
                  <c:v>0.95604395604395609</c:v>
                </c:pt>
                <c:pt idx="8">
                  <c:v>0.95744680851063835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5-4875-9EA7-5C749A65ED52}"/>
            </c:ext>
          </c:extLst>
        </c:ser>
        <c:ser>
          <c:idx val="1"/>
          <c:order val="1"/>
          <c:tx>
            <c:strRef>
              <c:f>'Table 1'!$G$1</c:f>
              <c:strCache>
                <c:ptCount val="1"/>
                <c:pt idx="0">
                  <c:v>交叉偶极子增益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254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'Table 1'!$B$2:$B$12</c:f>
              <c:numCache>
                <c:formatCode>0.00_ </c:formatCode>
                <c:ptCount val="11"/>
                <c:pt idx="0">
                  <c:v>8.6</c:v>
                </c:pt>
                <c:pt idx="1">
                  <c:v>8.8000000000000007</c:v>
                </c:pt>
                <c:pt idx="2">
                  <c:v>9</c:v>
                </c:pt>
                <c:pt idx="3">
                  <c:v>9.1</c:v>
                </c:pt>
                <c:pt idx="4">
                  <c:v>9.3000000000000007</c:v>
                </c:pt>
                <c:pt idx="5">
                  <c:v>9.3699999999999992</c:v>
                </c:pt>
                <c:pt idx="6">
                  <c:v>9.4</c:v>
                </c:pt>
                <c:pt idx="7">
                  <c:v>9.5</c:v>
                </c:pt>
                <c:pt idx="8">
                  <c:v>9.6</c:v>
                </c:pt>
              </c:numCache>
            </c:numRef>
          </c:xVal>
          <c:yVal>
            <c:numRef>
              <c:f>'Table 1'!$G$2:$G$12</c:f>
              <c:numCache>
                <c:formatCode>0.000_ </c:formatCode>
                <c:ptCount val="11"/>
                <c:pt idx="0">
                  <c:v>2.1739130434782608E-2</c:v>
                </c:pt>
                <c:pt idx="1">
                  <c:v>2.197802197802198E-2</c:v>
                </c:pt>
                <c:pt idx="2">
                  <c:v>1.0752688172043012E-2</c:v>
                </c:pt>
                <c:pt idx="3">
                  <c:v>2.2222222222222223E-2</c:v>
                </c:pt>
                <c:pt idx="4">
                  <c:v>1.098901098901099E-2</c:v>
                </c:pt>
                <c:pt idx="5">
                  <c:v>1.0869565217391304E-2</c:v>
                </c:pt>
                <c:pt idx="6">
                  <c:v>2.197802197802198E-2</c:v>
                </c:pt>
                <c:pt idx="7">
                  <c:v>0</c:v>
                </c:pt>
                <c:pt idx="8">
                  <c:v>1.0638297872340425E-2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B5-4875-9EA7-5C749A65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845167"/>
        <c:axId val="470845583"/>
      </c:scatterChart>
      <c:valAx>
        <c:axId val="470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等线" panose="02010600030101010101" pitchFamily="2" charset="-122"/>
                    <a:ea typeface="等线" panose="02010600030101010101" pitchFamily="2" charset="-122"/>
                  </a:rPr>
                  <a:t>频率</a:t>
                </a:r>
                <a:r>
                  <a:rPr lang="en-US" altLang="zh-CN" sz="1100">
                    <a:latin typeface="等线" panose="02010600030101010101" pitchFamily="2" charset="-122"/>
                    <a:ea typeface="等线" panose="02010600030101010101" pitchFamily="2" charset="-122"/>
                  </a:rPr>
                  <a:t>/GHz</a:t>
                </a:r>
                <a:endParaRPr lang="zh-CN" altLang="en-US" sz="1100">
                  <a:latin typeface="等线" panose="02010600030101010101" pitchFamily="2" charset="-122"/>
                  <a:ea typeface="等线" panose="02010600030101010101" pitchFamily="2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45583"/>
        <c:crosses val="autoZero"/>
        <c:crossBetween val="midCat"/>
      </c:valAx>
      <c:valAx>
        <c:axId val="4708455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等线" panose="02010600030101010101" pitchFamily="2" charset="-122"/>
                    <a:ea typeface="等线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等线" panose="02010600030101010101" pitchFamily="2" charset="-122"/>
                    <a:ea typeface="等线" panose="02010600030101010101" pitchFamily="2" charset="-122"/>
                  </a:rPr>
                  <a:t>功率增益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等线" panose="02010600030101010101" pitchFamily="2" charset="-122"/>
                  <a:ea typeface="等线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4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等线" panose="02010600030101010101" pitchFamily="2" charset="-122"/>
              <a:ea typeface="等线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415924</xdr:colOff>
      <xdr:row>0</xdr:row>
      <xdr:rowOff>184150</xdr:rowOff>
    </xdr:from>
    <xdr:to>
      <xdr:col>17</xdr:col>
      <xdr:colOff>88899</xdr:colOff>
      <xdr:row>17</xdr:row>
      <xdr:rowOff>114300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7" sqref="G17"/>
    </sheetView>
  </sheetViews>
  <sheetFormatPr defaultRowHeight="13" x14ac:dyDescent="0.3"/>
  <cols>
    <col min="1" max="1" width="9.8984375" customWidth="1"/>
    <col min="2" max="2" width="7.796875" customWidth="1"/>
    <col min="3" max="3" width="11.796875" customWidth="1"/>
    <col min="4" max="4" width="10.8984375" customWidth="1"/>
    <col min="5" max="5" width="17.796875" customWidth="1"/>
    <col min="6" max="6" width="10.69921875" customWidth="1"/>
    <col min="7" max="7" width="18.3984375" customWidth="1"/>
  </cols>
  <sheetData>
    <row r="1" spans="1:7" ht="38" customHeight="1" x14ac:dyDescent="0.3">
      <c r="A1" s="1" t="s">
        <v>4</v>
      </c>
      <c r="B1" s="1" t="s">
        <v>3</v>
      </c>
      <c r="C1" s="1" t="s">
        <v>2</v>
      </c>
      <c r="D1" s="1" t="s">
        <v>5</v>
      </c>
      <c r="E1" s="1" t="s">
        <v>0</v>
      </c>
      <c r="F1" s="1" t="s">
        <v>6</v>
      </c>
      <c r="G1" s="1" t="s">
        <v>1</v>
      </c>
    </row>
    <row r="2" spans="1:7" ht="19" customHeight="1" x14ac:dyDescent="0.3">
      <c r="A2" s="4">
        <v>2.282</v>
      </c>
      <c r="B2" s="5">
        <v>8.6</v>
      </c>
      <c r="C2" s="2">
        <v>92</v>
      </c>
      <c r="D2" s="2">
        <v>86</v>
      </c>
      <c r="E2" s="4">
        <f>D2/C2</f>
        <v>0.93478260869565222</v>
      </c>
      <c r="F2" s="2">
        <v>2</v>
      </c>
      <c r="G2" s="4">
        <f>F2/C2</f>
        <v>2.1739130434782608E-2</v>
      </c>
    </row>
    <row r="3" spans="1:7" ht="19" customHeight="1" x14ac:dyDescent="0.3">
      <c r="A3" s="4">
        <v>2.625</v>
      </c>
      <c r="B3" s="5">
        <v>8.8000000000000007</v>
      </c>
      <c r="C3" s="2">
        <v>91</v>
      </c>
      <c r="D3" s="2">
        <v>84</v>
      </c>
      <c r="E3" s="4">
        <f t="shared" ref="E3:E10" si="0">D3/C3</f>
        <v>0.92307692307692313</v>
      </c>
      <c r="F3" s="2">
        <v>2</v>
      </c>
      <c r="G3" s="4">
        <f t="shared" ref="G3:G10" si="1">F3/C3</f>
        <v>2.197802197802198E-2</v>
      </c>
    </row>
    <row r="4" spans="1:7" ht="19" customHeight="1" x14ac:dyDescent="0.3">
      <c r="A4" s="4">
        <v>2.956</v>
      </c>
      <c r="B4" s="5">
        <v>9</v>
      </c>
      <c r="C4" s="2">
        <v>93</v>
      </c>
      <c r="D4" s="2">
        <v>88</v>
      </c>
      <c r="E4" s="4">
        <f t="shared" si="0"/>
        <v>0.94623655913978499</v>
      </c>
      <c r="F4" s="2">
        <v>1</v>
      </c>
      <c r="G4" s="4">
        <f t="shared" si="1"/>
        <v>1.0752688172043012E-2</v>
      </c>
    </row>
    <row r="5" spans="1:7" ht="19" customHeight="1" x14ac:dyDescent="0.3">
      <c r="A5" s="4">
        <v>3.15</v>
      </c>
      <c r="B5" s="5">
        <v>9.1</v>
      </c>
      <c r="C5" s="2">
        <v>90</v>
      </c>
      <c r="D5" s="2">
        <v>85</v>
      </c>
      <c r="E5" s="4">
        <f t="shared" si="0"/>
        <v>0.94444444444444442</v>
      </c>
      <c r="F5" s="2">
        <v>2</v>
      </c>
      <c r="G5" s="4">
        <f t="shared" si="1"/>
        <v>2.2222222222222223E-2</v>
      </c>
    </row>
    <row r="6" spans="1:7" ht="19" customHeight="1" x14ac:dyDescent="0.3">
      <c r="A6" s="4">
        <v>3.5489999999999999</v>
      </c>
      <c r="B6" s="5">
        <v>9.3000000000000007</v>
      </c>
      <c r="C6" s="2">
        <v>91</v>
      </c>
      <c r="D6" s="2">
        <v>86</v>
      </c>
      <c r="E6" s="4">
        <f t="shared" si="0"/>
        <v>0.94505494505494503</v>
      </c>
      <c r="F6" s="2">
        <v>1</v>
      </c>
      <c r="G6" s="4">
        <f t="shared" si="1"/>
        <v>1.098901098901099E-2</v>
      </c>
    </row>
    <row r="7" spans="1:7" ht="19" customHeight="1" x14ac:dyDescent="0.3">
      <c r="A7" s="4">
        <v>3.7250000000000001</v>
      </c>
      <c r="B7" s="5">
        <v>9.3699999999999992</v>
      </c>
      <c r="C7" s="2">
        <v>92</v>
      </c>
      <c r="D7" s="2">
        <v>90</v>
      </c>
      <c r="E7" s="4">
        <f t="shared" si="0"/>
        <v>0.97826086956521741</v>
      </c>
      <c r="F7" s="2">
        <v>1</v>
      </c>
      <c r="G7" s="4">
        <f t="shared" si="1"/>
        <v>1.0869565217391304E-2</v>
      </c>
    </row>
    <row r="8" spans="1:7" ht="19" customHeight="1" x14ac:dyDescent="0.3">
      <c r="A8" s="4">
        <v>3.7909999999999999</v>
      </c>
      <c r="B8" s="5">
        <v>9.4</v>
      </c>
      <c r="C8" s="2">
        <v>91</v>
      </c>
      <c r="D8" s="2">
        <v>86</v>
      </c>
      <c r="E8" s="4">
        <f t="shared" si="0"/>
        <v>0.94505494505494503</v>
      </c>
      <c r="F8" s="2">
        <v>2</v>
      </c>
      <c r="G8" s="4">
        <f t="shared" si="1"/>
        <v>2.197802197802198E-2</v>
      </c>
    </row>
    <row r="9" spans="1:7" ht="19" customHeight="1" x14ac:dyDescent="0.3">
      <c r="A9" s="4">
        <v>4.0199999999999996</v>
      </c>
      <c r="B9" s="5">
        <v>9.5</v>
      </c>
      <c r="C9" s="2">
        <v>91</v>
      </c>
      <c r="D9" s="2">
        <v>87</v>
      </c>
      <c r="E9" s="4">
        <f t="shared" si="0"/>
        <v>0.95604395604395609</v>
      </c>
      <c r="F9" s="2">
        <v>0</v>
      </c>
      <c r="G9" s="4">
        <f t="shared" si="1"/>
        <v>0</v>
      </c>
    </row>
    <row r="10" spans="1:7" ht="19" customHeight="1" x14ac:dyDescent="0.3">
      <c r="A10" s="4">
        <v>4.2779999999999996</v>
      </c>
      <c r="B10" s="5">
        <v>9.6</v>
      </c>
      <c r="C10" s="2">
        <v>94</v>
      </c>
      <c r="D10" s="2">
        <v>90</v>
      </c>
      <c r="E10" s="4">
        <f t="shared" si="0"/>
        <v>0.95744680851063835</v>
      </c>
      <c r="F10" s="2">
        <v>1</v>
      </c>
      <c r="G10" s="4">
        <f t="shared" si="1"/>
        <v>1.0638297872340425E-2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22" sqref="C22"/>
    </sheetView>
  </sheetViews>
  <sheetFormatPr defaultRowHeight="13" x14ac:dyDescent="0.3"/>
  <sheetData>
    <row r="1" spans="1:8" x14ac:dyDescent="0.3">
      <c r="A1">
        <v>20</v>
      </c>
      <c r="B1">
        <v>30</v>
      </c>
      <c r="C1">
        <v>40</v>
      </c>
      <c r="D1">
        <v>50</v>
      </c>
      <c r="E1">
        <v>60</v>
      </c>
      <c r="F1">
        <v>70</v>
      </c>
      <c r="G1">
        <v>80</v>
      </c>
      <c r="H1">
        <v>90</v>
      </c>
    </row>
    <row r="2" spans="1:8" x14ac:dyDescent="0.3">
      <c r="A2">
        <f>90*COS(A1/180*3.1415926)^2</f>
        <v>79.47200028482257</v>
      </c>
      <c r="B2">
        <f t="shared" ref="B2:G2" si="0">90*COS(B1/180*3.1415926)^2</f>
        <v>67.50000069615183</v>
      </c>
      <c r="C2">
        <f t="shared" si="0"/>
        <v>52.81416905052474</v>
      </c>
      <c r="D2">
        <f t="shared" si="0"/>
        <v>37.185833324379232</v>
      </c>
      <c r="E2">
        <f t="shared" si="0"/>
        <v>22.500001392303691</v>
      </c>
      <c r="F2">
        <f t="shared" si="0"/>
        <v>10.52800126528594</v>
      </c>
      <c r="G2">
        <f t="shared" si="0"/>
        <v>2.713832797785722</v>
      </c>
      <c r="H2">
        <v>0</v>
      </c>
    </row>
    <row r="3" spans="1:8" x14ac:dyDescent="0.3">
      <c r="A3">
        <v>80</v>
      </c>
      <c r="B3">
        <v>66</v>
      </c>
      <c r="C3">
        <v>46</v>
      </c>
      <c r="D3">
        <v>28</v>
      </c>
      <c r="E3">
        <v>15</v>
      </c>
      <c r="F3">
        <v>7</v>
      </c>
      <c r="G3">
        <v>1</v>
      </c>
      <c r="H3">
        <v>0</v>
      </c>
    </row>
    <row r="4" spans="1:8" x14ac:dyDescent="0.3">
      <c r="A4">
        <v>77</v>
      </c>
      <c r="B4">
        <v>67</v>
      </c>
      <c r="C4">
        <v>53</v>
      </c>
      <c r="D4">
        <v>33</v>
      </c>
      <c r="E4">
        <v>15</v>
      </c>
      <c r="F4">
        <v>5</v>
      </c>
      <c r="G4">
        <v>1</v>
      </c>
      <c r="H4">
        <v>0</v>
      </c>
    </row>
    <row r="5" spans="1:8" x14ac:dyDescent="0.3">
      <c r="A5">
        <f t="shared" ref="A5:G5" si="1">(A3+A4)/2</f>
        <v>78.5</v>
      </c>
      <c r="B5">
        <f t="shared" si="1"/>
        <v>66.5</v>
      </c>
      <c r="C5">
        <f t="shared" si="1"/>
        <v>49.5</v>
      </c>
      <c r="D5">
        <f t="shared" si="1"/>
        <v>30.5</v>
      </c>
      <c r="E5">
        <f t="shared" si="1"/>
        <v>15</v>
      </c>
      <c r="F5">
        <f t="shared" si="1"/>
        <v>6</v>
      </c>
      <c r="G5">
        <f t="shared" si="1"/>
        <v>1</v>
      </c>
      <c r="H5">
        <f>(H3+H4)/2</f>
        <v>0</v>
      </c>
    </row>
    <row r="6" spans="1:8" x14ac:dyDescent="0.3">
      <c r="A6" s="3">
        <f>ABS(A5/A2-1)</f>
        <v>1.2230726310385798E-2</v>
      </c>
      <c r="B6" s="3">
        <f t="shared" ref="B6:H6" si="2">ABS(B5/B2-1)</f>
        <v>1.4814824975384666E-2</v>
      </c>
      <c r="C6" s="3">
        <f t="shared" si="2"/>
        <v>6.2751513658280578E-2</v>
      </c>
      <c r="D6" s="3">
        <f t="shared" si="2"/>
        <v>0.17979517269540291</v>
      </c>
      <c r="E6" s="3">
        <f t="shared" si="2"/>
        <v>0.33333337458677348</v>
      </c>
      <c r="F6" s="3">
        <f t="shared" si="2"/>
        <v>0.43009125390364022</v>
      </c>
      <c r="G6" s="3">
        <f t="shared" si="2"/>
        <v>0.63151746090771588</v>
      </c>
      <c r="H6" t="e">
        <f t="shared" si="2"/>
        <v>#DIV/0!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defaultRowHeight="13" x14ac:dyDescent="0.3"/>
  <sheetData>
    <row r="1" spans="1:2" ht="14" thickBot="1" x14ac:dyDescent="0.35">
      <c r="A1" s="6">
        <v>-19.646999999999998</v>
      </c>
      <c r="B1">
        <f>10^(A1/20)</f>
        <v>0.10414777591845871</v>
      </c>
    </row>
    <row r="2" spans="1:2" ht="14" thickBot="1" x14ac:dyDescent="0.35">
      <c r="A2" s="7">
        <v>-12.837999999999999</v>
      </c>
      <c r="B2">
        <f t="shared" ref="B2:B6" si="0">10^(A2/20)</f>
        <v>0.22808672006219566</v>
      </c>
    </row>
    <row r="3" spans="1:2" ht="14" thickBot="1" x14ac:dyDescent="0.35">
      <c r="A3" s="7">
        <v>-12.667</v>
      </c>
      <c r="B3">
        <f t="shared" si="0"/>
        <v>0.23262157936104796</v>
      </c>
    </row>
    <row r="4" spans="1:2" ht="14" thickBot="1" x14ac:dyDescent="0.35">
      <c r="A4" s="7">
        <v>-3.0947</v>
      </c>
      <c r="B4">
        <f t="shared" si="0"/>
        <v>0.70026915943646362</v>
      </c>
    </row>
    <row r="5" spans="1:2" ht="14" thickBot="1" x14ac:dyDescent="0.35">
      <c r="A5" s="7">
        <v>-31.562000000000001</v>
      </c>
      <c r="B5">
        <f t="shared" si="0"/>
        <v>2.6418003902640583E-2</v>
      </c>
    </row>
    <row r="6" spans="1:2" ht="14" thickBot="1" x14ac:dyDescent="0.35">
      <c r="A6" s="7">
        <v>-3.1288</v>
      </c>
      <c r="B6">
        <f t="shared" si="0"/>
        <v>0.69752535691459439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智隆 陈</dc:creator>
  <cp:lastModifiedBy>Eric</cp:lastModifiedBy>
  <dcterms:created xsi:type="dcterms:W3CDTF">2021-05-07T15:57:51Z</dcterms:created>
  <dcterms:modified xsi:type="dcterms:W3CDTF">2021-05-08T08:57:50Z</dcterms:modified>
</cp:coreProperties>
</file>