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store 1" sheetId="4" r:id="rId7"/>
    <sheet state="visible" name="Sales and cost-store 2" sheetId="5" r:id="rId8"/>
    <sheet state="visible" name="Sales and cost-store 3" sheetId="6" r:id="rId9"/>
    <sheet state="visible" name="Sales and cost-store 4" sheetId="7" r:id="rId10"/>
    <sheet state="visible" name="Sales and cost-store 5" sheetId="8" r:id="rId11"/>
    <sheet state="visible" name="Sales and cost -combined" sheetId="9" r:id="rId12"/>
    <sheet state="visible" name="Purchases" sheetId="10" r:id="rId13"/>
    <sheet state="visible" name="Collections" sheetId="11" r:id="rId14"/>
    <sheet state="visible" name="Cash details" sheetId="12" r:id="rId15"/>
    <sheet state="visible" name="Balances" sheetId="13" r:id="rId16"/>
  </sheets>
  <definedNames/>
  <calcPr/>
</workbook>
</file>

<file path=xl/sharedStrings.xml><?xml version="1.0" encoding="utf-8"?>
<sst xmlns="http://schemas.openxmlformats.org/spreadsheetml/2006/main" count="1015" uniqueCount="135">
  <si>
    <t>Description</t>
  </si>
  <si>
    <t>A company runs 5 Food product stores that sell Atta, Besan, Rawa/Suji, Maida, Rice, and Sugar.</t>
  </si>
  <si>
    <t>In the first month, Store1 sold 5,000 packets of Atta at an ASP (average selling price) of Rs 770 per packet, 4,200 Besan at an ASP of Rs 450, 3,000 Rawa/Suji at an ASP of Rs 350, 3,500 Maida at an ASP of Rs 420, 4,000 Rice at an ASP of Rs 600 and 2,250 Sugar at an ASP of Rs 550.</t>
  </si>
  <si>
    <t xml:space="preserve">Store1 estimates that the number of Atta packets it will sell will increase by 2% every month while the ASP will increase by 1.5% every month, the number of Besan packets it will sell will increase by 2.5% every month while the ASP will increase by 1% every month, the number of Rawa/Suji packets it will sell will increase by 1% every month while the ASP will increase by 0.5% every month, the number of Maida packets it will sell will increase by 2.5% every month while the ASP will increase by 2% every month, the number of Rice packets it will sell will increase by 3.0% every month while the ASP will increase by 1.5% every month, the number of Sugar packets it will sell will increase by 1.5% every month while the ASP will increase by 2% every month. </t>
  </si>
  <si>
    <t>Store1 has a monthly rent of Rs 150,000, a monthly electricity bill of Rs 55,000 and a salary expense of Rs 80,000 per month.</t>
  </si>
  <si>
    <t>In the first month, Store2 sold 3,800 packets of Atta at an ASP (average selling price) of Rs 800 per packet, 1,800 Besan at an ASP of Rs 500, 2,000 Rawa/Suji at an ASP of Rs 280, 2,800 Maida at an ASP of Rs 450, 3,000 Rice at an ASP of Rs 650 and 1,500 Sugar at an ASP of Rs 625.</t>
  </si>
  <si>
    <t xml:space="preserve">Store2 estimates that the number of Atta packets it will sell will increase by 2.0% every month while the ASP will increase by 1.5% every month, the number of Besan packets it will sell will increase by 1.5% every month while the ASP will increase by 2% every month, the number of Rawa/Suji packets it will sell will increase by 1.25% every month while the ASP will increase by 1.5% every month, the number of Maida packets it will sell will increase by 1.75% every month while the ASP will increase by 0.5% every month, the number of Rice packets it will sell will increase by 2.0% every month while the ASP will increase by 3.0% every month, the number of Sugar packets it will sell will increase by 2.25% every month while the ASP will increase by 3.0% every month. </t>
  </si>
  <si>
    <t>Store2 has a monthly rent of Rs 100,000, a monthly electricity bill of Rs 70,000 and a salary expense of Rs 90,000 per month.</t>
  </si>
  <si>
    <t>In the first month, Store3 sold 4,800 packets of Atta at an ASP (average selling price) of Rs 650 per packet, 3,500 Besan at an ASP of Rs 420, 4,000 Rawa/Suji at an ASP of Rs 500, 3,250 Maida at an ASP of Rs 475, 2,500 Rice at an ASP of Rs 700 and 2,000 Sugar at an ASP of Rs 350.</t>
  </si>
  <si>
    <t xml:space="preserve">Store3 estimates that the number of Atta packets it will sell will increase by 4.0% every month while the ASP will increase by 3.5% every month, the number of Besan packets it will sell will increase by 1.5% every month while the ASP will increase by 0.75% every month, the number of Rawa/Suji packets it will sell will increase by 2.0% every month while the ASP will increase by 1.75% every month, the number of Maida packets it will sell will increase by 2.5% every month while the ASP will increase by 2.5% every month, the number of Rice packets it will sell will increase by 2.5% every month while the ASP will increase by 3.0% every month, the number of Sugar packets it will sell will increase by 3.0% every month while the ASP will increase by 3.0% every month. </t>
  </si>
  <si>
    <t>Store3 has a monthly rent of Rs 200,000, a monthly electricity bill of Rs 150,000 and a salary expense of Rs 180,000 per month.</t>
  </si>
  <si>
    <t>In the first month, Store4 sold 2,700 packets of Atta at an ASP (average selling price) of Rs 600 per packet, 1,850 Besan at an ASP of Rs 400, 2,250 Rawa/Suji at an ASP of Rs 300, 2,200 Maida at an ASP of Rs 250, 3,000 rice at an ASP of Rs 550 and 1,200 Sugar at an ASP of Rs 300.</t>
  </si>
  <si>
    <t xml:space="preserve">Store4 estimates that the number of Atta packets it will sell will increase by 2.5% every month while the ASP will increase by 2.5% every month, the number of Besan packets it will sell will increase by 2.0% every month while the ASP will increase by 1.75% every month, the number of Rawa/Suji packets it will sell will increase by 1.50% every month while the ASP will increase by 1.75% every month, the number of Maida packets it will sell will increase by 2.0% every month while the ASP will increase by 2.5% every month, the number of Rice packets it will sell will increase by 3.0% every month while the ASP will increase by 2.25% every month, the number of Sugar packets it will sell will increase by 1.75% every month while the ASP will increase by 2.0% every month. </t>
  </si>
  <si>
    <t>Store4 has a monthly rent of Rs 150,000, a monthly electricity bill of Rs 75,000 and a salary expense of Rs 120,000 per month.</t>
  </si>
  <si>
    <t>In the first month, Store5 sold 4,500 packets of Atta at an ASP (average selling price) of Rs 725 per packet, 1,800 Besan at an ASP of Rs 650, 3,800 Rawa/Suji at an ASP of Rs 475, 3,000 Maida at an ASP of Rs 470, 2,000 rice at an ASP of Rs 690 and 3,200 Sugar at an ASP of Rs 600.</t>
  </si>
  <si>
    <t xml:space="preserve">Store5 estimates that the number of Atta packets it will sell will increase by 3.0% every month while the ASP will increase by 2.0% every month, the number of Besan packets it will sell will increase by 2.75% every month while the ASP will increase by 2.50% every month, the number of Rawa/Suji packets it will sell will increase by 2.50% every month while the ASP will increase by 1.0% every month, the number of Maida packets it will sell will increase by 1.75% every month while the ASP will increase by 2.5% every month, the number of Rice packets it will sell will increase by 1.0% every month while the ASP will increase by 2.5% every month, the number of Sugar packets it will sell will increase by 3.0% every month while the ASP will increase by 3.0% every month. </t>
  </si>
  <si>
    <t>Store5 has a monthly rent of Rs 100,000, a monthly electricity bill of Rs 45,000 and a salary expense of Rs 60,000 per month.</t>
  </si>
  <si>
    <t>The store sells various brands of Atta, Besan, Rawa/Suji, Maida, Rice and Sugar like Fortune, Patanjali, Organic tattva, Good life, Classic harvest and others.</t>
  </si>
  <si>
    <t>It estimates that the value share of various brands in its Atta sales will be Fortune: 35%, Patanjali: 30%, Organic tattva: 15%, Good life: 10%, Classic harvest: 5%, Others : 5%.</t>
  </si>
  <si>
    <t>It estimates that the value share of various brands in its Besan sales will be Fortune: 25%, Patanjali: 15%, Organic tattva: 12%, Good life: 22%, Others : 26%.</t>
  </si>
  <si>
    <t>It estimates that the value share of various brands in its Rawa/Suji sales will be Fortune: 20%, Patanjali: 5%, Good life: 35%, Classic harvest: 25%, Others : 15%.</t>
  </si>
  <si>
    <t>It estimates that the value share of various brands in its Maida sales will be Fortune: 30%, Organic tattva: 30%, Good life: 25%, Classic harvest: 15%.</t>
  </si>
  <si>
    <t>It estimates that the value share of various brands in its Rice sales will be Fortune: 20%, Patanjali: 20%, Organic tattva: 20%, Classic harvest: 22%, Others : 18%.</t>
  </si>
  <si>
    <t>It estimates that the value share of various brands in its Sugar sales will be Fortune: 20%, Organic tattva: 25%, Good life: 15%, Classic harvest: 30%, Others : 10%.</t>
  </si>
  <si>
    <t>The store estimates that the margins of various brands in its Atta will be Fortune: 60%, Patanjali: 35%, Organic tattva: 50%, Good life: 55%, Classic harvest: 45%, Others : 55%.</t>
  </si>
  <si>
    <t>It estimates that the margins of various brands in its Besan sales will be Fortune: 50%, Patanjali: 45%, Organic tattva: 60%, Good life: 40%, Others : 30%.</t>
  </si>
  <si>
    <t>It estimates that the margins of various brands in its Rawa/Suji sales will be Fortune: 65%, Patanjali: 40%, Good life: 62%, Classic harvest: 40%, Others : 45%.</t>
  </si>
  <si>
    <t>It estimates that the margins of various brands in its Maida sales will be Fortune: 57%, Organic tattva: 55%, Good life: 60%, Classic harvest: 65%.</t>
  </si>
  <si>
    <t>It estimates that the margins of various brands in its Rice sales will be Fortune: 65%, Patanjali: 60%, Organic tattva: 58%, Classic harvest: 55%, Others : 50%.</t>
  </si>
  <si>
    <t>It estimates that the margins of various brands in its Sugar sales will be Fortune: 60%, Organic tattva: 53%, Good life: 65%, Classic harvest: 57%, Others : 55%.</t>
  </si>
  <si>
    <t>The share of various brands is the same in all the 5 stores. The margins are also the same.</t>
  </si>
  <si>
    <t>20% of the company's sales is made to Customer1 who pays the company after 2 month.</t>
  </si>
  <si>
    <t>15% of the company's sales is made to Customer2 who pays the company after 3 months.</t>
  </si>
  <si>
    <t>35% of the company's sales is made to Customer3 who pays the company after 1 months.</t>
  </si>
  <si>
    <t>30% of the company's sales is in cash.</t>
  </si>
  <si>
    <t>Create a model for the Food product company for 12 months</t>
  </si>
  <si>
    <t>Atta</t>
  </si>
  <si>
    <t>Besan</t>
  </si>
  <si>
    <t>Rawa/Suji</t>
  </si>
  <si>
    <t>Maida</t>
  </si>
  <si>
    <t>Rice</t>
  </si>
  <si>
    <t>Sugar</t>
  </si>
  <si>
    <t>Store 1</t>
  </si>
  <si>
    <t>Units</t>
  </si>
  <si>
    <t>ASP(in rs)</t>
  </si>
  <si>
    <t>Units growth</t>
  </si>
  <si>
    <t>ASP growth</t>
  </si>
  <si>
    <t>Store 2</t>
  </si>
  <si>
    <t>Store 3</t>
  </si>
  <si>
    <t>Store 4</t>
  </si>
  <si>
    <t>Store 5</t>
  </si>
  <si>
    <t>Brands Mix</t>
  </si>
  <si>
    <t>Fortune</t>
  </si>
  <si>
    <t>Patanjali</t>
  </si>
  <si>
    <t>Organic tattva</t>
  </si>
  <si>
    <t>Good life</t>
  </si>
  <si>
    <t>Classic harvest</t>
  </si>
  <si>
    <t>Others</t>
  </si>
  <si>
    <t>Margins</t>
  </si>
  <si>
    <t>Collection details</t>
  </si>
  <si>
    <t>mix</t>
  </si>
  <si>
    <t>months</t>
  </si>
  <si>
    <t>Customer 1</t>
  </si>
  <si>
    <t>Customer 2</t>
  </si>
  <si>
    <t>Customer 3</t>
  </si>
  <si>
    <t>Cash</t>
  </si>
  <si>
    <t>Expenses(in rs)</t>
  </si>
  <si>
    <t>store 2</t>
  </si>
  <si>
    <t>store 3</t>
  </si>
  <si>
    <t>store 4</t>
  </si>
  <si>
    <t>store 5</t>
  </si>
  <si>
    <t>Rent</t>
  </si>
  <si>
    <t>per month</t>
  </si>
  <si>
    <t>Electricity bill</t>
  </si>
  <si>
    <t>Salary</t>
  </si>
  <si>
    <t>Month 1</t>
  </si>
  <si>
    <t>Month 2</t>
  </si>
  <si>
    <t>Month 3</t>
  </si>
  <si>
    <t>Month 4</t>
  </si>
  <si>
    <t>Month 5</t>
  </si>
  <si>
    <t>Month 6</t>
  </si>
  <si>
    <t>Month 7</t>
  </si>
  <si>
    <t>Month 8</t>
  </si>
  <si>
    <t>Month 9</t>
  </si>
  <si>
    <t>Month 10</t>
  </si>
  <si>
    <t>Month 11</t>
  </si>
  <si>
    <t>Month 12</t>
  </si>
  <si>
    <t>Sales(in units)</t>
  </si>
  <si>
    <t>Sales(in rs)</t>
  </si>
  <si>
    <t>Total sales store 1</t>
  </si>
  <si>
    <t>Brand wise sales</t>
  </si>
  <si>
    <t>Cost of goods sold(in rs)</t>
  </si>
  <si>
    <t>Total cost of goods sold-Atta</t>
  </si>
  <si>
    <t>Total cost of goods sold-Besan</t>
  </si>
  <si>
    <t>Total cost of goods sold-Rawa/Suji</t>
  </si>
  <si>
    <t>Total cost of goods sold-Maida</t>
  </si>
  <si>
    <t>Total cost of goods sold-Rice</t>
  </si>
  <si>
    <t>Total cost of goods sold-Sugar</t>
  </si>
  <si>
    <t>Total cost goods sold</t>
  </si>
  <si>
    <t>Other costs</t>
  </si>
  <si>
    <t>Total other costs</t>
  </si>
  <si>
    <t>Total costs</t>
  </si>
  <si>
    <t>Profit</t>
  </si>
  <si>
    <t>Total sales store 2</t>
  </si>
  <si>
    <t>Total sales store 3</t>
  </si>
  <si>
    <t>Total sales store 4</t>
  </si>
  <si>
    <t>Total sales store 5</t>
  </si>
  <si>
    <t xml:space="preserve">Total sales </t>
  </si>
  <si>
    <t>Purchases(in rs)</t>
  </si>
  <si>
    <t>Total Purchases</t>
  </si>
  <si>
    <t>Sales to different collection</t>
  </si>
  <si>
    <t>Collection</t>
  </si>
  <si>
    <t>Total collections</t>
  </si>
  <si>
    <t>Cash to be collected</t>
  </si>
  <si>
    <t>Total cash to be collected</t>
  </si>
  <si>
    <t>Cash In flow</t>
  </si>
  <si>
    <t>Cash received from sales</t>
  </si>
  <si>
    <t>Cash Outflow</t>
  </si>
  <si>
    <t>cash paid for purchases</t>
  </si>
  <si>
    <t>Cash paid for other costs</t>
  </si>
  <si>
    <t>Total outflow</t>
  </si>
  <si>
    <t>Net cash paid for the month</t>
  </si>
  <si>
    <t>Cash in hand</t>
  </si>
  <si>
    <t xml:space="preserve">Opening cash </t>
  </si>
  <si>
    <t>Net cash paid fro the month</t>
  </si>
  <si>
    <t>Closing cash</t>
  </si>
  <si>
    <t>Assets</t>
  </si>
  <si>
    <t>Total Assets(TA)</t>
  </si>
  <si>
    <t>Liabilities</t>
  </si>
  <si>
    <t>Total Liabilities(TL)</t>
  </si>
  <si>
    <t>Differences (TA-TL)</t>
  </si>
  <si>
    <t>Opening Profit for the month</t>
  </si>
  <si>
    <t>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</si>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</sst>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scheme val="minor"/>
    </font>
    <font>
      <b/>
      <sz val="16.0"/>
      <color theme="1"/>
      <name val="Arial"/>
    </font>
    <font>
      <sz val="16.0"/>
      <color theme="1"/>
      <name val="Arial"/>
    </font>
    <font>
      <color theme="1"/>
      <name val="Arial"/>
    </font>
    <font>
      <b/>
      <color theme="1"/>
      <name val="Arial"/>
      <scheme val="minor"/>
    </font>
    <font>
      <b/>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2" fontId="2" numFmtId="0" xfId="0" applyAlignment="1" applyFill="1" applyFont="1">
      <alignment shrinkToFit="0" vertical="bottom" wrapText="1"/>
    </xf>
    <xf borderId="0" fillId="2" fontId="3" numFmtId="0" xfId="0" applyAlignment="1" applyFont="1">
      <alignment vertical="bottom"/>
    </xf>
    <xf borderId="0" fillId="2"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5" numFmtId="0" xfId="0" applyAlignment="1" applyFont="1">
      <alignment vertical="bottom"/>
    </xf>
    <xf borderId="0" fillId="0" fontId="6" numFmtId="0" xfId="0" applyAlignment="1" applyFont="1">
      <alignment readingOrder="0"/>
    </xf>
    <xf borderId="0" fillId="0" fontId="6" numFmtId="9" xfId="0" applyAlignment="1" applyFont="1" applyNumberFormat="1">
      <alignment readingOrder="0"/>
    </xf>
    <xf borderId="0" fillId="0" fontId="6" numFmtId="10" xfId="0" applyAlignment="1" applyFont="1" applyNumberFormat="1">
      <alignment readingOrder="0"/>
    </xf>
    <xf borderId="0" fillId="0" fontId="5" numFmtId="0" xfId="0" applyAlignment="1" applyFont="1">
      <alignment readingOrder="0" vertical="bottom"/>
    </xf>
    <xf borderId="0" fillId="0" fontId="6" numFmtId="3" xfId="0" applyAlignment="1" applyFont="1" applyNumberFormat="1">
      <alignment readingOrder="0"/>
    </xf>
    <xf borderId="0" fillId="3" fontId="3" numFmtId="0" xfId="0" applyAlignment="1" applyFill="1" applyFont="1">
      <alignment horizontal="center" vertical="bottom"/>
    </xf>
    <xf borderId="0" fillId="0" fontId="3" numFmtId="0" xfId="0" applyAlignment="1" applyFont="1">
      <alignment horizontal="right" vertical="bottom"/>
    </xf>
    <xf borderId="0" fillId="0" fontId="3" numFmtId="1" xfId="0" applyAlignment="1" applyFont="1" applyNumberFormat="1">
      <alignment horizontal="right" vertical="bottom"/>
    </xf>
    <xf borderId="0" fillId="0" fontId="6" numFmtId="0" xfId="0" applyFont="1"/>
    <xf borderId="0" fillId="0" fontId="6" numFmtId="1" xfId="0" applyFont="1" applyNumberFormat="1"/>
    <xf borderId="0" fillId="0" fontId="6" numFmtId="164" xfId="0" applyFont="1" applyNumberFormat="1"/>
    <xf borderId="0" fillId="0" fontId="6" numFmtId="3" xfId="0" applyFont="1" applyNumberFormat="1"/>
    <xf borderId="0" fillId="0" fontId="4" numFmtId="3" xfId="0" applyFont="1" applyNumberFormat="1"/>
    <xf borderId="0" fillId="0" fontId="3"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88"/>
  </cols>
  <sheetData>
    <row r="1">
      <c r="A1" s="1" t="s">
        <v>0</v>
      </c>
    </row>
    <row r="2">
      <c r="A2" s="2" t="s">
        <v>1</v>
      </c>
    </row>
    <row r="3">
      <c r="A3" s="2" t="s">
        <v>2</v>
      </c>
    </row>
    <row r="4">
      <c r="A4" s="2" t="s">
        <v>3</v>
      </c>
    </row>
    <row r="5">
      <c r="A5" s="2" t="s">
        <v>4</v>
      </c>
    </row>
    <row r="6">
      <c r="A6" s="3"/>
    </row>
    <row r="7">
      <c r="A7" s="2" t="s">
        <v>5</v>
      </c>
    </row>
    <row r="8">
      <c r="A8" s="2" t="s">
        <v>6</v>
      </c>
    </row>
    <row r="9">
      <c r="A9" s="2" t="s">
        <v>7</v>
      </c>
    </row>
    <row r="10">
      <c r="A10" s="3"/>
    </row>
    <row r="11">
      <c r="A11" s="2" t="s">
        <v>8</v>
      </c>
    </row>
    <row r="12">
      <c r="A12" s="2" t="s">
        <v>9</v>
      </c>
    </row>
    <row r="13">
      <c r="A13" s="2" t="s">
        <v>10</v>
      </c>
    </row>
    <row r="14">
      <c r="A14" s="3"/>
    </row>
    <row r="15">
      <c r="A15" s="2" t="s">
        <v>11</v>
      </c>
    </row>
    <row r="16">
      <c r="A16" s="2" t="s">
        <v>12</v>
      </c>
    </row>
    <row r="17">
      <c r="A17" s="2" t="s">
        <v>13</v>
      </c>
    </row>
    <row r="18">
      <c r="A18" s="3"/>
    </row>
    <row r="19">
      <c r="A19" s="2" t="s">
        <v>14</v>
      </c>
    </row>
    <row r="20">
      <c r="A20" s="2" t="s">
        <v>15</v>
      </c>
    </row>
    <row r="21">
      <c r="A21" s="2" t="s">
        <v>16</v>
      </c>
    </row>
    <row r="22">
      <c r="A22" s="3"/>
    </row>
    <row r="23">
      <c r="A23" s="2" t="s">
        <v>17</v>
      </c>
    </row>
    <row r="24">
      <c r="A24" s="2" t="s">
        <v>18</v>
      </c>
    </row>
    <row r="25">
      <c r="A25" s="2" t="s">
        <v>19</v>
      </c>
    </row>
    <row r="26">
      <c r="A26" s="2" t="s">
        <v>20</v>
      </c>
    </row>
    <row r="27">
      <c r="A27" s="2" t="s">
        <v>21</v>
      </c>
    </row>
    <row r="28">
      <c r="A28" s="2" t="s">
        <v>22</v>
      </c>
    </row>
    <row r="29">
      <c r="A29" s="2" t="s">
        <v>23</v>
      </c>
    </row>
    <row r="30">
      <c r="A30" s="2"/>
    </row>
    <row r="31">
      <c r="A31" s="2" t="s">
        <v>24</v>
      </c>
    </row>
    <row r="32">
      <c r="A32" s="2" t="s">
        <v>25</v>
      </c>
    </row>
    <row r="33">
      <c r="A33" s="2" t="s">
        <v>26</v>
      </c>
    </row>
    <row r="34">
      <c r="A34" s="2" t="s">
        <v>27</v>
      </c>
    </row>
    <row r="35">
      <c r="A35" s="2" t="s">
        <v>28</v>
      </c>
    </row>
    <row r="36">
      <c r="A36" s="2" t="s">
        <v>29</v>
      </c>
    </row>
    <row r="37">
      <c r="A37" s="4"/>
    </row>
    <row r="38">
      <c r="A38" s="2" t="s">
        <v>30</v>
      </c>
    </row>
    <row r="39">
      <c r="A39" s="2" t="s">
        <v>31</v>
      </c>
    </row>
    <row r="40">
      <c r="A40" s="2" t="s">
        <v>32</v>
      </c>
    </row>
    <row r="41">
      <c r="A41" s="2" t="s">
        <v>33</v>
      </c>
    </row>
    <row r="42">
      <c r="A42" s="2" t="s">
        <v>34</v>
      </c>
    </row>
    <row r="43">
      <c r="A43" s="2" t="s">
        <v>35</v>
      </c>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row r="1003">
      <c r="A1003" s="5"/>
    </row>
    <row r="1004">
      <c r="A1004" s="5"/>
    </row>
    <row r="1005">
      <c r="A1005" s="5"/>
    </row>
    <row r="1006">
      <c r="A1006" s="5"/>
    </row>
    <row r="1007">
      <c r="A1007" s="5"/>
    </row>
    <row r="1008">
      <c r="A1008" s="5"/>
    </row>
    <row r="1009">
      <c r="A1009" s="5"/>
    </row>
    <row r="1010">
      <c r="A1010" s="5"/>
    </row>
    <row r="1011">
      <c r="A1011" s="5"/>
    </row>
    <row r="1012">
      <c r="A1012" s="5"/>
    </row>
    <row r="1013">
      <c r="A1013" s="5"/>
    </row>
    <row r="1014">
      <c r="A1014" s="5"/>
    </row>
    <row r="1015">
      <c r="A1015"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s>
  <sheetData>
    <row r="1">
      <c r="A1" s="5"/>
      <c r="B1" s="13" t="s">
        <v>75</v>
      </c>
      <c r="C1" s="13" t="s">
        <v>76</v>
      </c>
      <c r="D1" s="13" t="s">
        <v>77</v>
      </c>
      <c r="E1" s="13" t="s">
        <v>78</v>
      </c>
      <c r="F1" s="13" t="s">
        <v>79</v>
      </c>
      <c r="G1" s="13" t="s">
        <v>80</v>
      </c>
      <c r="H1" s="13" t="s">
        <v>81</v>
      </c>
      <c r="I1" s="13" t="s">
        <v>82</v>
      </c>
      <c r="J1" s="13" t="s">
        <v>83</v>
      </c>
      <c r="K1" s="13" t="s">
        <v>84</v>
      </c>
      <c r="L1" s="13" t="s">
        <v>85</v>
      </c>
      <c r="M1" s="13" t="s">
        <v>86</v>
      </c>
      <c r="N1" s="5"/>
      <c r="O1" s="5"/>
      <c r="P1" s="5"/>
      <c r="Q1" s="5"/>
      <c r="R1" s="5"/>
      <c r="S1" s="5"/>
      <c r="T1" s="5"/>
      <c r="U1" s="5"/>
      <c r="V1" s="5"/>
      <c r="W1" s="5"/>
      <c r="X1" s="5"/>
      <c r="Y1" s="5"/>
      <c r="Z1" s="5"/>
    </row>
    <row r="2">
      <c r="A2" s="6" t="s">
        <v>108</v>
      </c>
    </row>
    <row r="3">
      <c r="A3" s="8" t="s">
        <v>36</v>
      </c>
      <c r="B3" s="19">
        <f>'Sales and cost -combined'!B69</f>
        <v>7520712.5</v>
      </c>
      <c r="C3" s="19">
        <f>'Sales and cost -combined'!C69</f>
        <v>7888695.9</v>
      </c>
      <c r="D3" s="19">
        <f>'Sales and cost -combined'!D69</f>
        <v>8276526.776</v>
      </c>
      <c r="E3" s="19">
        <f>'Sales and cost -combined'!E69</f>
        <v>8685380.402</v>
      </c>
      <c r="F3" s="19">
        <f>'Sales and cost -combined'!F69</f>
        <v>9116507.308</v>
      </c>
      <c r="G3" s="19">
        <f>'Sales and cost -combined'!G69</f>
        <v>9571238.394</v>
      </c>
      <c r="H3" s="19">
        <f>'Sales and cost -combined'!H69</f>
        <v>10050990.4</v>
      </c>
      <c r="I3" s="19">
        <f>'Sales and cost -combined'!I69</f>
        <v>10557271.77</v>
      </c>
      <c r="J3" s="19">
        <f>'Sales and cost -combined'!J69</f>
        <v>11091688.9</v>
      </c>
      <c r="K3" s="19">
        <f>'Sales and cost -combined'!K69</f>
        <v>11655952.93</v>
      </c>
      <c r="L3" s="19">
        <f>'Sales and cost -combined'!L69</f>
        <v>12251886.85</v>
      </c>
      <c r="M3" s="19">
        <f>'Sales and cost -combined'!M69</f>
        <v>12881433.29</v>
      </c>
    </row>
    <row r="4">
      <c r="A4" s="8" t="s">
        <v>37</v>
      </c>
      <c r="B4" s="19">
        <f>'Sales and cost -combined'!B78</f>
        <v>3513815</v>
      </c>
      <c r="C4" s="19">
        <f>'Sales and cost -combined'!C78</f>
        <v>3640170.677</v>
      </c>
      <c r="D4" s="19">
        <f>'Sales and cost -combined'!D78</f>
        <v>3771419.234</v>
      </c>
      <c r="E4" s="19">
        <f>'Sales and cost -combined'!E78</f>
        <v>3907763.15</v>
      </c>
      <c r="F4" s="19">
        <f>'Sales and cost -combined'!F78</f>
        <v>4049413.775</v>
      </c>
      <c r="G4" s="19">
        <f>'Sales and cost -combined'!G78</f>
        <v>4196591.741</v>
      </c>
      <c r="H4" s="19">
        <f>'Sales and cost -combined'!H78</f>
        <v>4349527.393</v>
      </c>
      <c r="I4" s="19">
        <f>'Sales and cost -combined'!I78</f>
        <v>4508461.228</v>
      </c>
      <c r="J4" s="19">
        <f>'Sales and cost -combined'!J78</f>
        <v>4673644.373</v>
      </c>
      <c r="K4" s="19">
        <f>'Sales and cost -combined'!K78</f>
        <v>4845339.074</v>
      </c>
      <c r="L4" s="19">
        <f>'Sales and cost -combined'!L78</f>
        <v>5023819.208</v>
      </c>
      <c r="M4" s="19">
        <f>'Sales and cost -combined'!M78</f>
        <v>5209370.828</v>
      </c>
    </row>
    <row r="5">
      <c r="A5" s="8" t="s">
        <v>38</v>
      </c>
      <c r="B5" s="19">
        <f>'Sales and cost -combined'!B87</f>
        <v>2834895</v>
      </c>
      <c r="C5" s="19">
        <f>'Sales and cost -combined'!C87</f>
        <v>2924619.398</v>
      </c>
      <c r="D5" s="19">
        <f>'Sales and cost -combined'!D87</f>
        <v>3017369.417</v>
      </c>
      <c r="E5" s="19">
        <f>'Sales and cost -combined'!E87</f>
        <v>3113250.593</v>
      </c>
      <c r="F5" s="19">
        <f>'Sales and cost -combined'!F87</f>
        <v>3212372.209</v>
      </c>
      <c r="G5" s="19">
        <f>'Sales and cost -combined'!G87</f>
        <v>3314847.429</v>
      </c>
      <c r="H5" s="19">
        <f>'Sales and cost -combined'!H87</f>
        <v>3420793.443</v>
      </c>
      <c r="I5" s="19">
        <f>'Sales and cost -combined'!I87</f>
        <v>3530331.603</v>
      </c>
      <c r="J5" s="19">
        <f>'Sales and cost -combined'!J87</f>
        <v>3643587.583</v>
      </c>
      <c r="K5" s="19">
        <f>'Sales and cost -combined'!K87</f>
        <v>3760691.524</v>
      </c>
      <c r="L5" s="19">
        <f>'Sales and cost -combined'!L87</f>
        <v>3881778.2</v>
      </c>
      <c r="M5" s="19">
        <f>'Sales and cost -combined'!M87</f>
        <v>4006987.186</v>
      </c>
    </row>
    <row r="6">
      <c r="A6" s="8" t="s">
        <v>39</v>
      </c>
      <c r="B6" s="19">
        <f>'Sales and cost -combined'!B96</f>
        <v>2596356.875</v>
      </c>
      <c r="C6" s="19">
        <f>'Sales and cost -combined'!C96</f>
        <v>2704257.226</v>
      </c>
      <c r="D6" s="19">
        <f>'Sales and cost -combined'!D96</f>
        <v>2816897.652</v>
      </c>
      <c r="E6" s="19">
        <f>'Sales and cost -combined'!E96</f>
        <v>2934493.36</v>
      </c>
      <c r="F6" s="19">
        <f>'Sales and cost -combined'!F96</f>
        <v>3057269.524</v>
      </c>
      <c r="G6" s="19">
        <f>'Sales and cost -combined'!G96</f>
        <v>3185461.744</v>
      </c>
      <c r="H6" s="19">
        <f>'Sales and cost -combined'!H96</f>
        <v>3319316.535</v>
      </c>
      <c r="I6" s="19">
        <f>'Sales and cost -combined'!I96</f>
        <v>3459091.845</v>
      </c>
      <c r="J6" s="19">
        <f>'Sales and cost -combined'!J96</f>
        <v>3605057.585</v>
      </c>
      <c r="K6" s="19">
        <f>'Sales and cost -combined'!K96</f>
        <v>3757496.192</v>
      </c>
      <c r="L6" s="19">
        <f>'Sales and cost -combined'!L96</f>
        <v>3916703.219</v>
      </c>
      <c r="M6" s="19">
        <f>'Sales and cost -combined'!M96</f>
        <v>4082987.946</v>
      </c>
    </row>
    <row r="7">
      <c r="A7" s="8" t="s">
        <v>40</v>
      </c>
      <c r="B7" s="19">
        <f>'Sales and cost -combined'!B105</f>
        <v>3861990</v>
      </c>
      <c r="C7" s="19">
        <f>'Sales and cost -combined'!C105</f>
        <v>4048827.514</v>
      </c>
      <c r="D7" s="19">
        <f>'Sales and cost -combined'!D105</f>
        <v>4244873.628</v>
      </c>
      <c r="E7" s="19">
        <f>'Sales and cost -combined'!E105</f>
        <v>4450589.295</v>
      </c>
      <c r="F7" s="19">
        <f>'Sales and cost -combined'!F105</f>
        <v>4666458.838</v>
      </c>
      <c r="G7" s="19">
        <f>'Sales and cost -combined'!G105</f>
        <v>4892991.15</v>
      </c>
      <c r="H7" s="19">
        <f>'Sales and cost -combined'!H105</f>
        <v>5130720.953</v>
      </c>
      <c r="I7" s="19">
        <f>'Sales and cost -combined'!I105</f>
        <v>5380210.121</v>
      </c>
      <c r="J7" s="19">
        <f>'Sales and cost -combined'!J105</f>
        <v>5642049.077</v>
      </c>
      <c r="K7" s="19">
        <f>'Sales and cost -combined'!K105</f>
        <v>5916858.256</v>
      </c>
      <c r="L7" s="19">
        <f>'Sales and cost -combined'!L105</f>
        <v>6205289.643</v>
      </c>
      <c r="M7" s="19">
        <f>'Sales and cost -combined'!M105</f>
        <v>6508028.403</v>
      </c>
    </row>
    <row r="8">
      <c r="A8" s="8" t="s">
        <v>41</v>
      </c>
      <c r="B8" s="19">
        <f>'Sales and cost -combined'!B114</f>
        <v>2185720</v>
      </c>
      <c r="C8" s="19">
        <f>'Sales and cost -combined'!C114</f>
        <v>2298808.989</v>
      </c>
      <c r="D8" s="19">
        <f>'Sales and cost -combined'!D114</f>
        <v>2418014.482</v>
      </c>
      <c r="E8" s="19">
        <f>'Sales and cost -combined'!E114</f>
        <v>2543678.515</v>
      </c>
      <c r="F8" s="19">
        <f>'Sales and cost -combined'!F114</f>
        <v>2676162.708</v>
      </c>
      <c r="G8" s="19">
        <f>'Sales and cost -combined'!G114</f>
        <v>2815849.408</v>
      </c>
      <c r="H8" s="19">
        <f>'Sales and cost -combined'!H114</f>
        <v>2963142.898</v>
      </c>
      <c r="I8" s="19">
        <f>'Sales and cost -combined'!I114</f>
        <v>3118470.67</v>
      </c>
      <c r="J8" s="19">
        <f>'Sales and cost -combined'!J114</f>
        <v>3282284.786</v>
      </c>
      <c r="K8" s="19">
        <f>'Sales and cost -combined'!K114</f>
        <v>3455063.305</v>
      </c>
      <c r="L8" s="19">
        <f>'Sales and cost -combined'!L114</f>
        <v>3637311.806</v>
      </c>
      <c r="M8" s="19">
        <f>'Sales and cost -combined'!M114</f>
        <v>3829564.991</v>
      </c>
    </row>
    <row r="9">
      <c r="A9" s="6" t="s">
        <v>109</v>
      </c>
      <c r="B9" s="19">
        <f t="shared" ref="B9:M9" si="1">SUM(B3:B8)</f>
        <v>22513489.38</v>
      </c>
      <c r="C9" s="19">
        <f t="shared" si="1"/>
        <v>23505379.7</v>
      </c>
      <c r="D9" s="19">
        <f t="shared" si="1"/>
        <v>24545101.19</v>
      </c>
      <c r="E9" s="19">
        <f t="shared" si="1"/>
        <v>25635155.32</v>
      </c>
      <c r="F9" s="19">
        <f t="shared" si="1"/>
        <v>26778184.36</v>
      </c>
      <c r="G9" s="19">
        <f t="shared" si="1"/>
        <v>27976979.87</v>
      </c>
      <c r="H9" s="19">
        <f t="shared" si="1"/>
        <v>29234491.62</v>
      </c>
      <c r="I9" s="19">
        <f t="shared" si="1"/>
        <v>30553837.23</v>
      </c>
      <c r="J9" s="19">
        <f t="shared" si="1"/>
        <v>31938312.31</v>
      </c>
      <c r="K9" s="19">
        <f t="shared" si="1"/>
        <v>33391401.28</v>
      </c>
      <c r="L9" s="19">
        <f t="shared" si="1"/>
        <v>34916788.93</v>
      </c>
      <c r="M9" s="19">
        <f t="shared" si="1"/>
        <v>36518372.65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s>
  <sheetData>
    <row r="1">
      <c r="A1" s="5"/>
      <c r="B1" s="13" t="s">
        <v>75</v>
      </c>
      <c r="C1" s="13" t="s">
        <v>76</v>
      </c>
      <c r="D1" s="13" t="s">
        <v>77</v>
      </c>
      <c r="E1" s="13" t="s">
        <v>78</v>
      </c>
      <c r="F1" s="13" t="s">
        <v>79</v>
      </c>
      <c r="G1" s="13" t="s">
        <v>80</v>
      </c>
      <c r="H1" s="13" t="s">
        <v>81</v>
      </c>
      <c r="I1" s="13" t="s">
        <v>82</v>
      </c>
      <c r="J1" s="13" t="s">
        <v>83</v>
      </c>
      <c r="K1" s="13" t="s">
        <v>84</v>
      </c>
      <c r="L1" s="13" t="s">
        <v>85</v>
      </c>
      <c r="M1" s="13" t="s">
        <v>86</v>
      </c>
      <c r="N1" s="5"/>
      <c r="O1" s="5"/>
      <c r="P1" s="5"/>
      <c r="Q1" s="5"/>
      <c r="R1" s="5"/>
      <c r="S1" s="5"/>
      <c r="T1" s="5"/>
      <c r="U1" s="5"/>
      <c r="V1" s="5"/>
      <c r="W1" s="5"/>
      <c r="X1" s="5"/>
      <c r="Y1" s="5"/>
      <c r="Z1" s="5"/>
    </row>
    <row r="2">
      <c r="A2" s="6" t="s">
        <v>110</v>
      </c>
    </row>
    <row r="3">
      <c r="A3" s="8" t="s">
        <v>62</v>
      </c>
      <c r="B3" s="19">
        <f>'Sales and cost -combined'!B$10*Assumptions!$B49</f>
        <v>9534250</v>
      </c>
      <c r="C3" s="19">
        <f>'Sales and cost -combined'!C$10*Assumptions!$B49</f>
        <v>9956405.944</v>
      </c>
      <c r="D3" s="19">
        <f>'Sales and cost -combined'!D$10*Assumptions!$B49</f>
        <v>10398955.76</v>
      </c>
      <c r="E3" s="19">
        <f>'Sales and cost -combined'!E$10*Assumptions!$B49</f>
        <v>10862963.99</v>
      </c>
      <c r="F3" s="19">
        <f>'Sales and cost -combined'!F$10*Assumptions!$B49</f>
        <v>11349554.75</v>
      </c>
      <c r="G3" s="19">
        <f>'Sales and cost -combined'!G$10*Assumptions!$B49</f>
        <v>11859915.34</v>
      </c>
      <c r="H3" s="19">
        <f>'Sales and cost -combined'!H$10*Assumptions!$B49</f>
        <v>12395299.98</v>
      </c>
      <c r="I3" s="19">
        <f>'Sales and cost -combined'!I$10*Assumptions!$B49</f>
        <v>12957033.85</v>
      </c>
      <c r="J3" s="19">
        <f>'Sales and cost -combined'!J$10*Assumptions!$B49</f>
        <v>13546517.34</v>
      </c>
      <c r="K3" s="19">
        <f>'Sales and cost -combined'!K$10*Assumptions!$B49</f>
        <v>14165230.6</v>
      </c>
      <c r="L3" s="19">
        <f>'Sales and cost -combined'!L$10*Assumptions!$B49</f>
        <v>14814738.39</v>
      </c>
      <c r="M3" s="19">
        <f>'Sales and cost -combined'!M$10*Assumptions!$B49</f>
        <v>15496695.15</v>
      </c>
    </row>
    <row r="4">
      <c r="A4" s="8" t="s">
        <v>63</v>
      </c>
      <c r="B4" s="19">
        <f>'Sales and cost -combined'!B$10*Assumptions!$B50</f>
        <v>7150687.5</v>
      </c>
      <c r="C4" s="19">
        <f>'Sales and cost -combined'!C$10*Assumptions!$B50</f>
        <v>7467304.458</v>
      </c>
      <c r="D4" s="19">
        <f>'Sales and cost -combined'!D$10*Assumptions!$B50</f>
        <v>7799216.824</v>
      </c>
      <c r="E4" s="19">
        <f>'Sales and cost -combined'!E$10*Assumptions!$B50</f>
        <v>8147222.993</v>
      </c>
      <c r="F4" s="19">
        <f>'Sales and cost -combined'!F$10*Assumptions!$B50</f>
        <v>8512166.065</v>
      </c>
      <c r="G4" s="19">
        <f>'Sales and cost -combined'!G$10*Assumptions!$B50</f>
        <v>8894936.507</v>
      </c>
      <c r="H4" s="19">
        <f>'Sales and cost -combined'!H$10*Assumptions!$B50</f>
        <v>9296474.987</v>
      </c>
      <c r="I4" s="19">
        <f>'Sales and cost -combined'!I$10*Assumptions!$B50</f>
        <v>9717775.388</v>
      </c>
      <c r="J4" s="19">
        <f>'Sales and cost -combined'!J$10*Assumptions!$B50</f>
        <v>10159888.01</v>
      </c>
      <c r="K4" s="19">
        <f>'Sales and cost -combined'!K$10*Assumptions!$B50</f>
        <v>10623922.95</v>
      </c>
      <c r="L4" s="19">
        <f>'Sales and cost -combined'!L$10*Assumptions!$B50</f>
        <v>11111053.79</v>
      </c>
      <c r="M4" s="19">
        <f>'Sales and cost -combined'!M$10*Assumptions!$B50</f>
        <v>11622521.36</v>
      </c>
    </row>
    <row r="5">
      <c r="A5" s="8" t="s">
        <v>64</v>
      </c>
      <c r="B5" s="19">
        <f>'Sales and cost -combined'!B$10*Assumptions!$B51</f>
        <v>16684937.5</v>
      </c>
      <c r="C5" s="19">
        <f>'Sales and cost -combined'!C$10*Assumptions!$B51</f>
        <v>17423710.4</v>
      </c>
      <c r="D5" s="19">
        <f>'Sales and cost -combined'!D$10*Assumptions!$B51</f>
        <v>18198172.59</v>
      </c>
      <c r="E5" s="19">
        <f>'Sales and cost -combined'!E$10*Assumptions!$B51</f>
        <v>19010186.98</v>
      </c>
      <c r="F5" s="19">
        <f>'Sales and cost -combined'!F$10*Assumptions!$B51</f>
        <v>19861720.82</v>
      </c>
      <c r="G5" s="19">
        <f>'Sales and cost -combined'!G$10*Assumptions!$B51</f>
        <v>20754851.85</v>
      </c>
      <c r="H5" s="19">
        <f>'Sales and cost -combined'!H$10*Assumptions!$B51</f>
        <v>21691774.97</v>
      </c>
      <c r="I5" s="19">
        <f>'Sales and cost -combined'!I$10*Assumptions!$B51</f>
        <v>22674809.24</v>
      </c>
      <c r="J5" s="19">
        <f>'Sales and cost -combined'!J$10*Assumptions!$B51</f>
        <v>23706405.35</v>
      </c>
      <c r="K5" s="19">
        <f>'Sales and cost -combined'!K$10*Assumptions!$B51</f>
        <v>24789153.56</v>
      </c>
      <c r="L5" s="19">
        <f>'Sales and cost -combined'!L$10*Assumptions!$B51</f>
        <v>25925792.17</v>
      </c>
      <c r="M5" s="19">
        <f>'Sales and cost -combined'!M$10*Assumptions!$B51</f>
        <v>27119216.51</v>
      </c>
    </row>
    <row r="6">
      <c r="A6" s="8" t="s">
        <v>65</v>
      </c>
      <c r="B6" s="19">
        <f>'Sales and cost -combined'!B$10*Assumptions!$B52</f>
        <v>14301375</v>
      </c>
      <c r="C6" s="19">
        <f>'Sales and cost -combined'!C$10*Assumptions!$B52</f>
        <v>14934608.92</v>
      </c>
      <c r="D6" s="19">
        <f>'Sales and cost -combined'!D$10*Assumptions!$B52</f>
        <v>15598433.65</v>
      </c>
      <c r="E6" s="19">
        <f>'Sales and cost -combined'!E$10*Assumptions!$B52</f>
        <v>16294445.99</v>
      </c>
      <c r="F6" s="19">
        <f>'Sales and cost -combined'!F$10*Assumptions!$B52</f>
        <v>17024332.13</v>
      </c>
      <c r="G6" s="19">
        <f>'Sales and cost -combined'!G$10*Assumptions!$B52</f>
        <v>17789873.01</v>
      </c>
      <c r="H6" s="19">
        <f>'Sales and cost -combined'!H$10*Assumptions!$B52</f>
        <v>18592949.97</v>
      </c>
      <c r="I6" s="19">
        <f>'Sales and cost -combined'!I$10*Assumptions!$B52</f>
        <v>19435550.78</v>
      </c>
      <c r="J6" s="19">
        <f>'Sales and cost -combined'!J$10*Assumptions!$B52</f>
        <v>20319776.01</v>
      </c>
      <c r="K6" s="19">
        <f>'Sales and cost -combined'!K$10*Assumptions!$B52</f>
        <v>21247845.91</v>
      </c>
      <c r="L6" s="19">
        <f>'Sales and cost -combined'!L$10*Assumptions!$B52</f>
        <v>22222107.58</v>
      </c>
      <c r="M6" s="19">
        <f>'Sales and cost -combined'!M$10*Assumptions!$B52</f>
        <v>23245042.73</v>
      </c>
    </row>
    <row r="8">
      <c r="A8" s="6" t="s">
        <v>111</v>
      </c>
    </row>
    <row r="9">
      <c r="A9" s="8" t="s">
        <v>62</v>
      </c>
      <c r="B9" s="8">
        <v>0.0</v>
      </c>
      <c r="C9" s="8">
        <v>0.0</v>
      </c>
      <c r="D9" s="19">
        <f t="shared" ref="D9:M9" si="1">B3</f>
        <v>9534250</v>
      </c>
      <c r="E9" s="19">
        <f t="shared" si="1"/>
        <v>9956405.944</v>
      </c>
      <c r="F9" s="19">
        <f t="shared" si="1"/>
        <v>10398955.76</v>
      </c>
      <c r="G9" s="19">
        <f t="shared" si="1"/>
        <v>10862963.99</v>
      </c>
      <c r="H9" s="19">
        <f t="shared" si="1"/>
        <v>11349554.75</v>
      </c>
      <c r="I9" s="19">
        <f t="shared" si="1"/>
        <v>11859915.34</v>
      </c>
      <c r="J9" s="19">
        <f t="shared" si="1"/>
        <v>12395299.98</v>
      </c>
      <c r="K9" s="19">
        <f t="shared" si="1"/>
        <v>12957033.85</v>
      </c>
      <c r="L9" s="19">
        <f t="shared" si="1"/>
        <v>13546517.34</v>
      </c>
      <c r="M9" s="19">
        <f t="shared" si="1"/>
        <v>14165230.6</v>
      </c>
    </row>
    <row r="10">
      <c r="A10" s="8" t="s">
        <v>63</v>
      </c>
      <c r="B10" s="8">
        <v>0.0</v>
      </c>
      <c r="C10" s="8">
        <v>0.0</v>
      </c>
      <c r="D10" s="8">
        <v>0.0</v>
      </c>
      <c r="E10" s="19">
        <f t="shared" ref="E10:M10" si="2">B4</f>
        <v>7150687.5</v>
      </c>
      <c r="F10" s="19">
        <f t="shared" si="2"/>
        <v>7467304.458</v>
      </c>
      <c r="G10" s="19">
        <f t="shared" si="2"/>
        <v>7799216.824</v>
      </c>
      <c r="H10" s="19">
        <f t="shared" si="2"/>
        <v>8147222.993</v>
      </c>
      <c r="I10" s="19">
        <f t="shared" si="2"/>
        <v>8512166.065</v>
      </c>
      <c r="J10" s="19">
        <f t="shared" si="2"/>
        <v>8894936.507</v>
      </c>
      <c r="K10" s="19">
        <f t="shared" si="2"/>
        <v>9296474.987</v>
      </c>
      <c r="L10" s="19">
        <f t="shared" si="2"/>
        <v>9717775.388</v>
      </c>
      <c r="M10" s="19">
        <f t="shared" si="2"/>
        <v>10159888.01</v>
      </c>
    </row>
    <row r="11">
      <c r="A11" s="8" t="s">
        <v>64</v>
      </c>
      <c r="B11" s="8">
        <v>0.0</v>
      </c>
      <c r="C11" s="19">
        <f t="shared" ref="C11:M11" si="3">B5</f>
        <v>16684937.5</v>
      </c>
      <c r="D11" s="19">
        <f t="shared" si="3"/>
        <v>17423710.4</v>
      </c>
      <c r="E11" s="19">
        <f t="shared" si="3"/>
        <v>18198172.59</v>
      </c>
      <c r="F11" s="19">
        <f t="shared" si="3"/>
        <v>19010186.98</v>
      </c>
      <c r="G11" s="19">
        <f t="shared" si="3"/>
        <v>19861720.82</v>
      </c>
      <c r="H11" s="19">
        <f t="shared" si="3"/>
        <v>20754851.85</v>
      </c>
      <c r="I11" s="19">
        <f t="shared" si="3"/>
        <v>21691774.97</v>
      </c>
      <c r="J11" s="19">
        <f t="shared" si="3"/>
        <v>22674809.24</v>
      </c>
      <c r="K11" s="19">
        <f t="shared" si="3"/>
        <v>23706405.35</v>
      </c>
      <c r="L11" s="19">
        <f t="shared" si="3"/>
        <v>24789153.56</v>
      </c>
      <c r="M11" s="19">
        <f t="shared" si="3"/>
        <v>25925792.17</v>
      </c>
    </row>
    <row r="12">
      <c r="A12" s="8" t="s">
        <v>65</v>
      </c>
      <c r="B12" s="19">
        <f t="shared" ref="B12:M12" si="4">B6</f>
        <v>14301375</v>
      </c>
      <c r="C12" s="19">
        <f t="shared" si="4"/>
        <v>14934608.92</v>
      </c>
      <c r="D12" s="19">
        <f t="shared" si="4"/>
        <v>15598433.65</v>
      </c>
      <c r="E12" s="19">
        <f t="shared" si="4"/>
        <v>16294445.99</v>
      </c>
      <c r="F12" s="19">
        <f t="shared" si="4"/>
        <v>17024332.13</v>
      </c>
      <c r="G12" s="19">
        <f t="shared" si="4"/>
        <v>17789873.01</v>
      </c>
      <c r="H12" s="19">
        <f t="shared" si="4"/>
        <v>18592949.97</v>
      </c>
      <c r="I12" s="19">
        <f t="shared" si="4"/>
        <v>19435550.78</v>
      </c>
      <c r="J12" s="19">
        <f t="shared" si="4"/>
        <v>20319776.01</v>
      </c>
      <c r="K12" s="19">
        <f t="shared" si="4"/>
        <v>21247845.91</v>
      </c>
      <c r="L12" s="19">
        <f t="shared" si="4"/>
        <v>22222107.58</v>
      </c>
      <c r="M12" s="19">
        <f t="shared" si="4"/>
        <v>23245042.73</v>
      </c>
    </row>
    <row r="13">
      <c r="A13" s="7" t="s">
        <v>112</v>
      </c>
      <c r="B13" s="19">
        <f t="shared" ref="B13:M13" si="5">SUM(B9:B12)</f>
        <v>14301375</v>
      </c>
      <c r="C13" s="19">
        <f t="shared" si="5"/>
        <v>31619546.42</v>
      </c>
      <c r="D13" s="19">
        <f t="shared" si="5"/>
        <v>42556394.05</v>
      </c>
      <c r="E13" s="19">
        <f t="shared" si="5"/>
        <v>51599712.02</v>
      </c>
      <c r="F13" s="19">
        <f t="shared" si="5"/>
        <v>53900779.34</v>
      </c>
      <c r="G13" s="19">
        <f t="shared" si="5"/>
        <v>56313774.64</v>
      </c>
      <c r="H13" s="19">
        <f t="shared" si="5"/>
        <v>58844579.57</v>
      </c>
      <c r="I13" s="19">
        <f t="shared" si="5"/>
        <v>61499407.15</v>
      </c>
      <c r="J13" s="19">
        <f t="shared" si="5"/>
        <v>64284821.74</v>
      </c>
      <c r="K13" s="19">
        <f t="shared" si="5"/>
        <v>67207760.09</v>
      </c>
      <c r="L13" s="19">
        <f t="shared" si="5"/>
        <v>70275553.86</v>
      </c>
      <c r="M13" s="19">
        <f t="shared" si="5"/>
        <v>73495953.51</v>
      </c>
    </row>
    <row r="15">
      <c r="A15" s="6" t="s">
        <v>113</v>
      </c>
    </row>
    <row r="16">
      <c r="A16" s="8" t="s">
        <v>62</v>
      </c>
      <c r="B16" s="19">
        <f t="shared" ref="B16:B19" si="7">B3-B9</f>
        <v>9534250</v>
      </c>
      <c r="C16" s="19">
        <f t="shared" ref="C16:M16" si="6">B16+C3-C9</f>
        <v>19490655.94</v>
      </c>
      <c r="D16" s="19">
        <f t="shared" si="6"/>
        <v>20355361.71</v>
      </c>
      <c r="E16" s="19">
        <f t="shared" si="6"/>
        <v>21261919.76</v>
      </c>
      <c r="F16" s="19">
        <f t="shared" si="6"/>
        <v>22212518.74</v>
      </c>
      <c r="G16" s="19">
        <f t="shared" si="6"/>
        <v>23209470.09</v>
      </c>
      <c r="H16" s="19">
        <f t="shared" si="6"/>
        <v>24255215.33</v>
      </c>
      <c r="I16" s="19">
        <f t="shared" si="6"/>
        <v>25352333.83</v>
      </c>
      <c r="J16" s="19">
        <f t="shared" si="6"/>
        <v>26503551.19</v>
      </c>
      <c r="K16" s="19">
        <f t="shared" si="6"/>
        <v>27711747.94</v>
      </c>
      <c r="L16" s="19">
        <f t="shared" si="6"/>
        <v>28979968.99</v>
      </c>
      <c r="M16" s="19">
        <f t="shared" si="6"/>
        <v>30311433.54</v>
      </c>
    </row>
    <row r="17">
      <c r="A17" s="8" t="s">
        <v>63</v>
      </c>
      <c r="B17" s="19">
        <f t="shared" si="7"/>
        <v>7150687.5</v>
      </c>
      <c r="C17" s="19">
        <f t="shared" ref="C17:M17" si="8">B17+C4-C10</f>
        <v>14617991.96</v>
      </c>
      <c r="D17" s="19">
        <f t="shared" si="8"/>
        <v>22417208.78</v>
      </c>
      <c r="E17" s="19">
        <f t="shared" si="8"/>
        <v>23413744.27</v>
      </c>
      <c r="F17" s="19">
        <f t="shared" si="8"/>
        <v>24458605.88</v>
      </c>
      <c r="G17" s="19">
        <f t="shared" si="8"/>
        <v>25554325.56</v>
      </c>
      <c r="H17" s="19">
        <f t="shared" si="8"/>
        <v>26703577.56</v>
      </c>
      <c r="I17" s="19">
        <f t="shared" si="8"/>
        <v>27909186.88</v>
      </c>
      <c r="J17" s="19">
        <f t="shared" si="8"/>
        <v>29174138.38</v>
      </c>
      <c r="K17" s="19">
        <f t="shared" si="8"/>
        <v>30501586.35</v>
      </c>
      <c r="L17" s="19">
        <f t="shared" si="8"/>
        <v>31894864.75</v>
      </c>
      <c r="M17" s="19">
        <f t="shared" si="8"/>
        <v>33357498.11</v>
      </c>
    </row>
    <row r="18">
      <c r="A18" s="8" t="s">
        <v>64</v>
      </c>
      <c r="B18" s="19">
        <f t="shared" si="7"/>
        <v>16684937.5</v>
      </c>
      <c r="C18" s="19">
        <f t="shared" ref="C18:M18" si="9">B18+C5-C11</f>
        <v>17423710.4</v>
      </c>
      <c r="D18" s="19">
        <f t="shared" si="9"/>
        <v>18198172.59</v>
      </c>
      <c r="E18" s="19">
        <f t="shared" si="9"/>
        <v>19010186.98</v>
      </c>
      <c r="F18" s="19">
        <f t="shared" si="9"/>
        <v>19861720.82</v>
      </c>
      <c r="G18" s="19">
        <f t="shared" si="9"/>
        <v>20754851.85</v>
      </c>
      <c r="H18" s="19">
        <f t="shared" si="9"/>
        <v>21691774.97</v>
      </c>
      <c r="I18" s="19">
        <f t="shared" si="9"/>
        <v>22674809.24</v>
      </c>
      <c r="J18" s="19">
        <f t="shared" si="9"/>
        <v>23706405.35</v>
      </c>
      <c r="K18" s="19">
        <f t="shared" si="9"/>
        <v>24789153.56</v>
      </c>
      <c r="L18" s="19">
        <f t="shared" si="9"/>
        <v>25925792.17</v>
      </c>
      <c r="M18" s="19">
        <f t="shared" si="9"/>
        <v>27119216.51</v>
      </c>
    </row>
    <row r="19">
      <c r="A19" s="8" t="s">
        <v>65</v>
      </c>
      <c r="B19" s="19">
        <f t="shared" si="7"/>
        <v>0</v>
      </c>
      <c r="C19" s="19">
        <f t="shared" ref="C19:M19" si="10">B19+C6-C12</f>
        <v>0</v>
      </c>
      <c r="D19" s="19">
        <f t="shared" si="10"/>
        <v>0</v>
      </c>
      <c r="E19" s="19">
        <f t="shared" si="10"/>
        <v>0</v>
      </c>
      <c r="F19" s="19">
        <f t="shared" si="10"/>
        <v>0</v>
      </c>
      <c r="G19" s="19">
        <f t="shared" si="10"/>
        <v>0</v>
      </c>
      <c r="H19" s="19">
        <f t="shared" si="10"/>
        <v>0</v>
      </c>
      <c r="I19" s="19">
        <f t="shared" si="10"/>
        <v>0</v>
      </c>
      <c r="J19" s="19">
        <f t="shared" si="10"/>
        <v>0</v>
      </c>
      <c r="K19" s="19">
        <f t="shared" si="10"/>
        <v>0</v>
      </c>
      <c r="L19" s="19">
        <f t="shared" si="10"/>
        <v>0</v>
      </c>
      <c r="M19" s="19">
        <f t="shared" si="10"/>
        <v>0</v>
      </c>
    </row>
    <row r="20">
      <c r="A20" s="6" t="s">
        <v>114</v>
      </c>
      <c r="B20" s="19">
        <f t="shared" ref="B20:M20" si="11">SUM(B16:B19)</f>
        <v>33369875</v>
      </c>
      <c r="C20" s="19">
        <f t="shared" si="11"/>
        <v>51532358.3</v>
      </c>
      <c r="D20" s="19">
        <f t="shared" si="11"/>
        <v>60970743.08</v>
      </c>
      <c r="E20" s="19">
        <f t="shared" si="11"/>
        <v>63685851.01</v>
      </c>
      <c r="F20" s="19">
        <f t="shared" si="11"/>
        <v>66532845.44</v>
      </c>
      <c r="G20" s="19">
        <f t="shared" si="11"/>
        <v>69518647.51</v>
      </c>
      <c r="H20" s="19">
        <f t="shared" si="11"/>
        <v>72650567.85</v>
      </c>
      <c r="I20" s="19">
        <f t="shared" si="11"/>
        <v>75936329.96</v>
      </c>
      <c r="J20" s="19">
        <f t="shared" si="11"/>
        <v>79384094.92</v>
      </c>
      <c r="K20" s="19">
        <f t="shared" si="11"/>
        <v>83002487.85</v>
      </c>
      <c r="L20" s="19">
        <f t="shared" si="11"/>
        <v>86800625.91</v>
      </c>
      <c r="M20" s="19">
        <f t="shared" si="11"/>
        <v>90788148.15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s>
  <sheetData>
    <row r="1">
      <c r="A1" s="5"/>
      <c r="B1" s="13" t="s">
        <v>75</v>
      </c>
      <c r="C1" s="13" t="s">
        <v>76</v>
      </c>
      <c r="D1" s="13" t="s">
        <v>77</v>
      </c>
      <c r="E1" s="13" t="s">
        <v>78</v>
      </c>
      <c r="F1" s="13" t="s">
        <v>79</v>
      </c>
      <c r="G1" s="13" t="s">
        <v>80</v>
      </c>
      <c r="H1" s="13" t="s">
        <v>81</v>
      </c>
      <c r="I1" s="13" t="s">
        <v>82</v>
      </c>
      <c r="J1" s="13" t="s">
        <v>83</v>
      </c>
      <c r="K1" s="13" t="s">
        <v>84</v>
      </c>
      <c r="L1" s="13" t="s">
        <v>85</v>
      </c>
      <c r="M1" s="13" t="s">
        <v>86</v>
      </c>
      <c r="N1" s="5"/>
      <c r="O1" s="5"/>
      <c r="P1" s="5"/>
      <c r="Q1" s="5"/>
      <c r="R1" s="5"/>
      <c r="S1" s="5"/>
      <c r="T1" s="5"/>
      <c r="U1" s="5"/>
      <c r="V1" s="5"/>
      <c r="W1" s="5"/>
      <c r="X1" s="5"/>
      <c r="Y1" s="5"/>
      <c r="Z1" s="5"/>
    </row>
    <row r="2">
      <c r="A2" s="7" t="s">
        <v>115</v>
      </c>
    </row>
    <row r="3">
      <c r="A3" s="5" t="s">
        <v>116</v>
      </c>
      <c r="B3" s="19">
        <f>Collections!B13</f>
        <v>14301375</v>
      </c>
      <c r="C3" s="19">
        <f>Collections!C13</f>
        <v>31619546.42</v>
      </c>
      <c r="D3" s="19">
        <f>Collections!D13</f>
        <v>42556394.05</v>
      </c>
      <c r="E3" s="19">
        <f>Collections!E13</f>
        <v>51599712.02</v>
      </c>
      <c r="F3" s="19">
        <f>Collections!F13</f>
        <v>53900779.34</v>
      </c>
      <c r="G3" s="19">
        <f>Collections!G13</f>
        <v>56313774.64</v>
      </c>
      <c r="H3" s="19">
        <f>Collections!H13</f>
        <v>58844579.57</v>
      </c>
      <c r="I3" s="19">
        <f>Collections!I13</f>
        <v>61499407.15</v>
      </c>
      <c r="J3" s="19">
        <f>Collections!J13</f>
        <v>64284821.74</v>
      </c>
      <c r="K3" s="19">
        <f>Collections!K13</f>
        <v>67207760.09</v>
      </c>
      <c r="L3" s="19">
        <f>Collections!L13</f>
        <v>70275553.86</v>
      </c>
      <c r="M3" s="19">
        <f>Collections!M13</f>
        <v>73495953.51</v>
      </c>
    </row>
    <row r="4">
      <c r="A4" s="5"/>
    </row>
    <row r="5">
      <c r="A5" s="7" t="s">
        <v>117</v>
      </c>
    </row>
    <row r="6">
      <c r="A6" s="5" t="s">
        <v>118</v>
      </c>
      <c r="B6" s="19">
        <f>Purchases!B9</f>
        <v>22513489.38</v>
      </c>
      <c r="C6" s="19">
        <f>Purchases!C9</f>
        <v>23505379.7</v>
      </c>
      <c r="D6" s="19">
        <f>Purchases!D9</f>
        <v>24545101.19</v>
      </c>
      <c r="E6" s="19">
        <f>Purchases!E9</f>
        <v>25635155.32</v>
      </c>
      <c r="F6" s="19">
        <f>Purchases!F9</f>
        <v>26778184.36</v>
      </c>
      <c r="G6" s="19">
        <f>Purchases!G9</f>
        <v>27976979.87</v>
      </c>
      <c r="H6" s="19">
        <f>Purchases!H9</f>
        <v>29234491.62</v>
      </c>
      <c r="I6" s="19">
        <f>Purchases!I9</f>
        <v>30553837.23</v>
      </c>
      <c r="J6" s="19">
        <f>Purchases!J9</f>
        <v>31938312.31</v>
      </c>
      <c r="K6" s="19">
        <f>Purchases!K9</f>
        <v>33391401.28</v>
      </c>
      <c r="L6" s="19">
        <f>Purchases!L9</f>
        <v>34916788.93</v>
      </c>
      <c r="M6" s="19">
        <f>Purchases!M9</f>
        <v>36518372.65</v>
      </c>
    </row>
    <row r="7">
      <c r="A7" s="5" t="s">
        <v>119</v>
      </c>
      <c r="B7" s="19">
        <f>'Sales and cost -combined'!B122</f>
        <v>1625000</v>
      </c>
      <c r="C7" s="19">
        <f>'Sales and cost -combined'!C122</f>
        <v>1625000</v>
      </c>
      <c r="D7" s="19">
        <f>'Sales and cost -combined'!D122</f>
        <v>1625000</v>
      </c>
      <c r="E7" s="19">
        <f>'Sales and cost -combined'!E122</f>
        <v>1625000</v>
      </c>
      <c r="F7" s="19">
        <f>'Sales and cost -combined'!F122</f>
        <v>1625000</v>
      </c>
      <c r="G7" s="19">
        <f>'Sales and cost -combined'!G122</f>
        <v>1625000</v>
      </c>
      <c r="H7" s="19">
        <f>'Sales and cost -combined'!H122</f>
        <v>1625000</v>
      </c>
      <c r="I7" s="19">
        <f>'Sales and cost -combined'!I122</f>
        <v>1625000</v>
      </c>
      <c r="J7" s="19">
        <f>'Sales and cost -combined'!J122</f>
        <v>1625000</v>
      </c>
      <c r="K7" s="19">
        <f>'Sales and cost -combined'!K122</f>
        <v>1625000</v>
      </c>
      <c r="L7" s="19">
        <f>'Sales and cost -combined'!L122</f>
        <v>1625000</v>
      </c>
      <c r="M7" s="19">
        <f>'Sales and cost -combined'!M122</f>
        <v>1625000</v>
      </c>
    </row>
    <row r="8">
      <c r="A8" s="7" t="s">
        <v>120</v>
      </c>
      <c r="B8" s="19">
        <f t="shared" ref="B8:M8" si="1">SUM(B6:B7)</f>
        <v>24138489.38</v>
      </c>
      <c r="C8" s="19">
        <f t="shared" si="1"/>
        <v>25130379.7</v>
      </c>
      <c r="D8" s="19">
        <f t="shared" si="1"/>
        <v>26170101.19</v>
      </c>
      <c r="E8" s="19">
        <f t="shared" si="1"/>
        <v>27260155.32</v>
      </c>
      <c r="F8" s="19">
        <f t="shared" si="1"/>
        <v>28403184.36</v>
      </c>
      <c r="G8" s="19">
        <f t="shared" si="1"/>
        <v>29601979.87</v>
      </c>
      <c r="H8" s="19">
        <f t="shared" si="1"/>
        <v>30859491.62</v>
      </c>
      <c r="I8" s="19">
        <f t="shared" si="1"/>
        <v>32178837.23</v>
      </c>
      <c r="J8" s="19">
        <f t="shared" si="1"/>
        <v>33563312.31</v>
      </c>
      <c r="K8" s="19">
        <f t="shared" si="1"/>
        <v>35016401.28</v>
      </c>
      <c r="L8" s="19">
        <f t="shared" si="1"/>
        <v>36541788.93</v>
      </c>
      <c r="M8" s="19">
        <f t="shared" si="1"/>
        <v>38143372.65</v>
      </c>
    </row>
    <row r="9">
      <c r="A9" s="7"/>
    </row>
    <row r="10">
      <c r="A10" s="11" t="s">
        <v>121</v>
      </c>
      <c r="B10" s="19">
        <f t="shared" ref="B10:M10" si="2">B3-B8</f>
        <v>-9837114.375</v>
      </c>
      <c r="C10" s="19">
        <f t="shared" si="2"/>
        <v>6489166.713</v>
      </c>
      <c r="D10" s="19">
        <f t="shared" si="2"/>
        <v>16386292.86</v>
      </c>
      <c r="E10" s="19">
        <f t="shared" si="2"/>
        <v>24339556.7</v>
      </c>
      <c r="F10" s="19">
        <f t="shared" si="2"/>
        <v>25497594.97</v>
      </c>
      <c r="G10" s="19">
        <f t="shared" si="2"/>
        <v>26711794.78</v>
      </c>
      <c r="H10" s="19">
        <f t="shared" si="2"/>
        <v>27985087.95</v>
      </c>
      <c r="I10" s="19">
        <f t="shared" si="2"/>
        <v>29320569.92</v>
      </c>
      <c r="J10" s="19">
        <f t="shared" si="2"/>
        <v>30721509.43</v>
      </c>
      <c r="K10" s="19">
        <f t="shared" si="2"/>
        <v>32191358.81</v>
      </c>
      <c r="L10" s="19">
        <f t="shared" si="2"/>
        <v>33733764.94</v>
      </c>
      <c r="M10" s="19">
        <f t="shared" si="2"/>
        <v>35352580.86</v>
      </c>
    </row>
    <row r="11">
      <c r="A11" s="5"/>
    </row>
    <row r="12">
      <c r="A12" s="7" t="s">
        <v>122</v>
      </c>
    </row>
    <row r="13">
      <c r="A13" s="5" t="s">
        <v>123</v>
      </c>
      <c r="B13" s="8">
        <v>0.0</v>
      </c>
      <c r="C13" s="19">
        <f t="shared" ref="C13:M13" si="3">B15</f>
        <v>-9837114.375</v>
      </c>
      <c r="D13" s="19">
        <f t="shared" si="3"/>
        <v>-3347947.662</v>
      </c>
      <c r="E13" s="19">
        <f t="shared" si="3"/>
        <v>13038345.2</v>
      </c>
      <c r="F13" s="19">
        <f t="shared" si="3"/>
        <v>37377901.9</v>
      </c>
      <c r="G13" s="19">
        <f t="shared" si="3"/>
        <v>62875496.87</v>
      </c>
      <c r="H13" s="19">
        <f t="shared" si="3"/>
        <v>89587291.65</v>
      </c>
      <c r="I13" s="19">
        <f t="shared" si="3"/>
        <v>117572379.6</v>
      </c>
      <c r="J13" s="19">
        <f t="shared" si="3"/>
        <v>146892949.5</v>
      </c>
      <c r="K13" s="19">
        <f t="shared" si="3"/>
        <v>177614458.9</v>
      </c>
      <c r="L13" s="19">
        <f t="shared" si="3"/>
        <v>209805817.8</v>
      </c>
      <c r="M13" s="19">
        <f t="shared" si="3"/>
        <v>243539582.7</v>
      </c>
    </row>
    <row r="14">
      <c r="A14" s="5" t="s">
        <v>124</v>
      </c>
      <c r="B14" s="19">
        <f t="shared" ref="B14:M14" si="4">B10</f>
        <v>-9837114.375</v>
      </c>
      <c r="C14" s="19">
        <f t="shared" si="4"/>
        <v>6489166.713</v>
      </c>
      <c r="D14" s="19">
        <f t="shared" si="4"/>
        <v>16386292.86</v>
      </c>
      <c r="E14" s="19">
        <f t="shared" si="4"/>
        <v>24339556.7</v>
      </c>
      <c r="F14" s="19">
        <f t="shared" si="4"/>
        <v>25497594.97</v>
      </c>
      <c r="G14" s="19">
        <f t="shared" si="4"/>
        <v>26711794.78</v>
      </c>
      <c r="H14" s="19">
        <f t="shared" si="4"/>
        <v>27985087.95</v>
      </c>
      <c r="I14" s="19">
        <f t="shared" si="4"/>
        <v>29320569.92</v>
      </c>
      <c r="J14" s="19">
        <f t="shared" si="4"/>
        <v>30721509.43</v>
      </c>
      <c r="K14" s="19">
        <f t="shared" si="4"/>
        <v>32191358.81</v>
      </c>
      <c r="L14" s="19">
        <f t="shared" si="4"/>
        <v>33733764.94</v>
      </c>
      <c r="M14" s="19">
        <f t="shared" si="4"/>
        <v>35352580.86</v>
      </c>
    </row>
    <row r="15">
      <c r="A15" s="5" t="s">
        <v>125</v>
      </c>
      <c r="B15" s="19">
        <f t="shared" ref="B15:M15" si="5">B13+B14</f>
        <v>-9837114.375</v>
      </c>
      <c r="C15" s="19">
        <f t="shared" si="5"/>
        <v>-3347947.662</v>
      </c>
      <c r="D15" s="19">
        <f t="shared" si="5"/>
        <v>13038345.2</v>
      </c>
      <c r="E15" s="19">
        <f t="shared" si="5"/>
        <v>37377901.9</v>
      </c>
      <c r="F15" s="19">
        <f t="shared" si="5"/>
        <v>62875496.87</v>
      </c>
      <c r="G15" s="19">
        <f t="shared" si="5"/>
        <v>89587291.65</v>
      </c>
      <c r="H15" s="19">
        <f t="shared" si="5"/>
        <v>117572379.6</v>
      </c>
      <c r="I15" s="19">
        <f t="shared" si="5"/>
        <v>146892949.5</v>
      </c>
      <c r="J15" s="19">
        <f t="shared" si="5"/>
        <v>177614458.9</v>
      </c>
      <c r="K15" s="19">
        <f t="shared" si="5"/>
        <v>209805817.8</v>
      </c>
      <c r="L15" s="19">
        <f t="shared" si="5"/>
        <v>243539582.7</v>
      </c>
      <c r="M15" s="19">
        <f t="shared" si="5"/>
        <v>278892163.6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s>
  <sheetData>
    <row r="1">
      <c r="A1" s="5"/>
      <c r="B1" s="13" t="s">
        <v>75</v>
      </c>
      <c r="C1" s="13" t="s">
        <v>76</v>
      </c>
      <c r="D1" s="13" t="s">
        <v>77</v>
      </c>
      <c r="E1" s="13" t="s">
        <v>78</v>
      </c>
      <c r="F1" s="13" t="s">
        <v>79</v>
      </c>
      <c r="G1" s="13" t="s">
        <v>80</v>
      </c>
      <c r="H1" s="13" t="s">
        <v>81</v>
      </c>
      <c r="I1" s="13" t="s">
        <v>82</v>
      </c>
      <c r="J1" s="13" t="s">
        <v>83</v>
      </c>
      <c r="K1" s="13" t="s">
        <v>84</v>
      </c>
      <c r="L1" s="13" t="s">
        <v>85</v>
      </c>
      <c r="M1" s="13" t="s">
        <v>86</v>
      </c>
      <c r="N1" s="5"/>
      <c r="O1" s="5"/>
      <c r="P1" s="5"/>
      <c r="Q1" s="5"/>
      <c r="R1" s="5"/>
      <c r="S1" s="5"/>
      <c r="T1" s="5"/>
      <c r="U1" s="5"/>
      <c r="V1" s="5"/>
      <c r="W1" s="5"/>
      <c r="X1" s="5"/>
      <c r="Y1" s="5"/>
      <c r="Z1" s="5"/>
    </row>
    <row r="2">
      <c r="A2" s="7" t="s">
        <v>126</v>
      </c>
    </row>
    <row r="3">
      <c r="A3" s="5" t="s">
        <v>122</v>
      </c>
      <c r="B3" s="19">
        <f>'Cash details'!B15</f>
        <v>-9837114.375</v>
      </c>
      <c r="C3" s="19">
        <f>'Cash details'!C15</f>
        <v>-3347947.662</v>
      </c>
      <c r="D3" s="19">
        <f>'Cash details'!D15</f>
        <v>13038345.2</v>
      </c>
      <c r="E3" s="19">
        <f>'Cash details'!E15</f>
        <v>37377901.9</v>
      </c>
      <c r="F3" s="19">
        <f>'Cash details'!F15</f>
        <v>62875496.87</v>
      </c>
      <c r="G3" s="19">
        <f>'Cash details'!G15</f>
        <v>89587291.65</v>
      </c>
      <c r="H3" s="19">
        <f>'Cash details'!H15</f>
        <v>117572379.6</v>
      </c>
      <c r="I3" s="19">
        <f>'Cash details'!I15</f>
        <v>146892949.5</v>
      </c>
      <c r="J3" s="19">
        <f>'Cash details'!J15</f>
        <v>177614458.9</v>
      </c>
      <c r="K3" s="19">
        <f>'Cash details'!K15</f>
        <v>209805817.8</v>
      </c>
      <c r="L3" s="19">
        <f>'Cash details'!L15</f>
        <v>243539582.7</v>
      </c>
      <c r="M3" s="19">
        <f>'Cash details'!M15</f>
        <v>278892163.6</v>
      </c>
    </row>
    <row r="4">
      <c r="A4" s="21" t="s">
        <v>113</v>
      </c>
      <c r="B4" s="19">
        <f>Collections!B20</f>
        <v>33369875</v>
      </c>
      <c r="C4" s="19">
        <f>Collections!C20</f>
        <v>51532358.3</v>
      </c>
      <c r="D4" s="19">
        <f>Collections!D20</f>
        <v>60970743.08</v>
      </c>
      <c r="E4" s="19">
        <f>Collections!E20</f>
        <v>63685851.01</v>
      </c>
      <c r="F4" s="19">
        <f>Collections!F20</f>
        <v>66532845.44</v>
      </c>
      <c r="G4" s="19">
        <f>Collections!G20</f>
        <v>69518647.51</v>
      </c>
      <c r="H4" s="19">
        <f>Collections!H20</f>
        <v>72650567.85</v>
      </c>
      <c r="I4" s="19">
        <f>Collections!I20</f>
        <v>75936329.96</v>
      </c>
      <c r="J4" s="19">
        <f>Collections!J20</f>
        <v>79384094.92</v>
      </c>
      <c r="K4" s="19">
        <f>Collections!K20</f>
        <v>83002487.85</v>
      </c>
      <c r="L4" s="19">
        <f>Collections!L20</f>
        <v>86800625.91</v>
      </c>
      <c r="M4" s="19">
        <f>Collections!M20</f>
        <v>90788148.15</v>
      </c>
    </row>
    <row r="5">
      <c r="A5" s="7" t="s">
        <v>127</v>
      </c>
      <c r="B5" s="19">
        <f t="shared" ref="B5:M5" si="1">SUM(B3:B4)</f>
        <v>23532760.63</v>
      </c>
      <c r="C5" s="19">
        <f t="shared" si="1"/>
        <v>48184410.64</v>
      </c>
      <c r="D5" s="19">
        <f t="shared" si="1"/>
        <v>74009088.28</v>
      </c>
      <c r="E5" s="19">
        <f t="shared" si="1"/>
        <v>101063752.9</v>
      </c>
      <c r="F5" s="19">
        <f t="shared" si="1"/>
        <v>129408342.3</v>
      </c>
      <c r="G5" s="19">
        <f t="shared" si="1"/>
        <v>159105939.2</v>
      </c>
      <c r="H5" s="19">
        <f t="shared" si="1"/>
        <v>190222947.5</v>
      </c>
      <c r="I5" s="19">
        <f t="shared" si="1"/>
        <v>222829279.5</v>
      </c>
      <c r="J5" s="19">
        <f t="shared" si="1"/>
        <v>256998553.9</v>
      </c>
      <c r="K5" s="19">
        <f t="shared" si="1"/>
        <v>292808305.6</v>
      </c>
      <c r="L5" s="19">
        <f t="shared" si="1"/>
        <v>330340208.6</v>
      </c>
      <c r="M5" s="19">
        <f t="shared" si="1"/>
        <v>369680311.7</v>
      </c>
    </row>
    <row r="6">
      <c r="A6" s="5"/>
    </row>
    <row r="7">
      <c r="A7" s="7" t="s">
        <v>128</v>
      </c>
    </row>
    <row r="8">
      <c r="A8" s="5"/>
    </row>
    <row r="9">
      <c r="A9" s="7" t="s">
        <v>129</v>
      </c>
      <c r="B9" s="8">
        <v>0.0</v>
      </c>
      <c r="C9" s="8">
        <v>0.0</v>
      </c>
      <c r="D9" s="8">
        <v>0.0</v>
      </c>
      <c r="E9" s="8">
        <v>0.0</v>
      </c>
      <c r="F9" s="8">
        <v>0.0</v>
      </c>
      <c r="G9" s="8">
        <v>0.0</v>
      </c>
      <c r="H9" s="8">
        <v>0.0</v>
      </c>
      <c r="I9" s="8">
        <v>0.0</v>
      </c>
      <c r="J9" s="8">
        <v>0.0</v>
      </c>
      <c r="K9" s="8">
        <v>0.0</v>
      </c>
      <c r="L9" s="8">
        <v>0.0</v>
      </c>
      <c r="M9" s="8">
        <v>0.0</v>
      </c>
    </row>
    <row r="10">
      <c r="A10" s="5"/>
    </row>
    <row r="11">
      <c r="A11" s="7" t="s">
        <v>130</v>
      </c>
      <c r="B11" s="19">
        <f t="shared" ref="B11:M11" si="2">B5-B9</f>
        <v>23532760.63</v>
      </c>
      <c r="C11" s="19">
        <f t="shared" si="2"/>
        <v>48184410.64</v>
      </c>
      <c r="D11" s="19">
        <f t="shared" si="2"/>
        <v>74009088.28</v>
      </c>
      <c r="E11" s="19">
        <f t="shared" si="2"/>
        <v>101063752.9</v>
      </c>
      <c r="F11" s="19">
        <f t="shared" si="2"/>
        <v>129408342.3</v>
      </c>
      <c r="G11" s="19">
        <f t="shared" si="2"/>
        <v>159105939.2</v>
      </c>
      <c r="H11" s="19">
        <f t="shared" si="2"/>
        <v>190222947.5</v>
      </c>
      <c r="I11" s="19">
        <f t="shared" si="2"/>
        <v>222829279.5</v>
      </c>
      <c r="J11" s="19">
        <f t="shared" si="2"/>
        <v>256998553.9</v>
      </c>
      <c r="K11" s="19">
        <f t="shared" si="2"/>
        <v>292808305.6</v>
      </c>
      <c r="L11" s="19">
        <f t="shared" si="2"/>
        <v>330340208.6</v>
      </c>
      <c r="M11" s="19">
        <f t="shared" si="2"/>
        <v>369680311.7</v>
      </c>
    </row>
    <row r="12">
      <c r="A12" s="5"/>
    </row>
    <row r="13">
      <c r="A13" s="5" t="s">
        <v>131</v>
      </c>
      <c r="B13" s="8">
        <v>0.0</v>
      </c>
      <c r="C13" s="19">
        <f t="shared" ref="C13:M13" si="3">B15</f>
        <v>23532760.63</v>
      </c>
      <c r="D13" s="19">
        <f t="shared" si="3"/>
        <v>48184410.64</v>
      </c>
      <c r="E13" s="19">
        <f t="shared" si="3"/>
        <v>74009088.28</v>
      </c>
      <c r="F13" s="19">
        <f t="shared" si="3"/>
        <v>101063752.9</v>
      </c>
      <c r="G13" s="19">
        <f t="shared" si="3"/>
        <v>129408342.3</v>
      </c>
      <c r="H13" s="19">
        <f t="shared" si="3"/>
        <v>159105939.2</v>
      </c>
      <c r="I13" s="19">
        <f t="shared" si="3"/>
        <v>190222947.5</v>
      </c>
      <c r="J13" s="19">
        <f t="shared" si="3"/>
        <v>222829279.5</v>
      </c>
      <c r="K13" s="19">
        <f t="shared" si="3"/>
        <v>256998553.9</v>
      </c>
      <c r="L13" s="19">
        <f t="shared" si="3"/>
        <v>292808305.6</v>
      </c>
      <c r="M13" s="19">
        <f t="shared" si="3"/>
        <v>330340208.6</v>
      </c>
    </row>
    <row r="14">
      <c r="A14" s="5" t="s">
        <v>132</v>
      </c>
      <c r="B14" s="19">
        <f>'Sales and cost -combined'!B126</f>
        <v>23532760.63</v>
      </c>
      <c r="C14" s="19">
        <f>'Sales and cost -combined'!C126</f>
        <v>24651650.02</v>
      </c>
      <c r="D14" s="19">
        <f>'Sales and cost -combined'!D126</f>
        <v>25824677.63</v>
      </c>
      <c r="E14" s="19">
        <f>'Sales and cost -combined'!E126</f>
        <v>27054664.64</v>
      </c>
      <c r="F14" s="19">
        <f>'Sales and cost -combined'!F126</f>
        <v>28344589.4</v>
      </c>
      <c r="G14" s="19">
        <f>'Sales and cost -combined'!G126</f>
        <v>29697596.84</v>
      </c>
      <c r="H14" s="19">
        <f>'Sales and cost -combined'!H126</f>
        <v>31117008.29</v>
      </c>
      <c r="I14" s="19">
        <f>'Sales and cost -combined'!I126</f>
        <v>32606332.02</v>
      </c>
      <c r="J14" s="19">
        <f>'Sales and cost -combined'!J126</f>
        <v>34169274.39</v>
      </c>
      <c r="K14" s="19">
        <f>'Sales and cost -combined'!K126</f>
        <v>35809751.74</v>
      </c>
      <c r="L14" s="19">
        <f>'Sales and cost -combined'!L126</f>
        <v>37531903</v>
      </c>
      <c r="M14" s="19">
        <f>'Sales and cost -combined'!M126</f>
        <v>39340103.1</v>
      </c>
    </row>
    <row r="15">
      <c r="A15" s="5" t="s">
        <v>133</v>
      </c>
      <c r="B15" s="19">
        <f t="shared" ref="B15:M15" si="4">B13+B14</f>
        <v>23532760.63</v>
      </c>
      <c r="C15" s="19">
        <f t="shared" si="4"/>
        <v>48184410.64</v>
      </c>
      <c r="D15" s="19">
        <f t="shared" si="4"/>
        <v>74009088.28</v>
      </c>
      <c r="E15" s="19">
        <f t="shared" si="4"/>
        <v>101063752.9</v>
      </c>
      <c r="F15" s="19">
        <f t="shared" si="4"/>
        <v>129408342.3</v>
      </c>
      <c r="G15" s="19">
        <f t="shared" si="4"/>
        <v>159105939.2</v>
      </c>
      <c r="H15" s="19">
        <f t="shared" si="4"/>
        <v>190222947.5</v>
      </c>
      <c r="I15" s="19">
        <f t="shared" si="4"/>
        <v>222829279.5</v>
      </c>
      <c r="J15" s="19">
        <f t="shared" si="4"/>
        <v>256998553.9</v>
      </c>
      <c r="K15" s="19">
        <f t="shared" si="4"/>
        <v>292808305.6</v>
      </c>
      <c r="L15" s="19">
        <f t="shared" si="4"/>
        <v>330340208.6</v>
      </c>
      <c r="M15" s="19">
        <f t="shared" si="4"/>
        <v>369680311.7</v>
      </c>
    </row>
    <row r="16">
      <c r="A16" s="5"/>
    </row>
    <row r="17">
      <c r="A17" s="7" t="s">
        <v>134</v>
      </c>
      <c r="B17" s="19">
        <f t="shared" ref="B17:M17" si="5">B11-B15</f>
        <v>0</v>
      </c>
      <c r="C17" s="19">
        <f t="shared" si="5"/>
        <v>-0.000000007450580597</v>
      </c>
      <c r="D17" s="19">
        <f t="shared" si="5"/>
        <v>0</v>
      </c>
      <c r="E17" s="19">
        <f t="shared" si="5"/>
        <v>0</v>
      </c>
      <c r="F17" s="19">
        <f t="shared" si="5"/>
        <v>0</v>
      </c>
      <c r="G17" s="19">
        <f t="shared" si="5"/>
        <v>0</v>
      </c>
      <c r="H17" s="19">
        <f t="shared" si="5"/>
        <v>-0.00000002980232239</v>
      </c>
      <c r="I17" s="19">
        <f t="shared" si="5"/>
        <v>-0.00000002980232239</v>
      </c>
      <c r="J17" s="19">
        <f t="shared" si="5"/>
        <v>-0.00000002980232239</v>
      </c>
      <c r="K17" s="19">
        <f t="shared" si="5"/>
        <v>0</v>
      </c>
      <c r="L17" s="19">
        <f t="shared" si="5"/>
        <v>-0.00000005960464478</v>
      </c>
      <c r="M17" s="19">
        <f t="shared" si="5"/>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s>
  <sheetData>
    <row r="1">
      <c r="B1" s="6" t="s">
        <v>36</v>
      </c>
      <c r="C1" s="6" t="s">
        <v>37</v>
      </c>
      <c r="D1" s="6" t="s">
        <v>38</v>
      </c>
      <c r="E1" s="6" t="s">
        <v>39</v>
      </c>
      <c r="F1" s="6" t="s">
        <v>40</v>
      </c>
      <c r="G1" s="6" t="s">
        <v>41</v>
      </c>
    </row>
    <row r="2">
      <c r="A2" s="7" t="s">
        <v>42</v>
      </c>
    </row>
    <row r="3">
      <c r="A3" s="5" t="s">
        <v>43</v>
      </c>
      <c r="B3" s="8">
        <v>5000.0</v>
      </c>
      <c r="C3" s="8">
        <v>4200.0</v>
      </c>
      <c r="D3" s="8">
        <v>3000.0</v>
      </c>
      <c r="E3" s="8">
        <v>3500.0</v>
      </c>
      <c r="F3" s="8">
        <v>4000.0</v>
      </c>
      <c r="G3" s="8">
        <v>2250.0</v>
      </c>
    </row>
    <row r="4">
      <c r="A4" s="5" t="s">
        <v>44</v>
      </c>
      <c r="B4" s="8">
        <v>770.0</v>
      </c>
      <c r="C4" s="8">
        <v>450.0</v>
      </c>
      <c r="D4" s="8">
        <v>350.0</v>
      </c>
      <c r="E4" s="8">
        <v>420.0</v>
      </c>
      <c r="F4" s="8">
        <v>600.0</v>
      </c>
      <c r="G4" s="8">
        <v>550.0</v>
      </c>
    </row>
    <row r="5">
      <c r="A5" s="5" t="s">
        <v>45</v>
      </c>
      <c r="B5" s="9">
        <v>0.02</v>
      </c>
      <c r="C5" s="10">
        <v>0.025</v>
      </c>
      <c r="D5" s="9">
        <v>0.01</v>
      </c>
      <c r="E5" s="10">
        <v>0.025</v>
      </c>
      <c r="F5" s="9">
        <v>0.03</v>
      </c>
      <c r="G5" s="10">
        <v>0.015</v>
      </c>
    </row>
    <row r="6">
      <c r="A6" s="5" t="s">
        <v>46</v>
      </c>
      <c r="B6" s="10">
        <v>0.015</v>
      </c>
      <c r="C6" s="9">
        <v>0.01</v>
      </c>
      <c r="D6" s="10">
        <v>0.005</v>
      </c>
      <c r="E6" s="9">
        <v>0.02</v>
      </c>
      <c r="F6" s="10">
        <v>0.015</v>
      </c>
      <c r="G6" s="9">
        <v>0.02</v>
      </c>
    </row>
    <row r="7">
      <c r="A7" s="5"/>
    </row>
    <row r="8">
      <c r="A8" s="7" t="s">
        <v>47</v>
      </c>
    </row>
    <row r="9">
      <c r="A9" s="5" t="s">
        <v>43</v>
      </c>
      <c r="B9" s="8">
        <v>3800.0</v>
      </c>
      <c r="C9" s="8">
        <v>1800.0</v>
      </c>
      <c r="D9" s="8">
        <v>2000.0</v>
      </c>
      <c r="E9" s="8">
        <v>2800.0</v>
      </c>
      <c r="F9" s="8">
        <v>3000.0</v>
      </c>
      <c r="G9" s="8">
        <v>1500.0</v>
      </c>
    </row>
    <row r="10">
      <c r="A10" s="5" t="s">
        <v>44</v>
      </c>
      <c r="B10" s="8">
        <v>800.0</v>
      </c>
      <c r="C10" s="8">
        <v>500.0</v>
      </c>
      <c r="D10" s="8">
        <v>280.0</v>
      </c>
      <c r="E10" s="8">
        <v>450.0</v>
      </c>
      <c r="F10" s="8">
        <v>650.0</v>
      </c>
      <c r="G10" s="8">
        <v>625.0</v>
      </c>
    </row>
    <row r="11">
      <c r="A11" s="5" t="s">
        <v>45</v>
      </c>
      <c r="B11" s="9">
        <v>0.02</v>
      </c>
      <c r="C11" s="10">
        <v>0.015</v>
      </c>
      <c r="D11" s="10">
        <v>0.0125</v>
      </c>
      <c r="E11" s="10">
        <v>0.0175</v>
      </c>
      <c r="F11" s="9">
        <v>0.02</v>
      </c>
      <c r="G11" s="10">
        <v>0.0225</v>
      </c>
    </row>
    <row r="12">
      <c r="A12" s="5" t="s">
        <v>46</v>
      </c>
      <c r="B12" s="10">
        <v>0.015</v>
      </c>
      <c r="C12" s="9">
        <v>0.02</v>
      </c>
      <c r="D12" s="10">
        <v>0.015</v>
      </c>
      <c r="E12" s="10">
        <v>0.005</v>
      </c>
      <c r="F12" s="9">
        <v>0.03</v>
      </c>
      <c r="G12" s="9">
        <v>0.03</v>
      </c>
    </row>
    <row r="13">
      <c r="A13" s="7"/>
    </row>
    <row r="14">
      <c r="A14" s="7" t="s">
        <v>48</v>
      </c>
    </row>
    <row r="15">
      <c r="A15" s="5" t="s">
        <v>43</v>
      </c>
      <c r="B15" s="8">
        <v>4800.0</v>
      </c>
      <c r="C15" s="8">
        <v>3500.0</v>
      </c>
      <c r="D15" s="8">
        <v>4000.0</v>
      </c>
      <c r="E15" s="8">
        <v>3250.0</v>
      </c>
      <c r="F15" s="8">
        <v>2500.0</v>
      </c>
      <c r="G15" s="8">
        <v>2000.0</v>
      </c>
    </row>
    <row r="16">
      <c r="A16" s="5" t="s">
        <v>44</v>
      </c>
      <c r="B16" s="8">
        <v>650.0</v>
      </c>
      <c r="C16" s="8">
        <v>420.0</v>
      </c>
      <c r="D16" s="8">
        <v>500.0</v>
      </c>
      <c r="E16" s="8">
        <v>475.0</v>
      </c>
      <c r="F16" s="8">
        <v>700.0</v>
      </c>
      <c r="G16" s="8">
        <v>350.0</v>
      </c>
    </row>
    <row r="17">
      <c r="A17" s="5" t="s">
        <v>45</v>
      </c>
      <c r="B17" s="9">
        <v>0.04</v>
      </c>
      <c r="C17" s="10">
        <v>0.015</v>
      </c>
      <c r="D17" s="9">
        <v>0.02</v>
      </c>
      <c r="E17" s="10">
        <v>0.025</v>
      </c>
      <c r="F17" s="10">
        <v>0.025</v>
      </c>
      <c r="G17" s="9">
        <v>0.03</v>
      </c>
    </row>
    <row r="18">
      <c r="A18" s="5" t="s">
        <v>46</v>
      </c>
      <c r="B18" s="10">
        <v>0.035</v>
      </c>
      <c r="C18" s="10">
        <v>0.0075</v>
      </c>
      <c r="D18" s="10">
        <v>0.0175</v>
      </c>
      <c r="E18" s="10">
        <v>0.025</v>
      </c>
      <c r="F18" s="9">
        <v>0.03</v>
      </c>
      <c r="G18" s="9">
        <v>0.03</v>
      </c>
    </row>
    <row r="20">
      <c r="A20" s="11" t="s">
        <v>49</v>
      </c>
    </row>
    <row r="21">
      <c r="A21" s="5" t="s">
        <v>43</v>
      </c>
      <c r="B21" s="8">
        <v>2700.0</v>
      </c>
      <c r="C21" s="8">
        <v>1850.0</v>
      </c>
      <c r="D21" s="8">
        <v>2250.0</v>
      </c>
      <c r="E21" s="8">
        <v>2200.0</v>
      </c>
      <c r="F21" s="8">
        <v>3000.0</v>
      </c>
      <c r="G21" s="8">
        <v>1200.0</v>
      </c>
    </row>
    <row r="22">
      <c r="A22" s="5" t="s">
        <v>44</v>
      </c>
      <c r="B22" s="8">
        <v>600.0</v>
      </c>
      <c r="C22" s="8">
        <v>400.0</v>
      </c>
      <c r="D22" s="8">
        <v>300.0</v>
      </c>
      <c r="E22" s="8">
        <v>250.0</v>
      </c>
      <c r="F22" s="8">
        <v>550.0</v>
      </c>
      <c r="G22" s="8">
        <v>300.0</v>
      </c>
    </row>
    <row r="23">
      <c r="A23" s="5" t="s">
        <v>45</v>
      </c>
      <c r="B23" s="10">
        <v>0.025</v>
      </c>
      <c r="C23" s="9">
        <v>0.02</v>
      </c>
      <c r="D23" s="10">
        <v>0.015</v>
      </c>
      <c r="E23" s="9">
        <v>0.02</v>
      </c>
      <c r="F23" s="9">
        <v>0.03</v>
      </c>
      <c r="G23" s="10">
        <v>0.0175</v>
      </c>
    </row>
    <row r="24">
      <c r="A24" s="5" t="s">
        <v>46</v>
      </c>
      <c r="B24" s="10">
        <v>0.025</v>
      </c>
      <c r="C24" s="10">
        <v>0.0175</v>
      </c>
      <c r="D24" s="10">
        <v>0.0175</v>
      </c>
      <c r="E24" s="10">
        <v>0.025</v>
      </c>
      <c r="F24" s="10">
        <v>0.0225</v>
      </c>
      <c r="G24" s="9">
        <v>0.02</v>
      </c>
    </row>
    <row r="26">
      <c r="A26" s="11" t="s">
        <v>50</v>
      </c>
    </row>
    <row r="27">
      <c r="A27" s="5" t="s">
        <v>43</v>
      </c>
      <c r="B27" s="8">
        <v>4500.0</v>
      </c>
      <c r="C27" s="8">
        <v>1800.0</v>
      </c>
      <c r="D27" s="8">
        <v>3800.0</v>
      </c>
      <c r="E27" s="8">
        <v>3000.0</v>
      </c>
      <c r="F27" s="8">
        <v>2000.0</v>
      </c>
      <c r="G27" s="8">
        <v>3200.0</v>
      </c>
    </row>
    <row r="28">
      <c r="A28" s="5" t="s">
        <v>44</v>
      </c>
      <c r="B28" s="8">
        <v>725.0</v>
      </c>
      <c r="C28" s="8">
        <v>650.0</v>
      </c>
      <c r="D28" s="8">
        <v>475.0</v>
      </c>
      <c r="E28" s="8">
        <v>470.0</v>
      </c>
      <c r="F28" s="8">
        <v>690.0</v>
      </c>
      <c r="G28" s="8">
        <v>600.0</v>
      </c>
    </row>
    <row r="29">
      <c r="A29" s="5" t="s">
        <v>45</v>
      </c>
      <c r="B29" s="9">
        <v>0.03</v>
      </c>
      <c r="C29" s="10">
        <v>0.0275</v>
      </c>
      <c r="D29" s="10">
        <v>0.025</v>
      </c>
      <c r="E29" s="10">
        <v>0.0175</v>
      </c>
      <c r="F29" s="9">
        <v>0.01</v>
      </c>
      <c r="G29" s="9">
        <v>0.03</v>
      </c>
    </row>
    <row r="30">
      <c r="A30" s="5" t="s">
        <v>46</v>
      </c>
      <c r="B30" s="9">
        <v>0.02</v>
      </c>
      <c r="C30" s="10">
        <v>0.025</v>
      </c>
      <c r="D30" s="9">
        <v>0.01</v>
      </c>
      <c r="E30" s="10">
        <v>0.025</v>
      </c>
      <c r="F30" s="10">
        <v>0.025</v>
      </c>
      <c r="G30" s="9">
        <v>0.03</v>
      </c>
    </row>
    <row r="32">
      <c r="A32" s="7" t="s">
        <v>51</v>
      </c>
      <c r="B32" s="6" t="s">
        <v>36</v>
      </c>
      <c r="C32" s="6" t="s">
        <v>37</v>
      </c>
      <c r="D32" s="6" t="s">
        <v>38</v>
      </c>
      <c r="E32" s="6" t="s">
        <v>39</v>
      </c>
      <c r="F32" s="6" t="s">
        <v>40</v>
      </c>
      <c r="G32" s="6" t="s">
        <v>41</v>
      </c>
    </row>
    <row r="33">
      <c r="A33" s="8" t="s">
        <v>52</v>
      </c>
      <c r="B33" s="9">
        <v>0.35</v>
      </c>
      <c r="C33" s="9">
        <v>0.25</v>
      </c>
      <c r="D33" s="9">
        <v>0.2</v>
      </c>
      <c r="E33" s="9">
        <v>0.3</v>
      </c>
      <c r="F33" s="9">
        <v>0.2</v>
      </c>
      <c r="G33" s="9">
        <v>0.2</v>
      </c>
    </row>
    <row r="34">
      <c r="A34" s="8" t="s">
        <v>53</v>
      </c>
      <c r="B34" s="9">
        <v>0.3</v>
      </c>
      <c r="C34" s="9">
        <v>0.15</v>
      </c>
      <c r="D34" s="9">
        <v>0.05</v>
      </c>
      <c r="F34" s="9">
        <v>0.2</v>
      </c>
    </row>
    <row r="35">
      <c r="A35" s="8" t="s">
        <v>54</v>
      </c>
      <c r="B35" s="9">
        <v>0.15</v>
      </c>
      <c r="C35" s="9">
        <v>0.12</v>
      </c>
      <c r="E35" s="9">
        <v>0.3</v>
      </c>
      <c r="F35" s="9">
        <v>0.2</v>
      </c>
      <c r="G35" s="9">
        <v>0.25</v>
      </c>
    </row>
    <row r="36">
      <c r="A36" s="8" t="s">
        <v>55</v>
      </c>
      <c r="B36" s="9">
        <v>0.1</v>
      </c>
      <c r="C36" s="9">
        <v>0.22</v>
      </c>
      <c r="D36" s="9">
        <v>0.35</v>
      </c>
      <c r="E36" s="9">
        <v>0.25</v>
      </c>
      <c r="G36" s="9">
        <v>0.15</v>
      </c>
    </row>
    <row r="37">
      <c r="A37" s="8" t="s">
        <v>56</v>
      </c>
      <c r="B37" s="9">
        <v>0.05</v>
      </c>
      <c r="D37" s="9">
        <v>0.25</v>
      </c>
      <c r="E37" s="9">
        <v>0.15</v>
      </c>
      <c r="F37" s="9">
        <v>0.22</v>
      </c>
      <c r="G37" s="9">
        <v>0.3</v>
      </c>
    </row>
    <row r="38">
      <c r="A38" s="8" t="s">
        <v>57</v>
      </c>
      <c r="B38" s="9">
        <v>0.05</v>
      </c>
      <c r="C38" s="9">
        <v>0.26</v>
      </c>
      <c r="D38" s="9">
        <v>0.15</v>
      </c>
      <c r="F38" s="9">
        <v>0.18</v>
      </c>
      <c r="G38" s="9">
        <v>0.1</v>
      </c>
    </row>
    <row r="40">
      <c r="A40" s="6" t="s">
        <v>58</v>
      </c>
      <c r="B40" s="6" t="s">
        <v>36</v>
      </c>
      <c r="C40" s="6" t="s">
        <v>37</v>
      </c>
      <c r="D40" s="6" t="s">
        <v>38</v>
      </c>
      <c r="E40" s="6" t="s">
        <v>39</v>
      </c>
      <c r="F40" s="6" t="s">
        <v>40</v>
      </c>
      <c r="G40" s="6" t="s">
        <v>41</v>
      </c>
    </row>
    <row r="41">
      <c r="A41" s="8" t="s">
        <v>52</v>
      </c>
      <c r="B41" s="9">
        <v>0.6</v>
      </c>
      <c r="C41" s="9">
        <v>0.5</v>
      </c>
      <c r="D41" s="9">
        <v>0.65</v>
      </c>
      <c r="E41" s="9">
        <v>0.57</v>
      </c>
      <c r="F41" s="9">
        <v>0.65</v>
      </c>
      <c r="G41" s="9">
        <v>0.6</v>
      </c>
    </row>
    <row r="42">
      <c r="A42" s="8" t="s">
        <v>53</v>
      </c>
      <c r="B42" s="9">
        <v>0.35</v>
      </c>
      <c r="C42" s="9">
        <v>0.45</v>
      </c>
      <c r="D42" s="9">
        <v>0.4</v>
      </c>
      <c r="F42" s="9">
        <v>0.6</v>
      </c>
    </row>
    <row r="43">
      <c r="A43" s="8" t="s">
        <v>54</v>
      </c>
      <c r="B43" s="9">
        <v>0.5</v>
      </c>
      <c r="C43" s="9">
        <v>0.6</v>
      </c>
      <c r="E43" s="9">
        <v>0.55</v>
      </c>
      <c r="F43" s="9">
        <v>0.58</v>
      </c>
      <c r="G43" s="9">
        <v>0.53</v>
      </c>
    </row>
    <row r="44">
      <c r="A44" s="8" t="s">
        <v>55</v>
      </c>
      <c r="B44" s="9">
        <v>0.55</v>
      </c>
      <c r="C44" s="9">
        <v>0.4</v>
      </c>
      <c r="D44" s="9">
        <v>0.62</v>
      </c>
      <c r="E44" s="9">
        <v>0.6</v>
      </c>
      <c r="G44" s="9">
        <v>0.65</v>
      </c>
    </row>
    <row r="45">
      <c r="A45" s="8" t="s">
        <v>56</v>
      </c>
      <c r="B45" s="9">
        <v>0.45</v>
      </c>
      <c r="D45" s="9">
        <v>0.4</v>
      </c>
      <c r="E45" s="9">
        <v>0.65</v>
      </c>
      <c r="F45" s="9">
        <v>0.55</v>
      </c>
      <c r="G45" s="9">
        <v>0.57</v>
      </c>
    </row>
    <row r="46">
      <c r="A46" s="8" t="s">
        <v>57</v>
      </c>
      <c r="B46" s="9">
        <v>0.55</v>
      </c>
      <c r="C46" s="9">
        <v>0.3</v>
      </c>
      <c r="D46" s="9">
        <v>0.45</v>
      </c>
      <c r="F46" s="9">
        <v>0.5</v>
      </c>
      <c r="G46" s="9">
        <v>0.55</v>
      </c>
    </row>
    <row r="48">
      <c r="A48" s="6" t="s">
        <v>59</v>
      </c>
      <c r="B48" s="8" t="s">
        <v>60</v>
      </c>
      <c r="C48" s="8" t="s">
        <v>61</v>
      </c>
    </row>
    <row r="49">
      <c r="A49" s="8" t="s">
        <v>62</v>
      </c>
      <c r="B49" s="9">
        <v>0.2</v>
      </c>
      <c r="C49" s="8">
        <v>2.0</v>
      </c>
    </row>
    <row r="50">
      <c r="A50" s="8" t="s">
        <v>63</v>
      </c>
      <c r="B50" s="9">
        <v>0.15</v>
      </c>
      <c r="C50" s="8">
        <v>3.0</v>
      </c>
    </row>
    <row r="51">
      <c r="A51" s="8" t="s">
        <v>64</v>
      </c>
      <c r="B51" s="9">
        <v>0.35</v>
      </c>
      <c r="C51" s="8">
        <v>1.0</v>
      </c>
    </row>
    <row r="52">
      <c r="A52" s="8" t="s">
        <v>65</v>
      </c>
      <c r="B52" s="9">
        <v>0.3</v>
      </c>
      <c r="C52" s="8">
        <v>0.0</v>
      </c>
    </row>
    <row r="56">
      <c r="A56" s="7" t="s">
        <v>66</v>
      </c>
      <c r="B56" s="7" t="s">
        <v>42</v>
      </c>
      <c r="C56" s="7" t="s">
        <v>67</v>
      </c>
      <c r="D56" s="7" t="s">
        <v>68</v>
      </c>
      <c r="E56" s="7" t="s">
        <v>69</v>
      </c>
      <c r="F56" s="7" t="s">
        <v>70</v>
      </c>
    </row>
    <row r="57">
      <c r="A57" s="5" t="s">
        <v>71</v>
      </c>
      <c r="B57" s="12">
        <v>150000.0</v>
      </c>
      <c r="C57" s="12">
        <v>100000.0</v>
      </c>
      <c r="D57" s="12">
        <v>200000.0</v>
      </c>
      <c r="E57" s="12">
        <v>150000.0</v>
      </c>
      <c r="F57" s="12">
        <v>100000.0</v>
      </c>
      <c r="G57" s="8" t="s">
        <v>72</v>
      </c>
    </row>
    <row r="58">
      <c r="A58" s="5" t="s">
        <v>73</v>
      </c>
      <c r="B58" s="12">
        <v>55000.0</v>
      </c>
      <c r="C58" s="12">
        <v>70000.0</v>
      </c>
      <c r="D58" s="12">
        <v>150000.0</v>
      </c>
      <c r="E58" s="12">
        <v>75000.0</v>
      </c>
      <c r="F58" s="12">
        <v>45000.0</v>
      </c>
      <c r="G58" s="8" t="s">
        <v>72</v>
      </c>
    </row>
    <row r="59">
      <c r="A59" s="5" t="s">
        <v>74</v>
      </c>
      <c r="B59" s="12">
        <v>80000.0</v>
      </c>
      <c r="C59" s="12">
        <v>90000.0</v>
      </c>
      <c r="D59" s="12">
        <v>180000.0</v>
      </c>
      <c r="E59" s="12">
        <v>120000.0</v>
      </c>
      <c r="F59" s="12">
        <v>60000.0</v>
      </c>
      <c r="G59" s="8" t="s">
        <v>72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13" t="s">
        <v>75</v>
      </c>
      <c r="C1" s="13" t="s">
        <v>76</v>
      </c>
      <c r="D1" s="13" t="s">
        <v>77</v>
      </c>
      <c r="E1" s="13" t="s">
        <v>78</v>
      </c>
      <c r="F1" s="13" t="s">
        <v>79</v>
      </c>
      <c r="G1" s="13" t="s">
        <v>80</v>
      </c>
      <c r="H1" s="13" t="s">
        <v>81</v>
      </c>
      <c r="I1" s="13" t="s">
        <v>82</v>
      </c>
      <c r="J1" s="13" t="s">
        <v>83</v>
      </c>
      <c r="K1" s="13" t="s">
        <v>84</v>
      </c>
      <c r="L1" s="13" t="s">
        <v>85</v>
      </c>
      <c r="M1" s="13" t="s">
        <v>86</v>
      </c>
      <c r="N1" s="5"/>
      <c r="O1" s="5"/>
      <c r="P1" s="5"/>
      <c r="Q1" s="5"/>
      <c r="R1" s="5"/>
      <c r="S1" s="5"/>
      <c r="T1" s="5"/>
      <c r="U1" s="5"/>
      <c r="V1" s="5"/>
      <c r="W1" s="5"/>
      <c r="X1" s="5"/>
      <c r="Y1" s="5"/>
      <c r="Z1" s="5"/>
    </row>
    <row r="2">
      <c r="A2" s="7" t="s">
        <v>87</v>
      </c>
    </row>
    <row r="3">
      <c r="A3" s="7" t="s">
        <v>42</v>
      </c>
    </row>
    <row r="4">
      <c r="A4" s="8" t="s">
        <v>36</v>
      </c>
      <c r="B4" s="14">
        <f>Assumptions!B3</f>
        <v>5000</v>
      </c>
      <c r="C4" s="15">
        <f>B4*(1+Assumptions!$B5)</f>
        <v>5100</v>
      </c>
      <c r="D4" s="15">
        <f>C4*(1+Assumptions!$B5)</f>
        <v>5202</v>
      </c>
      <c r="E4" s="15">
        <f>D4*(1+Assumptions!$B5)</f>
        <v>5306.04</v>
      </c>
      <c r="F4" s="15">
        <f>E4*(1+Assumptions!$B5)</f>
        <v>5412.1608</v>
      </c>
      <c r="G4" s="15">
        <f>F4*(1+Assumptions!$B5)</f>
        <v>5520.404016</v>
      </c>
      <c r="H4" s="15">
        <f>G4*(1+Assumptions!$B5)</f>
        <v>5630.812096</v>
      </c>
      <c r="I4" s="15">
        <f>H4*(1+Assumptions!$B5)</f>
        <v>5743.428338</v>
      </c>
      <c r="J4" s="15">
        <f>I4*(1+Assumptions!$B5)</f>
        <v>5858.296905</v>
      </c>
      <c r="K4" s="15">
        <f>J4*(1+Assumptions!$B5)</f>
        <v>5975.462843</v>
      </c>
      <c r="L4" s="15">
        <f>K4*(1+Assumptions!$B5)</f>
        <v>6094.9721</v>
      </c>
      <c r="M4" s="15">
        <f>L4*(1+Assumptions!$B5)</f>
        <v>6216.871542</v>
      </c>
    </row>
    <row r="5">
      <c r="A5" s="8" t="s">
        <v>37</v>
      </c>
      <c r="B5" s="14">
        <f>Assumptions!C3</f>
        <v>4200</v>
      </c>
      <c r="C5" s="15">
        <f>B5*(1+Assumptions!$C5)</f>
        <v>4305</v>
      </c>
      <c r="D5" s="15">
        <f>C5*(1+Assumptions!$C5)</f>
        <v>4412.625</v>
      </c>
      <c r="E5" s="15">
        <f>D5*(1+Assumptions!$C5)</f>
        <v>4522.940625</v>
      </c>
      <c r="F5" s="15">
        <f>E5*(1+Assumptions!$C5)</f>
        <v>4636.014141</v>
      </c>
      <c r="G5" s="15">
        <f>F5*(1+Assumptions!$C5)</f>
        <v>4751.914494</v>
      </c>
      <c r="H5" s="15">
        <f>G5*(1+Assumptions!$C5)</f>
        <v>4870.712356</v>
      </c>
      <c r="I5" s="15">
        <f>H5*(1+Assumptions!$C5)</f>
        <v>4992.480165</v>
      </c>
      <c r="J5" s="15">
        <f>I5*(1+Assumptions!$C5)</f>
        <v>5117.29217</v>
      </c>
      <c r="K5" s="15">
        <f>J5*(1+Assumptions!$C5)</f>
        <v>5245.224474</v>
      </c>
      <c r="L5" s="15">
        <f>K5*(1+Assumptions!$C5)</f>
        <v>5376.355086</v>
      </c>
      <c r="M5" s="15">
        <f>L5*(1+Assumptions!$C5)</f>
        <v>5510.763963</v>
      </c>
    </row>
    <row r="6">
      <c r="A6" s="8" t="s">
        <v>38</v>
      </c>
      <c r="B6" s="14">
        <f>Assumptions!D3</f>
        <v>3000</v>
      </c>
      <c r="C6" s="15">
        <f>B6*(1+Assumptions!$D5)</f>
        <v>3030</v>
      </c>
      <c r="D6" s="15">
        <f>C6*(1+Assumptions!$D5)</f>
        <v>3060.3</v>
      </c>
      <c r="E6" s="15">
        <f>D6*(1+Assumptions!$D5)</f>
        <v>3090.903</v>
      </c>
      <c r="F6" s="15">
        <f>E6*(1+Assumptions!$D5)</f>
        <v>3121.81203</v>
      </c>
      <c r="G6" s="15">
        <f>F6*(1+Assumptions!$D5)</f>
        <v>3153.03015</v>
      </c>
      <c r="H6" s="15">
        <f>G6*(1+Assumptions!$D5)</f>
        <v>3184.560452</v>
      </c>
      <c r="I6" s="15">
        <f>H6*(1+Assumptions!$D5)</f>
        <v>3216.406056</v>
      </c>
      <c r="J6" s="15">
        <f>I6*(1+Assumptions!$D5)</f>
        <v>3248.570117</v>
      </c>
      <c r="K6" s="15">
        <f>J6*(1+Assumptions!$D5)</f>
        <v>3281.055818</v>
      </c>
      <c r="L6" s="15">
        <f>K6*(1+Assumptions!$D5)</f>
        <v>3313.866376</v>
      </c>
      <c r="M6" s="15">
        <f>L6*(1+Assumptions!$D5)</f>
        <v>3347.00504</v>
      </c>
    </row>
    <row r="7">
      <c r="A7" s="8" t="s">
        <v>39</v>
      </c>
      <c r="B7" s="16">
        <f>Assumptions!E3</f>
        <v>3500</v>
      </c>
      <c r="C7" s="15">
        <f>B7*(1+Assumptions!$E5)</f>
        <v>3587.5</v>
      </c>
      <c r="D7" s="15">
        <f>C7*(1+Assumptions!$E5)</f>
        <v>3677.1875</v>
      </c>
      <c r="E7" s="15">
        <f>D7*(1+Assumptions!$E5)</f>
        <v>3769.117188</v>
      </c>
      <c r="F7" s="15">
        <f>E7*(1+Assumptions!$E5)</f>
        <v>3863.345117</v>
      </c>
      <c r="G7" s="15">
        <f>F7*(1+Assumptions!$E5)</f>
        <v>3959.928745</v>
      </c>
      <c r="H7" s="15">
        <f>G7*(1+Assumptions!$E5)</f>
        <v>4058.926964</v>
      </c>
      <c r="I7" s="15">
        <f>H7*(1+Assumptions!$E5)</f>
        <v>4160.400138</v>
      </c>
      <c r="J7" s="15">
        <f>I7*(1+Assumptions!$E5)</f>
        <v>4264.410141</v>
      </c>
      <c r="K7" s="15">
        <f>J7*(1+Assumptions!$E5)</f>
        <v>4371.020395</v>
      </c>
      <c r="L7" s="15">
        <f>K7*(1+Assumptions!$E5)</f>
        <v>4480.295905</v>
      </c>
      <c r="M7" s="15">
        <f>L7*(1+Assumptions!$E5)</f>
        <v>4592.303302</v>
      </c>
    </row>
    <row r="8">
      <c r="A8" s="8" t="s">
        <v>40</v>
      </c>
      <c r="B8" s="16">
        <f>Assumptions!F3</f>
        <v>4000</v>
      </c>
      <c r="C8" s="17">
        <f>B8*(1+Assumptions!$F5)</f>
        <v>4120</v>
      </c>
      <c r="D8" s="17">
        <f>C8*(1+Assumptions!$F5)</f>
        <v>4243.6</v>
      </c>
      <c r="E8" s="17">
        <f>D8*(1+Assumptions!$F5)</f>
        <v>4370.908</v>
      </c>
      <c r="F8" s="17">
        <f>E8*(1+Assumptions!$F5)</f>
        <v>4502.03524</v>
      </c>
      <c r="G8" s="17">
        <f>F8*(1+Assumptions!$F5)</f>
        <v>4637.096297</v>
      </c>
      <c r="H8" s="17">
        <f>G8*(1+Assumptions!$F5)</f>
        <v>4776.209186</v>
      </c>
      <c r="I8" s="17">
        <f>H8*(1+Assumptions!$F5)</f>
        <v>4919.495462</v>
      </c>
      <c r="J8" s="17">
        <f>I8*(1+Assumptions!$F5)</f>
        <v>5067.080326</v>
      </c>
      <c r="K8" s="17">
        <f>J8*(1+Assumptions!$F5)</f>
        <v>5219.092735</v>
      </c>
      <c r="L8" s="17">
        <f>K8*(1+Assumptions!$F5)</f>
        <v>5375.665517</v>
      </c>
      <c r="M8" s="17">
        <f>L8*(1+Assumptions!$F5)</f>
        <v>5536.935483</v>
      </c>
    </row>
    <row r="9">
      <c r="A9" s="8" t="s">
        <v>41</v>
      </c>
      <c r="B9" s="16">
        <f>Assumptions!G3</f>
        <v>2250</v>
      </c>
      <c r="C9" s="17">
        <f>B9*(1+Assumptions!$G5)</f>
        <v>2283.75</v>
      </c>
      <c r="D9" s="17">
        <f>C9*(1+Assumptions!$G5)</f>
        <v>2318.00625</v>
      </c>
      <c r="E9" s="17">
        <f>D9*(1+Assumptions!$G5)</f>
        <v>2352.776344</v>
      </c>
      <c r="F9" s="17">
        <f>E9*(1+Assumptions!$G5)</f>
        <v>2388.067989</v>
      </c>
      <c r="G9" s="17">
        <f>F9*(1+Assumptions!$G5)</f>
        <v>2423.889009</v>
      </c>
      <c r="H9" s="17">
        <f>G9*(1+Assumptions!$G5)</f>
        <v>2460.247344</v>
      </c>
      <c r="I9" s="17">
        <f>H9*(1+Assumptions!$G5)</f>
        <v>2497.151054</v>
      </c>
      <c r="J9" s="17">
        <f>I9*(1+Assumptions!$G5)</f>
        <v>2534.60832</v>
      </c>
      <c r="K9" s="17">
        <f>J9*(1+Assumptions!$G5)</f>
        <v>2572.627445</v>
      </c>
      <c r="L9" s="17">
        <f>K9*(1+Assumptions!$G5)</f>
        <v>2611.216856</v>
      </c>
      <c r="M9" s="17">
        <f>L9*(1+Assumptions!$G5)</f>
        <v>2650.385109</v>
      </c>
    </row>
    <row r="11">
      <c r="A11" s="6" t="s">
        <v>47</v>
      </c>
    </row>
    <row r="12">
      <c r="A12" s="8" t="s">
        <v>36</v>
      </c>
      <c r="B12" s="14">
        <f>Assumptions!B9</f>
        <v>3800</v>
      </c>
      <c r="C12" s="15">
        <f>B12*(1+Assumptions!$B11)</f>
        <v>3876</v>
      </c>
      <c r="D12" s="15">
        <f>C12*(1+Assumptions!$B11)</f>
        <v>3953.52</v>
      </c>
      <c r="E12" s="15">
        <f>D12*(1+Assumptions!$B11)</f>
        <v>4032.5904</v>
      </c>
      <c r="F12" s="15">
        <f>E12*(1+Assumptions!$B11)</f>
        <v>4113.242208</v>
      </c>
      <c r="G12" s="15">
        <f>F12*(1+Assumptions!$B11)</f>
        <v>4195.507052</v>
      </c>
      <c r="H12" s="15">
        <f>G12*(1+Assumptions!$B11)</f>
        <v>4279.417193</v>
      </c>
      <c r="I12" s="15">
        <f>H12*(1+Assumptions!$B11)</f>
        <v>4365.005537</v>
      </c>
      <c r="J12" s="15">
        <f>I12*(1+Assumptions!$B11)</f>
        <v>4452.305648</v>
      </c>
      <c r="K12" s="15">
        <f>J12*(1+Assumptions!$B11)</f>
        <v>4541.351761</v>
      </c>
      <c r="L12" s="15">
        <f>K12*(1+Assumptions!$B11)</f>
        <v>4632.178796</v>
      </c>
      <c r="M12" s="15">
        <f>L12*(1+Assumptions!$B11)</f>
        <v>4724.822372</v>
      </c>
    </row>
    <row r="13">
      <c r="A13" s="8" t="s">
        <v>37</v>
      </c>
      <c r="B13" s="14">
        <f>Assumptions!C9</f>
        <v>1800</v>
      </c>
      <c r="C13" s="15">
        <f>B13*(1+Assumptions!$C11)</f>
        <v>1827</v>
      </c>
      <c r="D13" s="15">
        <f>C13*(1+Assumptions!$C11)</f>
        <v>1854.405</v>
      </c>
      <c r="E13" s="15">
        <f>D13*(1+Assumptions!$C11)</f>
        <v>1882.221075</v>
      </c>
      <c r="F13" s="15">
        <f>E13*(1+Assumptions!$C11)</f>
        <v>1910.454391</v>
      </c>
      <c r="G13" s="15">
        <f>F13*(1+Assumptions!$C11)</f>
        <v>1939.111207</v>
      </c>
      <c r="H13" s="15">
        <f>G13*(1+Assumptions!$C11)</f>
        <v>1968.197875</v>
      </c>
      <c r="I13" s="15">
        <f>H13*(1+Assumptions!$C11)</f>
        <v>1997.720843</v>
      </c>
      <c r="J13" s="15">
        <f>I13*(1+Assumptions!$C11)</f>
        <v>2027.686656</v>
      </c>
      <c r="K13" s="15">
        <f>J13*(1+Assumptions!$C11)</f>
        <v>2058.101956</v>
      </c>
      <c r="L13" s="15">
        <f>K13*(1+Assumptions!$C11)</f>
        <v>2088.973485</v>
      </c>
      <c r="M13" s="15">
        <f>L13*(1+Assumptions!$C11)</f>
        <v>2120.308087</v>
      </c>
    </row>
    <row r="14">
      <c r="A14" s="8" t="s">
        <v>38</v>
      </c>
      <c r="B14" s="14">
        <f>Assumptions!D9</f>
        <v>2000</v>
      </c>
      <c r="C14" s="15">
        <f>B14*(1+Assumptions!$D11)</f>
        <v>2025</v>
      </c>
      <c r="D14" s="15">
        <f>C14*(1+Assumptions!$D11)</f>
        <v>2050.3125</v>
      </c>
      <c r="E14" s="15">
        <f>D14*(1+Assumptions!$D11)</f>
        <v>2075.941406</v>
      </c>
      <c r="F14" s="15">
        <f>E14*(1+Assumptions!$D11)</f>
        <v>2101.890674</v>
      </c>
      <c r="G14" s="15">
        <f>F14*(1+Assumptions!$D11)</f>
        <v>2128.164307</v>
      </c>
      <c r="H14" s="15">
        <f>G14*(1+Assumptions!$D11)</f>
        <v>2154.766361</v>
      </c>
      <c r="I14" s="15">
        <f>H14*(1+Assumptions!$D11)</f>
        <v>2181.700941</v>
      </c>
      <c r="J14" s="15">
        <f>I14*(1+Assumptions!$D11)</f>
        <v>2208.972202</v>
      </c>
      <c r="K14" s="15">
        <f>J14*(1+Assumptions!$D11)</f>
        <v>2236.584355</v>
      </c>
      <c r="L14" s="15">
        <f>K14*(1+Assumptions!$D11)</f>
        <v>2264.541659</v>
      </c>
      <c r="M14" s="15">
        <f>L14*(1+Assumptions!$D11)</f>
        <v>2292.84843</v>
      </c>
    </row>
    <row r="15">
      <c r="A15" s="8" t="s">
        <v>39</v>
      </c>
      <c r="B15" s="16">
        <f>Assumptions!E9</f>
        <v>2800</v>
      </c>
      <c r="C15" s="17">
        <f>B15*(1+Assumptions!$E11)</f>
        <v>2849</v>
      </c>
      <c r="D15" s="17">
        <f>C15*(1+Assumptions!$E11)</f>
        <v>2898.8575</v>
      </c>
      <c r="E15" s="17">
        <f>D15*(1+Assumptions!$E11)</f>
        <v>2949.587506</v>
      </c>
      <c r="F15" s="17">
        <f>E15*(1+Assumptions!$E11)</f>
        <v>3001.205288</v>
      </c>
      <c r="G15" s="17">
        <f>F15*(1+Assumptions!$E11)</f>
        <v>3053.72638</v>
      </c>
      <c r="H15" s="17">
        <f>G15*(1+Assumptions!$E11)</f>
        <v>3107.166592</v>
      </c>
      <c r="I15" s="17">
        <f>H15*(1+Assumptions!$E11)</f>
        <v>3161.542007</v>
      </c>
      <c r="J15" s="17">
        <f>I15*(1+Assumptions!$E11)</f>
        <v>3216.868992</v>
      </c>
      <c r="K15" s="17">
        <f>J15*(1+Assumptions!$E11)</f>
        <v>3273.1642</v>
      </c>
      <c r="L15" s="17">
        <f>K15*(1+Assumptions!$E11)</f>
        <v>3330.444573</v>
      </c>
      <c r="M15" s="17">
        <f>L15*(1+Assumptions!$E11)</f>
        <v>3388.727353</v>
      </c>
    </row>
    <row r="16">
      <c r="A16" s="8" t="s">
        <v>40</v>
      </c>
      <c r="B16" s="16">
        <f>Assumptions!F9</f>
        <v>3000</v>
      </c>
      <c r="C16" s="17">
        <f>B16*(1+Assumptions!$F11)</f>
        <v>3060</v>
      </c>
      <c r="D16" s="17">
        <f>C16*(1+Assumptions!$F11)</f>
        <v>3121.2</v>
      </c>
      <c r="E16" s="17">
        <f>D16*(1+Assumptions!$F11)</f>
        <v>3183.624</v>
      </c>
      <c r="F16" s="17">
        <f>E16*(1+Assumptions!$F11)</f>
        <v>3247.29648</v>
      </c>
      <c r="G16" s="17">
        <f>F16*(1+Assumptions!$F11)</f>
        <v>3312.24241</v>
      </c>
      <c r="H16" s="17">
        <f>G16*(1+Assumptions!$F11)</f>
        <v>3378.487258</v>
      </c>
      <c r="I16" s="17">
        <f>H16*(1+Assumptions!$F11)</f>
        <v>3446.057003</v>
      </c>
      <c r="J16" s="17">
        <f>I16*(1+Assumptions!$F11)</f>
        <v>3514.978143</v>
      </c>
      <c r="K16" s="17">
        <f>J16*(1+Assumptions!$F11)</f>
        <v>3585.277706</v>
      </c>
      <c r="L16" s="17">
        <f>K16*(1+Assumptions!$F11)</f>
        <v>3656.98326</v>
      </c>
      <c r="M16" s="17">
        <f>L16*(1+Assumptions!$F11)</f>
        <v>3730.122925</v>
      </c>
    </row>
    <row r="17">
      <c r="A17" s="8" t="s">
        <v>41</v>
      </c>
      <c r="B17" s="16">
        <f>Assumptions!G9</f>
        <v>1500</v>
      </c>
      <c r="C17" s="17">
        <f>B17*(1+Assumptions!$G11)</f>
        <v>1533.75</v>
      </c>
      <c r="D17" s="17">
        <f>C17*(1+Assumptions!$G11)</f>
        <v>1568.259375</v>
      </c>
      <c r="E17" s="17">
        <f>D17*(1+Assumptions!$G11)</f>
        <v>1603.545211</v>
      </c>
      <c r="F17" s="17">
        <f>E17*(1+Assumptions!$G11)</f>
        <v>1639.624978</v>
      </c>
      <c r="G17" s="17">
        <f>F17*(1+Assumptions!$G11)</f>
        <v>1676.51654</v>
      </c>
      <c r="H17" s="17">
        <f>G17*(1+Assumptions!$G11)</f>
        <v>1714.238162</v>
      </c>
      <c r="I17" s="17">
        <f>H17*(1+Assumptions!$G11)</f>
        <v>1752.808521</v>
      </c>
      <c r="J17" s="17">
        <f>I17*(1+Assumptions!$G11)</f>
        <v>1792.246713</v>
      </c>
      <c r="K17" s="17">
        <f>J17*(1+Assumptions!$G11)</f>
        <v>1832.572264</v>
      </c>
      <c r="L17" s="17">
        <f>K17*(1+Assumptions!$G11)</f>
        <v>1873.80514</v>
      </c>
      <c r="M17" s="17">
        <f>L17*(1+Assumptions!$G11)</f>
        <v>1915.965755</v>
      </c>
    </row>
    <row r="19">
      <c r="A19" s="6" t="s">
        <v>48</v>
      </c>
    </row>
    <row r="20">
      <c r="A20" s="8" t="s">
        <v>36</v>
      </c>
      <c r="B20" s="16">
        <f>Assumptions!B15</f>
        <v>4800</v>
      </c>
      <c r="C20" s="17">
        <f>B20*(1+Assumptions!$B17)</f>
        <v>4992</v>
      </c>
      <c r="D20" s="17">
        <f>C20*(1+Assumptions!$B17)</f>
        <v>5191.68</v>
      </c>
      <c r="E20" s="17">
        <f>D20*(1+Assumptions!$B17)</f>
        <v>5399.3472</v>
      </c>
      <c r="F20" s="17">
        <f>E20*(1+Assumptions!$B17)</f>
        <v>5615.321088</v>
      </c>
      <c r="G20" s="17">
        <f>F20*(1+Assumptions!$B17)</f>
        <v>5839.933932</v>
      </c>
      <c r="H20" s="17">
        <f>G20*(1+Assumptions!$B17)</f>
        <v>6073.531289</v>
      </c>
      <c r="I20" s="17">
        <f>H20*(1+Assumptions!$B17)</f>
        <v>6316.47254</v>
      </c>
      <c r="J20" s="17">
        <f>I20*(1+Assumptions!$B17)</f>
        <v>6569.131442</v>
      </c>
      <c r="K20" s="17">
        <f>J20*(1+Assumptions!$B17)</f>
        <v>6831.8967</v>
      </c>
      <c r="L20" s="17">
        <f>K20*(1+Assumptions!$B17)</f>
        <v>7105.172568</v>
      </c>
      <c r="M20" s="17">
        <f>L20*(1+Assumptions!$B17)</f>
        <v>7389.37947</v>
      </c>
    </row>
    <row r="21">
      <c r="A21" s="8" t="s">
        <v>37</v>
      </c>
      <c r="B21" s="16">
        <f>Assumptions!C15</f>
        <v>3500</v>
      </c>
      <c r="C21" s="17">
        <f>B21*(1+Assumptions!$C17)</f>
        <v>3552.5</v>
      </c>
      <c r="D21" s="17">
        <f>C21*(1+Assumptions!$C17)</f>
        <v>3605.7875</v>
      </c>
      <c r="E21" s="17">
        <f>D21*(1+Assumptions!$C17)</f>
        <v>3659.874313</v>
      </c>
      <c r="F21" s="17">
        <f>E21*(1+Assumptions!$C17)</f>
        <v>3714.772427</v>
      </c>
      <c r="G21" s="17">
        <f>F21*(1+Assumptions!$C17)</f>
        <v>3770.494014</v>
      </c>
      <c r="H21" s="17">
        <f>G21*(1+Assumptions!$C17)</f>
        <v>3827.051424</v>
      </c>
      <c r="I21" s="17">
        <f>H21*(1+Assumptions!$C17)</f>
        <v>3884.457195</v>
      </c>
      <c r="J21" s="17">
        <f>I21*(1+Assumptions!$C17)</f>
        <v>3942.724053</v>
      </c>
      <c r="K21" s="17">
        <f>J21*(1+Assumptions!$C17)</f>
        <v>4001.864914</v>
      </c>
      <c r="L21" s="17">
        <f>K21*(1+Assumptions!$C17)</f>
        <v>4061.892888</v>
      </c>
      <c r="M21" s="17">
        <f>L21*(1+Assumptions!$C17)</f>
        <v>4122.821281</v>
      </c>
    </row>
    <row r="22">
      <c r="A22" s="8" t="s">
        <v>38</v>
      </c>
      <c r="B22" s="16">
        <f>Assumptions!D15</f>
        <v>4000</v>
      </c>
      <c r="C22" s="17">
        <f>B22*(1+Assumptions!$D17)</f>
        <v>4080</v>
      </c>
      <c r="D22" s="17">
        <f>C22*(1+Assumptions!$D17)</f>
        <v>4161.6</v>
      </c>
      <c r="E22" s="17">
        <f>D22*(1+Assumptions!$D17)</f>
        <v>4244.832</v>
      </c>
      <c r="F22" s="17">
        <f>E22*(1+Assumptions!$D17)</f>
        <v>4329.72864</v>
      </c>
      <c r="G22" s="17">
        <f>F22*(1+Assumptions!$D17)</f>
        <v>4416.323213</v>
      </c>
      <c r="H22" s="17">
        <f>G22*(1+Assumptions!$D17)</f>
        <v>4504.649677</v>
      </c>
      <c r="I22" s="17">
        <f>H22*(1+Assumptions!$D17)</f>
        <v>4594.742671</v>
      </c>
      <c r="J22" s="17">
        <f>I22*(1+Assumptions!$D17)</f>
        <v>4686.637524</v>
      </c>
      <c r="K22" s="17">
        <f>J22*(1+Assumptions!$D17)</f>
        <v>4780.370274</v>
      </c>
      <c r="L22" s="17">
        <f>K22*(1+Assumptions!$D17)</f>
        <v>4875.97768</v>
      </c>
      <c r="M22" s="17">
        <f>L22*(1+Assumptions!$D17)</f>
        <v>4973.497234</v>
      </c>
    </row>
    <row r="23">
      <c r="A23" s="8" t="s">
        <v>39</v>
      </c>
      <c r="B23" s="16">
        <f>Assumptions!E15</f>
        <v>3250</v>
      </c>
      <c r="C23" s="17">
        <f>B23*(1+Assumptions!$E17)</f>
        <v>3331.25</v>
      </c>
      <c r="D23" s="17">
        <f>C23*(1+Assumptions!$E17)</f>
        <v>3414.53125</v>
      </c>
      <c r="E23" s="17">
        <f>D23*(1+Assumptions!$E17)</f>
        <v>3499.894531</v>
      </c>
      <c r="F23" s="17">
        <f>E23*(1+Assumptions!$E17)</f>
        <v>3587.391895</v>
      </c>
      <c r="G23" s="17">
        <f>F23*(1+Assumptions!$E17)</f>
        <v>3677.076692</v>
      </c>
      <c r="H23" s="17">
        <f>G23*(1+Assumptions!$E17)</f>
        <v>3769.003609</v>
      </c>
      <c r="I23" s="17">
        <f>H23*(1+Assumptions!$E17)</f>
        <v>3863.228699</v>
      </c>
      <c r="J23" s="17">
        <f>I23*(1+Assumptions!$E17)</f>
        <v>3959.809417</v>
      </c>
      <c r="K23" s="17">
        <f>J23*(1+Assumptions!$E17)</f>
        <v>4058.804652</v>
      </c>
      <c r="L23" s="17">
        <f>K23*(1+Assumptions!$E17)</f>
        <v>4160.274769</v>
      </c>
      <c r="M23" s="17">
        <f>L23*(1+Assumptions!$E17)</f>
        <v>4264.281638</v>
      </c>
    </row>
    <row r="24">
      <c r="A24" s="8" t="s">
        <v>40</v>
      </c>
      <c r="B24" s="16">
        <f>Assumptions!F15</f>
        <v>2500</v>
      </c>
      <c r="C24" s="17">
        <f>B24*(1+Assumptions!$F17)</f>
        <v>2562.5</v>
      </c>
      <c r="D24" s="17">
        <f>C24*(1+Assumptions!$F17)</f>
        <v>2626.5625</v>
      </c>
      <c r="E24" s="17">
        <f>D24*(1+Assumptions!$F17)</f>
        <v>2692.226563</v>
      </c>
      <c r="F24" s="17">
        <f>E24*(1+Assumptions!$F17)</f>
        <v>2759.532227</v>
      </c>
      <c r="G24" s="17">
        <f>F24*(1+Assumptions!$F17)</f>
        <v>2828.520532</v>
      </c>
      <c r="H24" s="17">
        <f>G24*(1+Assumptions!$F17)</f>
        <v>2899.233546</v>
      </c>
      <c r="I24" s="17">
        <f>H24*(1+Assumptions!$F17)</f>
        <v>2971.714384</v>
      </c>
      <c r="J24" s="17">
        <f>I24*(1+Assumptions!$F17)</f>
        <v>3046.007244</v>
      </c>
      <c r="K24" s="17">
        <f>J24*(1+Assumptions!$F17)</f>
        <v>3122.157425</v>
      </c>
      <c r="L24" s="17">
        <f>K24*(1+Assumptions!$F17)</f>
        <v>3200.21136</v>
      </c>
      <c r="M24" s="17">
        <f>L24*(1+Assumptions!$F17)</f>
        <v>3280.216645</v>
      </c>
    </row>
    <row r="25">
      <c r="A25" s="8" t="s">
        <v>41</v>
      </c>
      <c r="B25" s="16">
        <f>Assumptions!G15</f>
        <v>2000</v>
      </c>
      <c r="C25" s="17">
        <f>B25*(1+Assumptions!$G17)</f>
        <v>2060</v>
      </c>
      <c r="D25" s="17">
        <f>C25*(1+Assumptions!$G17)</f>
        <v>2121.8</v>
      </c>
      <c r="E25" s="17">
        <f>D25*(1+Assumptions!$G17)</f>
        <v>2185.454</v>
      </c>
      <c r="F25" s="17">
        <f>E25*(1+Assumptions!$G17)</f>
        <v>2251.01762</v>
      </c>
      <c r="G25" s="17">
        <f>F25*(1+Assumptions!$G17)</f>
        <v>2318.548149</v>
      </c>
      <c r="H25" s="17">
        <f>G25*(1+Assumptions!$G17)</f>
        <v>2388.104593</v>
      </c>
      <c r="I25" s="17">
        <f>H25*(1+Assumptions!$G17)</f>
        <v>2459.747731</v>
      </c>
      <c r="J25" s="17">
        <f>I25*(1+Assumptions!$G17)</f>
        <v>2533.540163</v>
      </c>
      <c r="K25" s="17">
        <f>J25*(1+Assumptions!$G17)</f>
        <v>2609.546368</v>
      </c>
      <c r="L25" s="17">
        <f>K25*(1+Assumptions!$G17)</f>
        <v>2687.832759</v>
      </c>
      <c r="M25" s="17">
        <f>L25*(1+Assumptions!$G17)</f>
        <v>2768.467741</v>
      </c>
    </row>
    <row r="27">
      <c r="A27" s="6" t="s">
        <v>49</v>
      </c>
    </row>
    <row r="28">
      <c r="A28" s="8" t="s">
        <v>36</v>
      </c>
      <c r="B28" s="16">
        <f>Assumptions!B21</f>
        <v>2700</v>
      </c>
      <c r="C28" s="17">
        <f>B28*(1+Assumptions!$B23)</f>
        <v>2767.5</v>
      </c>
      <c r="D28" s="17">
        <f>C28*(1+Assumptions!$B23)</f>
        <v>2836.6875</v>
      </c>
      <c r="E28" s="17">
        <f>D28*(1+Assumptions!$B23)</f>
        <v>2907.604688</v>
      </c>
      <c r="F28" s="17">
        <f>E28*(1+Assumptions!$B23)</f>
        <v>2980.294805</v>
      </c>
      <c r="G28" s="17">
        <f>F28*(1+Assumptions!$B23)</f>
        <v>3054.802175</v>
      </c>
      <c r="H28" s="17">
        <f>G28*(1+Assumptions!$B23)</f>
        <v>3131.172229</v>
      </c>
      <c r="I28" s="17">
        <f>H28*(1+Assumptions!$B23)</f>
        <v>3209.451535</v>
      </c>
      <c r="J28" s="17">
        <f>I28*(1+Assumptions!$B23)</f>
        <v>3289.687823</v>
      </c>
      <c r="K28" s="17">
        <f>J28*(1+Assumptions!$B23)</f>
        <v>3371.930019</v>
      </c>
      <c r="L28" s="17">
        <f>K28*(1+Assumptions!$B23)</f>
        <v>3456.228269</v>
      </c>
      <c r="M28" s="17">
        <f>L28*(1+Assumptions!$B23)</f>
        <v>3542.633976</v>
      </c>
    </row>
    <row r="29">
      <c r="A29" s="8" t="s">
        <v>37</v>
      </c>
      <c r="B29" s="16">
        <f>Assumptions!C21</f>
        <v>1850</v>
      </c>
      <c r="C29" s="17">
        <f>B29*(1+Assumptions!$C23)</f>
        <v>1887</v>
      </c>
      <c r="D29" s="17">
        <f>C29*(1+Assumptions!$C23)</f>
        <v>1924.74</v>
      </c>
      <c r="E29" s="17">
        <f>D29*(1+Assumptions!$C23)</f>
        <v>1963.2348</v>
      </c>
      <c r="F29" s="17">
        <f>E29*(1+Assumptions!$C23)</f>
        <v>2002.499496</v>
      </c>
      <c r="G29" s="17">
        <f>F29*(1+Assumptions!$C23)</f>
        <v>2042.549486</v>
      </c>
      <c r="H29" s="17">
        <f>G29*(1+Assumptions!$C23)</f>
        <v>2083.400476</v>
      </c>
      <c r="I29" s="17">
        <f>H29*(1+Assumptions!$C23)</f>
        <v>2125.068485</v>
      </c>
      <c r="J29" s="17">
        <f>I29*(1+Assumptions!$C23)</f>
        <v>2167.569855</v>
      </c>
      <c r="K29" s="17">
        <f>J29*(1+Assumptions!$C23)</f>
        <v>2210.921252</v>
      </c>
      <c r="L29" s="17">
        <f>K29*(1+Assumptions!$C23)</f>
        <v>2255.139677</v>
      </c>
      <c r="M29" s="17">
        <f>L29*(1+Assumptions!$C23)</f>
        <v>2300.242471</v>
      </c>
    </row>
    <row r="30">
      <c r="A30" s="8" t="s">
        <v>38</v>
      </c>
      <c r="B30" s="16">
        <f>Assumptions!D21</f>
        <v>2250</v>
      </c>
      <c r="C30" s="17">
        <f>B30*(1+Assumptions!$D23)</f>
        <v>2283.75</v>
      </c>
      <c r="D30" s="17">
        <f>C30*(1+Assumptions!$D23)</f>
        <v>2318.00625</v>
      </c>
      <c r="E30" s="17">
        <f>D30*(1+Assumptions!$D23)</f>
        <v>2352.776344</v>
      </c>
      <c r="F30" s="17">
        <f>E30*(1+Assumptions!$D23)</f>
        <v>2388.067989</v>
      </c>
      <c r="G30" s="17">
        <f>F30*(1+Assumptions!$D23)</f>
        <v>2423.889009</v>
      </c>
      <c r="H30" s="17">
        <f>G30*(1+Assumptions!$D23)</f>
        <v>2460.247344</v>
      </c>
      <c r="I30" s="17">
        <f>H30*(1+Assumptions!$D23)</f>
        <v>2497.151054</v>
      </c>
      <c r="J30" s="17">
        <f>I30*(1+Assumptions!$D23)</f>
        <v>2534.60832</v>
      </c>
      <c r="K30" s="17">
        <f>J30*(1+Assumptions!$D23)</f>
        <v>2572.627445</v>
      </c>
      <c r="L30" s="17">
        <f>K30*(1+Assumptions!$D23)</f>
        <v>2611.216856</v>
      </c>
      <c r="M30" s="17">
        <f>L30*(1+Assumptions!$D23)</f>
        <v>2650.385109</v>
      </c>
    </row>
    <row r="31">
      <c r="A31" s="8" t="s">
        <v>39</v>
      </c>
      <c r="B31" s="16">
        <f>Assumptions!E21</f>
        <v>2200</v>
      </c>
      <c r="C31" s="17">
        <f>B31*(1+Assumptions!$E23)</f>
        <v>2244</v>
      </c>
      <c r="D31" s="17">
        <f>C31*(1+Assumptions!$E23)</f>
        <v>2288.88</v>
      </c>
      <c r="E31" s="17">
        <f>D31*(1+Assumptions!$E23)</f>
        <v>2334.6576</v>
      </c>
      <c r="F31" s="17">
        <f>E31*(1+Assumptions!$E23)</f>
        <v>2381.350752</v>
      </c>
      <c r="G31" s="17">
        <f>F31*(1+Assumptions!$E23)</f>
        <v>2428.977767</v>
      </c>
      <c r="H31" s="17">
        <f>G31*(1+Assumptions!$E23)</f>
        <v>2477.557322</v>
      </c>
      <c r="I31" s="17">
        <f>H31*(1+Assumptions!$E23)</f>
        <v>2527.108469</v>
      </c>
      <c r="J31" s="17">
        <f>I31*(1+Assumptions!$E23)</f>
        <v>2577.650638</v>
      </c>
      <c r="K31" s="17">
        <f>J31*(1+Assumptions!$E23)</f>
        <v>2629.203651</v>
      </c>
      <c r="L31" s="17">
        <f>K31*(1+Assumptions!$E23)</f>
        <v>2681.787724</v>
      </c>
      <c r="M31" s="17">
        <f>L31*(1+Assumptions!$E23)</f>
        <v>2735.423478</v>
      </c>
    </row>
    <row r="32">
      <c r="A32" s="8" t="s">
        <v>40</v>
      </c>
      <c r="B32" s="16">
        <f>Assumptions!F21</f>
        <v>3000</v>
      </c>
      <c r="C32" s="17">
        <f>B32*(1+Assumptions!$F23)</f>
        <v>3090</v>
      </c>
      <c r="D32" s="17">
        <f>C32*(1+Assumptions!$F23)</f>
        <v>3182.7</v>
      </c>
      <c r="E32" s="17">
        <f>D32*(1+Assumptions!$F23)</f>
        <v>3278.181</v>
      </c>
      <c r="F32" s="17">
        <f>E32*(1+Assumptions!$F23)</f>
        <v>3376.52643</v>
      </c>
      <c r="G32" s="17">
        <f>F32*(1+Assumptions!$F23)</f>
        <v>3477.822223</v>
      </c>
      <c r="H32" s="17">
        <f>G32*(1+Assumptions!$F23)</f>
        <v>3582.15689</v>
      </c>
      <c r="I32" s="17">
        <f>H32*(1+Assumptions!$F23)</f>
        <v>3689.621596</v>
      </c>
      <c r="J32" s="17">
        <f>I32*(1+Assumptions!$F23)</f>
        <v>3800.310244</v>
      </c>
      <c r="K32" s="17">
        <f>J32*(1+Assumptions!$F23)</f>
        <v>3914.319551</v>
      </c>
      <c r="L32" s="17">
        <f>K32*(1+Assumptions!$F23)</f>
        <v>4031.749138</v>
      </c>
      <c r="M32" s="17">
        <f>L32*(1+Assumptions!$F23)</f>
        <v>4152.701612</v>
      </c>
    </row>
    <row r="33">
      <c r="A33" s="8" t="s">
        <v>41</v>
      </c>
      <c r="B33" s="16">
        <f>Assumptions!G21</f>
        <v>1200</v>
      </c>
      <c r="C33" s="17">
        <f>B33*(1+Assumptions!$G23)</f>
        <v>1221</v>
      </c>
      <c r="D33" s="17">
        <f>C33*(1+Assumptions!$G23)</f>
        <v>1242.3675</v>
      </c>
      <c r="E33" s="17">
        <f>D33*(1+Assumptions!$G23)</f>
        <v>1264.108931</v>
      </c>
      <c r="F33" s="17">
        <f>E33*(1+Assumptions!$G23)</f>
        <v>1286.230838</v>
      </c>
      <c r="G33" s="17">
        <f>F33*(1+Assumptions!$G23)</f>
        <v>1308.739877</v>
      </c>
      <c r="H33" s="17">
        <f>G33*(1+Assumptions!$G23)</f>
        <v>1331.642825</v>
      </c>
      <c r="I33" s="17">
        <f>H33*(1+Assumptions!$G23)</f>
        <v>1354.946574</v>
      </c>
      <c r="J33" s="17">
        <f>I33*(1+Assumptions!$G23)</f>
        <v>1378.65814</v>
      </c>
      <c r="K33" s="17">
        <f>J33*(1+Assumptions!$G23)</f>
        <v>1402.784657</v>
      </c>
      <c r="L33" s="17">
        <f>K33*(1+Assumptions!$G23)</f>
        <v>1427.333388</v>
      </c>
      <c r="M33" s="17">
        <f>L33*(1+Assumptions!$G23)</f>
        <v>1452.311723</v>
      </c>
    </row>
    <row r="35">
      <c r="A35" s="6" t="s">
        <v>50</v>
      </c>
    </row>
    <row r="36">
      <c r="A36" s="8" t="s">
        <v>36</v>
      </c>
      <c r="B36" s="16">
        <f>Assumptions!B27</f>
        <v>4500</v>
      </c>
      <c r="C36" s="17">
        <f>B36*(1+Assumptions!$B29)</f>
        <v>4635</v>
      </c>
      <c r="D36" s="17">
        <f>C36*(1+Assumptions!$B29)</f>
        <v>4774.05</v>
      </c>
      <c r="E36" s="17">
        <f>D36*(1+Assumptions!$B29)</f>
        <v>4917.2715</v>
      </c>
      <c r="F36" s="17">
        <f>E36*(1+Assumptions!$B29)</f>
        <v>5064.789645</v>
      </c>
      <c r="G36" s="17">
        <f>F36*(1+Assumptions!$B29)</f>
        <v>5216.733334</v>
      </c>
      <c r="H36" s="17">
        <f>G36*(1+Assumptions!$B29)</f>
        <v>5373.235334</v>
      </c>
      <c r="I36" s="17">
        <f>H36*(1+Assumptions!$B29)</f>
        <v>5534.432394</v>
      </c>
      <c r="J36" s="17">
        <f>I36*(1+Assumptions!$B29)</f>
        <v>5700.465366</v>
      </c>
      <c r="K36" s="17">
        <f>J36*(1+Assumptions!$B29)</f>
        <v>5871.479327</v>
      </c>
      <c r="L36" s="17">
        <f>K36*(1+Assumptions!$B29)</f>
        <v>6047.623707</v>
      </c>
      <c r="M36" s="17">
        <f>L36*(1+Assumptions!$B29)</f>
        <v>6229.052418</v>
      </c>
    </row>
    <row r="37">
      <c r="A37" s="8" t="s">
        <v>37</v>
      </c>
      <c r="B37" s="16">
        <f>Assumptions!C27</f>
        <v>1800</v>
      </c>
      <c r="C37" s="17">
        <f>B37*(1+Assumptions!$C29)</f>
        <v>1849.5</v>
      </c>
      <c r="D37" s="17">
        <f>C37*(1+Assumptions!$C29)</f>
        <v>1900.36125</v>
      </c>
      <c r="E37" s="17">
        <f>D37*(1+Assumptions!$C29)</f>
        <v>1952.621184</v>
      </c>
      <c r="F37" s="17">
        <f>E37*(1+Assumptions!$C29)</f>
        <v>2006.318267</v>
      </c>
      <c r="G37" s="17">
        <f>F37*(1+Assumptions!$C29)</f>
        <v>2061.492019</v>
      </c>
      <c r="H37" s="17">
        <f>G37*(1+Assumptions!$C29)</f>
        <v>2118.18305</v>
      </c>
      <c r="I37" s="17">
        <f>H37*(1+Assumptions!$C29)</f>
        <v>2176.433084</v>
      </c>
      <c r="J37" s="17">
        <f>I37*(1+Assumptions!$C29)</f>
        <v>2236.284993</v>
      </c>
      <c r="K37" s="17">
        <f>J37*(1+Assumptions!$C29)</f>
        <v>2297.782831</v>
      </c>
      <c r="L37" s="17">
        <f>K37*(1+Assumptions!$C29)</f>
        <v>2360.971859</v>
      </c>
      <c r="M37" s="17">
        <f>L37*(1+Assumptions!$C29)</f>
        <v>2425.898585</v>
      </c>
    </row>
    <row r="38">
      <c r="A38" s="8" t="s">
        <v>38</v>
      </c>
      <c r="B38" s="16">
        <f>Assumptions!D27</f>
        <v>3800</v>
      </c>
      <c r="C38" s="17">
        <f>B38*(1+Assumptions!$D29)</f>
        <v>3895</v>
      </c>
      <c r="D38" s="17">
        <f>C38*(1+Assumptions!$D29)</f>
        <v>3992.375</v>
      </c>
      <c r="E38" s="17">
        <f>D38*(1+Assumptions!$D29)</f>
        <v>4092.184375</v>
      </c>
      <c r="F38" s="17">
        <f>E38*(1+Assumptions!$D29)</f>
        <v>4194.488984</v>
      </c>
      <c r="G38" s="17">
        <f>F38*(1+Assumptions!$D29)</f>
        <v>4299.351209</v>
      </c>
      <c r="H38" s="17">
        <f>G38*(1+Assumptions!$D29)</f>
        <v>4406.834989</v>
      </c>
      <c r="I38" s="17">
        <f>H38*(1+Assumptions!$D29)</f>
        <v>4517.005864</v>
      </c>
      <c r="J38" s="17">
        <f>I38*(1+Assumptions!$D29)</f>
        <v>4629.931011</v>
      </c>
      <c r="K38" s="17">
        <f>J38*(1+Assumptions!$D29)</f>
        <v>4745.679286</v>
      </c>
      <c r="L38" s="17">
        <f>K38*(1+Assumptions!$D29)</f>
        <v>4864.321268</v>
      </c>
      <c r="M38" s="17">
        <f>L38*(1+Assumptions!$D29)</f>
        <v>4985.9293</v>
      </c>
    </row>
    <row r="39">
      <c r="A39" s="8" t="s">
        <v>39</v>
      </c>
      <c r="B39" s="16">
        <f>Assumptions!E27</f>
        <v>3000</v>
      </c>
      <c r="C39" s="17">
        <f>B39*(1+Assumptions!$E29)</f>
        <v>3052.5</v>
      </c>
      <c r="D39" s="17">
        <f>C39*(1+Assumptions!$E29)</f>
        <v>3105.91875</v>
      </c>
      <c r="E39" s="17">
        <f>D39*(1+Assumptions!$E29)</f>
        <v>3160.272328</v>
      </c>
      <c r="F39" s="17">
        <f>E39*(1+Assumptions!$E29)</f>
        <v>3215.577094</v>
      </c>
      <c r="G39" s="17">
        <f>F39*(1+Assumptions!$E29)</f>
        <v>3271.849693</v>
      </c>
      <c r="H39" s="17">
        <f>G39*(1+Assumptions!$E29)</f>
        <v>3329.107063</v>
      </c>
      <c r="I39" s="17">
        <f>H39*(1+Assumptions!$E29)</f>
        <v>3387.366436</v>
      </c>
      <c r="J39" s="17">
        <f>I39*(1+Assumptions!$E29)</f>
        <v>3446.645349</v>
      </c>
      <c r="K39" s="17">
        <f>J39*(1+Assumptions!$E29)</f>
        <v>3506.961642</v>
      </c>
      <c r="L39" s="17">
        <f>K39*(1+Assumptions!$E29)</f>
        <v>3568.333471</v>
      </c>
      <c r="M39" s="17">
        <f>L39*(1+Assumptions!$E29)</f>
        <v>3630.779307</v>
      </c>
    </row>
    <row r="40">
      <c r="A40" s="8" t="s">
        <v>40</v>
      </c>
      <c r="B40" s="16">
        <f>Assumptions!F27</f>
        <v>2000</v>
      </c>
      <c r="C40" s="17">
        <f>B40*(1+Assumptions!$F29)</f>
        <v>2020</v>
      </c>
      <c r="D40" s="17">
        <f>C40*(1+Assumptions!$F29)</f>
        <v>2040.2</v>
      </c>
      <c r="E40" s="17">
        <f>D40*(1+Assumptions!$F29)</f>
        <v>2060.602</v>
      </c>
      <c r="F40" s="17">
        <f>E40*(1+Assumptions!$F29)</f>
        <v>2081.20802</v>
      </c>
      <c r="G40" s="17">
        <f>F40*(1+Assumptions!$F29)</f>
        <v>2102.0201</v>
      </c>
      <c r="H40" s="17">
        <f>G40*(1+Assumptions!$F29)</f>
        <v>2123.040301</v>
      </c>
      <c r="I40" s="17">
        <f>H40*(1+Assumptions!$F29)</f>
        <v>2144.270704</v>
      </c>
      <c r="J40" s="17">
        <f>I40*(1+Assumptions!$F29)</f>
        <v>2165.713411</v>
      </c>
      <c r="K40" s="17">
        <f>J40*(1+Assumptions!$F29)</f>
        <v>2187.370545</v>
      </c>
      <c r="L40" s="17">
        <f>K40*(1+Assumptions!$F29)</f>
        <v>2209.244251</v>
      </c>
      <c r="M40" s="17">
        <f>L40*(1+Assumptions!$F29)</f>
        <v>2231.336693</v>
      </c>
    </row>
    <row r="41">
      <c r="A41" s="8" t="s">
        <v>41</v>
      </c>
      <c r="B41" s="16">
        <f>Assumptions!G27</f>
        <v>3200</v>
      </c>
      <c r="C41" s="17">
        <f>B41*(1+Assumptions!$G29)</f>
        <v>3296</v>
      </c>
      <c r="D41" s="17">
        <f>C41*(1+Assumptions!$G29)</f>
        <v>3394.88</v>
      </c>
      <c r="E41" s="17">
        <f>D41*(1+Assumptions!$G29)</f>
        <v>3496.7264</v>
      </c>
      <c r="F41" s="17">
        <f>E41*(1+Assumptions!$G29)</f>
        <v>3601.628192</v>
      </c>
      <c r="G41" s="17">
        <f>F41*(1+Assumptions!$G29)</f>
        <v>3709.677038</v>
      </c>
      <c r="H41" s="17">
        <f>G41*(1+Assumptions!$G29)</f>
        <v>3820.967349</v>
      </c>
      <c r="I41" s="17">
        <f>H41*(1+Assumptions!$G29)</f>
        <v>3935.596369</v>
      </c>
      <c r="J41" s="17">
        <f>I41*(1+Assumptions!$G29)</f>
        <v>4053.66426</v>
      </c>
      <c r="K41" s="17">
        <f>J41*(1+Assumptions!$G29)</f>
        <v>4175.274188</v>
      </c>
      <c r="L41" s="17">
        <f>K41*(1+Assumptions!$G29)</f>
        <v>4300.532414</v>
      </c>
      <c r="M41" s="17">
        <f>L41*(1+Assumptions!$G29)</f>
        <v>4429.548386</v>
      </c>
    </row>
    <row r="43">
      <c r="A43" s="7" t="s">
        <v>44</v>
      </c>
    </row>
    <row r="44">
      <c r="A44" s="7" t="s">
        <v>42</v>
      </c>
    </row>
    <row r="45">
      <c r="A45" s="8" t="s">
        <v>36</v>
      </c>
      <c r="B45" s="16">
        <f>Assumptions!B4</f>
        <v>770</v>
      </c>
      <c r="C45" s="18">
        <f>B45*(1+Assumptions!$B6)</f>
        <v>781.55</v>
      </c>
      <c r="D45" s="18">
        <f>C45*(1+Assumptions!$B6)</f>
        <v>793.27325</v>
      </c>
      <c r="E45" s="18">
        <f>D45*(1+Assumptions!$B6)</f>
        <v>805.1723488</v>
      </c>
      <c r="F45" s="18">
        <f>E45*(1+Assumptions!$B6)</f>
        <v>817.249934</v>
      </c>
      <c r="G45" s="18">
        <f>F45*(1+Assumptions!$B6)</f>
        <v>829.508683</v>
      </c>
      <c r="H45" s="18">
        <f>G45*(1+Assumptions!$B6)</f>
        <v>841.9513132</v>
      </c>
      <c r="I45" s="18">
        <f>H45*(1+Assumptions!$B6)</f>
        <v>854.5805829</v>
      </c>
      <c r="J45" s="18">
        <f>I45*(1+Assumptions!$B6)</f>
        <v>867.3992917</v>
      </c>
      <c r="K45" s="18">
        <f>J45*(1+Assumptions!$B6)</f>
        <v>880.4102811</v>
      </c>
      <c r="L45" s="18">
        <f>K45*(1+Assumptions!$B6)</f>
        <v>893.6164353</v>
      </c>
      <c r="M45" s="18">
        <f>L45*(1+Assumptions!$B6)</f>
        <v>907.0206818</v>
      </c>
    </row>
    <row r="46">
      <c r="A46" s="8" t="s">
        <v>37</v>
      </c>
      <c r="B46" s="16">
        <f>Assumptions!C4</f>
        <v>450</v>
      </c>
      <c r="C46" s="18">
        <f>B46*(1+Assumptions!$C6)</f>
        <v>454.5</v>
      </c>
      <c r="D46" s="18">
        <f>C46*(1+Assumptions!$C6)</f>
        <v>459.045</v>
      </c>
      <c r="E46" s="18">
        <f>D46*(1+Assumptions!$C6)</f>
        <v>463.63545</v>
      </c>
      <c r="F46" s="18">
        <f>E46*(1+Assumptions!$C6)</f>
        <v>468.2718045</v>
      </c>
      <c r="G46" s="18">
        <f>F46*(1+Assumptions!$C6)</f>
        <v>472.9545225</v>
      </c>
      <c r="H46" s="18">
        <f>G46*(1+Assumptions!$C6)</f>
        <v>477.6840678</v>
      </c>
      <c r="I46" s="18">
        <f>H46*(1+Assumptions!$C6)</f>
        <v>482.4609084</v>
      </c>
      <c r="J46" s="18">
        <f>I46*(1+Assumptions!$C6)</f>
        <v>487.2855175</v>
      </c>
      <c r="K46" s="18">
        <f>J46*(1+Assumptions!$C6)</f>
        <v>492.1583727</v>
      </c>
      <c r="L46" s="18">
        <f>K46*(1+Assumptions!$C6)</f>
        <v>497.0799564</v>
      </c>
      <c r="M46" s="18">
        <f>L46*(1+Assumptions!$C6)</f>
        <v>502.050756</v>
      </c>
    </row>
    <row r="47">
      <c r="A47" s="8" t="s">
        <v>38</v>
      </c>
      <c r="B47" s="16">
        <f>Assumptions!D4</f>
        <v>350</v>
      </c>
      <c r="C47" s="18">
        <f>B47*(1+Assumptions!$D6)</f>
        <v>351.75</v>
      </c>
      <c r="D47" s="18">
        <f>C47*(1+Assumptions!$D6)</f>
        <v>353.50875</v>
      </c>
      <c r="E47" s="18">
        <f>D47*(1+Assumptions!$D6)</f>
        <v>355.2762938</v>
      </c>
      <c r="F47" s="18">
        <f>E47*(1+Assumptions!$D6)</f>
        <v>357.0526752</v>
      </c>
      <c r="G47" s="18">
        <f>F47*(1+Assumptions!$D6)</f>
        <v>358.8379386</v>
      </c>
      <c r="H47" s="18">
        <f>G47*(1+Assumptions!$D6)</f>
        <v>360.6321283</v>
      </c>
      <c r="I47" s="18">
        <f>H47*(1+Assumptions!$D6)</f>
        <v>362.4352889</v>
      </c>
      <c r="J47" s="18">
        <f>I47*(1+Assumptions!$D6)</f>
        <v>364.2474654</v>
      </c>
      <c r="K47" s="18">
        <f>J47*(1+Assumptions!$D6)</f>
        <v>366.0687027</v>
      </c>
      <c r="L47" s="18">
        <f>K47*(1+Assumptions!$D6)</f>
        <v>367.8990462</v>
      </c>
      <c r="M47" s="18">
        <f>L47*(1+Assumptions!$D6)</f>
        <v>369.7385414</v>
      </c>
    </row>
    <row r="48">
      <c r="A48" s="8" t="s">
        <v>39</v>
      </c>
      <c r="B48" s="16">
        <f>Assumptions!E4</f>
        <v>420</v>
      </c>
      <c r="C48" s="18">
        <f>B48*(1+Assumptions!$E6)</f>
        <v>428.4</v>
      </c>
      <c r="D48" s="18">
        <f>C48*(1+Assumptions!$E6)</f>
        <v>436.968</v>
      </c>
      <c r="E48" s="18">
        <f>D48*(1+Assumptions!$E6)</f>
        <v>445.70736</v>
      </c>
      <c r="F48" s="18">
        <f>E48*(1+Assumptions!$E6)</f>
        <v>454.6215072</v>
      </c>
      <c r="G48" s="18">
        <f>F48*(1+Assumptions!$E6)</f>
        <v>463.7139373</v>
      </c>
      <c r="H48" s="18">
        <f>G48*(1+Assumptions!$E6)</f>
        <v>472.9882161</v>
      </c>
      <c r="I48" s="18">
        <f>H48*(1+Assumptions!$E6)</f>
        <v>482.4479804</v>
      </c>
      <c r="J48" s="18">
        <f>I48*(1+Assumptions!$E6)</f>
        <v>492.09694</v>
      </c>
      <c r="K48" s="18">
        <f>J48*(1+Assumptions!$E6)</f>
        <v>501.9388788</v>
      </c>
      <c r="L48" s="18">
        <f>K48*(1+Assumptions!$E6)</f>
        <v>511.9776564</v>
      </c>
      <c r="M48" s="18">
        <f>L48*(1+Assumptions!$E6)</f>
        <v>522.2172095</v>
      </c>
    </row>
    <row r="49">
      <c r="A49" s="8" t="s">
        <v>40</v>
      </c>
      <c r="B49" s="16">
        <f>Assumptions!F4</f>
        <v>600</v>
      </c>
      <c r="C49" s="18">
        <f>B49*(1+Assumptions!$F6)</f>
        <v>609</v>
      </c>
      <c r="D49" s="18">
        <f>C49*(1+Assumptions!$F6)</f>
        <v>618.135</v>
      </c>
      <c r="E49" s="18">
        <f>D49*(1+Assumptions!$F6)</f>
        <v>627.407025</v>
      </c>
      <c r="F49" s="18">
        <f>E49*(1+Assumptions!$F6)</f>
        <v>636.8181304</v>
      </c>
      <c r="G49" s="18">
        <f>F49*(1+Assumptions!$F6)</f>
        <v>646.3704023</v>
      </c>
      <c r="H49" s="18">
        <f>G49*(1+Assumptions!$F6)</f>
        <v>656.0659584</v>
      </c>
      <c r="I49" s="18">
        <f>H49*(1+Assumptions!$F6)</f>
        <v>665.9069477</v>
      </c>
      <c r="J49" s="18">
        <f>I49*(1+Assumptions!$F6)</f>
        <v>675.895552</v>
      </c>
      <c r="K49" s="18">
        <f>J49*(1+Assumptions!$F6)</f>
        <v>686.0339852</v>
      </c>
      <c r="L49" s="18">
        <f>K49*(1+Assumptions!$F6)</f>
        <v>696.324495</v>
      </c>
      <c r="M49" s="18">
        <f>L49*(1+Assumptions!$F6)</f>
        <v>706.7693624</v>
      </c>
    </row>
    <row r="50">
      <c r="A50" s="8" t="s">
        <v>41</v>
      </c>
      <c r="B50" s="16">
        <f>Assumptions!G4</f>
        <v>550</v>
      </c>
      <c r="C50" s="18">
        <f>B50*(1+Assumptions!$G6)</f>
        <v>561</v>
      </c>
      <c r="D50" s="18">
        <f>C50*(1+Assumptions!$G6)</f>
        <v>572.22</v>
      </c>
      <c r="E50" s="18">
        <f>D50*(1+Assumptions!$G6)</f>
        <v>583.6644</v>
      </c>
      <c r="F50" s="18">
        <f>E50*(1+Assumptions!$G6)</f>
        <v>595.337688</v>
      </c>
      <c r="G50" s="18">
        <f>F50*(1+Assumptions!$G6)</f>
        <v>607.2444418</v>
      </c>
      <c r="H50" s="18">
        <f>G50*(1+Assumptions!$G6)</f>
        <v>619.3893306</v>
      </c>
      <c r="I50" s="18">
        <f>H50*(1+Assumptions!$G6)</f>
        <v>631.7771172</v>
      </c>
      <c r="J50" s="18">
        <f>I50*(1+Assumptions!$G6)</f>
        <v>644.4126596</v>
      </c>
      <c r="K50" s="18">
        <f>J50*(1+Assumptions!$G6)</f>
        <v>657.3009127</v>
      </c>
      <c r="L50" s="18">
        <f>K50*(1+Assumptions!$G6)</f>
        <v>670.446931</v>
      </c>
      <c r="M50" s="18">
        <f>L50*(1+Assumptions!$G6)</f>
        <v>683.8558696</v>
      </c>
    </row>
    <row r="52">
      <c r="A52" s="6" t="s">
        <v>47</v>
      </c>
    </row>
    <row r="53">
      <c r="A53" s="8" t="s">
        <v>36</v>
      </c>
      <c r="B53" s="16">
        <f>Assumptions!B10</f>
        <v>800</v>
      </c>
      <c r="C53" s="17">
        <f>B53*(1+Assumptions!$B12)</f>
        <v>812</v>
      </c>
      <c r="D53" s="17">
        <f>C53*(1+Assumptions!$B12)</f>
        <v>824.18</v>
      </c>
      <c r="E53" s="17">
        <f>D53*(1+Assumptions!$B12)</f>
        <v>836.5427</v>
      </c>
      <c r="F53" s="17">
        <f>E53*(1+Assumptions!$B12)</f>
        <v>849.0908405</v>
      </c>
      <c r="G53" s="17">
        <f>F53*(1+Assumptions!$B12)</f>
        <v>861.8272031</v>
      </c>
      <c r="H53" s="17">
        <f>G53*(1+Assumptions!$B12)</f>
        <v>874.7546112</v>
      </c>
      <c r="I53" s="17">
        <f>H53*(1+Assumptions!$B12)</f>
        <v>887.8759303</v>
      </c>
      <c r="J53" s="17">
        <f>I53*(1+Assumptions!$B12)</f>
        <v>901.1940693</v>
      </c>
      <c r="K53" s="17">
        <f>J53*(1+Assumptions!$B12)</f>
        <v>914.7119803</v>
      </c>
      <c r="L53" s="17">
        <f>K53*(1+Assumptions!$B12)</f>
        <v>928.43266</v>
      </c>
      <c r="M53" s="17">
        <f>L53*(1+Assumptions!$B12)</f>
        <v>942.3591499</v>
      </c>
    </row>
    <row r="54">
      <c r="A54" s="8" t="s">
        <v>37</v>
      </c>
      <c r="B54" s="16">
        <f>Assumptions!C10</f>
        <v>500</v>
      </c>
      <c r="C54" s="17">
        <f>B54*(1+Assumptions!$C12)</f>
        <v>510</v>
      </c>
      <c r="D54" s="17">
        <f>C54*(1+Assumptions!$C12)</f>
        <v>520.2</v>
      </c>
      <c r="E54" s="17">
        <f>D54*(1+Assumptions!$C12)</f>
        <v>530.604</v>
      </c>
      <c r="F54" s="17">
        <f>E54*(1+Assumptions!$C12)</f>
        <v>541.21608</v>
      </c>
      <c r="G54" s="17">
        <f>F54*(1+Assumptions!$C12)</f>
        <v>552.0404016</v>
      </c>
      <c r="H54" s="17">
        <f>G54*(1+Assumptions!$C12)</f>
        <v>563.0812096</v>
      </c>
      <c r="I54" s="17">
        <f>H54*(1+Assumptions!$C12)</f>
        <v>574.3428338</v>
      </c>
      <c r="J54" s="17">
        <f>I54*(1+Assumptions!$C12)</f>
        <v>585.8296905</v>
      </c>
      <c r="K54" s="17">
        <f>J54*(1+Assumptions!$C12)</f>
        <v>597.5462843</v>
      </c>
      <c r="L54" s="17">
        <f>K54*(1+Assumptions!$C12)</f>
        <v>609.49721</v>
      </c>
      <c r="M54" s="17">
        <f>L54*(1+Assumptions!$C12)</f>
        <v>621.6871542</v>
      </c>
    </row>
    <row r="55">
      <c r="A55" s="8" t="s">
        <v>38</v>
      </c>
      <c r="B55" s="16">
        <f>Assumptions!D10</f>
        <v>280</v>
      </c>
      <c r="C55" s="17">
        <f>B55*(1+Assumptions!$D12)</f>
        <v>284.2</v>
      </c>
      <c r="D55" s="17">
        <f>C55*(1+Assumptions!$D12)</f>
        <v>288.463</v>
      </c>
      <c r="E55" s="17">
        <f>D55*(1+Assumptions!$D12)</f>
        <v>292.789945</v>
      </c>
      <c r="F55" s="17">
        <f>E55*(1+Assumptions!$D12)</f>
        <v>297.1817942</v>
      </c>
      <c r="G55" s="17">
        <f>F55*(1+Assumptions!$D12)</f>
        <v>301.6395211</v>
      </c>
      <c r="H55" s="17">
        <f>G55*(1+Assumptions!$D12)</f>
        <v>306.1641139</v>
      </c>
      <c r="I55" s="17">
        <f>H55*(1+Assumptions!$D12)</f>
        <v>310.7565756</v>
      </c>
      <c r="J55" s="17">
        <f>I55*(1+Assumptions!$D12)</f>
        <v>315.4179242</v>
      </c>
      <c r="K55" s="17">
        <f>J55*(1+Assumptions!$D12)</f>
        <v>320.1491931</v>
      </c>
      <c r="L55" s="17">
        <f>K55*(1+Assumptions!$D12)</f>
        <v>324.951431</v>
      </c>
      <c r="M55" s="17">
        <f>L55*(1+Assumptions!$D12)</f>
        <v>329.8257025</v>
      </c>
    </row>
    <row r="56">
      <c r="A56" s="8" t="s">
        <v>39</v>
      </c>
      <c r="B56" s="16">
        <f>Assumptions!E10</f>
        <v>450</v>
      </c>
      <c r="C56" s="17">
        <f>B56*(1+Assumptions!$E12)</f>
        <v>452.25</v>
      </c>
      <c r="D56" s="17">
        <f>C56*(1+Assumptions!$E12)</f>
        <v>454.51125</v>
      </c>
      <c r="E56" s="17">
        <f>D56*(1+Assumptions!$E12)</f>
        <v>456.7838063</v>
      </c>
      <c r="F56" s="17">
        <f>E56*(1+Assumptions!$E12)</f>
        <v>459.0677253</v>
      </c>
      <c r="G56" s="17">
        <f>F56*(1+Assumptions!$E12)</f>
        <v>461.3630639</v>
      </c>
      <c r="H56" s="17">
        <f>G56*(1+Assumptions!$E12)</f>
        <v>463.6698792</v>
      </c>
      <c r="I56" s="17">
        <f>H56*(1+Assumptions!$E12)</f>
        <v>465.9882286</v>
      </c>
      <c r="J56" s="17">
        <f>I56*(1+Assumptions!$E12)</f>
        <v>468.3181698</v>
      </c>
      <c r="K56" s="17">
        <f>J56*(1+Assumptions!$E12)</f>
        <v>470.6597606</v>
      </c>
      <c r="L56" s="17">
        <f>K56*(1+Assumptions!$E12)</f>
        <v>473.0130594</v>
      </c>
      <c r="M56" s="17">
        <f>L56*(1+Assumptions!$E12)</f>
        <v>475.3781247</v>
      </c>
    </row>
    <row r="57">
      <c r="A57" s="8" t="s">
        <v>40</v>
      </c>
      <c r="B57" s="16">
        <f>Assumptions!F10</f>
        <v>650</v>
      </c>
      <c r="C57" s="17">
        <f>B57*(1+Assumptions!$F12)</f>
        <v>669.5</v>
      </c>
      <c r="D57" s="17">
        <f>C57*(1+Assumptions!$F12)</f>
        <v>689.585</v>
      </c>
      <c r="E57" s="17">
        <f>D57*(1+Assumptions!$F12)</f>
        <v>710.27255</v>
      </c>
      <c r="F57" s="17">
        <f>E57*(1+Assumptions!$F12)</f>
        <v>731.5807265</v>
      </c>
      <c r="G57" s="17">
        <f>F57*(1+Assumptions!$F12)</f>
        <v>753.5281483</v>
      </c>
      <c r="H57" s="17">
        <f>G57*(1+Assumptions!$F12)</f>
        <v>776.1339927</v>
      </c>
      <c r="I57" s="17">
        <f>H57*(1+Assumptions!$F12)</f>
        <v>799.4180125</v>
      </c>
      <c r="J57" s="17">
        <f>I57*(1+Assumptions!$F12)</f>
        <v>823.4005529</v>
      </c>
      <c r="K57" s="17">
        <f>J57*(1+Assumptions!$F12)</f>
        <v>848.1025695</v>
      </c>
      <c r="L57" s="17">
        <f>K57*(1+Assumptions!$F12)</f>
        <v>873.5456466</v>
      </c>
      <c r="M57" s="17">
        <f>L57*(1+Assumptions!$F12)</f>
        <v>899.752016</v>
      </c>
    </row>
    <row r="58">
      <c r="A58" s="8" t="s">
        <v>41</v>
      </c>
      <c r="B58" s="16">
        <f>Assumptions!G10</f>
        <v>625</v>
      </c>
      <c r="C58" s="17">
        <f>B58*(1+Assumptions!$G12)</f>
        <v>643.75</v>
      </c>
      <c r="D58" s="17">
        <f>C58*(1+Assumptions!$G12)</f>
        <v>663.0625</v>
      </c>
      <c r="E58" s="17">
        <f>D58*(1+Assumptions!$G12)</f>
        <v>682.954375</v>
      </c>
      <c r="F58" s="17">
        <f>E58*(1+Assumptions!$G12)</f>
        <v>703.4430063</v>
      </c>
      <c r="G58" s="17">
        <f>F58*(1+Assumptions!$G12)</f>
        <v>724.5462964</v>
      </c>
      <c r="H58" s="17">
        <f>G58*(1+Assumptions!$G12)</f>
        <v>746.2826853</v>
      </c>
      <c r="I58" s="17">
        <f>H58*(1+Assumptions!$G12)</f>
        <v>768.6711659</v>
      </c>
      <c r="J58" s="17">
        <f>I58*(1+Assumptions!$G12)</f>
        <v>791.7313009</v>
      </c>
      <c r="K58" s="17">
        <f>J58*(1+Assumptions!$G12)</f>
        <v>815.4832399</v>
      </c>
      <c r="L58" s="17">
        <f>K58*(1+Assumptions!$G12)</f>
        <v>839.9477371</v>
      </c>
      <c r="M58" s="17">
        <f>L58*(1+Assumptions!$G12)</f>
        <v>865.1461692</v>
      </c>
    </row>
    <row r="60">
      <c r="A60" s="6" t="s">
        <v>48</v>
      </c>
    </row>
    <row r="61">
      <c r="A61" s="8" t="s">
        <v>36</v>
      </c>
      <c r="B61" s="16">
        <f>Assumptions!B16</f>
        <v>650</v>
      </c>
      <c r="C61" s="17">
        <f>B61*(1+Assumptions!$B18)</f>
        <v>672.75</v>
      </c>
      <c r="D61" s="17">
        <f>C61*(1+Assumptions!$B18)</f>
        <v>696.29625</v>
      </c>
      <c r="E61" s="17">
        <f>D61*(1+Assumptions!$B18)</f>
        <v>720.6666188</v>
      </c>
      <c r="F61" s="17">
        <f>E61*(1+Assumptions!$B18)</f>
        <v>745.8899504</v>
      </c>
      <c r="G61" s="17">
        <f>F61*(1+Assumptions!$B18)</f>
        <v>771.9960987</v>
      </c>
      <c r="H61" s="17">
        <f>G61*(1+Assumptions!$B18)</f>
        <v>799.0159621</v>
      </c>
      <c r="I61" s="17">
        <f>H61*(1+Assumptions!$B18)</f>
        <v>826.9815208</v>
      </c>
      <c r="J61" s="17">
        <f>I61*(1+Assumptions!$B18)</f>
        <v>855.925874</v>
      </c>
      <c r="K61" s="17">
        <f>J61*(1+Assumptions!$B18)</f>
        <v>885.8832796</v>
      </c>
      <c r="L61" s="17">
        <f>K61*(1+Assumptions!$B18)</f>
        <v>916.8891944</v>
      </c>
      <c r="M61" s="17">
        <f>L61*(1+Assumptions!$B18)</f>
        <v>948.9803162</v>
      </c>
    </row>
    <row r="62">
      <c r="A62" s="8" t="s">
        <v>37</v>
      </c>
      <c r="B62" s="16">
        <f>Assumptions!C16</f>
        <v>420</v>
      </c>
      <c r="C62" s="17">
        <f>B62*(1+Assumptions!$C18)</f>
        <v>423.15</v>
      </c>
      <c r="D62" s="17">
        <f>C62*(1+Assumptions!$C18)</f>
        <v>426.323625</v>
      </c>
      <c r="E62" s="17">
        <f>D62*(1+Assumptions!$C18)</f>
        <v>429.5210522</v>
      </c>
      <c r="F62" s="17">
        <f>E62*(1+Assumptions!$C18)</f>
        <v>432.7424601</v>
      </c>
      <c r="G62" s="17">
        <f>F62*(1+Assumptions!$C18)</f>
        <v>435.9880285</v>
      </c>
      <c r="H62" s="17">
        <f>G62*(1+Assumptions!$C18)</f>
        <v>439.2579387</v>
      </c>
      <c r="I62" s="17">
        <f>H62*(1+Assumptions!$C18)</f>
        <v>442.5523733</v>
      </c>
      <c r="J62" s="17">
        <f>I62*(1+Assumptions!$C18)</f>
        <v>445.8715161</v>
      </c>
      <c r="K62" s="17">
        <f>J62*(1+Assumptions!$C18)</f>
        <v>449.2155525</v>
      </c>
      <c r="L62" s="17">
        <f>K62*(1+Assumptions!$C18)</f>
        <v>452.5846691</v>
      </c>
      <c r="M62" s="17">
        <f>L62*(1+Assumptions!$C18)</f>
        <v>455.9790541</v>
      </c>
    </row>
    <row r="63">
      <c r="A63" s="8" t="s">
        <v>38</v>
      </c>
      <c r="B63" s="16">
        <f>Assumptions!D16</f>
        <v>500</v>
      </c>
      <c r="C63" s="17">
        <f>B63*(1+Assumptions!$D18)</f>
        <v>508.75</v>
      </c>
      <c r="D63" s="17">
        <f>C63*(1+Assumptions!$D18)</f>
        <v>517.653125</v>
      </c>
      <c r="E63" s="17">
        <f>D63*(1+Assumptions!$D18)</f>
        <v>526.7120547</v>
      </c>
      <c r="F63" s="17">
        <f>E63*(1+Assumptions!$D18)</f>
        <v>535.9295156</v>
      </c>
      <c r="G63" s="17">
        <f>F63*(1+Assumptions!$D18)</f>
        <v>545.3082822</v>
      </c>
      <c r="H63" s="17">
        <f>G63*(1+Assumptions!$D18)</f>
        <v>554.8511771</v>
      </c>
      <c r="I63" s="17">
        <f>H63*(1+Assumptions!$D18)</f>
        <v>564.5610727</v>
      </c>
      <c r="J63" s="17">
        <f>I63*(1+Assumptions!$D18)</f>
        <v>574.4408915</v>
      </c>
      <c r="K63" s="17">
        <f>J63*(1+Assumptions!$D18)</f>
        <v>584.4936071</v>
      </c>
      <c r="L63" s="17">
        <f>K63*(1+Assumptions!$D18)</f>
        <v>594.7222452</v>
      </c>
      <c r="M63" s="17">
        <f>L63*(1+Assumptions!$D18)</f>
        <v>605.1298845</v>
      </c>
    </row>
    <row r="64">
      <c r="A64" s="8" t="s">
        <v>39</v>
      </c>
      <c r="B64" s="16">
        <f>Assumptions!E16</f>
        <v>475</v>
      </c>
      <c r="C64" s="17">
        <f>B64*(1+Assumptions!$E18)</f>
        <v>486.875</v>
      </c>
      <c r="D64" s="17">
        <f>C64*(1+Assumptions!$E18)</f>
        <v>499.046875</v>
      </c>
      <c r="E64" s="17">
        <f>D64*(1+Assumptions!$E18)</f>
        <v>511.5230469</v>
      </c>
      <c r="F64" s="17">
        <f>E64*(1+Assumptions!$E18)</f>
        <v>524.311123</v>
      </c>
      <c r="G64" s="17">
        <f>F64*(1+Assumptions!$E18)</f>
        <v>537.4189011</v>
      </c>
      <c r="H64" s="17">
        <f>G64*(1+Assumptions!$E18)</f>
        <v>550.8543737</v>
      </c>
      <c r="I64" s="17">
        <f>H64*(1+Assumptions!$E18)</f>
        <v>564.625733</v>
      </c>
      <c r="J64" s="17">
        <f>I64*(1+Assumptions!$E18)</f>
        <v>578.7413763</v>
      </c>
      <c r="K64" s="17">
        <f>J64*(1+Assumptions!$E18)</f>
        <v>593.2099107</v>
      </c>
      <c r="L64" s="17">
        <f>K64*(1+Assumptions!$E18)</f>
        <v>608.0401585</v>
      </c>
      <c r="M64" s="17">
        <f>L64*(1+Assumptions!$E18)</f>
        <v>623.2411625</v>
      </c>
    </row>
    <row r="65">
      <c r="A65" s="8" t="s">
        <v>40</v>
      </c>
      <c r="B65" s="16">
        <f>Assumptions!F16</f>
        <v>700</v>
      </c>
      <c r="C65" s="17">
        <f>B65*(1+Assumptions!$F18)</f>
        <v>721</v>
      </c>
      <c r="D65" s="17">
        <f>C65*(1+Assumptions!$F18)</f>
        <v>742.63</v>
      </c>
      <c r="E65" s="17">
        <f>D65*(1+Assumptions!$F18)</f>
        <v>764.9089</v>
      </c>
      <c r="F65" s="17">
        <f>E65*(1+Assumptions!$F18)</f>
        <v>787.856167</v>
      </c>
      <c r="G65" s="17">
        <f>F65*(1+Assumptions!$F18)</f>
        <v>811.491852</v>
      </c>
      <c r="H65" s="17">
        <f>G65*(1+Assumptions!$F18)</f>
        <v>835.8366076</v>
      </c>
      <c r="I65" s="17">
        <f>H65*(1+Assumptions!$F18)</f>
        <v>860.9117058</v>
      </c>
      <c r="J65" s="17">
        <f>I65*(1+Assumptions!$F18)</f>
        <v>886.739057</v>
      </c>
      <c r="K65" s="17">
        <f>J65*(1+Assumptions!$F18)</f>
        <v>913.3412287</v>
      </c>
      <c r="L65" s="17">
        <f>K65*(1+Assumptions!$F18)</f>
        <v>940.7414655</v>
      </c>
      <c r="M65" s="17">
        <f>L65*(1+Assumptions!$F18)</f>
        <v>968.9637095</v>
      </c>
    </row>
    <row r="66">
      <c r="A66" s="8" t="s">
        <v>41</v>
      </c>
      <c r="B66" s="16">
        <f>Assumptions!G16</f>
        <v>350</v>
      </c>
      <c r="C66" s="17">
        <f>B66*(1+Assumptions!$G18)</f>
        <v>360.5</v>
      </c>
      <c r="D66" s="17">
        <f>C66*(1+Assumptions!$G18)</f>
        <v>371.315</v>
      </c>
      <c r="E66" s="17">
        <f>D66*(1+Assumptions!$G18)</f>
        <v>382.45445</v>
      </c>
      <c r="F66" s="17">
        <f>E66*(1+Assumptions!$G18)</f>
        <v>393.9280835</v>
      </c>
      <c r="G66" s="17">
        <f>F66*(1+Assumptions!$G18)</f>
        <v>405.745926</v>
      </c>
      <c r="H66" s="17">
        <f>G66*(1+Assumptions!$G18)</f>
        <v>417.9183038</v>
      </c>
      <c r="I66" s="17">
        <f>H66*(1+Assumptions!$G18)</f>
        <v>430.4558529</v>
      </c>
      <c r="J66" s="17">
        <f>I66*(1+Assumptions!$G18)</f>
        <v>443.3695285</v>
      </c>
      <c r="K66" s="17">
        <f>J66*(1+Assumptions!$G18)</f>
        <v>456.6706143</v>
      </c>
      <c r="L66" s="17">
        <f>K66*(1+Assumptions!$G18)</f>
        <v>470.3707328</v>
      </c>
      <c r="M66" s="17">
        <f>L66*(1+Assumptions!$G18)</f>
        <v>484.4818548</v>
      </c>
    </row>
    <row r="68">
      <c r="A68" s="6" t="s">
        <v>49</v>
      </c>
    </row>
    <row r="69">
      <c r="A69" s="8" t="s">
        <v>36</v>
      </c>
      <c r="B69" s="16">
        <f>Assumptions!B22</f>
        <v>600</v>
      </c>
      <c r="C69" s="17">
        <f>B69*(1+Assumptions!$B24)</f>
        <v>615</v>
      </c>
      <c r="D69" s="17">
        <f>C69*(1+Assumptions!$B24)</f>
        <v>630.375</v>
      </c>
      <c r="E69" s="17">
        <f>D69*(1+Assumptions!$B24)</f>
        <v>646.134375</v>
      </c>
      <c r="F69" s="17">
        <f>E69*(1+Assumptions!$B24)</f>
        <v>662.2877344</v>
      </c>
      <c r="G69" s="17">
        <f>F69*(1+Assumptions!$B24)</f>
        <v>678.8449277</v>
      </c>
      <c r="H69" s="17">
        <f>G69*(1+Assumptions!$B24)</f>
        <v>695.8160509</v>
      </c>
      <c r="I69" s="17">
        <f>H69*(1+Assumptions!$B24)</f>
        <v>713.2114522</v>
      </c>
      <c r="J69" s="17">
        <f>I69*(1+Assumptions!$B24)</f>
        <v>731.0417385</v>
      </c>
      <c r="K69" s="17">
        <f>J69*(1+Assumptions!$B24)</f>
        <v>749.317782</v>
      </c>
      <c r="L69" s="17">
        <f>K69*(1+Assumptions!$B24)</f>
        <v>768.0507265</v>
      </c>
      <c r="M69" s="17">
        <f>L69*(1+Assumptions!$B24)</f>
        <v>787.2519947</v>
      </c>
    </row>
    <row r="70">
      <c r="A70" s="8" t="s">
        <v>37</v>
      </c>
      <c r="B70" s="16">
        <f>Assumptions!C22</f>
        <v>400</v>
      </c>
      <c r="C70" s="17">
        <f>B70*(1+Assumptions!$C24)</f>
        <v>407</v>
      </c>
      <c r="D70" s="17">
        <f>C70*(1+Assumptions!$C24)</f>
        <v>414.1225</v>
      </c>
      <c r="E70" s="17">
        <f>D70*(1+Assumptions!$C24)</f>
        <v>421.3696438</v>
      </c>
      <c r="F70" s="17">
        <f>E70*(1+Assumptions!$C24)</f>
        <v>428.7436125</v>
      </c>
      <c r="G70" s="17">
        <f>F70*(1+Assumptions!$C24)</f>
        <v>436.2466257</v>
      </c>
      <c r="H70" s="17">
        <f>G70*(1+Assumptions!$C24)</f>
        <v>443.8809417</v>
      </c>
      <c r="I70" s="17">
        <f>H70*(1+Assumptions!$C24)</f>
        <v>451.6488582</v>
      </c>
      <c r="J70" s="17">
        <f>I70*(1+Assumptions!$C24)</f>
        <v>459.5527132</v>
      </c>
      <c r="K70" s="17">
        <f>J70*(1+Assumptions!$C24)</f>
        <v>467.5948857</v>
      </c>
      <c r="L70" s="17">
        <f>K70*(1+Assumptions!$C24)</f>
        <v>475.7777962</v>
      </c>
      <c r="M70" s="17">
        <f>L70*(1+Assumptions!$C24)</f>
        <v>484.1039076</v>
      </c>
    </row>
    <row r="71">
      <c r="A71" s="8" t="s">
        <v>38</v>
      </c>
      <c r="B71" s="16">
        <f>Assumptions!D22</f>
        <v>300</v>
      </c>
      <c r="C71" s="17">
        <f>B71*(1+Assumptions!$D24)</f>
        <v>305.25</v>
      </c>
      <c r="D71" s="17">
        <f>C71*(1+Assumptions!$D24)</f>
        <v>310.591875</v>
      </c>
      <c r="E71" s="17">
        <f>D71*(1+Assumptions!$D24)</f>
        <v>316.0272328</v>
      </c>
      <c r="F71" s="17">
        <f>E71*(1+Assumptions!$D24)</f>
        <v>321.5577094</v>
      </c>
      <c r="G71" s="17">
        <f>F71*(1+Assumptions!$D24)</f>
        <v>327.1849693</v>
      </c>
      <c r="H71" s="17">
        <f>G71*(1+Assumptions!$D24)</f>
        <v>332.9107063</v>
      </c>
      <c r="I71" s="17">
        <f>H71*(1+Assumptions!$D24)</f>
        <v>338.7366436</v>
      </c>
      <c r="J71" s="17">
        <f>I71*(1+Assumptions!$D24)</f>
        <v>344.6645349</v>
      </c>
      <c r="K71" s="17">
        <f>J71*(1+Assumptions!$D24)</f>
        <v>350.6961642</v>
      </c>
      <c r="L71" s="17">
        <f>K71*(1+Assumptions!$D24)</f>
        <v>356.8333471</v>
      </c>
      <c r="M71" s="17">
        <f>L71*(1+Assumptions!$D24)</f>
        <v>363.0779307</v>
      </c>
    </row>
    <row r="72">
      <c r="A72" s="8" t="s">
        <v>39</v>
      </c>
      <c r="B72" s="16">
        <f>Assumptions!E22</f>
        <v>250</v>
      </c>
      <c r="C72" s="17">
        <f>B72*(1+Assumptions!$E24)</f>
        <v>256.25</v>
      </c>
      <c r="D72" s="17">
        <f>C72*(1+Assumptions!$E24)</f>
        <v>262.65625</v>
      </c>
      <c r="E72" s="17">
        <f>D72*(1+Assumptions!$E24)</f>
        <v>269.2226563</v>
      </c>
      <c r="F72" s="17">
        <f>E72*(1+Assumptions!$E24)</f>
        <v>275.9532227</v>
      </c>
      <c r="G72" s="17">
        <f>F72*(1+Assumptions!$E24)</f>
        <v>282.8520532</v>
      </c>
      <c r="H72" s="17">
        <f>G72*(1+Assumptions!$E24)</f>
        <v>289.9233546</v>
      </c>
      <c r="I72" s="17">
        <f>H72*(1+Assumptions!$E24)</f>
        <v>297.1714384</v>
      </c>
      <c r="J72" s="17">
        <f>I72*(1+Assumptions!$E24)</f>
        <v>304.6007244</v>
      </c>
      <c r="K72" s="17">
        <f>J72*(1+Assumptions!$E24)</f>
        <v>312.2157425</v>
      </c>
      <c r="L72" s="17">
        <f>K72*(1+Assumptions!$E24)</f>
        <v>320.021136</v>
      </c>
      <c r="M72" s="17">
        <f>L72*(1+Assumptions!$E24)</f>
        <v>328.0216645</v>
      </c>
    </row>
    <row r="73">
      <c r="A73" s="8" t="s">
        <v>40</v>
      </c>
      <c r="B73" s="16">
        <f>Assumptions!F22</f>
        <v>550</v>
      </c>
      <c r="C73" s="17">
        <f>B73*(1+Assumptions!$F24)</f>
        <v>562.375</v>
      </c>
      <c r="D73" s="17">
        <f>C73*(1+Assumptions!$F24)</f>
        <v>575.0284375</v>
      </c>
      <c r="E73" s="17">
        <f>D73*(1+Assumptions!$F24)</f>
        <v>587.9665773</v>
      </c>
      <c r="F73" s="17">
        <f>E73*(1+Assumptions!$F24)</f>
        <v>601.1958253</v>
      </c>
      <c r="G73" s="17">
        <f>F73*(1+Assumptions!$F24)</f>
        <v>614.7227314</v>
      </c>
      <c r="H73" s="17">
        <f>G73*(1+Assumptions!$F24)</f>
        <v>628.5539929</v>
      </c>
      <c r="I73" s="17">
        <f>H73*(1+Assumptions!$F24)</f>
        <v>642.6964577</v>
      </c>
      <c r="J73" s="17">
        <f>I73*(1+Assumptions!$F24)</f>
        <v>657.157128</v>
      </c>
      <c r="K73" s="17">
        <f>J73*(1+Assumptions!$F24)</f>
        <v>671.9431634</v>
      </c>
      <c r="L73" s="17">
        <f>K73*(1+Assumptions!$F24)</f>
        <v>687.0618846</v>
      </c>
      <c r="M73" s="17">
        <f>L73*(1+Assumptions!$F24)</f>
        <v>702.520777</v>
      </c>
    </row>
    <row r="74">
      <c r="A74" s="8" t="s">
        <v>41</v>
      </c>
      <c r="B74" s="16">
        <f>Assumptions!G22</f>
        <v>300</v>
      </c>
      <c r="C74" s="17">
        <f>B74*(1+Assumptions!$G24)</f>
        <v>306</v>
      </c>
      <c r="D74" s="17">
        <f>C74*(1+Assumptions!$G24)</f>
        <v>312.12</v>
      </c>
      <c r="E74" s="17">
        <f>D74*(1+Assumptions!$G24)</f>
        <v>318.3624</v>
      </c>
      <c r="F74" s="17">
        <f>E74*(1+Assumptions!$G24)</f>
        <v>324.729648</v>
      </c>
      <c r="G74" s="17">
        <f>F74*(1+Assumptions!$G24)</f>
        <v>331.224241</v>
      </c>
      <c r="H74" s="17">
        <f>G74*(1+Assumptions!$G24)</f>
        <v>337.8487258</v>
      </c>
      <c r="I74" s="17">
        <f>H74*(1+Assumptions!$G24)</f>
        <v>344.6057003</v>
      </c>
      <c r="J74" s="17">
        <f>I74*(1+Assumptions!$G24)</f>
        <v>351.4978143</v>
      </c>
      <c r="K74" s="17">
        <f>J74*(1+Assumptions!$G24)</f>
        <v>358.5277706</v>
      </c>
      <c r="L74" s="17">
        <f>K74*(1+Assumptions!$G24)</f>
        <v>365.698326</v>
      </c>
      <c r="M74" s="17">
        <f>L74*(1+Assumptions!$G24)</f>
        <v>373.0122925</v>
      </c>
    </row>
    <row r="76">
      <c r="A76" s="6" t="s">
        <v>50</v>
      </c>
    </row>
    <row r="77">
      <c r="A77" s="8" t="s">
        <v>36</v>
      </c>
      <c r="B77" s="16">
        <f>Assumptions!B28</f>
        <v>725</v>
      </c>
      <c r="C77" s="17">
        <f>B77*(1+Assumptions!$B30)</f>
        <v>739.5</v>
      </c>
      <c r="D77" s="17">
        <f>C77*(1+Assumptions!$B30)</f>
        <v>754.29</v>
      </c>
      <c r="E77" s="17">
        <f>D77*(1+Assumptions!$B30)</f>
        <v>769.3758</v>
      </c>
      <c r="F77" s="17">
        <f>E77*(1+Assumptions!$B30)</f>
        <v>784.763316</v>
      </c>
      <c r="G77" s="17">
        <f>F77*(1+Assumptions!$B30)</f>
        <v>800.4585823</v>
      </c>
      <c r="H77" s="17">
        <f>G77*(1+Assumptions!$B30)</f>
        <v>816.467754</v>
      </c>
      <c r="I77" s="17">
        <f>H77*(1+Assumptions!$B30)</f>
        <v>832.797109</v>
      </c>
      <c r="J77" s="17">
        <f>I77*(1+Assumptions!$B30)</f>
        <v>849.4530512</v>
      </c>
      <c r="K77" s="17">
        <f>J77*(1+Assumptions!$B30)</f>
        <v>866.4421123</v>
      </c>
      <c r="L77" s="17">
        <f>K77*(1+Assumptions!$B30)</f>
        <v>883.7709545</v>
      </c>
      <c r="M77" s="17">
        <f>L77*(1+Assumptions!$B30)</f>
        <v>901.4463736</v>
      </c>
    </row>
    <row r="78">
      <c r="A78" s="8" t="s">
        <v>37</v>
      </c>
      <c r="B78" s="16">
        <f>Assumptions!C28</f>
        <v>650</v>
      </c>
      <c r="C78" s="17">
        <f>B78*(1+Assumptions!$C30)</f>
        <v>666.25</v>
      </c>
      <c r="D78" s="17">
        <f>C78*(1+Assumptions!$C30)</f>
        <v>682.90625</v>
      </c>
      <c r="E78" s="17">
        <f>D78*(1+Assumptions!$C30)</f>
        <v>699.9789063</v>
      </c>
      <c r="F78" s="17">
        <f>E78*(1+Assumptions!$C30)</f>
        <v>717.4783789</v>
      </c>
      <c r="G78" s="17">
        <f>F78*(1+Assumptions!$C30)</f>
        <v>735.4153384</v>
      </c>
      <c r="H78" s="17">
        <f>G78*(1+Assumptions!$C30)</f>
        <v>753.8007218</v>
      </c>
      <c r="I78" s="17">
        <f>H78*(1+Assumptions!$C30)</f>
        <v>772.6457399</v>
      </c>
      <c r="J78" s="17">
        <f>I78*(1+Assumptions!$C30)</f>
        <v>791.9618834</v>
      </c>
      <c r="K78" s="17">
        <f>J78*(1+Assumptions!$C30)</f>
        <v>811.7609305</v>
      </c>
      <c r="L78" s="17">
        <f>K78*(1+Assumptions!$C30)</f>
        <v>832.0549537</v>
      </c>
      <c r="M78" s="17">
        <f>L78*(1+Assumptions!$C30)</f>
        <v>852.8563276</v>
      </c>
    </row>
    <row r="79">
      <c r="A79" s="8" t="s">
        <v>38</v>
      </c>
      <c r="B79" s="16">
        <f>Assumptions!D28</f>
        <v>475</v>
      </c>
      <c r="C79" s="17">
        <f>B79*(1+Assumptions!$D30)</f>
        <v>479.75</v>
      </c>
      <c r="D79" s="17">
        <f>C79*(1+Assumptions!$D30)</f>
        <v>484.5475</v>
      </c>
      <c r="E79" s="17">
        <f>D79*(1+Assumptions!$D30)</f>
        <v>489.392975</v>
      </c>
      <c r="F79" s="17">
        <f>E79*(1+Assumptions!$D30)</f>
        <v>494.2869048</v>
      </c>
      <c r="G79" s="17">
        <f>F79*(1+Assumptions!$D30)</f>
        <v>499.2297738</v>
      </c>
      <c r="H79" s="17">
        <f>G79*(1+Assumptions!$D30)</f>
        <v>504.2220715</v>
      </c>
      <c r="I79" s="17">
        <f>H79*(1+Assumptions!$D30)</f>
        <v>509.2642923</v>
      </c>
      <c r="J79" s="17">
        <f>I79*(1+Assumptions!$D30)</f>
        <v>514.3569352</v>
      </c>
      <c r="K79" s="17">
        <f>J79*(1+Assumptions!$D30)</f>
        <v>519.5005045</v>
      </c>
      <c r="L79" s="17">
        <f>K79*(1+Assumptions!$D30)</f>
        <v>524.6955096</v>
      </c>
      <c r="M79" s="17">
        <f>L79*(1+Assumptions!$D30)</f>
        <v>529.9424647</v>
      </c>
    </row>
    <row r="80">
      <c r="A80" s="8" t="s">
        <v>39</v>
      </c>
      <c r="B80" s="16">
        <f>Assumptions!E28</f>
        <v>470</v>
      </c>
      <c r="C80" s="17">
        <f>B80*(1+Assumptions!$E30)</f>
        <v>481.75</v>
      </c>
      <c r="D80" s="17">
        <f>C80*(1+Assumptions!$E30)</f>
        <v>493.79375</v>
      </c>
      <c r="E80" s="17">
        <f>D80*(1+Assumptions!$E30)</f>
        <v>506.1385938</v>
      </c>
      <c r="F80" s="17">
        <f>E80*(1+Assumptions!$E30)</f>
        <v>518.7920586</v>
      </c>
      <c r="G80" s="17">
        <f>F80*(1+Assumptions!$E30)</f>
        <v>531.7618601</v>
      </c>
      <c r="H80" s="17">
        <f>G80*(1+Assumptions!$E30)</f>
        <v>545.0559066</v>
      </c>
      <c r="I80" s="17">
        <f>H80*(1+Assumptions!$E30)</f>
        <v>558.6823042</v>
      </c>
      <c r="J80" s="17">
        <f>I80*(1+Assumptions!$E30)</f>
        <v>572.6493618</v>
      </c>
      <c r="K80" s="17">
        <f>J80*(1+Assumptions!$E30)</f>
        <v>586.9655959</v>
      </c>
      <c r="L80" s="17">
        <f>K80*(1+Assumptions!$E30)</f>
        <v>601.6397358</v>
      </c>
      <c r="M80" s="17">
        <f>L80*(1+Assumptions!$E30)</f>
        <v>616.6807292</v>
      </c>
    </row>
    <row r="81">
      <c r="A81" s="8" t="s">
        <v>40</v>
      </c>
      <c r="B81" s="16">
        <f>Assumptions!F28</f>
        <v>690</v>
      </c>
      <c r="C81" s="17">
        <f>B81*(1+Assumptions!$F30)</f>
        <v>707.25</v>
      </c>
      <c r="D81" s="17">
        <f>C81*(1+Assumptions!$F30)</f>
        <v>724.93125</v>
      </c>
      <c r="E81" s="17">
        <f>D81*(1+Assumptions!$F30)</f>
        <v>743.0545313</v>
      </c>
      <c r="F81" s="17">
        <f>E81*(1+Assumptions!$F30)</f>
        <v>761.6308945</v>
      </c>
      <c r="G81" s="17">
        <f>F81*(1+Assumptions!$F30)</f>
        <v>780.6716669</v>
      </c>
      <c r="H81" s="17">
        <f>G81*(1+Assumptions!$F30)</f>
        <v>800.1884586</v>
      </c>
      <c r="I81" s="17">
        <f>H81*(1+Assumptions!$F30)</f>
        <v>820.19317</v>
      </c>
      <c r="J81" s="17">
        <f>I81*(1+Assumptions!$F30)</f>
        <v>840.6979993</v>
      </c>
      <c r="K81" s="17">
        <f>J81*(1+Assumptions!$F30)</f>
        <v>861.7154493</v>
      </c>
      <c r="L81" s="17">
        <f>K81*(1+Assumptions!$F30)</f>
        <v>883.2583355</v>
      </c>
      <c r="M81" s="17">
        <f>L81*(1+Assumptions!$F30)</f>
        <v>905.3397939</v>
      </c>
    </row>
    <row r="82">
      <c r="A82" s="8" t="s">
        <v>41</v>
      </c>
      <c r="B82" s="16">
        <f>Assumptions!G28</f>
        <v>600</v>
      </c>
      <c r="C82" s="17">
        <f>B82*(1+Assumptions!$G30)</f>
        <v>618</v>
      </c>
      <c r="D82" s="17">
        <f>C82*(1+Assumptions!$G30)</f>
        <v>636.54</v>
      </c>
      <c r="E82" s="17">
        <f>D82*(1+Assumptions!$G30)</f>
        <v>655.6362</v>
      </c>
      <c r="F82" s="17">
        <f>E82*(1+Assumptions!$G30)</f>
        <v>675.305286</v>
      </c>
      <c r="G82" s="17">
        <f>F82*(1+Assumptions!$G30)</f>
        <v>695.5644446</v>
      </c>
      <c r="H82" s="17">
        <f>G82*(1+Assumptions!$G30)</f>
        <v>716.4313779</v>
      </c>
      <c r="I82" s="17">
        <f>H82*(1+Assumptions!$G30)</f>
        <v>737.9243193</v>
      </c>
      <c r="J82" s="17">
        <f>I82*(1+Assumptions!$G30)</f>
        <v>760.0620488</v>
      </c>
      <c r="K82" s="17">
        <f>J82*(1+Assumptions!$G30)</f>
        <v>782.8639103</v>
      </c>
      <c r="L82" s="17">
        <f>K82*(1+Assumptions!$G30)</f>
        <v>806.3498276</v>
      </c>
      <c r="M82" s="17">
        <f>L82*(1+Assumptions!$G30)</f>
        <v>830.5403224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s>
  <sheetData>
    <row r="1">
      <c r="A1" s="5"/>
      <c r="B1" s="13" t="s">
        <v>75</v>
      </c>
      <c r="C1" s="13" t="s">
        <v>76</v>
      </c>
      <c r="D1" s="13" t="s">
        <v>77</v>
      </c>
      <c r="E1" s="13" t="s">
        <v>78</v>
      </c>
      <c r="F1" s="13" t="s">
        <v>79</v>
      </c>
      <c r="G1" s="13" t="s">
        <v>80</v>
      </c>
      <c r="H1" s="13" t="s">
        <v>81</v>
      </c>
      <c r="I1" s="13" t="s">
        <v>82</v>
      </c>
      <c r="J1" s="13" t="s">
        <v>83</v>
      </c>
      <c r="K1" s="13" t="s">
        <v>84</v>
      </c>
      <c r="L1" s="13" t="s">
        <v>85</v>
      </c>
      <c r="M1" s="13" t="s">
        <v>86</v>
      </c>
      <c r="N1" s="5"/>
      <c r="O1" s="5"/>
      <c r="P1" s="5"/>
      <c r="Q1" s="5"/>
      <c r="R1" s="5"/>
      <c r="S1" s="5"/>
      <c r="T1" s="5"/>
      <c r="U1" s="5"/>
      <c r="V1" s="5"/>
      <c r="W1" s="5"/>
      <c r="X1" s="5"/>
      <c r="Y1" s="5"/>
      <c r="Z1" s="5"/>
    </row>
    <row r="2">
      <c r="A2" s="7" t="s">
        <v>88</v>
      </c>
    </row>
    <row r="3">
      <c r="A3" s="7" t="s">
        <v>42</v>
      </c>
    </row>
    <row r="4">
      <c r="A4" s="8" t="s">
        <v>36</v>
      </c>
      <c r="B4" s="19">
        <f>'Calcs-1'!B4*'Calcs-1'!B45</f>
        <v>3850000</v>
      </c>
      <c r="C4" s="19">
        <f>'Calcs-1'!C4*'Calcs-1'!C45</f>
        <v>3985905</v>
      </c>
      <c r="D4" s="19">
        <f>'Calcs-1'!D4*'Calcs-1'!D45</f>
        <v>4126607.447</v>
      </c>
      <c r="E4" s="19">
        <f>'Calcs-1'!E4*'Calcs-1'!E45</f>
        <v>4272276.689</v>
      </c>
      <c r="F4" s="19">
        <f>'Calcs-1'!F4*'Calcs-1'!F45</f>
        <v>4423088.056</v>
      </c>
      <c r="G4" s="19">
        <f>'Calcs-1'!G4*'Calcs-1'!G45</f>
        <v>4579223.065</v>
      </c>
      <c r="H4" s="19">
        <f>'Calcs-1'!H4*'Calcs-1'!H45</f>
        <v>4740869.639</v>
      </c>
      <c r="I4" s="19">
        <f>'Calcs-1'!I4*'Calcs-1'!I45</f>
        <v>4908222.337</v>
      </c>
      <c r="J4" s="19">
        <f>'Calcs-1'!J4*'Calcs-1'!J45</f>
        <v>5081482.586</v>
      </c>
      <c r="K4" s="19">
        <f>'Calcs-1'!K4*'Calcs-1'!K45</f>
        <v>5260858.921</v>
      </c>
      <c r="L4" s="19">
        <f>'Calcs-1'!L4*'Calcs-1'!L45</f>
        <v>5446567.241</v>
      </c>
      <c r="M4" s="19">
        <f>'Calcs-1'!M4*'Calcs-1'!M45</f>
        <v>5638831.065</v>
      </c>
    </row>
    <row r="5">
      <c r="A5" s="8" t="s">
        <v>37</v>
      </c>
      <c r="B5" s="19">
        <f>'Calcs-1'!B5*'Calcs-1'!B46</f>
        <v>1890000</v>
      </c>
      <c r="C5" s="19">
        <f>'Calcs-1'!C5*'Calcs-1'!C46</f>
        <v>1956622.5</v>
      </c>
      <c r="D5" s="19">
        <f>'Calcs-1'!D5*'Calcs-1'!D46</f>
        <v>2025593.443</v>
      </c>
      <c r="E5" s="19">
        <f>'Calcs-1'!E5*'Calcs-1'!E46</f>
        <v>2096995.612</v>
      </c>
      <c r="F5" s="19">
        <f>'Calcs-1'!F5*'Calcs-1'!F46</f>
        <v>2170914.707</v>
      </c>
      <c r="G5" s="19">
        <f>'Calcs-1'!G5*'Calcs-1'!G46</f>
        <v>2247439.451</v>
      </c>
      <c r="H5" s="19">
        <f>'Calcs-1'!H5*'Calcs-1'!H46</f>
        <v>2326661.691</v>
      </c>
      <c r="I5" s="19">
        <f>'Calcs-1'!I5*'Calcs-1'!I46</f>
        <v>2408676.516</v>
      </c>
      <c r="J5" s="19">
        <f>'Calcs-1'!J5*'Calcs-1'!J46</f>
        <v>2493582.363</v>
      </c>
      <c r="K5" s="19">
        <f>'Calcs-1'!K5*'Calcs-1'!K46</f>
        <v>2581481.142</v>
      </c>
      <c r="L5" s="19">
        <f>'Calcs-1'!L5*'Calcs-1'!L46</f>
        <v>2672478.352</v>
      </c>
      <c r="M5" s="19">
        <f>'Calcs-1'!M5*'Calcs-1'!M46</f>
        <v>2766683.214</v>
      </c>
    </row>
    <row r="6">
      <c r="A6" s="8" t="s">
        <v>38</v>
      </c>
      <c r="B6" s="19">
        <f>'Calcs-1'!B6*'Calcs-1'!B47</f>
        <v>1050000</v>
      </c>
      <c r="C6" s="19">
        <f>'Calcs-1'!C6*'Calcs-1'!C47</f>
        <v>1065802.5</v>
      </c>
      <c r="D6" s="19">
        <f>'Calcs-1'!D6*'Calcs-1'!D47</f>
        <v>1081842.828</v>
      </c>
      <c r="E6" s="19">
        <f>'Calcs-1'!E6*'Calcs-1'!E47</f>
        <v>1098124.562</v>
      </c>
      <c r="F6" s="19">
        <f>'Calcs-1'!F6*'Calcs-1'!F47</f>
        <v>1114651.337</v>
      </c>
      <c r="G6" s="19">
        <f>'Calcs-1'!G6*'Calcs-1'!G47</f>
        <v>1131426.839</v>
      </c>
      <c r="H6" s="19">
        <f>'Calcs-1'!H6*'Calcs-1'!H47</f>
        <v>1148454.813</v>
      </c>
      <c r="I6" s="19">
        <f>'Calcs-1'!I6*'Calcs-1'!I47</f>
        <v>1165739.058</v>
      </c>
      <c r="J6" s="19">
        <f>'Calcs-1'!J6*'Calcs-1'!J47</f>
        <v>1183283.431</v>
      </c>
      <c r="K6" s="19">
        <f>'Calcs-1'!K6*'Calcs-1'!K47</f>
        <v>1201091.847</v>
      </c>
      <c r="L6" s="19">
        <f>'Calcs-1'!L6*'Calcs-1'!L47</f>
        <v>1219168.279</v>
      </c>
      <c r="M6" s="19">
        <f>'Calcs-1'!M6*'Calcs-1'!M47</f>
        <v>1237516.762</v>
      </c>
    </row>
    <row r="7">
      <c r="A7" s="8" t="s">
        <v>39</v>
      </c>
      <c r="B7" s="19">
        <f>'Calcs-1'!B7*'Calcs-1'!B48</f>
        <v>1470000</v>
      </c>
      <c r="C7" s="19">
        <f>'Calcs-1'!C7*'Calcs-1'!C48</f>
        <v>1536885</v>
      </c>
      <c r="D7" s="19">
        <f>'Calcs-1'!D7*'Calcs-1'!D48</f>
        <v>1606813.268</v>
      </c>
      <c r="E7" s="19">
        <f>'Calcs-1'!E7*'Calcs-1'!E48</f>
        <v>1679923.271</v>
      </c>
      <c r="F7" s="19">
        <f>'Calcs-1'!F7*'Calcs-1'!F48</f>
        <v>1756359.78</v>
      </c>
      <c r="G7" s="19">
        <f>'Calcs-1'!G7*'Calcs-1'!G48</f>
        <v>1836274.15</v>
      </c>
      <c r="H7" s="19">
        <f>'Calcs-1'!H7*'Calcs-1'!H48</f>
        <v>1919824.624</v>
      </c>
      <c r="I7" s="19">
        <f>'Calcs-1'!I7*'Calcs-1'!I48</f>
        <v>2007176.644</v>
      </c>
      <c r="J7" s="19">
        <f>'Calcs-1'!J7*'Calcs-1'!J48</f>
        <v>2098503.182</v>
      </c>
      <c r="K7" s="19">
        <f>'Calcs-1'!K7*'Calcs-1'!K48</f>
        <v>2193985.076</v>
      </c>
      <c r="L7" s="19">
        <f>'Calcs-1'!L7*'Calcs-1'!L48</f>
        <v>2293811.397</v>
      </c>
      <c r="M7" s="19">
        <f>'Calcs-1'!M7*'Calcs-1'!M48</f>
        <v>2398179.816</v>
      </c>
    </row>
    <row r="8">
      <c r="A8" s="8" t="s">
        <v>40</v>
      </c>
      <c r="B8" s="19">
        <f>'Calcs-1'!B8*'Calcs-1'!B49</f>
        <v>2400000</v>
      </c>
      <c r="C8" s="19">
        <f>'Calcs-1'!C8*'Calcs-1'!C49</f>
        <v>2509080</v>
      </c>
      <c r="D8" s="19">
        <f>'Calcs-1'!D8*'Calcs-1'!D49</f>
        <v>2623117.686</v>
      </c>
      <c r="E8" s="19">
        <f>'Calcs-1'!E8*'Calcs-1'!E49</f>
        <v>2742338.385</v>
      </c>
      <c r="F8" s="19">
        <f>'Calcs-1'!F8*'Calcs-1'!F49</f>
        <v>2866977.664</v>
      </c>
      <c r="G8" s="19">
        <f>'Calcs-1'!G8*'Calcs-1'!G49</f>
        <v>2997281.799</v>
      </c>
      <c r="H8" s="19">
        <f>'Calcs-1'!H8*'Calcs-1'!H49</f>
        <v>3133508.257</v>
      </c>
      <c r="I8" s="19">
        <f>'Calcs-1'!I8*'Calcs-1'!I49</f>
        <v>3275926.207</v>
      </c>
      <c r="J8" s="19">
        <f>'Calcs-1'!J8*'Calcs-1'!J49</f>
        <v>3424817.053</v>
      </c>
      <c r="K8" s="19">
        <f>'Calcs-1'!K8*'Calcs-1'!K49</f>
        <v>3580474.989</v>
      </c>
      <c r="L8" s="19">
        <f>'Calcs-1'!L8*'Calcs-1'!L49</f>
        <v>3743207.577</v>
      </c>
      <c r="M8" s="19">
        <f>'Calcs-1'!M8*'Calcs-1'!M49</f>
        <v>3913336.361</v>
      </c>
    </row>
    <row r="9">
      <c r="A9" s="8" t="s">
        <v>41</v>
      </c>
      <c r="B9" s="19">
        <f>'Calcs-1'!B9*'Calcs-1'!B50</f>
        <v>1237500</v>
      </c>
      <c r="C9" s="19">
        <f>'Calcs-1'!C9*'Calcs-1'!C50</f>
        <v>1281183.75</v>
      </c>
      <c r="D9" s="19">
        <f>'Calcs-1'!D9*'Calcs-1'!D50</f>
        <v>1326409.536</v>
      </c>
      <c r="E9" s="19">
        <f>'Calcs-1'!E9*'Calcs-1'!E50</f>
        <v>1373231.793</v>
      </c>
      <c r="F9" s="19">
        <f>'Calcs-1'!F9*'Calcs-1'!F50</f>
        <v>1421706.875</v>
      </c>
      <c r="G9" s="19">
        <f>'Calcs-1'!G9*'Calcs-1'!G50</f>
        <v>1471893.128</v>
      </c>
      <c r="H9" s="19">
        <f>'Calcs-1'!H9*'Calcs-1'!H50</f>
        <v>1523850.955</v>
      </c>
      <c r="I9" s="19">
        <f>'Calcs-1'!I9*'Calcs-1'!I50</f>
        <v>1577642.894</v>
      </c>
      <c r="J9" s="19">
        <f>'Calcs-1'!J9*'Calcs-1'!J50</f>
        <v>1633333.688</v>
      </c>
      <c r="K9" s="19">
        <f>'Calcs-1'!K9*'Calcs-1'!K50</f>
        <v>1690990.368</v>
      </c>
      <c r="L9" s="19">
        <f>'Calcs-1'!L9*'Calcs-1'!L50</f>
        <v>1750682.327</v>
      </c>
      <c r="M9" s="19">
        <f>'Calcs-1'!M9*'Calcs-1'!M50</f>
        <v>1812481.414</v>
      </c>
    </row>
    <row r="10">
      <c r="A10" s="6" t="s">
        <v>89</v>
      </c>
      <c r="B10" s="19">
        <f t="shared" ref="B10:M10" si="1">SUM(B4:B9)</f>
        <v>11897500</v>
      </c>
      <c r="C10" s="19">
        <f t="shared" si="1"/>
        <v>12335478.75</v>
      </c>
      <c r="D10" s="19">
        <f t="shared" si="1"/>
        <v>12790384.21</v>
      </c>
      <c r="E10" s="19">
        <f t="shared" si="1"/>
        <v>13262890.31</v>
      </c>
      <c r="F10" s="19">
        <f t="shared" si="1"/>
        <v>13753698.42</v>
      </c>
      <c r="G10" s="19">
        <f t="shared" si="1"/>
        <v>14263538.43</v>
      </c>
      <c r="H10" s="19">
        <f t="shared" si="1"/>
        <v>14793169.98</v>
      </c>
      <c r="I10" s="19">
        <f t="shared" si="1"/>
        <v>15343383.66</v>
      </c>
      <c r="J10" s="19">
        <f t="shared" si="1"/>
        <v>15915002.3</v>
      </c>
      <c r="K10" s="19">
        <f t="shared" si="1"/>
        <v>16508882.34</v>
      </c>
      <c r="L10" s="19">
        <f t="shared" si="1"/>
        <v>17125915.17</v>
      </c>
      <c r="M10" s="19">
        <f t="shared" si="1"/>
        <v>17767028.63</v>
      </c>
    </row>
    <row r="11">
      <c r="B11" s="19"/>
      <c r="C11" s="19"/>
      <c r="D11" s="19"/>
      <c r="E11" s="19"/>
      <c r="F11" s="19"/>
      <c r="G11" s="19"/>
      <c r="H11" s="19"/>
      <c r="I11" s="19"/>
      <c r="J11" s="19"/>
      <c r="K11" s="19"/>
      <c r="L11" s="19"/>
      <c r="M11" s="19"/>
    </row>
    <row r="12">
      <c r="A12" s="6" t="s">
        <v>90</v>
      </c>
      <c r="B12" s="19"/>
      <c r="C12" s="19"/>
      <c r="D12" s="19"/>
      <c r="E12" s="19"/>
      <c r="F12" s="19"/>
      <c r="G12" s="19"/>
      <c r="H12" s="19"/>
      <c r="I12" s="19"/>
      <c r="J12" s="19"/>
      <c r="K12" s="19"/>
      <c r="L12" s="19"/>
      <c r="M12" s="19"/>
    </row>
    <row r="13">
      <c r="A13" s="6" t="s">
        <v>36</v>
      </c>
      <c r="B13" s="19"/>
      <c r="C13" s="19"/>
      <c r="D13" s="19"/>
      <c r="E13" s="19"/>
      <c r="F13" s="19"/>
      <c r="G13" s="19"/>
      <c r="H13" s="19"/>
      <c r="I13" s="19"/>
      <c r="J13" s="19"/>
      <c r="K13" s="19"/>
      <c r="L13" s="19"/>
      <c r="M13" s="19"/>
    </row>
    <row r="14">
      <c r="A14" s="8" t="s">
        <v>52</v>
      </c>
      <c r="B14" s="19">
        <f>B$4*Assumptions!$B33</f>
        <v>1347500</v>
      </c>
      <c r="C14" s="19">
        <f>C$4*Assumptions!$B33</f>
        <v>1395066.75</v>
      </c>
      <c r="D14" s="19">
        <f>D$4*Assumptions!$B33</f>
        <v>1444312.606</v>
      </c>
      <c r="E14" s="19">
        <f>E$4*Assumptions!$B33</f>
        <v>1495296.841</v>
      </c>
      <c r="F14" s="19">
        <f>F$4*Assumptions!$B33</f>
        <v>1548080.82</v>
      </c>
      <c r="G14" s="19">
        <f>G$4*Assumptions!$B33</f>
        <v>1602728.073</v>
      </c>
      <c r="H14" s="19">
        <f>H$4*Assumptions!$B33</f>
        <v>1659304.374</v>
      </c>
      <c r="I14" s="19">
        <f>I$4*Assumptions!$B33</f>
        <v>1717877.818</v>
      </c>
      <c r="J14" s="19">
        <f>J$4*Assumptions!$B33</f>
        <v>1778518.905</v>
      </c>
      <c r="K14" s="19">
        <f>K$4*Assumptions!$B33</f>
        <v>1841300.622</v>
      </c>
      <c r="L14" s="19">
        <f>L$4*Assumptions!$B33</f>
        <v>1906298.534</v>
      </c>
      <c r="M14" s="19">
        <f>M$4*Assumptions!$B33</f>
        <v>1973590.873</v>
      </c>
    </row>
    <row r="15">
      <c r="A15" s="8" t="s">
        <v>53</v>
      </c>
      <c r="B15" s="19">
        <f>B$4*Assumptions!$B34</f>
        <v>1155000</v>
      </c>
      <c r="C15" s="19">
        <f>C$4*Assumptions!$B34</f>
        <v>1195771.5</v>
      </c>
      <c r="D15" s="19">
        <f>D$4*Assumptions!$B34</f>
        <v>1237982.234</v>
      </c>
      <c r="E15" s="19">
        <f>E$4*Assumptions!$B34</f>
        <v>1281683.007</v>
      </c>
      <c r="F15" s="19">
        <f>F$4*Assumptions!$B34</f>
        <v>1326926.417</v>
      </c>
      <c r="G15" s="19">
        <f>G$4*Assumptions!$B34</f>
        <v>1373766.919</v>
      </c>
      <c r="H15" s="19">
        <f>H$4*Assumptions!$B34</f>
        <v>1422260.892</v>
      </c>
      <c r="I15" s="19">
        <f>I$4*Assumptions!$B34</f>
        <v>1472466.701</v>
      </c>
      <c r="J15" s="19">
        <f>J$4*Assumptions!$B34</f>
        <v>1524444.776</v>
      </c>
      <c r="K15" s="19">
        <f>K$4*Assumptions!$B34</f>
        <v>1578257.676</v>
      </c>
      <c r="L15" s="19">
        <f>L$4*Assumptions!$B34</f>
        <v>1633970.172</v>
      </c>
      <c r="M15" s="19">
        <f>M$4*Assumptions!$B34</f>
        <v>1691649.319</v>
      </c>
    </row>
    <row r="16">
      <c r="A16" s="8" t="s">
        <v>54</v>
      </c>
      <c r="B16" s="19">
        <f>B$4*Assumptions!$B35</f>
        <v>577500</v>
      </c>
      <c r="C16" s="19">
        <f>C$4*Assumptions!$B35</f>
        <v>597885.75</v>
      </c>
      <c r="D16" s="19">
        <f>D$4*Assumptions!$B35</f>
        <v>618991.117</v>
      </c>
      <c r="E16" s="19">
        <f>E$4*Assumptions!$B35</f>
        <v>640841.5034</v>
      </c>
      <c r="F16" s="19">
        <f>F$4*Assumptions!$B35</f>
        <v>663463.2085</v>
      </c>
      <c r="G16" s="19">
        <f>G$4*Assumptions!$B35</f>
        <v>686883.4597</v>
      </c>
      <c r="H16" s="19">
        <f>H$4*Assumptions!$B35</f>
        <v>711130.4459</v>
      </c>
      <c r="I16" s="19">
        <f>I$4*Assumptions!$B35</f>
        <v>736233.3506</v>
      </c>
      <c r="J16" s="19">
        <f>J$4*Assumptions!$B35</f>
        <v>762222.3879</v>
      </c>
      <c r="K16" s="19">
        <f>K$4*Assumptions!$B35</f>
        <v>789128.8382</v>
      </c>
      <c r="L16" s="19">
        <f>L$4*Assumptions!$B35</f>
        <v>816985.0862</v>
      </c>
      <c r="M16" s="19">
        <f>M$4*Assumptions!$B35</f>
        <v>845824.6597</v>
      </c>
    </row>
    <row r="17">
      <c r="A17" s="8" t="s">
        <v>55</v>
      </c>
      <c r="B17" s="19">
        <f>B$4*Assumptions!$B36</f>
        <v>385000</v>
      </c>
      <c r="C17" s="19">
        <f>C$4*Assumptions!$B36</f>
        <v>398590.5</v>
      </c>
      <c r="D17" s="19">
        <f>D$4*Assumptions!$B36</f>
        <v>412660.7447</v>
      </c>
      <c r="E17" s="19">
        <f>E$4*Assumptions!$B36</f>
        <v>427227.6689</v>
      </c>
      <c r="F17" s="19">
        <f>F$4*Assumptions!$B36</f>
        <v>442308.8056</v>
      </c>
      <c r="G17" s="19">
        <f>G$4*Assumptions!$B36</f>
        <v>457922.3065</v>
      </c>
      <c r="H17" s="19">
        <f>H$4*Assumptions!$B36</f>
        <v>474086.9639</v>
      </c>
      <c r="I17" s="19">
        <f>I$4*Assumptions!$B36</f>
        <v>490822.2337</v>
      </c>
      <c r="J17" s="19">
        <f>J$4*Assumptions!$B36</f>
        <v>508148.2586</v>
      </c>
      <c r="K17" s="19">
        <f>K$4*Assumptions!$B36</f>
        <v>526085.8921</v>
      </c>
      <c r="L17" s="19">
        <f>L$4*Assumptions!$B36</f>
        <v>544656.7241</v>
      </c>
      <c r="M17" s="19">
        <f>M$4*Assumptions!$B36</f>
        <v>563883.1065</v>
      </c>
    </row>
    <row r="18">
      <c r="A18" s="8" t="s">
        <v>56</v>
      </c>
      <c r="B18" s="19">
        <f>B$4*Assumptions!$B37</f>
        <v>192500</v>
      </c>
      <c r="C18" s="19">
        <f>C$4*Assumptions!$B37</f>
        <v>199295.25</v>
      </c>
      <c r="D18" s="19">
        <f>D$4*Assumptions!$B37</f>
        <v>206330.3723</v>
      </c>
      <c r="E18" s="19">
        <f>E$4*Assumptions!$B37</f>
        <v>213613.8345</v>
      </c>
      <c r="F18" s="19">
        <f>F$4*Assumptions!$B37</f>
        <v>221154.4028</v>
      </c>
      <c r="G18" s="19">
        <f>G$4*Assumptions!$B37</f>
        <v>228961.1532</v>
      </c>
      <c r="H18" s="19">
        <f>H$4*Assumptions!$B37</f>
        <v>237043.482</v>
      </c>
      <c r="I18" s="19">
        <f>I$4*Assumptions!$B37</f>
        <v>245411.1169</v>
      </c>
      <c r="J18" s="19">
        <f>J$4*Assumptions!$B37</f>
        <v>254074.1293</v>
      </c>
      <c r="K18" s="19">
        <f>K$4*Assumptions!$B37</f>
        <v>263042.9461</v>
      </c>
      <c r="L18" s="19">
        <f>L$4*Assumptions!$B37</f>
        <v>272328.3621</v>
      </c>
      <c r="M18" s="19">
        <f>M$4*Assumptions!$B37</f>
        <v>281941.5532</v>
      </c>
    </row>
    <row r="19">
      <c r="A19" s="8" t="s">
        <v>57</v>
      </c>
      <c r="B19" s="19">
        <f>B$4*Assumptions!$B38</f>
        <v>192500</v>
      </c>
      <c r="C19" s="19">
        <f>C$4*Assumptions!$B38</f>
        <v>199295.25</v>
      </c>
      <c r="D19" s="19">
        <f>D$4*Assumptions!$B38</f>
        <v>206330.3723</v>
      </c>
      <c r="E19" s="19">
        <f>E$4*Assumptions!$B38</f>
        <v>213613.8345</v>
      </c>
      <c r="F19" s="19">
        <f>F$4*Assumptions!$B38</f>
        <v>221154.4028</v>
      </c>
      <c r="G19" s="19">
        <f>G$4*Assumptions!$B38</f>
        <v>228961.1532</v>
      </c>
      <c r="H19" s="19">
        <f>H$4*Assumptions!$B38</f>
        <v>237043.482</v>
      </c>
      <c r="I19" s="19">
        <f>I$4*Assumptions!$B38</f>
        <v>245411.1169</v>
      </c>
      <c r="J19" s="19">
        <f>J$4*Assumptions!$B38</f>
        <v>254074.1293</v>
      </c>
      <c r="K19" s="19">
        <f>K$4*Assumptions!$B38</f>
        <v>263042.9461</v>
      </c>
      <c r="L19" s="19">
        <f>L$4*Assumptions!$B38</f>
        <v>272328.3621</v>
      </c>
      <c r="M19" s="19">
        <f>M$4*Assumptions!$B38</f>
        <v>281941.5532</v>
      </c>
    </row>
    <row r="20">
      <c r="B20" s="19"/>
      <c r="C20" s="19"/>
      <c r="D20" s="19"/>
      <c r="E20" s="19"/>
      <c r="F20" s="19"/>
      <c r="G20" s="19"/>
      <c r="H20" s="19"/>
      <c r="I20" s="19"/>
      <c r="J20" s="19"/>
      <c r="K20" s="19"/>
      <c r="L20" s="19"/>
      <c r="M20" s="19"/>
    </row>
    <row r="21">
      <c r="A21" s="6" t="s">
        <v>37</v>
      </c>
      <c r="B21" s="19"/>
      <c r="C21" s="19"/>
      <c r="D21" s="19"/>
      <c r="E21" s="19"/>
      <c r="F21" s="19"/>
      <c r="G21" s="19"/>
      <c r="H21" s="19"/>
      <c r="I21" s="19"/>
      <c r="J21" s="19"/>
      <c r="K21" s="19"/>
      <c r="L21" s="19"/>
      <c r="M21" s="19"/>
    </row>
    <row r="22">
      <c r="A22" s="8" t="s">
        <v>52</v>
      </c>
      <c r="B22" s="19">
        <f>B$5*Assumptions!$C33</f>
        <v>472500</v>
      </c>
      <c r="C22" s="19">
        <f>C$5*Assumptions!$C33</f>
        <v>489155.625</v>
      </c>
      <c r="D22" s="19">
        <f>D$5*Assumptions!$C33</f>
        <v>506398.3608</v>
      </c>
      <c r="E22" s="19">
        <f>E$5*Assumptions!$C33</f>
        <v>524248.903</v>
      </c>
      <c r="F22" s="19">
        <f>F$5*Assumptions!$C33</f>
        <v>542728.6768</v>
      </c>
      <c r="G22" s="19">
        <f>G$5*Assumptions!$C33</f>
        <v>561859.8627</v>
      </c>
      <c r="H22" s="19">
        <f>H$5*Assumptions!$C33</f>
        <v>581665.4228</v>
      </c>
      <c r="I22" s="19">
        <f>I$5*Assumptions!$C33</f>
        <v>602169.129</v>
      </c>
      <c r="J22" s="19">
        <f>J$5*Assumptions!$C33</f>
        <v>623395.5908</v>
      </c>
      <c r="K22" s="19">
        <f>K$5*Assumptions!$C33</f>
        <v>645370.2854</v>
      </c>
      <c r="L22" s="19">
        <f>L$5*Assumptions!$C33</f>
        <v>668119.5879</v>
      </c>
      <c r="M22" s="19">
        <f>M$5*Assumptions!$C33</f>
        <v>691670.8034</v>
      </c>
    </row>
    <row r="23">
      <c r="A23" s="8" t="s">
        <v>53</v>
      </c>
      <c r="B23" s="19">
        <f>B$5*Assumptions!$C34</f>
        <v>283500</v>
      </c>
      <c r="C23" s="19">
        <f>C$5*Assumptions!$C34</f>
        <v>293493.375</v>
      </c>
      <c r="D23" s="19">
        <f>D$5*Assumptions!$C34</f>
        <v>303839.0165</v>
      </c>
      <c r="E23" s="19">
        <f>E$5*Assumptions!$C34</f>
        <v>314549.3418</v>
      </c>
      <c r="F23" s="19">
        <f>F$5*Assumptions!$C34</f>
        <v>325637.2061</v>
      </c>
      <c r="G23" s="19">
        <f>G$5*Assumptions!$C34</f>
        <v>337115.9176</v>
      </c>
      <c r="H23" s="19">
        <f>H$5*Assumptions!$C34</f>
        <v>348999.2537</v>
      </c>
      <c r="I23" s="19">
        <f>I$5*Assumptions!$C34</f>
        <v>361301.4774</v>
      </c>
      <c r="J23" s="19">
        <f>J$5*Assumptions!$C34</f>
        <v>374037.3545</v>
      </c>
      <c r="K23" s="19">
        <f>K$5*Assumptions!$C34</f>
        <v>387222.1712</v>
      </c>
      <c r="L23" s="19">
        <f>L$5*Assumptions!$C34</f>
        <v>400871.7528</v>
      </c>
      <c r="M23" s="19">
        <f>M$5*Assumptions!$C34</f>
        <v>415002.482</v>
      </c>
    </row>
    <row r="24">
      <c r="A24" s="8" t="s">
        <v>54</v>
      </c>
      <c r="B24" s="19">
        <f>B$5*Assumptions!$C35</f>
        <v>226800</v>
      </c>
      <c r="C24" s="19">
        <f>C$5*Assumptions!$C35</f>
        <v>234794.7</v>
      </c>
      <c r="D24" s="19">
        <f>D$5*Assumptions!$C35</f>
        <v>243071.2132</v>
      </c>
      <c r="E24" s="19">
        <f>E$5*Assumptions!$C35</f>
        <v>251639.4734</v>
      </c>
      <c r="F24" s="19">
        <f>F$5*Assumptions!$C35</f>
        <v>260509.7649</v>
      </c>
      <c r="G24" s="19">
        <f>G$5*Assumptions!$C35</f>
        <v>269692.7341</v>
      </c>
      <c r="H24" s="19">
        <f>H$5*Assumptions!$C35</f>
        <v>279199.403</v>
      </c>
      <c r="I24" s="19">
        <f>I$5*Assumptions!$C35</f>
        <v>289041.1819</v>
      </c>
      <c r="J24" s="19">
        <f>J$5*Assumptions!$C35</f>
        <v>299229.8836</v>
      </c>
      <c r="K24" s="19">
        <f>K$5*Assumptions!$C35</f>
        <v>309777.737</v>
      </c>
      <c r="L24" s="19">
        <f>L$5*Assumptions!$C35</f>
        <v>320697.4022</v>
      </c>
      <c r="M24" s="19">
        <f>M$5*Assumptions!$C35</f>
        <v>332001.9856</v>
      </c>
    </row>
    <row r="25">
      <c r="A25" s="8" t="s">
        <v>55</v>
      </c>
      <c r="B25" s="19">
        <f>B$5*Assumptions!$C36</f>
        <v>415800</v>
      </c>
      <c r="C25" s="19">
        <f>C$5*Assumptions!$C36</f>
        <v>430456.95</v>
      </c>
      <c r="D25" s="19">
        <f>D$5*Assumptions!$C36</f>
        <v>445630.5575</v>
      </c>
      <c r="E25" s="19">
        <f>E$5*Assumptions!$C36</f>
        <v>461339.0346</v>
      </c>
      <c r="F25" s="19">
        <f>F$5*Assumptions!$C36</f>
        <v>477601.2356</v>
      </c>
      <c r="G25" s="19">
        <f>G$5*Assumptions!$C36</f>
        <v>494436.6792</v>
      </c>
      <c r="H25" s="19">
        <f>H$5*Assumptions!$C36</f>
        <v>511865.5721</v>
      </c>
      <c r="I25" s="19">
        <f>I$5*Assumptions!$C36</f>
        <v>529908.8335</v>
      </c>
      <c r="J25" s="19">
        <f>J$5*Assumptions!$C36</f>
        <v>548588.1199</v>
      </c>
      <c r="K25" s="19">
        <f>K$5*Assumptions!$C36</f>
        <v>567925.8511</v>
      </c>
      <c r="L25" s="19">
        <f>L$5*Assumptions!$C36</f>
        <v>587945.2374</v>
      </c>
      <c r="M25" s="19">
        <f>M$5*Assumptions!$C36</f>
        <v>608670.307</v>
      </c>
    </row>
    <row r="26">
      <c r="A26" s="8" t="s">
        <v>56</v>
      </c>
      <c r="B26" s="19">
        <f>B$5*Assumptions!$C37</f>
        <v>0</v>
      </c>
      <c r="C26" s="19">
        <f>C$5*Assumptions!$C37</f>
        <v>0</v>
      </c>
      <c r="D26" s="19">
        <f>D$5*Assumptions!$C37</f>
        <v>0</v>
      </c>
      <c r="E26" s="19">
        <f>E$5*Assumptions!$C37</f>
        <v>0</v>
      </c>
      <c r="F26" s="19">
        <f>F$5*Assumptions!$C37</f>
        <v>0</v>
      </c>
      <c r="G26" s="19">
        <f>G$5*Assumptions!$C37</f>
        <v>0</v>
      </c>
      <c r="H26" s="19">
        <f>H$5*Assumptions!$C37</f>
        <v>0</v>
      </c>
      <c r="I26" s="19">
        <f>I$5*Assumptions!$C37</f>
        <v>0</v>
      </c>
      <c r="J26" s="19">
        <f>J$5*Assumptions!$C37</f>
        <v>0</v>
      </c>
      <c r="K26" s="19">
        <f>K$5*Assumptions!$C37</f>
        <v>0</v>
      </c>
      <c r="L26" s="19">
        <f>L$5*Assumptions!$C37</f>
        <v>0</v>
      </c>
      <c r="M26" s="19">
        <f>M$5*Assumptions!$C37</f>
        <v>0</v>
      </c>
    </row>
    <row r="27">
      <c r="A27" s="8" t="s">
        <v>57</v>
      </c>
      <c r="B27" s="19">
        <f>B$5*Assumptions!$C38</f>
        <v>491400</v>
      </c>
      <c r="C27" s="19">
        <f>C$5*Assumptions!$C38</f>
        <v>508721.85</v>
      </c>
      <c r="D27" s="19">
        <f>D$5*Assumptions!$C38</f>
        <v>526654.2952</v>
      </c>
      <c r="E27" s="19">
        <f>E$5*Assumptions!$C38</f>
        <v>545218.8591</v>
      </c>
      <c r="F27" s="19">
        <f>F$5*Assumptions!$C38</f>
        <v>564437.8239</v>
      </c>
      <c r="G27" s="19">
        <f>G$5*Assumptions!$C38</f>
        <v>584334.2572</v>
      </c>
      <c r="H27" s="19">
        <f>H$5*Assumptions!$C38</f>
        <v>604932.0398</v>
      </c>
      <c r="I27" s="19">
        <f>I$5*Assumptions!$C38</f>
        <v>626255.8942</v>
      </c>
      <c r="J27" s="19">
        <f>J$5*Assumptions!$C38</f>
        <v>648331.4144</v>
      </c>
      <c r="K27" s="19">
        <f>K$5*Assumptions!$C38</f>
        <v>671185.0968</v>
      </c>
      <c r="L27" s="19">
        <f>L$5*Assumptions!$C38</f>
        <v>694844.3715</v>
      </c>
      <c r="M27" s="19">
        <f>M$5*Assumptions!$C38</f>
        <v>719337.6355</v>
      </c>
    </row>
    <row r="28">
      <c r="B28" s="19"/>
      <c r="C28" s="19"/>
      <c r="D28" s="19"/>
      <c r="E28" s="19"/>
      <c r="F28" s="19"/>
      <c r="G28" s="19"/>
      <c r="H28" s="19"/>
      <c r="I28" s="19"/>
      <c r="J28" s="19"/>
      <c r="K28" s="19"/>
      <c r="L28" s="19"/>
      <c r="M28" s="19"/>
    </row>
    <row r="29">
      <c r="A29" s="6" t="s">
        <v>38</v>
      </c>
      <c r="B29" s="19"/>
      <c r="C29" s="19"/>
      <c r="D29" s="19"/>
      <c r="E29" s="19"/>
      <c r="F29" s="19"/>
      <c r="G29" s="19"/>
      <c r="H29" s="19"/>
      <c r="I29" s="19"/>
      <c r="J29" s="19"/>
      <c r="K29" s="19"/>
      <c r="L29" s="19"/>
      <c r="M29" s="19"/>
    </row>
    <row r="30">
      <c r="A30" s="8" t="s">
        <v>52</v>
      </c>
      <c r="B30" s="19">
        <f>B$6*Assumptions!$D33</f>
        <v>210000</v>
      </c>
      <c r="C30" s="19">
        <f>C$6*Assumptions!$D33</f>
        <v>213160.5</v>
      </c>
      <c r="D30" s="19">
        <f>D$6*Assumptions!$D33</f>
        <v>216368.5655</v>
      </c>
      <c r="E30" s="19">
        <f>E$6*Assumptions!$D33</f>
        <v>219624.9124</v>
      </c>
      <c r="F30" s="19">
        <f>F$6*Assumptions!$D33</f>
        <v>222930.2674</v>
      </c>
      <c r="G30" s="19">
        <f>G$6*Assumptions!$D33</f>
        <v>226285.3679</v>
      </c>
      <c r="H30" s="19">
        <f>H$6*Assumptions!$D33</f>
        <v>229690.9627</v>
      </c>
      <c r="I30" s="19">
        <f>I$6*Assumptions!$D33</f>
        <v>233147.8117</v>
      </c>
      <c r="J30" s="19">
        <f>J$6*Assumptions!$D33</f>
        <v>236656.6862</v>
      </c>
      <c r="K30" s="19">
        <f>K$6*Assumptions!$D33</f>
        <v>240218.3694</v>
      </c>
      <c r="L30" s="19">
        <f>L$6*Assumptions!$D33</f>
        <v>243833.6558</v>
      </c>
      <c r="M30" s="19">
        <f>M$6*Assumptions!$D33</f>
        <v>247503.3523</v>
      </c>
    </row>
    <row r="31">
      <c r="A31" s="8" t="s">
        <v>53</v>
      </c>
      <c r="B31" s="19">
        <f>B$6*Assumptions!$D34</f>
        <v>52500</v>
      </c>
      <c r="C31" s="19">
        <f>C$6*Assumptions!$D34</f>
        <v>53290.125</v>
      </c>
      <c r="D31" s="19">
        <f>D$6*Assumptions!$D34</f>
        <v>54092.14138</v>
      </c>
      <c r="E31" s="19">
        <f>E$6*Assumptions!$D34</f>
        <v>54906.22811</v>
      </c>
      <c r="F31" s="19">
        <f>F$6*Assumptions!$D34</f>
        <v>55732.56684</v>
      </c>
      <c r="G31" s="19">
        <f>G$6*Assumptions!$D34</f>
        <v>56571.34197</v>
      </c>
      <c r="H31" s="19">
        <f>H$6*Assumptions!$D34</f>
        <v>57422.74067</v>
      </c>
      <c r="I31" s="19">
        <f>I$6*Assumptions!$D34</f>
        <v>58286.95292</v>
      </c>
      <c r="J31" s="19">
        <f>J$6*Assumptions!$D34</f>
        <v>59164.17156</v>
      </c>
      <c r="K31" s="19">
        <f>K$6*Assumptions!$D34</f>
        <v>60054.59234</v>
      </c>
      <c r="L31" s="19">
        <f>L$6*Assumptions!$D34</f>
        <v>60958.41395</v>
      </c>
      <c r="M31" s="19">
        <f>M$6*Assumptions!$D34</f>
        <v>61875.83808</v>
      </c>
    </row>
    <row r="32">
      <c r="A32" s="8" t="s">
        <v>54</v>
      </c>
      <c r="B32" s="19">
        <f>B$6*Assumptions!$D35</f>
        <v>0</v>
      </c>
      <c r="C32" s="19">
        <f>C$6*Assumptions!$D35</f>
        <v>0</v>
      </c>
      <c r="D32" s="19">
        <f>D$6*Assumptions!$D35</f>
        <v>0</v>
      </c>
      <c r="E32" s="19">
        <f>E$6*Assumptions!$D35</f>
        <v>0</v>
      </c>
      <c r="F32" s="19">
        <f>F$6*Assumptions!$D35</f>
        <v>0</v>
      </c>
      <c r="G32" s="19">
        <f>G$6*Assumptions!$D35</f>
        <v>0</v>
      </c>
      <c r="H32" s="19">
        <f>H$6*Assumptions!$D35</f>
        <v>0</v>
      </c>
      <c r="I32" s="19">
        <f>I$6*Assumptions!$D35</f>
        <v>0</v>
      </c>
      <c r="J32" s="19">
        <f>J$6*Assumptions!$D35</f>
        <v>0</v>
      </c>
      <c r="K32" s="19">
        <f>K$6*Assumptions!$D35</f>
        <v>0</v>
      </c>
      <c r="L32" s="19">
        <f>L$6*Assumptions!$D35</f>
        <v>0</v>
      </c>
      <c r="M32" s="19">
        <f>M$6*Assumptions!$D35</f>
        <v>0</v>
      </c>
    </row>
    <row r="33">
      <c r="A33" s="8" t="s">
        <v>55</v>
      </c>
      <c r="B33" s="19">
        <f>B$6*Assumptions!$D36</f>
        <v>367500</v>
      </c>
      <c r="C33" s="19">
        <f>C$6*Assumptions!$D36</f>
        <v>373030.875</v>
      </c>
      <c r="D33" s="19">
        <f>D$6*Assumptions!$D36</f>
        <v>378644.9897</v>
      </c>
      <c r="E33" s="19">
        <f>E$6*Assumptions!$D36</f>
        <v>384343.5968</v>
      </c>
      <c r="F33" s="19">
        <f>F$6*Assumptions!$D36</f>
        <v>390127.9679</v>
      </c>
      <c r="G33" s="19">
        <f>G$6*Assumptions!$D36</f>
        <v>395999.3938</v>
      </c>
      <c r="H33" s="19">
        <f>H$6*Assumptions!$D36</f>
        <v>401959.1847</v>
      </c>
      <c r="I33" s="19">
        <f>I$6*Assumptions!$D36</f>
        <v>408008.6704</v>
      </c>
      <c r="J33" s="19">
        <f>J$6*Assumptions!$D36</f>
        <v>414149.2009</v>
      </c>
      <c r="K33" s="19">
        <f>K$6*Assumptions!$D36</f>
        <v>420382.1464</v>
      </c>
      <c r="L33" s="19">
        <f>L$6*Assumptions!$D36</f>
        <v>426708.8977</v>
      </c>
      <c r="M33" s="19">
        <f>M$6*Assumptions!$D36</f>
        <v>433130.8666</v>
      </c>
    </row>
    <row r="34">
      <c r="A34" s="8" t="s">
        <v>56</v>
      </c>
      <c r="B34" s="19">
        <f>B$6*Assumptions!$D37</f>
        <v>262500</v>
      </c>
      <c r="C34" s="19">
        <f>C$6*Assumptions!$D37</f>
        <v>266450.625</v>
      </c>
      <c r="D34" s="19">
        <f>D$6*Assumptions!$D37</f>
        <v>270460.7069</v>
      </c>
      <c r="E34" s="19">
        <f>E$6*Assumptions!$D37</f>
        <v>274531.1405</v>
      </c>
      <c r="F34" s="19">
        <f>F$6*Assumptions!$D37</f>
        <v>278662.8342</v>
      </c>
      <c r="G34" s="19">
        <f>G$6*Assumptions!$D37</f>
        <v>282856.7099</v>
      </c>
      <c r="H34" s="19">
        <f>H$6*Assumptions!$D37</f>
        <v>287113.7033</v>
      </c>
      <c r="I34" s="19">
        <f>I$6*Assumptions!$D37</f>
        <v>291434.7646</v>
      </c>
      <c r="J34" s="19">
        <f>J$6*Assumptions!$D37</f>
        <v>295820.8578</v>
      </c>
      <c r="K34" s="19">
        <f>K$6*Assumptions!$D37</f>
        <v>300272.9617</v>
      </c>
      <c r="L34" s="19">
        <f>L$6*Assumptions!$D37</f>
        <v>304792.0698</v>
      </c>
      <c r="M34" s="19">
        <f>M$6*Assumptions!$D37</f>
        <v>309379.1904</v>
      </c>
    </row>
    <row r="35">
      <c r="A35" s="8" t="s">
        <v>57</v>
      </c>
      <c r="B35" s="19">
        <f>B$6*Assumptions!$D38</f>
        <v>157500</v>
      </c>
      <c r="C35" s="19">
        <f>C$6*Assumptions!$D38</f>
        <v>159870.375</v>
      </c>
      <c r="D35" s="19">
        <f>D$6*Assumptions!$D38</f>
        <v>162276.4241</v>
      </c>
      <c r="E35" s="19">
        <f>E$6*Assumptions!$D38</f>
        <v>164718.6843</v>
      </c>
      <c r="F35" s="19">
        <f>F$6*Assumptions!$D38</f>
        <v>167197.7005</v>
      </c>
      <c r="G35" s="19">
        <f>G$6*Assumptions!$D38</f>
        <v>169714.0259</v>
      </c>
      <c r="H35" s="19">
        <f>H$6*Assumptions!$D38</f>
        <v>172268.222</v>
      </c>
      <c r="I35" s="19">
        <f>I$6*Assumptions!$D38</f>
        <v>174860.8588</v>
      </c>
      <c r="J35" s="19">
        <f>J$6*Assumptions!$D38</f>
        <v>177492.5147</v>
      </c>
      <c r="K35" s="19">
        <f>K$6*Assumptions!$D38</f>
        <v>180163.777</v>
      </c>
      <c r="L35" s="19">
        <f>L$6*Assumptions!$D38</f>
        <v>182875.2419</v>
      </c>
      <c r="M35" s="19">
        <f>M$6*Assumptions!$D38</f>
        <v>185627.5143</v>
      </c>
    </row>
    <row r="36">
      <c r="B36" s="19"/>
      <c r="C36" s="19"/>
      <c r="D36" s="19"/>
      <c r="E36" s="19"/>
      <c r="F36" s="19"/>
      <c r="G36" s="19"/>
      <c r="H36" s="19"/>
      <c r="I36" s="19"/>
      <c r="J36" s="19"/>
      <c r="K36" s="19"/>
      <c r="L36" s="19"/>
      <c r="M36" s="19"/>
    </row>
    <row r="37">
      <c r="A37" s="6" t="s">
        <v>39</v>
      </c>
      <c r="B37" s="19"/>
      <c r="C37" s="19"/>
      <c r="D37" s="19"/>
      <c r="E37" s="19"/>
      <c r="F37" s="19"/>
      <c r="G37" s="19"/>
      <c r="H37" s="19"/>
      <c r="I37" s="19"/>
      <c r="J37" s="19"/>
      <c r="K37" s="19"/>
      <c r="L37" s="19"/>
      <c r="M37" s="19"/>
    </row>
    <row r="38">
      <c r="A38" s="8" t="s">
        <v>52</v>
      </c>
      <c r="B38" s="19">
        <f>B$7*Assumptions!$E33</f>
        <v>441000</v>
      </c>
      <c r="C38" s="19">
        <f>C$7*Assumptions!$E33</f>
        <v>461065.5</v>
      </c>
      <c r="D38" s="19">
        <f>D$7*Assumptions!$E33</f>
        <v>482043.9803</v>
      </c>
      <c r="E38" s="19">
        <f>E$7*Assumptions!$E33</f>
        <v>503976.9814</v>
      </c>
      <c r="F38" s="19">
        <f>F$7*Assumptions!$E33</f>
        <v>526907.934</v>
      </c>
      <c r="G38" s="19">
        <f>G$7*Assumptions!$E33</f>
        <v>550882.245</v>
      </c>
      <c r="H38" s="19">
        <f>H$7*Assumptions!$E33</f>
        <v>575947.3871</v>
      </c>
      <c r="I38" s="19">
        <f>I$7*Assumptions!$E33</f>
        <v>602152.9933</v>
      </c>
      <c r="J38" s="19">
        <f>J$7*Assumptions!$E33</f>
        <v>629550.9545</v>
      </c>
      <c r="K38" s="19">
        <f>K$7*Assumptions!$E33</f>
        <v>658195.5229</v>
      </c>
      <c r="L38" s="19">
        <f>L$7*Assumptions!$E33</f>
        <v>688143.4192</v>
      </c>
      <c r="M38" s="19">
        <f>M$7*Assumptions!$E33</f>
        <v>719453.9447</v>
      </c>
    </row>
    <row r="39">
      <c r="A39" s="8" t="s">
        <v>53</v>
      </c>
      <c r="B39" s="19">
        <f>B$7*Assumptions!$E34</f>
        <v>0</v>
      </c>
      <c r="C39" s="19">
        <f>C$7*Assumptions!$E34</f>
        <v>0</v>
      </c>
      <c r="D39" s="19">
        <f>D$7*Assumptions!$E34</f>
        <v>0</v>
      </c>
      <c r="E39" s="19">
        <f>E$7*Assumptions!$E34</f>
        <v>0</v>
      </c>
      <c r="F39" s="19">
        <f>F$7*Assumptions!$E34</f>
        <v>0</v>
      </c>
      <c r="G39" s="19">
        <f>G$7*Assumptions!$E34</f>
        <v>0</v>
      </c>
      <c r="H39" s="19">
        <f>H$7*Assumptions!$E34</f>
        <v>0</v>
      </c>
      <c r="I39" s="19">
        <f>I$7*Assumptions!$E34</f>
        <v>0</v>
      </c>
      <c r="J39" s="19">
        <f>J$7*Assumptions!$E34</f>
        <v>0</v>
      </c>
      <c r="K39" s="19">
        <f>K$7*Assumptions!$E34</f>
        <v>0</v>
      </c>
      <c r="L39" s="19">
        <f>L$7*Assumptions!$E34</f>
        <v>0</v>
      </c>
      <c r="M39" s="19">
        <f>M$7*Assumptions!$E34</f>
        <v>0</v>
      </c>
    </row>
    <row r="40">
      <c r="A40" s="8" t="s">
        <v>54</v>
      </c>
      <c r="B40" s="19">
        <f>B$7*Assumptions!$E35</f>
        <v>441000</v>
      </c>
      <c r="C40" s="19">
        <f>C$7*Assumptions!$E35</f>
        <v>461065.5</v>
      </c>
      <c r="D40" s="19">
        <f>D$7*Assumptions!$E35</f>
        <v>482043.9803</v>
      </c>
      <c r="E40" s="19">
        <f>E$7*Assumptions!$E35</f>
        <v>503976.9814</v>
      </c>
      <c r="F40" s="19">
        <f>F$7*Assumptions!$E35</f>
        <v>526907.934</v>
      </c>
      <c r="G40" s="19">
        <f>G$7*Assumptions!$E35</f>
        <v>550882.245</v>
      </c>
      <c r="H40" s="19">
        <f>H$7*Assumptions!$E35</f>
        <v>575947.3871</v>
      </c>
      <c r="I40" s="19">
        <f>I$7*Assumptions!$E35</f>
        <v>602152.9933</v>
      </c>
      <c r="J40" s="19">
        <f>J$7*Assumptions!$E35</f>
        <v>629550.9545</v>
      </c>
      <c r="K40" s="19">
        <f>K$7*Assumptions!$E35</f>
        <v>658195.5229</v>
      </c>
      <c r="L40" s="19">
        <f>L$7*Assumptions!$E35</f>
        <v>688143.4192</v>
      </c>
      <c r="M40" s="19">
        <f>M$7*Assumptions!$E35</f>
        <v>719453.9447</v>
      </c>
    </row>
    <row r="41">
      <c r="A41" s="8" t="s">
        <v>55</v>
      </c>
      <c r="B41" s="19">
        <f>B$7*Assumptions!$E36</f>
        <v>367500</v>
      </c>
      <c r="C41" s="19">
        <f>C$7*Assumptions!$E36</f>
        <v>384221.25</v>
      </c>
      <c r="D41" s="19">
        <f>D$7*Assumptions!$E36</f>
        <v>401703.3169</v>
      </c>
      <c r="E41" s="19">
        <f>E$7*Assumptions!$E36</f>
        <v>419980.8178</v>
      </c>
      <c r="F41" s="19">
        <f>F$7*Assumptions!$E36</f>
        <v>439089.945</v>
      </c>
      <c r="G41" s="19">
        <f>G$7*Assumptions!$E36</f>
        <v>459068.5375</v>
      </c>
      <c r="H41" s="19">
        <f>H$7*Assumptions!$E36</f>
        <v>479956.156</v>
      </c>
      <c r="I41" s="19">
        <f>I$7*Assumptions!$E36</f>
        <v>501794.1611</v>
      </c>
      <c r="J41" s="19">
        <f>J$7*Assumptions!$E36</f>
        <v>524625.7954</v>
      </c>
      <c r="K41" s="19">
        <f>K$7*Assumptions!$E36</f>
        <v>548496.2691</v>
      </c>
      <c r="L41" s="19">
        <f>L$7*Assumptions!$E36</f>
        <v>573452.8493</v>
      </c>
      <c r="M41" s="19">
        <f>M$7*Assumptions!$E36</f>
        <v>599544.954</v>
      </c>
    </row>
    <row r="42">
      <c r="A42" s="8" t="s">
        <v>56</v>
      </c>
      <c r="B42" s="19">
        <f>B$7*Assumptions!$E37</f>
        <v>220500</v>
      </c>
      <c r="C42" s="19">
        <f>C$7*Assumptions!$E37</f>
        <v>230532.75</v>
      </c>
      <c r="D42" s="19">
        <f>D$7*Assumptions!$E37</f>
        <v>241021.9901</v>
      </c>
      <c r="E42" s="19">
        <f>E$7*Assumptions!$E37</f>
        <v>251988.4907</v>
      </c>
      <c r="F42" s="19">
        <f>F$7*Assumptions!$E37</f>
        <v>263453.967</v>
      </c>
      <c r="G42" s="19">
        <f>G$7*Assumptions!$E37</f>
        <v>275441.1225</v>
      </c>
      <c r="H42" s="19">
        <f>H$7*Assumptions!$E37</f>
        <v>287973.6936</v>
      </c>
      <c r="I42" s="19">
        <f>I$7*Assumptions!$E37</f>
        <v>301076.4966</v>
      </c>
      <c r="J42" s="19">
        <f>J$7*Assumptions!$E37</f>
        <v>314775.4772</v>
      </c>
      <c r="K42" s="19">
        <f>K$7*Assumptions!$E37</f>
        <v>329097.7614</v>
      </c>
      <c r="L42" s="19">
        <f>L$7*Assumptions!$E37</f>
        <v>344071.7096</v>
      </c>
      <c r="M42" s="19">
        <f>M$7*Assumptions!$E37</f>
        <v>359726.9724</v>
      </c>
    </row>
    <row r="43">
      <c r="A43" s="8" t="s">
        <v>57</v>
      </c>
      <c r="B43" s="19">
        <f>B$7*Assumptions!$E38</f>
        <v>0</v>
      </c>
      <c r="C43" s="19">
        <f>C$7*Assumptions!$E38</f>
        <v>0</v>
      </c>
      <c r="D43" s="19">
        <f>D$7*Assumptions!$E38</f>
        <v>0</v>
      </c>
      <c r="E43" s="19">
        <f>E$7*Assumptions!$E38</f>
        <v>0</v>
      </c>
      <c r="F43" s="19">
        <f>F$7*Assumptions!$E38</f>
        <v>0</v>
      </c>
      <c r="G43" s="19">
        <f>G$7*Assumptions!$E38</f>
        <v>0</v>
      </c>
      <c r="H43" s="19">
        <f>H$7*Assumptions!$E38</f>
        <v>0</v>
      </c>
      <c r="I43" s="19">
        <f>I$7*Assumptions!$E38</f>
        <v>0</v>
      </c>
      <c r="J43" s="19">
        <f>J$7*Assumptions!$E38</f>
        <v>0</v>
      </c>
      <c r="K43" s="19">
        <f>K$7*Assumptions!$E38</f>
        <v>0</v>
      </c>
      <c r="L43" s="19">
        <f>L$7*Assumptions!$E38</f>
        <v>0</v>
      </c>
      <c r="M43" s="19">
        <f>M$7*Assumptions!$E38</f>
        <v>0</v>
      </c>
    </row>
    <row r="44">
      <c r="B44" s="19"/>
      <c r="C44" s="19"/>
      <c r="D44" s="19"/>
      <c r="E44" s="19"/>
      <c r="F44" s="19"/>
      <c r="G44" s="19"/>
      <c r="H44" s="19"/>
      <c r="I44" s="19"/>
      <c r="J44" s="19"/>
      <c r="K44" s="19"/>
      <c r="L44" s="19"/>
      <c r="M44" s="19"/>
    </row>
    <row r="45">
      <c r="A45" s="6" t="s">
        <v>40</v>
      </c>
      <c r="B45" s="19"/>
      <c r="C45" s="19"/>
      <c r="D45" s="19"/>
      <c r="E45" s="19"/>
      <c r="F45" s="19"/>
      <c r="G45" s="19"/>
      <c r="H45" s="19"/>
      <c r="I45" s="19"/>
      <c r="J45" s="19"/>
      <c r="K45" s="19"/>
      <c r="L45" s="19"/>
      <c r="M45" s="19"/>
    </row>
    <row r="46">
      <c r="A46" s="8" t="s">
        <v>52</v>
      </c>
      <c r="B46" s="19">
        <f>B$8*Assumptions!$F33</f>
        <v>480000</v>
      </c>
      <c r="C46" s="19">
        <f>C$8*Assumptions!$F33</f>
        <v>501816</v>
      </c>
      <c r="D46" s="19">
        <f>D$8*Assumptions!$F33</f>
        <v>524623.5372</v>
      </c>
      <c r="E46" s="19">
        <f>E$8*Assumptions!$F33</f>
        <v>548467.677</v>
      </c>
      <c r="F46" s="19">
        <f>F$8*Assumptions!$F33</f>
        <v>573395.5329</v>
      </c>
      <c r="G46" s="19">
        <f>G$8*Assumptions!$F33</f>
        <v>599456.3599</v>
      </c>
      <c r="H46" s="19">
        <f>H$8*Assumptions!$F33</f>
        <v>626701.6514</v>
      </c>
      <c r="I46" s="19">
        <f>I$8*Assumptions!$F33</f>
        <v>655185.2415</v>
      </c>
      <c r="J46" s="19">
        <f>J$8*Assumptions!$F33</f>
        <v>684963.4107</v>
      </c>
      <c r="K46" s="19">
        <f>K$8*Assumptions!$F33</f>
        <v>716094.9977</v>
      </c>
      <c r="L46" s="19">
        <f>L$8*Assumptions!$F33</f>
        <v>748641.5154</v>
      </c>
      <c r="M46" s="19">
        <f>M$8*Assumptions!$F33</f>
        <v>782667.2722</v>
      </c>
    </row>
    <row r="47">
      <c r="A47" s="8" t="s">
        <v>53</v>
      </c>
      <c r="B47" s="19">
        <f>B$8*Assumptions!$F34</f>
        <v>480000</v>
      </c>
      <c r="C47" s="19">
        <f>C$8*Assumptions!$F34</f>
        <v>501816</v>
      </c>
      <c r="D47" s="19">
        <f>D$8*Assumptions!$F34</f>
        <v>524623.5372</v>
      </c>
      <c r="E47" s="19">
        <f>E$8*Assumptions!$F34</f>
        <v>548467.677</v>
      </c>
      <c r="F47" s="19">
        <f>F$8*Assumptions!$F34</f>
        <v>573395.5329</v>
      </c>
      <c r="G47" s="19">
        <f>G$8*Assumptions!$F34</f>
        <v>599456.3599</v>
      </c>
      <c r="H47" s="19">
        <f>H$8*Assumptions!$F34</f>
        <v>626701.6514</v>
      </c>
      <c r="I47" s="19">
        <f>I$8*Assumptions!$F34</f>
        <v>655185.2415</v>
      </c>
      <c r="J47" s="19">
        <f>J$8*Assumptions!$F34</f>
        <v>684963.4107</v>
      </c>
      <c r="K47" s="19">
        <f>K$8*Assumptions!$F34</f>
        <v>716094.9977</v>
      </c>
      <c r="L47" s="19">
        <f>L$8*Assumptions!$F34</f>
        <v>748641.5154</v>
      </c>
      <c r="M47" s="19">
        <f>M$8*Assumptions!$F34</f>
        <v>782667.2722</v>
      </c>
    </row>
    <row r="48">
      <c r="A48" s="8" t="s">
        <v>54</v>
      </c>
      <c r="B48" s="19">
        <f>B$8*Assumptions!$F35</f>
        <v>480000</v>
      </c>
      <c r="C48" s="19">
        <f>C$8*Assumptions!$F35</f>
        <v>501816</v>
      </c>
      <c r="D48" s="19">
        <f>D$8*Assumptions!$F35</f>
        <v>524623.5372</v>
      </c>
      <c r="E48" s="19">
        <f>E$8*Assumptions!$F35</f>
        <v>548467.677</v>
      </c>
      <c r="F48" s="19">
        <f>F$8*Assumptions!$F35</f>
        <v>573395.5329</v>
      </c>
      <c r="G48" s="19">
        <f>G$8*Assumptions!$F35</f>
        <v>599456.3599</v>
      </c>
      <c r="H48" s="19">
        <f>H$8*Assumptions!$F35</f>
        <v>626701.6514</v>
      </c>
      <c r="I48" s="19">
        <f>I$8*Assumptions!$F35</f>
        <v>655185.2415</v>
      </c>
      <c r="J48" s="19">
        <f>J$8*Assumptions!$F35</f>
        <v>684963.4107</v>
      </c>
      <c r="K48" s="19">
        <f>K$8*Assumptions!$F35</f>
        <v>716094.9977</v>
      </c>
      <c r="L48" s="19">
        <f>L$8*Assumptions!$F35</f>
        <v>748641.5154</v>
      </c>
      <c r="M48" s="19">
        <f>M$8*Assumptions!$F35</f>
        <v>782667.2722</v>
      </c>
    </row>
    <row r="49">
      <c r="A49" s="8" t="s">
        <v>55</v>
      </c>
      <c r="B49" s="19">
        <f>B$8*Assumptions!$F36</f>
        <v>0</v>
      </c>
      <c r="C49" s="19">
        <f>C$8*Assumptions!$F36</f>
        <v>0</v>
      </c>
      <c r="D49" s="19">
        <f>D$8*Assumptions!$F36</f>
        <v>0</v>
      </c>
      <c r="E49" s="19">
        <f>E$8*Assumptions!$F36</f>
        <v>0</v>
      </c>
      <c r="F49" s="19">
        <f>F$8*Assumptions!$F36</f>
        <v>0</v>
      </c>
      <c r="G49" s="19">
        <f>G$8*Assumptions!$F36</f>
        <v>0</v>
      </c>
      <c r="H49" s="19">
        <f>H$8*Assumptions!$F36</f>
        <v>0</v>
      </c>
      <c r="I49" s="19">
        <f>I$8*Assumptions!$F36</f>
        <v>0</v>
      </c>
      <c r="J49" s="19">
        <f>J$8*Assumptions!$F36</f>
        <v>0</v>
      </c>
      <c r="K49" s="19">
        <f>K$8*Assumptions!$F36</f>
        <v>0</v>
      </c>
      <c r="L49" s="19">
        <f>L$8*Assumptions!$F36</f>
        <v>0</v>
      </c>
      <c r="M49" s="19">
        <f>M$8*Assumptions!$F36</f>
        <v>0</v>
      </c>
    </row>
    <row r="50">
      <c r="A50" s="8" t="s">
        <v>56</v>
      </c>
      <c r="B50" s="19">
        <f>B$8*Assumptions!$F37</f>
        <v>528000</v>
      </c>
      <c r="C50" s="19">
        <f>C$8*Assumptions!$F37</f>
        <v>551997.6</v>
      </c>
      <c r="D50" s="19">
        <f>D$8*Assumptions!$F37</f>
        <v>577085.8909</v>
      </c>
      <c r="E50" s="19">
        <f>E$8*Assumptions!$F37</f>
        <v>603314.4447</v>
      </c>
      <c r="F50" s="19">
        <f>F$8*Assumptions!$F37</f>
        <v>630735.0862</v>
      </c>
      <c r="G50" s="19">
        <f>G$8*Assumptions!$F37</f>
        <v>659401.9958</v>
      </c>
      <c r="H50" s="19">
        <f>H$8*Assumptions!$F37</f>
        <v>689371.8165</v>
      </c>
      <c r="I50" s="19">
        <f>I$8*Assumptions!$F37</f>
        <v>720703.7656</v>
      </c>
      <c r="J50" s="19">
        <f>J$8*Assumptions!$F37</f>
        <v>753459.7518</v>
      </c>
      <c r="K50" s="19">
        <f>K$8*Assumptions!$F37</f>
        <v>787704.4975</v>
      </c>
      <c r="L50" s="19">
        <f>L$8*Assumptions!$F37</f>
        <v>823505.6669</v>
      </c>
      <c r="M50" s="19">
        <f>M$8*Assumptions!$F37</f>
        <v>860933.9994</v>
      </c>
    </row>
    <row r="51">
      <c r="A51" s="8" t="s">
        <v>57</v>
      </c>
      <c r="B51" s="19">
        <f>B$8*Assumptions!$F38</f>
        <v>432000</v>
      </c>
      <c r="C51" s="19">
        <f>C$8*Assumptions!$F38</f>
        <v>451634.4</v>
      </c>
      <c r="D51" s="19">
        <f>D$8*Assumptions!$F38</f>
        <v>472161.1835</v>
      </c>
      <c r="E51" s="19">
        <f>E$8*Assumptions!$F38</f>
        <v>493620.9093</v>
      </c>
      <c r="F51" s="19">
        <f>F$8*Assumptions!$F38</f>
        <v>516055.9796</v>
      </c>
      <c r="G51" s="19">
        <f>G$8*Assumptions!$F38</f>
        <v>539510.7239</v>
      </c>
      <c r="H51" s="19">
        <f>H$8*Assumptions!$F38</f>
        <v>564031.4863</v>
      </c>
      <c r="I51" s="19">
        <f>I$8*Assumptions!$F38</f>
        <v>589666.7173</v>
      </c>
      <c r="J51" s="19">
        <f>J$8*Assumptions!$F38</f>
        <v>616467.0696</v>
      </c>
      <c r="K51" s="19">
        <f>K$8*Assumptions!$F38</f>
        <v>644485.4979</v>
      </c>
      <c r="L51" s="19">
        <f>L$8*Assumptions!$F38</f>
        <v>673777.3638</v>
      </c>
      <c r="M51" s="19">
        <f>M$8*Assumptions!$F38</f>
        <v>704400.545</v>
      </c>
    </row>
    <row r="52">
      <c r="B52" s="19"/>
      <c r="C52" s="19"/>
      <c r="D52" s="19"/>
      <c r="E52" s="19"/>
      <c r="F52" s="19"/>
      <c r="G52" s="19"/>
      <c r="H52" s="19"/>
      <c r="I52" s="19"/>
      <c r="J52" s="19"/>
      <c r="K52" s="19"/>
      <c r="L52" s="19"/>
      <c r="M52" s="19"/>
    </row>
    <row r="53">
      <c r="A53" s="6" t="s">
        <v>41</v>
      </c>
      <c r="B53" s="19"/>
      <c r="C53" s="19"/>
      <c r="D53" s="19"/>
      <c r="E53" s="19"/>
      <c r="F53" s="19"/>
      <c r="G53" s="19"/>
      <c r="H53" s="19"/>
      <c r="I53" s="19"/>
      <c r="J53" s="19"/>
      <c r="K53" s="19"/>
      <c r="L53" s="19"/>
      <c r="M53" s="19"/>
    </row>
    <row r="54">
      <c r="A54" s="8" t="s">
        <v>52</v>
      </c>
      <c r="B54" s="19">
        <f>B$9*Assumptions!$G33</f>
        <v>247500</v>
      </c>
      <c r="C54" s="19">
        <f>C$9*Assumptions!$G33</f>
        <v>256236.75</v>
      </c>
      <c r="D54" s="19">
        <f>D$9*Assumptions!$G33</f>
        <v>265281.9073</v>
      </c>
      <c r="E54" s="19">
        <f>E$9*Assumptions!$G33</f>
        <v>274646.3586</v>
      </c>
      <c r="F54" s="19">
        <f>F$9*Assumptions!$G33</f>
        <v>284341.3751</v>
      </c>
      <c r="G54" s="19">
        <f>G$9*Assumptions!$G33</f>
        <v>294378.6256</v>
      </c>
      <c r="H54" s="19">
        <f>H$9*Assumptions!$G33</f>
        <v>304770.1911</v>
      </c>
      <c r="I54" s="19">
        <f>I$9*Assumptions!$G33</f>
        <v>315528.5788</v>
      </c>
      <c r="J54" s="19">
        <f>J$9*Assumptions!$G33</f>
        <v>326666.7377</v>
      </c>
      <c r="K54" s="19">
        <f>K$9*Assumptions!$G33</f>
        <v>338198.0735</v>
      </c>
      <c r="L54" s="19">
        <f>L$9*Assumptions!$G33</f>
        <v>350136.4655</v>
      </c>
      <c r="M54" s="19">
        <f>M$9*Assumptions!$G33</f>
        <v>362496.2827</v>
      </c>
    </row>
    <row r="55">
      <c r="A55" s="8" t="s">
        <v>53</v>
      </c>
      <c r="B55" s="19">
        <f>B$9*Assumptions!$G34</f>
        <v>0</v>
      </c>
      <c r="C55" s="19">
        <f>C$9*Assumptions!$G34</f>
        <v>0</v>
      </c>
      <c r="D55" s="19">
        <f>D$9*Assumptions!$G34</f>
        <v>0</v>
      </c>
      <c r="E55" s="19">
        <f>E$9*Assumptions!$G34</f>
        <v>0</v>
      </c>
      <c r="F55" s="19">
        <f>F$9*Assumptions!$G34</f>
        <v>0</v>
      </c>
      <c r="G55" s="19">
        <f>G$9*Assumptions!$G34</f>
        <v>0</v>
      </c>
      <c r="H55" s="19">
        <f>H$9*Assumptions!$G34</f>
        <v>0</v>
      </c>
      <c r="I55" s="19">
        <f>I$9*Assumptions!$G34</f>
        <v>0</v>
      </c>
      <c r="J55" s="19">
        <f>J$9*Assumptions!$G34</f>
        <v>0</v>
      </c>
      <c r="K55" s="19">
        <f>K$9*Assumptions!$G34</f>
        <v>0</v>
      </c>
      <c r="L55" s="19">
        <f>L$9*Assumptions!$G34</f>
        <v>0</v>
      </c>
      <c r="M55" s="19">
        <f>M$9*Assumptions!$G34</f>
        <v>0</v>
      </c>
    </row>
    <row r="56">
      <c r="A56" s="8" t="s">
        <v>54</v>
      </c>
      <c r="B56" s="19">
        <f>B$9*Assumptions!$G35</f>
        <v>309375</v>
      </c>
      <c r="C56" s="19">
        <f>C$9*Assumptions!$G35</f>
        <v>320295.9375</v>
      </c>
      <c r="D56" s="19">
        <f>D$9*Assumptions!$G35</f>
        <v>331602.3841</v>
      </c>
      <c r="E56" s="19">
        <f>E$9*Assumptions!$G35</f>
        <v>343307.9483</v>
      </c>
      <c r="F56" s="19">
        <f>F$9*Assumptions!$G35</f>
        <v>355426.7188</v>
      </c>
      <c r="G56" s="19">
        <f>G$9*Assumptions!$G35</f>
        <v>367973.282</v>
      </c>
      <c r="H56" s="19">
        <f>H$9*Assumptions!$G35</f>
        <v>380962.7389</v>
      </c>
      <c r="I56" s="19">
        <f>I$9*Assumptions!$G35</f>
        <v>394410.7235</v>
      </c>
      <c r="J56" s="19">
        <f>J$9*Assumptions!$G35</f>
        <v>408333.4221</v>
      </c>
      <c r="K56" s="19">
        <f>K$9*Assumptions!$G35</f>
        <v>422747.5919</v>
      </c>
      <c r="L56" s="19">
        <f>L$9*Assumptions!$G35</f>
        <v>437670.5819</v>
      </c>
      <c r="M56" s="19">
        <f>M$9*Assumptions!$G35</f>
        <v>453120.3534</v>
      </c>
    </row>
    <row r="57">
      <c r="A57" s="8" t="s">
        <v>55</v>
      </c>
      <c r="B57" s="19">
        <f>B$9*Assumptions!$G36</f>
        <v>185625</v>
      </c>
      <c r="C57" s="19">
        <f>C$9*Assumptions!$G36</f>
        <v>192177.5625</v>
      </c>
      <c r="D57" s="19">
        <f>D$9*Assumptions!$G36</f>
        <v>198961.4305</v>
      </c>
      <c r="E57" s="19">
        <f>E$9*Assumptions!$G36</f>
        <v>205984.769</v>
      </c>
      <c r="F57" s="19">
        <f>F$9*Assumptions!$G36</f>
        <v>213256.0313</v>
      </c>
      <c r="G57" s="19">
        <f>G$9*Assumptions!$G36</f>
        <v>220783.9692</v>
      </c>
      <c r="H57" s="19">
        <f>H$9*Assumptions!$G36</f>
        <v>228577.6433</v>
      </c>
      <c r="I57" s="19">
        <f>I$9*Assumptions!$G36</f>
        <v>236646.4341</v>
      </c>
      <c r="J57" s="19">
        <f>J$9*Assumptions!$G36</f>
        <v>245000.0532</v>
      </c>
      <c r="K57" s="19">
        <f>K$9*Assumptions!$G36</f>
        <v>253648.5551</v>
      </c>
      <c r="L57" s="19">
        <f>L$9*Assumptions!$G36</f>
        <v>262602.3491</v>
      </c>
      <c r="M57" s="19">
        <f>M$9*Assumptions!$G36</f>
        <v>271872.212</v>
      </c>
    </row>
    <row r="58">
      <c r="A58" s="8" t="s">
        <v>56</v>
      </c>
      <c r="B58" s="19">
        <f>B$9*Assumptions!$G37</f>
        <v>371250</v>
      </c>
      <c r="C58" s="19">
        <f>C$9*Assumptions!$G37</f>
        <v>384355.125</v>
      </c>
      <c r="D58" s="19">
        <f>D$9*Assumptions!$G37</f>
        <v>397922.8609</v>
      </c>
      <c r="E58" s="19">
        <f>E$9*Assumptions!$G37</f>
        <v>411969.5379</v>
      </c>
      <c r="F58" s="19">
        <f>F$9*Assumptions!$G37</f>
        <v>426512.0626</v>
      </c>
      <c r="G58" s="19">
        <f>G$9*Assumptions!$G37</f>
        <v>441567.9384</v>
      </c>
      <c r="H58" s="19">
        <f>H$9*Assumptions!$G37</f>
        <v>457155.2866</v>
      </c>
      <c r="I58" s="19">
        <f>I$9*Assumptions!$G37</f>
        <v>473292.8682</v>
      </c>
      <c r="J58" s="19">
        <f>J$9*Assumptions!$G37</f>
        <v>490000.1065</v>
      </c>
      <c r="K58" s="19">
        <f>K$9*Assumptions!$G37</f>
        <v>507297.1103</v>
      </c>
      <c r="L58" s="19">
        <f>L$9*Assumptions!$G37</f>
        <v>525204.6982</v>
      </c>
      <c r="M58" s="19">
        <f>M$9*Assumptions!$G37</f>
        <v>543744.4241</v>
      </c>
    </row>
    <row r="59">
      <c r="A59" s="8" t="s">
        <v>57</v>
      </c>
      <c r="B59" s="19">
        <f>B$9*Assumptions!$G38</f>
        <v>123750</v>
      </c>
      <c r="C59" s="19">
        <f>C$9*Assumptions!$G38</f>
        <v>128118.375</v>
      </c>
      <c r="D59" s="19">
        <f>D$9*Assumptions!$G38</f>
        <v>132640.9536</v>
      </c>
      <c r="E59" s="19">
        <f>E$9*Assumptions!$G38</f>
        <v>137323.1793</v>
      </c>
      <c r="F59" s="19">
        <f>F$9*Assumptions!$G38</f>
        <v>142170.6875</v>
      </c>
      <c r="G59" s="19">
        <f>G$9*Assumptions!$G38</f>
        <v>147189.3128</v>
      </c>
      <c r="H59" s="19">
        <f>H$9*Assumptions!$G38</f>
        <v>152385.0955</v>
      </c>
      <c r="I59" s="19">
        <f>I$9*Assumptions!$G38</f>
        <v>157764.2894</v>
      </c>
      <c r="J59" s="19">
        <f>J$9*Assumptions!$G38</f>
        <v>163333.3688</v>
      </c>
      <c r="K59" s="19">
        <f>K$9*Assumptions!$G38</f>
        <v>169099.0368</v>
      </c>
      <c r="L59" s="19">
        <f>L$9*Assumptions!$G38</f>
        <v>175068.2327</v>
      </c>
      <c r="M59" s="19">
        <f>M$9*Assumptions!$G38</f>
        <v>181248.1414</v>
      </c>
    </row>
    <row r="60">
      <c r="B60" s="19"/>
      <c r="C60" s="19"/>
      <c r="D60" s="19"/>
      <c r="E60" s="19"/>
      <c r="F60" s="19"/>
      <c r="G60" s="19"/>
      <c r="H60" s="19"/>
      <c r="I60" s="19"/>
      <c r="J60" s="19"/>
      <c r="K60" s="19"/>
      <c r="L60" s="19"/>
      <c r="M60" s="19"/>
    </row>
    <row r="61">
      <c r="A61" s="6" t="s">
        <v>91</v>
      </c>
      <c r="B61" s="19"/>
      <c r="C61" s="19"/>
      <c r="D61" s="19"/>
      <c r="E61" s="19"/>
      <c r="F61" s="19"/>
      <c r="G61" s="19"/>
      <c r="H61" s="19"/>
      <c r="I61" s="19"/>
      <c r="J61" s="19"/>
      <c r="K61" s="19"/>
      <c r="L61" s="19"/>
      <c r="M61" s="19"/>
    </row>
    <row r="62">
      <c r="A62" s="6" t="s">
        <v>36</v>
      </c>
      <c r="B62" s="19"/>
      <c r="C62" s="19"/>
      <c r="D62" s="19"/>
      <c r="E62" s="19"/>
      <c r="F62" s="19"/>
      <c r="G62" s="19"/>
      <c r="H62" s="19"/>
      <c r="I62" s="19"/>
      <c r="J62" s="19"/>
      <c r="K62" s="19"/>
      <c r="L62" s="19"/>
      <c r="M62" s="19"/>
    </row>
    <row r="63">
      <c r="A63" s="8" t="s">
        <v>52</v>
      </c>
      <c r="B63" s="19">
        <f>B14*(1-Assumptions!$B41)</f>
        <v>539000</v>
      </c>
      <c r="C63" s="19">
        <f>C14*(1-Assumptions!$B41)</f>
        <v>558026.7</v>
      </c>
      <c r="D63" s="19">
        <f>D14*(1-Assumptions!$B41)</f>
        <v>577725.0425</v>
      </c>
      <c r="E63" s="19">
        <f>E14*(1-Assumptions!$B41)</f>
        <v>598118.7365</v>
      </c>
      <c r="F63" s="19">
        <f>F14*(1-Assumptions!$B41)</f>
        <v>619232.3279</v>
      </c>
      <c r="G63" s="19">
        <f>G14*(1-Assumptions!$B41)</f>
        <v>641091.2291</v>
      </c>
      <c r="H63" s="19">
        <f>H14*(1-Assumptions!$B41)</f>
        <v>663721.7495</v>
      </c>
      <c r="I63" s="19">
        <f>I14*(1-Assumptions!$B41)</f>
        <v>687151.1272</v>
      </c>
      <c r="J63" s="19">
        <f>J14*(1-Assumptions!$B41)</f>
        <v>711407.562</v>
      </c>
      <c r="K63" s="19">
        <f>K14*(1-Assumptions!$B41)</f>
        <v>736520.249</v>
      </c>
      <c r="L63" s="19">
        <f>L14*(1-Assumptions!$B41)</f>
        <v>762519.4137</v>
      </c>
      <c r="M63" s="19">
        <f>M14*(1-Assumptions!$B41)</f>
        <v>789436.3491</v>
      </c>
    </row>
    <row r="64">
      <c r="A64" s="8" t="s">
        <v>53</v>
      </c>
      <c r="B64" s="19">
        <f>B15*(1-Assumptions!$B42)</f>
        <v>750750</v>
      </c>
      <c r="C64" s="19">
        <f>C15*(1-Assumptions!$B42)</f>
        <v>777251.475</v>
      </c>
      <c r="D64" s="19">
        <f>D15*(1-Assumptions!$B42)</f>
        <v>804688.4521</v>
      </c>
      <c r="E64" s="19">
        <f>E15*(1-Assumptions!$B42)</f>
        <v>833093.9544</v>
      </c>
      <c r="F64" s="19">
        <f>F15*(1-Assumptions!$B42)</f>
        <v>862502.171</v>
      </c>
      <c r="G64" s="19">
        <f>G15*(1-Assumptions!$B42)</f>
        <v>892948.4977</v>
      </c>
      <c r="H64" s="19">
        <f>H15*(1-Assumptions!$B42)</f>
        <v>924469.5796</v>
      </c>
      <c r="I64" s="19">
        <f>I15*(1-Assumptions!$B42)</f>
        <v>957103.3558</v>
      </c>
      <c r="J64" s="19">
        <f>J15*(1-Assumptions!$B42)</f>
        <v>990889.1042</v>
      </c>
      <c r="K64" s="19">
        <f>K15*(1-Assumptions!$B42)</f>
        <v>1025867.49</v>
      </c>
      <c r="L64" s="19">
        <f>L15*(1-Assumptions!$B42)</f>
        <v>1062080.612</v>
      </c>
      <c r="M64" s="19">
        <f>M15*(1-Assumptions!$B42)</f>
        <v>1099572.058</v>
      </c>
    </row>
    <row r="65">
      <c r="A65" s="8" t="s">
        <v>54</v>
      </c>
      <c r="B65" s="19">
        <f>B16*(1-Assumptions!$B43)</f>
        <v>288750</v>
      </c>
      <c r="C65" s="19">
        <f>C16*(1-Assumptions!$B43)</f>
        <v>298942.875</v>
      </c>
      <c r="D65" s="19">
        <f>D16*(1-Assumptions!$B43)</f>
        <v>309495.5585</v>
      </c>
      <c r="E65" s="19">
        <f>E16*(1-Assumptions!$B43)</f>
        <v>320420.7517</v>
      </c>
      <c r="F65" s="19">
        <f>F16*(1-Assumptions!$B43)</f>
        <v>331731.6042</v>
      </c>
      <c r="G65" s="19">
        <f>G16*(1-Assumptions!$B43)</f>
        <v>343441.7299</v>
      </c>
      <c r="H65" s="19">
        <f>H16*(1-Assumptions!$B43)</f>
        <v>355565.2229</v>
      </c>
      <c r="I65" s="19">
        <f>I16*(1-Assumptions!$B43)</f>
        <v>368116.6753</v>
      </c>
      <c r="J65" s="19">
        <f>J16*(1-Assumptions!$B43)</f>
        <v>381111.1939</v>
      </c>
      <c r="K65" s="19">
        <f>K16*(1-Assumptions!$B43)</f>
        <v>394564.4191</v>
      </c>
      <c r="L65" s="19">
        <f>L16*(1-Assumptions!$B43)</f>
        <v>408492.5431</v>
      </c>
      <c r="M65" s="19">
        <f>M16*(1-Assumptions!$B43)</f>
        <v>422912.3298</v>
      </c>
    </row>
    <row r="66">
      <c r="A66" s="8" t="s">
        <v>55</v>
      </c>
      <c r="B66" s="19">
        <f>B17*(1-Assumptions!$B44)</f>
        <v>173250</v>
      </c>
      <c r="C66" s="19">
        <f>C17*(1-Assumptions!$B44)</f>
        <v>179365.725</v>
      </c>
      <c r="D66" s="19">
        <f>D17*(1-Assumptions!$B44)</f>
        <v>185697.3351</v>
      </c>
      <c r="E66" s="19">
        <f>E17*(1-Assumptions!$B44)</f>
        <v>192252.451</v>
      </c>
      <c r="F66" s="19">
        <f>F17*(1-Assumptions!$B44)</f>
        <v>199038.9625</v>
      </c>
      <c r="G66" s="19">
        <f>G17*(1-Assumptions!$B44)</f>
        <v>206065.0379</v>
      </c>
      <c r="H66" s="19">
        <f>H17*(1-Assumptions!$B44)</f>
        <v>213339.1338</v>
      </c>
      <c r="I66" s="19">
        <f>I17*(1-Assumptions!$B44)</f>
        <v>220870.0052</v>
      </c>
      <c r="J66" s="19">
        <f>J17*(1-Assumptions!$B44)</f>
        <v>228666.7164</v>
      </c>
      <c r="K66" s="19">
        <f>K17*(1-Assumptions!$B44)</f>
        <v>236738.6515</v>
      </c>
      <c r="L66" s="19">
        <f>L17*(1-Assumptions!$B44)</f>
        <v>245095.5258</v>
      </c>
      <c r="M66" s="19">
        <f>M17*(1-Assumptions!$B44)</f>
        <v>253747.3979</v>
      </c>
    </row>
    <row r="67">
      <c r="A67" s="8" t="s">
        <v>56</v>
      </c>
      <c r="B67" s="19">
        <f>B18*(1-Assumptions!$B45)</f>
        <v>105875</v>
      </c>
      <c r="C67" s="19">
        <f>C18*(1-Assumptions!$B45)</f>
        <v>109612.3875</v>
      </c>
      <c r="D67" s="19">
        <f>D18*(1-Assumptions!$B45)</f>
        <v>113481.7048</v>
      </c>
      <c r="E67" s="19">
        <f>E18*(1-Assumptions!$B45)</f>
        <v>117487.609</v>
      </c>
      <c r="F67" s="19">
        <f>F18*(1-Assumptions!$B45)</f>
        <v>121634.9216</v>
      </c>
      <c r="G67" s="19">
        <f>G18*(1-Assumptions!$B45)</f>
        <v>125928.6343</v>
      </c>
      <c r="H67" s="19">
        <f>H18*(1-Assumptions!$B45)</f>
        <v>130373.9151</v>
      </c>
      <c r="I67" s="19">
        <f>I18*(1-Assumptions!$B45)</f>
        <v>134976.1143</v>
      </c>
      <c r="J67" s="19">
        <f>J18*(1-Assumptions!$B45)</f>
        <v>139740.7711</v>
      </c>
      <c r="K67" s="19">
        <f>K18*(1-Assumptions!$B45)</f>
        <v>144673.6203</v>
      </c>
      <c r="L67" s="19">
        <f>L18*(1-Assumptions!$B45)</f>
        <v>149780.5991</v>
      </c>
      <c r="M67" s="19">
        <f>M18*(1-Assumptions!$B45)</f>
        <v>155067.8543</v>
      </c>
    </row>
    <row r="68">
      <c r="A68" s="8" t="s">
        <v>57</v>
      </c>
      <c r="B68" s="19">
        <f>B19*(1-Assumptions!$B46)</f>
        <v>86625</v>
      </c>
      <c r="C68" s="19">
        <f>C19*(1-Assumptions!$B46)</f>
        <v>89682.8625</v>
      </c>
      <c r="D68" s="19">
        <f>D19*(1-Assumptions!$B46)</f>
        <v>92848.66755</v>
      </c>
      <c r="E68" s="19">
        <f>E19*(1-Assumptions!$B46)</f>
        <v>96126.22551</v>
      </c>
      <c r="F68" s="19">
        <f>F19*(1-Assumptions!$B46)</f>
        <v>99519.48127</v>
      </c>
      <c r="G68" s="19">
        <f>G19*(1-Assumptions!$B46)</f>
        <v>103032.519</v>
      </c>
      <c r="H68" s="19">
        <f>H19*(1-Assumptions!$B46)</f>
        <v>106669.5669</v>
      </c>
      <c r="I68" s="19">
        <f>I19*(1-Assumptions!$B46)</f>
        <v>110435.0026</v>
      </c>
      <c r="J68" s="19">
        <f>J19*(1-Assumptions!$B46)</f>
        <v>114333.3582</v>
      </c>
      <c r="K68" s="19">
        <f>K19*(1-Assumptions!$B46)</f>
        <v>118369.3257</v>
      </c>
      <c r="L68" s="19">
        <f>L19*(1-Assumptions!$B46)</f>
        <v>122547.7629</v>
      </c>
      <c r="M68" s="19">
        <f>M19*(1-Assumptions!$B46)</f>
        <v>126873.699</v>
      </c>
    </row>
    <row r="69">
      <c r="A69" s="6" t="s">
        <v>92</v>
      </c>
      <c r="B69" s="19">
        <f t="shared" ref="B69:M69" si="2">SUM(B63:B68)</f>
        <v>1944250</v>
      </c>
      <c r="C69" s="19">
        <f t="shared" si="2"/>
        <v>2012882.025</v>
      </c>
      <c r="D69" s="19">
        <f t="shared" si="2"/>
        <v>2083936.76</v>
      </c>
      <c r="E69" s="19">
        <f t="shared" si="2"/>
        <v>2157499.728</v>
      </c>
      <c r="F69" s="19">
        <f t="shared" si="2"/>
        <v>2233659.469</v>
      </c>
      <c r="G69" s="19">
        <f t="shared" si="2"/>
        <v>2312507.648</v>
      </c>
      <c r="H69" s="19">
        <f t="shared" si="2"/>
        <v>2394139.168</v>
      </c>
      <c r="I69" s="19">
        <f t="shared" si="2"/>
        <v>2478652.28</v>
      </c>
      <c r="J69" s="19">
        <f t="shared" si="2"/>
        <v>2566148.706</v>
      </c>
      <c r="K69" s="19">
        <f t="shared" si="2"/>
        <v>2656733.755</v>
      </c>
      <c r="L69" s="19">
        <f t="shared" si="2"/>
        <v>2750516.457</v>
      </c>
      <c r="M69" s="19">
        <f t="shared" si="2"/>
        <v>2847609.688</v>
      </c>
    </row>
    <row r="70">
      <c r="B70" s="19"/>
      <c r="C70" s="19"/>
      <c r="D70" s="19"/>
      <c r="E70" s="19"/>
      <c r="F70" s="19"/>
      <c r="G70" s="19"/>
      <c r="H70" s="19"/>
      <c r="I70" s="19"/>
      <c r="J70" s="19"/>
      <c r="K70" s="19"/>
      <c r="L70" s="19"/>
      <c r="M70" s="19"/>
    </row>
    <row r="71">
      <c r="A71" s="6" t="s">
        <v>37</v>
      </c>
      <c r="B71" s="19"/>
      <c r="C71" s="19"/>
      <c r="D71" s="19"/>
      <c r="E71" s="19"/>
      <c r="F71" s="19"/>
      <c r="G71" s="19"/>
      <c r="H71" s="19"/>
      <c r="I71" s="19"/>
      <c r="J71" s="19"/>
      <c r="K71" s="19"/>
      <c r="L71" s="19"/>
      <c r="M71" s="19"/>
    </row>
    <row r="72">
      <c r="A72" s="8" t="s">
        <v>52</v>
      </c>
      <c r="B72" s="19">
        <f>B22*(1-Assumptions!$C41)</f>
        <v>236250</v>
      </c>
      <c r="C72" s="19">
        <f>C22*(1-Assumptions!$C41)</f>
        <v>244577.8125</v>
      </c>
      <c r="D72" s="19">
        <f>D22*(1-Assumptions!$C41)</f>
        <v>253199.1804</v>
      </c>
      <c r="E72" s="19">
        <f>E22*(1-Assumptions!$C41)</f>
        <v>262124.4515</v>
      </c>
      <c r="F72" s="19">
        <f>F22*(1-Assumptions!$C41)</f>
        <v>271364.3384</v>
      </c>
      <c r="G72" s="19">
        <f>G22*(1-Assumptions!$C41)</f>
        <v>280929.9313</v>
      </c>
      <c r="H72" s="19">
        <f>H22*(1-Assumptions!$C41)</f>
        <v>290832.7114</v>
      </c>
      <c r="I72" s="19">
        <f>I22*(1-Assumptions!$C41)</f>
        <v>301084.5645</v>
      </c>
      <c r="J72" s="19">
        <f>J22*(1-Assumptions!$C41)</f>
        <v>311697.7954</v>
      </c>
      <c r="K72" s="19">
        <f>K22*(1-Assumptions!$C41)</f>
        <v>322685.1427</v>
      </c>
      <c r="L72" s="19">
        <f>L22*(1-Assumptions!$C41)</f>
        <v>334059.794</v>
      </c>
      <c r="M72" s="19">
        <f>M22*(1-Assumptions!$C41)</f>
        <v>345835.4017</v>
      </c>
    </row>
    <row r="73">
      <c r="A73" s="8" t="s">
        <v>53</v>
      </c>
      <c r="B73" s="19">
        <f>B23*(1-Assumptions!$C42)</f>
        <v>155925</v>
      </c>
      <c r="C73" s="19">
        <f>C23*(1-Assumptions!$C42)</f>
        <v>161421.3563</v>
      </c>
      <c r="D73" s="19">
        <f>D23*(1-Assumptions!$C42)</f>
        <v>167111.4591</v>
      </c>
      <c r="E73" s="19">
        <f>E23*(1-Assumptions!$C42)</f>
        <v>173002.138</v>
      </c>
      <c r="F73" s="19">
        <f>F23*(1-Assumptions!$C42)</f>
        <v>179100.4634</v>
      </c>
      <c r="G73" s="19">
        <f>G23*(1-Assumptions!$C42)</f>
        <v>185413.7547</v>
      </c>
      <c r="H73" s="19">
        <f>H23*(1-Assumptions!$C42)</f>
        <v>191949.5895</v>
      </c>
      <c r="I73" s="19">
        <f>I23*(1-Assumptions!$C42)</f>
        <v>198715.8126</v>
      </c>
      <c r="J73" s="19">
        <f>J23*(1-Assumptions!$C42)</f>
        <v>205720.545</v>
      </c>
      <c r="K73" s="19">
        <f>K23*(1-Assumptions!$C42)</f>
        <v>212972.1942</v>
      </c>
      <c r="L73" s="19">
        <f>L23*(1-Assumptions!$C42)</f>
        <v>220479.464</v>
      </c>
      <c r="M73" s="19">
        <f>M23*(1-Assumptions!$C42)</f>
        <v>228251.3651</v>
      </c>
    </row>
    <row r="74">
      <c r="A74" s="8" t="s">
        <v>54</v>
      </c>
      <c r="B74" s="19">
        <f>B24*(1-Assumptions!$C43)</f>
        <v>90720</v>
      </c>
      <c r="C74" s="19">
        <f>C24*(1-Assumptions!$C43)</f>
        <v>93917.88</v>
      </c>
      <c r="D74" s="19">
        <f>D24*(1-Assumptions!$C43)</f>
        <v>97228.48527</v>
      </c>
      <c r="E74" s="19">
        <f>E24*(1-Assumptions!$C43)</f>
        <v>100655.7894</v>
      </c>
      <c r="F74" s="19">
        <f>F24*(1-Assumptions!$C43)</f>
        <v>104203.906</v>
      </c>
      <c r="G74" s="19">
        <f>G24*(1-Assumptions!$C43)</f>
        <v>107877.0936</v>
      </c>
      <c r="H74" s="19">
        <f>H24*(1-Assumptions!$C43)</f>
        <v>111679.7612</v>
      </c>
      <c r="I74" s="19">
        <f>I24*(1-Assumptions!$C43)</f>
        <v>115616.4728</v>
      </c>
      <c r="J74" s="19">
        <f>J24*(1-Assumptions!$C43)</f>
        <v>119691.9534</v>
      </c>
      <c r="K74" s="19">
        <f>K24*(1-Assumptions!$C43)</f>
        <v>123911.0948</v>
      </c>
      <c r="L74" s="19">
        <f>L24*(1-Assumptions!$C43)</f>
        <v>128278.9609</v>
      </c>
      <c r="M74" s="19">
        <f>M24*(1-Assumptions!$C43)</f>
        <v>132800.7943</v>
      </c>
    </row>
    <row r="75">
      <c r="A75" s="8" t="s">
        <v>55</v>
      </c>
      <c r="B75" s="19">
        <f>B25*(1-Assumptions!$C44)</f>
        <v>249480</v>
      </c>
      <c r="C75" s="19">
        <f>C25*(1-Assumptions!$C44)</f>
        <v>258274.17</v>
      </c>
      <c r="D75" s="19">
        <f>D25*(1-Assumptions!$C44)</f>
        <v>267378.3345</v>
      </c>
      <c r="E75" s="19">
        <f>E25*(1-Assumptions!$C44)</f>
        <v>276803.4208</v>
      </c>
      <c r="F75" s="19">
        <f>F25*(1-Assumptions!$C44)</f>
        <v>286560.7414</v>
      </c>
      <c r="G75" s="19">
        <f>G25*(1-Assumptions!$C44)</f>
        <v>296662.0075</v>
      </c>
      <c r="H75" s="19">
        <f>H25*(1-Assumptions!$C44)</f>
        <v>307119.3433</v>
      </c>
      <c r="I75" s="19">
        <f>I25*(1-Assumptions!$C44)</f>
        <v>317945.3001</v>
      </c>
      <c r="J75" s="19">
        <f>J25*(1-Assumptions!$C44)</f>
        <v>329152.8719</v>
      </c>
      <c r="K75" s="19">
        <f>K25*(1-Assumptions!$C44)</f>
        <v>340755.5107</v>
      </c>
      <c r="L75" s="19">
        <f>L25*(1-Assumptions!$C44)</f>
        <v>352767.1424</v>
      </c>
      <c r="M75" s="19">
        <f>M25*(1-Assumptions!$C44)</f>
        <v>365202.1842</v>
      </c>
    </row>
    <row r="76">
      <c r="A76" s="8" t="s">
        <v>56</v>
      </c>
      <c r="B76" s="19">
        <f>B26*(1-Assumptions!$C45)</f>
        <v>0</v>
      </c>
      <c r="C76" s="19">
        <f>C26*(1-Assumptions!$C45)</f>
        <v>0</v>
      </c>
      <c r="D76" s="19">
        <f>D26*(1-Assumptions!$C45)</f>
        <v>0</v>
      </c>
      <c r="E76" s="19">
        <f>E26*(1-Assumptions!$C45)</f>
        <v>0</v>
      </c>
      <c r="F76" s="19">
        <f>F26*(1-Assumptions!$C45)</f>
        <v>0</v>
      </c>
      <c r="G76" s="19">
        <f>G26*(1-Assumptions!$C45)</f>
        <v>0</v>
      </c>
      <c r="H76" s="19">
        <f>H26*(1-Assumptions!$C45)</f>
        <v>0</v>
      </c>
      <c r="I76" s="19">
        <f>I26*(1-Assumptions!$C45)</f>
        <v>0</v>
      </c>
      <c r="J76" s="19">
        <f>J26*(1-Assumptions!$C45)</f>
        <v>0</v>
      </c>
      <c r="K76" s="19">
        <f>K26*(1-Assumptions!$C45)</f>
        <v>0</v>
      </c>
      <c r="L76" s="19">
        <f>L26*(1-Assumptions!$C45)</f>
        <v>0</v>
      </c>
      <c r="M76" s="19">
        <f>M26*(1-Assumptions!$C45)</f>
        <v>0</v>
      </c>
    </row>
    <row r="77">
      <c r="A77" s="8" t="s">
        <v>57</v>
      </c>
      <c r="B77" s="19">
        <f>B27*(1-Assumptions!$C46)</f>
        <v>343980</v>
      </c>
      <c r="C77" s="19">
        <f>C27*(1-Assumptions!$C46)</f>
        <v>356105.295</v>
      </c>
      <c r="D77" s="19">
        <f>D27*(1-Assumptions!$C46)</f>
        <v>368658.0066</v>
      </c>
      <c r="E77" s="19">
        <f>E27*(1-Assumptions!$C46)</f>
        <v>381653.2014</v>
      </c>
      <c r="F77" s="19">
        <f>F27*(1-Assumptions!$C46)</f>
        <v>395106.4767</v>
      </c>
      <c r="G77" s="19">
        <f>G27*(1-Assumptions!$C46)</f>
        <v>409033.98</v>
      </c>
      <c r="H77" s="19">
        <f>H27*(1-Assumptions!$C46)</f>
        <v>423452.4278</v>
      </c>
      <c r="I77" s="19">
        <f>I27*(1-Assumptions!$C46)</f>
        <v>438379.1259</v>
      </c>
      <c r="J77" s="19">
        <f>J27*(1-Assumptions!$C46)</f>
        <v>453831.9901</v>
      </c>
      <c r="K77" s="19">
        <f>K27*(1-Assumptions!$C46)</f>
        <v>469829.5678</v>
      </c>
      <c r="L77" s="19">
        <f>L27*(1-Assumptions!$C46)</f>
        <v>486391.06</v>
      </c>
      <c r="M77" s="19">
        <f>M27*(1-Assumptions!$C46)</f>
        <v>503536.3449</v>
      </c>
    </row>
    <row r="78">
      <c r="A78" s="6" t="s">
        <v>93</v>
      </c>
      <c r="B78" s="19">
        <f t="shared" ref="B78:M78" si="3">SUM(B72:B77)</f>
        <v>1076355</v>
      </c>
      <c r="C78" s="19">
        <f t="shared" si="3"/>
        <v>1114296.514</v>
      </c>
      <c r="D78" s="19">
        <f t="shared" si="3"/>
        <v>1153575.466</v>
      </c>
      <c r="E78" s="19">
        <f t="shared" si="3"/>
        <v>1194239.001</v>
      </c>
      <c r="F78" s="19">
        <f t="shared" si="3"/>
        <v>1236335.926</v>
      </c>
      <c r="G78" s="19">
        <f t="shared" si="3"/>
        <v>1279916.767</v>
      </c>
      <c r="H78" s="19">
        <f t="shared" si="3"/>
        <v>1325033.833</v>
      </c>
      <c r="I78" s="19">
        <f t="shared" si="3"/>
        <v>1371741.276</v>
      </c>
      <c r="J78" s="19">
        <f t="shared" si="3"/>
        <v>1420095.156</v>
      </c>
      <c r="K78" s="19">
        <f t="shared" si="3"/>
        <v>1470153.51</v>
      </c>
      <c r="L78" s="19">
        <f t="shared" si="3"/>
        <v>1521976.421</v>
      </c>
      <c r="M78" s="19">
        <f t="shared" si="3"/>
        <v>1575626.09</v>
      </c>
    </row>
    <row r="79">
      <c r="B79" s="19"/>
      <c r="C79" s="19"/>
      <c r="D79" s="19"/>
      <c r="E79" s="19"/>
      <c r="F79" s="19"/>
      <c r="G79" s="19"/>
      <c r="H79" s="19"/>
      <c r="I79" s="19"/>
      <c r="J79" s="19"/>
      <c r="K79" s="19"/>
      <c r="L79" s="19"/>
      <c r="M79" s="19"/>
    </row>
    <row r="80">
      <c r="A80" s="6" t="s">
        <v>38</v>
      </c>
      <c r="B80" s="19"/>
      <c r="C80" s="19"/>
      <c r="D80" s="19"/>
      <c r="E80" s="19"/>
      <c r="F80" s="19"/>
      <c r="G80" s="19"/>
      <c r="H80" s="19"/>
      <c r="I80" s="19"/>
      <c r="J80" s="19"/>
      <c r="K80" s="19"/>
      <c r="L80" s="19"/>
      <c r="M80" s="19"/>
    </row>
    <row r="81">
      <c r="A81" s="8" t="s">
        <v>52</v>
      </c>
      <c r="B81" s="19">
        <f>B30*(1-Assumptions!$D41)</f>
        <v>73500</v>
      </c>
      <c r="C81" s="19">
        <f>C30*(1-Assumptions!$D41)</f>
        <v>74606.175</v>
      </c>
      <c r="D81" s="19">
        <f>D30*(1-Assumptions!$D41)</f>
        <v>75728.99793</v>
      </c>
      <c r="E81" s="19">
        <f>E30*(1-Assumptions!$D41)</f>
        <v>76868.71935</v>
      </c>
      <c r="F81" s="19">
        <f>F30*(1-Assumptions!$D41)</f>
        <v>78025.59358</v>
      </c>
      <c r="G81" s="19">
        <f>G30*(1-Assumptions!$D41)</f>
        <v>79199.87876</v>
      </c>
      <c r="H81" s="19">
        <f>H30*(1-Assumptions!$D41)</f>
        <v>80391.83694</v>
      </c>
      <c r="I81" s="19">
        <f>I30*(1-Assumptions!$D41)</f>
        <v>81601.73408</v>
      </c>
      <c r="J81" s="19">
        <f>J30*(1-Assumptions!$D41)</f>
        <v>82829.84018</v>
      </c>
      <c r="K81" s="19">
        <f>K30*(1-Assumptions!$D41)</f>
        <v>84076.42928</v>
      </c>
      <c r="L81" s="19">
        <f>L30*(1-Assumptions!$D41)</f>
        <v>85341.77954</v>
      </c>
      <c r="M81" s="19">
        <f>M30*(1-Assumptions!$D41)</f>
        <v>86626.17332</v>
      </c>
    </row>
    <row r="82">
      <c r="A82" s="8" t="s">
        <v>53</v>
      </c>
      <c r="B82" s="19">
        <f>B31*(1-Assumptions!$D42)</f>
        <v>31500</v>
      </c>
      <c r="C82" s="19">
        <f>C31*(1-Assumptions!$D42)</f>
        <v>31974.075</v>
      </c>
      <c r="D82" s="19">
        <f>D31*(1-Assumptions!$D42)</f>
        <v>32455.28483</v>
      </c>
      <c r="E82" s="19">
        <f>E31*(1-Assumptions!$D42)</f>
        <v>32943.73687</v>
      </c>
      <c r="F82" s="19">
        <f>F31*(1-Assumptions!$D42)</f>
        <v>33439.54011</v>
      </c>
      <c r="G82" s="19">
        <f>G31*(1-Assumptions!$D42)</f>
        <v>33942.80518</v>
      </c>
      <c r="H82" s="19">
        <f>H31*(1-Assumptions!$D42)</f>
        <v>34453.6444</v>
      </c>
      <c r="I82" s="19">
        <f>I31*(1-Assumptions!$D42)</f>
        <v>34972.17175</v>
      </c>
      <c r="J82" s="19">
        <f>J31*(1-Assumptions!$D42)</f>
        <v>35498.50293</v>
      </c>
      <c r="K82" s="19">
        <f>K31*(1-Assumptions!$D42)</f>
        <v>36032.7554</v>
      </c>
      <c r="L82" s="19">
        <f>L31*(1-Assumptions!$D42)</f>
        <v>36575.04837</v>
      </c>
      <c r="M82" s="19">
        <f>M31*(1-Assumptions!$D42)</f>
        <v>37125.50285</v>
      </c>
    </row>
    <row r="83">
      <c r="A83" s="8" t="s">
        <v>54</v>
      </c>
      <c r="B83" s="19">
        <f>B32*(1-Assumptions!$D43)</f>
        <v>0</v>
      </c>
      <c r="C83" s="19">
        <f>C32*(1-Assumptions!$D43)</f>
        <v>0</v>
      </c>
      <c r="D83" s="19">
        <f>D32*(1-Assumptions!$D43)</f>
        <v>0</v>
      </c>
      <c r="E83" s="19">
        <f>E32*(1-Assumptions!$D43)</f>
        <v>0</v>
      </c>
      <c r="F83" s="19">
        <f>F32*(1-Assumptions!$D43)</f>
        <v>0</v>
      </c>
      <c r="G83" s="19">
        <f>G32*(1-Assumptions!$D43)</f>
        <v>0</v>
      </c>
      <c r="H83" s="19">
        <f>H32*(1-Assumptions!$D43)</f>
        <v>0</v>
      </c>
      <c r="I83" s="19">
        <f>I32*(1-Assumptions!$D43)</f>
        <v>0</v>
      </c>
      <c r="J83" s="19">
        <f>J32*(1-Assumptions!$D43)</f>
        <v>0</v>
      </c>
      <c r="K83" s="19">
        <f>K32*(1-Assumptions!$D43)</f>
        <v>0</v>
      </c>
      <c r="L83" s="19">
        <f>L32*(1-Assumptions!$D43)</f>
        <v>0</v>
      </c>
      <c r="M83" s="19">
        <f>M32*(1-Assumptions!$D43)</f>
        <v>0</v>
      </c>
    </row>
    <row r="84">
      <c r="A84" s="8" t="s">
        <v>55</v>
      </c>
      <c r="B84" s="19">
        <f>B33*(1-Assumptions!$D44)</f>
        <v>139650</v>
      </c>
      <c r="C84" s="19">
        <f>C33*(1-Assumptions!$D44)</f>
        <v>141751.7325</v>
      </c>
      <c r="D84" s="19">
        <f>D33*(1-Assumptions!$D44)</f>
        <v>143885.0961</v>
      </c>
      <c r="E84" s="19">
        <f>E33*(1-Assumptions!$D44)</f>
        <v>146050.5668</v>
      </c>
      <c r="F84" s="19">
        <f>F33*(1-Assumptions!$D44)</f>
        <v>148248.6278</v>
      </c>
      <c r="G84" s="19">
        <f>G33*(1-Assumptions!$D44)</f>
        <v>150479.7696</v>
      </c>
      <c r="H84" s="19">
        <f>H33*(1-Assumptions!$D44)</f>
        <v>152744.4902</v>
      </c>
      <c r="I84" s="19">
        <f>I33*(1-Assumptions!$D44)</f>
        <v>155043.2948</v>
      </c>
      <c r="J84" s="19">
        <f>J33*(1-Assumptions!$D44)</f>
        <v>157376.6963</v>
      </c>
      <c r="K84" s="19">
        <f>K33*(1-Assumptions!$D44)</f>
        <v>159745.2156</v>
      </c>
      <c r="L84" s="19">
        <f>L33*(1-Assumptions!$D44)</f>
        <v>162149.3811</v>
      </c>
      <c r="M84" s="19">
        <f>M33*(1-Assumptions!$D44)</f>
        <v>164589.7293</v>
      </c>
    </row>
    <row r="85">
      <c r="A85" s="8" t="s">
        <v>56</v>
      </c>
      <c r="B85" s="19">
        <f>B34*(1-Assumptions!$D45)</f>
        <v>157500</v>
      </c>
      <c r="C85" s="19">
        <f>C34*(1-Assumptions!$D45)</f>
        <v>159870.375</v>
      </c>
      <c r="D85" s="19">
        <f>D34*(1-Assumptions!$D45)</f>
        <v>162276.4241</v>
      </c>
      <c r="E85" s="19">
        <f>E34*(1-Assumptions!$D45)</f>
        <v>164718.6843</v>
      </c>
      <c r="F85" s="19">
        <f>F34*(1-Assumptions!$D45)</f>
        <v>167197.7005</v>
      </c>
      <c r="G85" s="19">
        <f>G34*(1-Assumptions!$D45)</f>
        <v>169714.0259</v>
      </c>
      <c r="H85" s="19">
        <f>H34*(1-Assumptions!$D45)</f>
        <v>172268.222</v>
      </c>
      <c r="I85" s="19">
        <f>I34*(1-Assumptions!$D45)</f>
        <v>174860.8588</v>
      </c>
      <c r="J85" s="19">
        <f>J34*(1-Assumptions!$D45)</f>
        <v>177492.5147</v>
      </c>
      <c r="K85" s="19">
        <f>K34*(1-Assumptions!$D45)</f>
        <v>180163.777</v>
      </c>
      <c r="L85" s="19">
        <f>L34*(1-Assumptions!$D45)</f>
        <v>182875.2419</v>
      </c>
      <c r="M85" s="19">
        <f>M34*(1-Assumptions!$D45)</f>
        <v>185627.5143</v>
      </c>
    </row>
    <row r="86">
      <c r="A86" s="8" t="s">
        <v>57</v>
      </c>
      <c r="B86" s="19">
        <f>B35*(1-Assumptions!$D46)</f>
        <v>86625</v>
      </c>
      <c r="C86" s="19">
        <f>C35*(1-Assumptions!$D46)</f>
        <v>87928.70625</v>
      </c>
      <c r="D86" s="19">
        <f>D35*(1-Assumptions!$D46)</f>
        <v>89252.03328</v>
      </c>
      <c r="E86" s="19">
        <f>E35*(1-Assumptions!$D46)</f>
        <v>90595.27638</v>
      </c>
      <c r="F86" s="19">
        <f>F35*(1-Assumptions!$D46)</f>
        <v>91958.73529</v>
      </c>
      <c r="G86" s="19">
        <f>G35*(1-Assumptions!$D46)</f>
        <v>93342.71426</v>
      </c>
      <c r="H86" s="19">
        <f>H35*(1-Assumptions!$D46)</f>
        <v>94747.52211</v>
      </c>
      <c r="I86" s="19">
        <f>I35*(1-Assumptions!$D46)</f>
        <v>96173.47231</v>
      </c>
      <c r="J86" s="19">
        <f>J35*(1-Assumptions!$D46)</f>
        <v>97620.88307</v>
      </c>
      <c r="K86" s="19">
        <f>K35*(1-Assumptions!$D46)</f>
        <v>99090.07736</v>
      </c>
      <c r="L86" s="19">
        <f>L35*(1-Assumptions!$D46)</f>
        <v>100581.383</v>
      </c>
      <c r="M86" s="19">
        <f>M35*(1-Assumptions!$D46)</f>
        <v>102095.1328</v>
      </c>
    </row>
    <row r="87">
      <c r="A87" s="6" t="s">
        <v>94</v>
      </c>
      <c r="B87" s="19">
        <f t="shared" ref="B87:M87" si="4">SUM(B81:B86)</f>
        <v>488775</v>
      </c>
      <c r="C87" s="19">
        <f t="shared" si="4"/>
        <v>496131.0638</v>
      </c>
      <c r="D87" s="19">
        <f t="shared" si="4"/>
        <v>503597.8363</v>
      </c>
      <c r="E87" s="19">
        <f t="shared" si="4"/>
        <v>511176.9837</v>
      </c>
      <c r="F87" s="19">
        <f t="shared" si="4"/>
        <v>518870.1973</v>
      </c>
      <c r="G87" s="19">
        <f t="shared" si="4"/>
        <v>526679.1938</v>
      </c>
      <c r="H87" s="19">
        <f t="shared" si="4"/>
        <v>534605.7156</v>
      </c>
      <c r="I87" s="19">
        <f t="shared" si="4"/>
        <v>542651.5317</v>
      </c>
      <c r="J87" s="19">
        <f t="shared" si="4"/>
        <v>550818.4372</v>
      </c>
      <c r="K87" s="19">
        <f t="shared" si="4"/>
        <v>559108.2547</v>
      </c>
      <c r="L87" s="19">
        <f t="shared" si="4"/>
        <v>567522.8339</v>
      </c>
      <c r="M87" s="19">
        <f t="shared" si="4"/>
        <v>576064.0526</v>
      </c>
    </row>
    <row r="88">
      <c r="B88" s="19"/>
      <c r="C88" s="19"/>
      <c r="D88" s="19"/>
      <c r="E88" s="19"/>
      <c r="F88" s="19"/>
      <c r="G88" s="19"/>
      <c r="H88" s="19"/>
      <c r="I88" s="19"/>
      <c r="J88" s="19"/>
      <c r="K88" s="19"/>
      <c r="L88" s="19"/>
      <c r="M88" s="19"/>
    </row>
    <row r="89">
      <c r="A89" s="6" t="s">
        <v>39</v>
      </c>
      <c r="B89" s="19"/>
      <c r="C89" s="19"/>
      <c r="D89" s="19"/>
      <c r="E89" s="19"/>
      <c r="F89" s="19"/>
      <c r="G89" s="19"/>
      <c r="H89" s="19"/>
      <c r="I89" s="19"/>
      <c r="J89" s="19"/>
      <c r="K89" s="19"/>
      <c r="L89" s="19"/>
      <c r="M89" s="19"/>
    </row>
    <row r="90">
      <c r="A90" s="8" t="s">
        <v>52</v>
      </c>
      <c r="B90" s="19">
        <f>B38*(1-Assumptions!$E41)</f>
        <v>189630</v>
      </c>
      <c r="C90" s="19">
        <f>C38*(1-Assumptions!$E41)</f>
        <v>198258.165</v>
      </c>
      <c r="D90" s="19">
        <f>D38*(1-Assumptions!$E41)</f>
        <v>207278.9115</v>
      </c>
      <c r="E90" s="19">
        <f>E38*(1-Assumptions!$E41)</f>
        <v>216710.102</v>
      </c>
      <c r="F90" s="19">
        <f>F38*(1-Assumptions!$E41)</f>
        <v>226570.4116</v>
      </c>
      <c r="G90" s="19">
        <f>G38*(1-Assumptions!$E41)</f>
        <v>236879.3653</v>
      </c>
      <c r="H90" s="19">
        <f>H38*(1-Assumptions!$E41)</f>
        <v>247657.3765</v>
      </c>
      <c r="I90" s="19">
        <f>I38*(1-Assumptions!$E41)</f>
        <v>258925.7871</v>
      </c>
      <c r="J90" s="19">
        <f>J38*(1-Assumptions!$E41)</f>
        <v>270706.9104</v>
      </c>
      <c r="K90" s="19">
        <f>K38*(1-Assumptions!$E41)</f>
        <v>283024.0748</v>
      </c>
      <c r="L90" s="19">
        <f>L38*(1-Assumptions!$E41)</f>
        <v>295901.6702</v>
      </c>
      <c r="M90" s="19">
        <f>M38*(1-Assumptions!$E41)</f>
        <v>309365.1962</v>
      </c>
    </row>
    <row r="91">
      <c r="A91" s="8" t="s">
        <v>53</v>
      </c>
      <c r="B91" s="19">
        <f>B39*(1-Assumptions!$E42)</f>
        <v>0</v>
      </c>
      <c r="C91" s="19">
        <f>C39*(1-Assumptions!$E42)</f>
        <v>0</v>
      </c>
      <c r="D91" s="19">
        <f>D39*(1-Assumptions!$E42)</f>
        <v>0</v>
      </c>
      <c r="E91" s="19">
        <f>E39*(1-Assumptions!$E42)</f>
        <v>0</v>
      </c>
      <c r="F91" s="19">
        <f>F39*(1-Assumptions!$E42)</f>
        <v>0</v>
      </c>
      <c r="G91" s="19">
        <f>G39*(1-Assumptions!$E42)</f>
        <v>0</v>
      </c>
      <c r="H91" s="19">
        <f>H39*(1-Assumptions!$E42)</f>
        <v>0</v>
      </c>
      <c r="I91" s="19">
        <f>I39*(1-Assumptions!$E42)</f>
        <v>0</v>
      </c>
      <c r="J91" s="19">
        <f>J39*(1-Assumptions!$E42)</f>
        <v>0</v>
      </c>
      <c r="K91" s="19">
        <f>K39*(1-Assumptions!$E42)</f>
        <v>0</v>
      </c>
      <c r="L91" s="19">
        <f>L39*(1-Assumptions!$E42)</f>
        <v>0</v>
      </c>
      <c r="M91" s="19">
        <f>M39*(1-Assumptions!$E42)</f>
        <v>0</v>
      </c>
    </row>
    <row r="92">
      <c r="A92" s="8" t="s">
        <v>54</v>
      </c>
      <c r="B92" s="19">
        <f>B40*(1-Assumptions!$E43)</f>
        <v>198450</v>
      </c>
      <c r="C92" s="19">
        <f>C40*(1-Assumptions!$E43)</f>
        <v>207479.475</v>
      </c>
      <c r="D92" s="19">
        <f>D40*(1-Assumptions!$E43)</f>
        <v>216919.7911</v>
      </c>
      <c r="E92" s="19">
        <f>E40*(1-Assumptions!$E43)</f>
        <v>226789.6416</v>
      </c>
      <c r="F92" s="19">
        <f>F40*(1-Assumptions!$E43)</f>
        <v>237108.5703</v>
      </c>
      <c r="G92" s="19">
        <f>G40*(1-Assumptions!$E43)</f>
        <v>247897.0102</v>
      </c>
      <c r="H92" s="19">
        <f>H40*(1-Assumptions!$E43)</f>
        <v>259176.3242</v>
      </c>
      <c r="I92" s="19">
        <f>I40*(1-Assumptions!$E43)</f>
        <v>270968.847</v>
      </c>
      <c r="J92" s="19">
        <f>J40*(1-Assumptions!$E43)</f>
        <v>283297.9295</v>
      </c>
      <c r="K92" s="19">
        <f>K40*(1-Assumptions!$E43)</f>
        <v>296187.9853</v>
      </c>
      <c r="L92" s="19">
        <f>L40*(1-Assumptions!$E43)</f>
        <v>309664.5386</v>
      </c>
      <c r="M92" s="19">
        <f>M40*(1-Assumptions!$E43)</f>
        <v>323754.2751</v>
      </c>
    </row>
    <row r="93">
      <c r="A93" s="8" t="s">
        <v>55</v>
      </c>
      <c r="B93" s="19">
        <f>B41*(1-Assumptions!$E44)</f>
        <v>147000</v>
      </c>
      <c r="C93" s="19">
        <f>C41*(1-Assumptions!$E44)</f>
        <v>153688.5</v>
      </c>
      <c r="D93" s="19">
        <f>D41*(1-Assumptions!$E44)</f>
        <v>160681.3268</v>
      </c>
      <c r="E93" s="19">
        <f>E41*(1-Assumptions!$E44)</f>
        <v>167992.3271</v>
      </c>
      <c r="F93" s="19">
        <f>F41*(1-Assumptions!$E44)</f>
        <v>175635.978</v>
      </c>
      <c r="G93" s="19">
        <f>G41*(1-Assumptions!$E44)</f>
        <v>183627.415</v>
      </c>
      <c r="H93" s="19">
        <f>H41*(1-Assumptions!$E44)</f>
        <v>191982.4624</v>
      </c>
      <c r="I93" s="19">
        <f>I41*(1-Assumptions!$E44)</f>
        <v>200717.6644</v>
      </c>
      <c r="J93" s="19">
        <f>J41*(1-Assumptions!$E44)</f>
        <v>209850.3182</v>
      </c>
      <c r="K93" s="19">
        <f>K41*(1-Assumptions!$E44)</f>
        <v>219398.5076</v>
      </c>
      <c r="L93" s="19">
        <f>L41*(1-Assumptions!$E44)</f>
        <v>229381.1397</v>
      </c>
      <c r="M93" s="19">
        <f>M41*(1-Assumptions!$E44)</f>
        <v>239817.9816</v>
      </c>
    </row>
    <row r="94">
      <c r="A94" s="8" t="s">
        <v>56</v>
      </c>
      <c r="B94" s="19">
        <f>B42*(1-Assumptions!$E45)</f>
        <v>77175</v>
      </c>
      <c r="C94" s="19">
        <f>C42*(1-Assumptions!$E45)</f>
        <v>80686.4625</v>
      </c>
      <c r="D94" s="19">
        <f>D42*(1-Assumptions!$E45)</f>
        <v>84357.69654</v>
      </c>
      <c r="E94" s="19">
        <f>E42*(1-Assumptions!$E45)</f>
        <v>88195.97174</v>
      </c>
      <c r="F94" s="19">
        <f>F42*(1-Assumptions!$E45)</f>
        <v>92208.88845</v>
      </c>
      <c r="G94" s="19">
        <f>G42*(1-Assumptions!$E45)</f>
        <v>96404.39287</v>
      </c>
      <c r="H94" s="19">
        <f>H42*(1-Assumptions!$E45)</f>
        <v>100790.7928</v>
      </c>
      <c r="I94" s="19">
        <f>I42*(1-Assumptions!$E45)</f>
        <v>105376.7738</v>
      </c>
      <c r="J94" s="19">
        <f>J42*(1-Assumptions!$E45)</f>
        <v>110171.417</v>
      </c>
      <c r="K94" s="19">
        <f>K42*(1-Assumptions!$E45)</f>
        <v>115184.2165</v>
      </c>
      <c r="L94" s="19">
        <f>L42*(1-Assumptions!$E45)</f>
        <v>120425.0984</v>
      </c>
      <c r="M94" s="19">
        <f>M42*(1-Assumptions!$E45)</f>
        <v>125904.4403</v>
      </c>
    </row>
    <row r="95">
      <c r="A95" s="8" t="s">
        <v>57</v>
      </c>
      <c r="B95" s="19">
        <f>B43*(1-Assumptions!$E46)</f>
        <v>0</v>
      </c>
      <c r="C95" s="19">
        <f>C43*(1-Assumptions!$E46)</f>
        <v>0</v>
      </c>
      <c r="D95" s="19">
        <f>D43*(1-Assumptions!$E46)</f>
        <v>0</v>
      </c>
      <c r="E95" s="19">
        <f>E43*(1-Assumptions!$E46)</f>
        <v>0</v>
      </c>
      <c r="F95" s="19">
        <f>F43*(1-Assumptions!$E46)</f>
        <v>0</v>
      </c>
      <c r="G95" s="19">
        <f>G43*(1-Assumptions!$E46)</f>
        <v>0</v>
      </c>
      <c r="H95" s="19">
        <f>H43*(1-Assumptions!$E46)</f>
        <v>0</v>
      </c>
      <c r="I95" s="19">
        <f>I43*(1-Assumptions!$E46)</f>
        <v>0</v>
      </c>
      <c r="J95" s="19">
        <f>J43*(1-Assumptions!$E46)</f>
        <v>0</v>
      </c>
      <c r="K95" s="19">
        <f>K43*(1-Assumptions!$E46)</f>
        <v>0</v>
      </c>
      <c r="L95" s="19">
        <f>L43*(1-Assumptions!$E46)</f>
        <v>0</v>
      </c>
      <c r="M95" s="19">
        <f>M43*(1-Assumptions!$E46)</f>
        <v>0</v>
      </c>
    </row>
    <row r="96">
      <c r="A96" s="6" t="s">
        <v>95</v>
      </c>
      <c r="B96" s="19">
        <f t="shared" ref="B96:M96" si="5">SUM(B90:B95)</f>
        <v>612255</v>
      </c>
      <c r="C96" s="19">
        <f t="shared" si="5"/>
        <v>640112.6025</v>
      </c>
      <c r="D96" s="19">
        <f t="shared" si="5"/>
        <v>669237.7259</v>
      </c>
      <c r="E96" s="19">
        <f t="shared" si="5"/>
        <v>699688.0424</v>
      </c>
      <c r="F96" s="19">
        <f t="shared" si="5"/>
        <v>731523.8484</v>
      </c>
      <c r="G96" s="19">
        <f t="shared" si="5"/>
        <v>764808.1835</v>
      </c>
      <c r="H96" s="19">
        <f t="shared" si="5"/>
        <v>799606.9558</v>
      </c>
      <c r="I96" s="19">
        <f t="shared" si="5"/>
        <v>835989.0723</v>
      </c>
      <c r="J96" s="19">
        <f t="shared" si="5"/>
        <v>874026.5751</v>
      </c>
      <c r="K96" s="19">
        <f t="shared" si="5"/>
        <v>913794.7843</v>
      </c>
      <c r="L96" s="19">
        <f t="shared" si="5"/>
        <v>955372.447</v>
      </c>
      <c r="M96" s="19">
        <f t="shared" si="5"/>
        <v>998841.8933</v>
      </c>
    </row>
    <row r="97">
      <c r="B97" s="19"/>
      <c r="C97" s="19"/>
      <c r="D97" s="19"/>
      <c r="E97" s="19"/>
      <c r="F97" s="19"/>
      <c r="G97" s="19"/>
      <c r="H97" s="19"/>
      <c r="I97" s="19"/>
      <c r="J97" s="19"/>
      <c r="K97" s="19"/>
      <c r="L97" s="19"/>
      <c r="M97" s="19"/>
    </row>
    <row r="98">
      <c r="A98" s="6" t="s">
        <v>40</v>
      </c>
      <c r="B98" s="19"/>
      <c r="C98" s="19"/>
      <c r="D98" s="19"/>
      <c r="E98" s="19"/>
      <c r="F98" s="19"/>
      <c r="G98" s="19"/>
      <c r="H98" s="19"/>
      <c r="I98" s="19"/>
      <c r="J98" s="19"/>
      <c r="K98" s="19"/>
      <c r="L98" s="19"/>
      <c r="M98" s="19"/>
    </row>
    <row r="99">
      <c r="A99" s="8" t="s">
        <v>52</v>
      </c>
      <c r="B99" s="19">
        <f>B46*(1-Assumptions!$F41)</f>
        <v>168000</v>
      </c>
      <c r="C99" s="19">
        <f>C46*(1-Assumptions!$F41)</f>
        <v>175635.6</v>
      </c>
      <c r="D99" s="19">
        <f>D46*(1-Assumptions!$F41)</f>
        <v>183618.238</v>
      </c>
      <c r="E99" s="19">
        <f>E46*(1-Assumptions!$F41)</f>
        <v>191963.6869</v>
      </c>
      <c r="F99" s="19">
        <f>F46*(1-Assumptions!$F41)</f>
        <v>200688.4365</v>
      </c>
      <c r="G99" s="19">
        <f>G46*(1-Assumptions!$F41)</f>
        <v>209809.7259</v>
      </c>
      <c r="H99" s="19">
        <f>H46*(1-Assumptions!$F41)</f>
        <v>219345.578</v>
      </c>
      <c r="I99" s="19">
        <f>I46*(1-Assumptions!$F41)</f>
        <v>229314.8345</v>
      </c>
      <c r="J99" s="19">
        <f>J46*(1-Assumptions!$F41)</f>
        <v>239737.1937</v>
      </c>
      <c r="K99" s="19">
        <f>K46*(1-Assumptions!$F41)</f>
        <v>250633.2492</v>
      </c>
      <c r="L99" s="19">
        <f>L46*(1-Assumptions!$F41)</f>
        <v>262024.5304</v>
      </c>
      <c r="M99" s="19">
        <f>M46*(1-Assumptions!$F41)</f>
        <v>273933.5453</v>
      </c>
    </row>
    <row r="100">
      <c r="A100" s="8" t="s">
        <v>53</v>
      </c>
      <c r="B100" s="19">
        <f>B47*(1-Assumptions!$F42)</f>
        <v>192000</v>
      </c>
      <c r="C100" s="19">
        <f>C47*(1-Assumptions!$F42)</f>
        <v>200726.4</v>
      </c>
      <c r="D100" s="19">
        <f>D47*(1-Assumptions!$F42)</f>
        <v>209849.4149</v>
      </c>
      <c r="E100" s="19">
        <f>E47*(1-Assumptions!$F42)</f>
        <v>219387.0708</v>
      </c>
      <c r="F100" s="19">
        <f>F47*(1-Assumptions!$F42)</f>
        <v>229358.2132</v>
      </c>
      <c r="G100" s="19">
        <f>G47*(1-Assumptions!$F42)</f>
        <v>239782.5439</v>
      </c>
      <c r="H100" s="19">
        <f>H47*(1-Assumptions!$F42)</f>
        <v>250680.6606</v>
      </c>
      <c r="I100" s="19">
        <f>I47*(1-Assumptions!$F42)</f>
        <v>262074.0966</v>
      </c>
      <c r="J100" s="19">
        <f>J47*(1-Assumptions!$F42)</f>
        <v>273985.3643</v>
      </c>
      <c r="K100" s="19">
        <f>K47*(1-Assumptions!$F42)</f>
        <v>286437.9991</v>
      </c>
      <c r="L100" s="19">
        <f>L47*(1-Assumptions!$F42)</f>
        <v>299456.6061</v>
      </c>
      <c r="M100" s="19">
        <f>M47*(1-Assumptions!$F42)</f>
        <v>313066.9089</v>
      </c>
    </row>
    <row r="101">
      <c r="A101" s="8" t="s">
        <v>54</v>
      </c>
      <c r="B101" s="19">
        <f>B48*(1-Assumptions!$F43)</f>
        <v>201600</v>
      </c>
      <c r="C101" s="19">
        <f>C48*(1-Assumptions!$F43)</f>
        <v>210762.72</v>
      </c>
      <c r="D101" s="19">
        <f>D48*(1-Assumptions!$F43)</f>
        <v>220341.8856</v>
      </c>
      <c r="E101" s="19">
        <f>E48*(1-Assumptions!$F43)</f>
        <v>230356.4243</v>
      </c>
      <c r="F101" s="19">
        <f>F48*(1-Assumptions!$F43)</f>
        <v>240826.1238</v>
      </c>
      <c r="G101" s="19">
        <f>G48*(1-Assumptions!$F43)</f>
        <v>251771.6711</v>
      </c>
      <c r="H101" s="19">
        <f>H48*(1-Assumptions!$F43)</f>
        <v>263214.6936</v>
      </c>
      <c r="I101" s="19">
        <f>I48*(1-Assumptions!$F43)</f>
        <v>275177.8014</v>
      </c>
      <c r="J101" s="19">
        <f>J48*(1-Assumptions!$F43)</f>
        <v>287684.6325</v>
      </c>
      <c r="K101" s="19">
        <f>K48*(1-Assumptions!$F43)</f>
        <v>300759.899</v>
      </c>
      <c r="L101" s="19">
        <f>L48*(1-Assumptions!$F43)</f>
        <v>314429.4364</v>
      </c>
      <c r="M101" s="19">
        <f>M48*(1-Assumptions!$F43)</f>
        <v>328720.2543</v>
      </c>
    </row>
    <row r="102">
      <c r="A102" s="8" t="s">
        <v>55</v>
      </c>
      <c r="B102" s="19">
        <f>B49*(1-Assumptions!$F44)</f>
        <v>0</v>
      </c>
      <c r="C102" s="19">
        <f>C49*(1-Assumptions!$F44)</f>
        <v>0</v>
      </c>
      <c r="D102" s="19">
        <f>D49*(1-Assumptions!$F44)</f>
        <v>0</v>
      </c>
      <c r="E102" s="19">
        <f>E49*(1-Assumptions!$F44)</f>
        <v>0</v>
      </c>
      <c r="F102" s="19">
        <f>F49*(1-Assumptions!$F44)</f>
        <v>0</v>
      </c>
      <c r="G102" s="19">
        <f>G49*(1-Assumptions!$F44)</f>
        <v>0</v>
      </c>
      <c r="H102" s="19">
        <f>H49*(1-Assumptions!$F44)</f>
        <v>0</v>
      </c>
      <c r="I102" s="19">
        <f>I49*(1-Assumptions!$F44)</f>
        <v>0</v>
      </c>
      <c r="J102" s="19">
        <f>J49*(1-Assumptions!$F44)</f>
        <v>0</v>
      </c>
      <c r="K102" s="19">
        <f>K49*(1-Assumptions!$F44)</f>
        <v>0</v>
      </c>
      <c r="L102" s="19">
        <f>L49*(1-Assumptions!$F44)</f>
        <v>0</v>
      </c>
      <c r="M102" s="19">
        <f>M49*(1-Assumptions!$F44)</f>
        <v>0</v>
      </c>
    </row>
    <row r="103">
      <c r="A103" s="8" t="s">
        <v>56</v>
      </c>
      <c r="B103" s="19">
        <f>B50*(1-Assumptions!$F45)</f>
        <v>237600</v>
      </c>
      <c r="C103" s="19">
        <f>C50*(1-Assumptions!$F45)</f>
        <v>248398.92</v>
      </c>
      <c r="D103" s="19">
        <f>D50*(1-Assumptions!$F45)</f>
        <v>259688.6509</v>
      </c>
      <c r="E103" s="19">
        <f>E50*(1-Assumptions!$F45)</f>
        <v>271491.5001</v>
      </c>
      <c r="F103" s="19">
        <f>F50*(1-Assumptions!$F45)</f>
        <v>283830.7888</v>
      </c>
      <c r="G103" s="19">
        <f>G50*(1-Assumptions!$F45)</f>
        <v>296730.8981</v>
      </c>
      <c r="H103" s="19">
        <f>H50*(1-Assumptions!$F45)</f>
        <v>310217.3174</v>
      </c>
      <c r="I103" s="19">
        <f>I50*(1-Assumptions!$F45)</f>
        <v>324316.6945</v>
      </c>
      <c r="J103" s="19">
        <f>J50*(1-Assumptions!$F45)</f>
        <v>339056.8883</v>
      </c>
      <c r="K103" s="19">
        <f>K50*(1-Assumptions!$F45)</f>
        <v>354467.0239</v>
      </c>
      <c r="L103" s="19">
        <f>L50*(1-Assumptions!$F45)</f>
        <v>370577.5501</v>
      </c>
      <c r="M103" s="19">
        <f>M50*(1-Assumptions!$F45)</f>
        <v>387420.2998</v>
      </c>
    </row>
    <row r="104">
      <c r="A104" s="8" t="s">
        <v>57</v>
      </c>
      <c r="B104" s="19">
        <f>B51*(1-Assumptions!$F46)</f>
        <v>216000</v>
      </c>
      <c r="C104" s="19">
        <f>C51*(1-Assumptions!$F46)</f>
        <v>225817.2</v>
      </c>
      <c r="D104" s="19">
        <f>D51*(1-Assumptions!$F46)</f>
        <v>236080.5917</v>
      </c>
      <c r="E104" s="19">
        <f>E51*(1-Assumptions!$F46)</f>
        <v>246810.4546</v>
      </c>
      <c r="F104" s="19">
        <f>F51*(1-Assumptions!$F46)</f>
        <v>258027.9898</v>
      </c>
      <c r="G104" s="19">
        <f>G51*(1-Assumptions!$F46)</f>
        <v>269755.3619</v>
      </c>
      <c r="H104" s="19">
        <f>H51*(1-Assumptions!$F46)</f>
        <v>282015.7431</v>
      </c>
      <c r="I104" s="19">
        <f>I51*(1-Assumptions!$F46)</f>
        <v>294833.3587</v>
      </c>
      <c r="J104" s="19">
        <f>J51*(1-Assumptions!$F46)</f>
        <v>308233.5348</v>
      </c>
      <c r="K104" s="19">
        <f>K51*(1-Assumptions!$F46)</f>
        <v>322242.749</v>
      </c>
      <c r="L104" s="19">
        <f>L51*(1-Assumptions!$F46)</f>
        <v>336888.6819</v>
      </c>
      <c r="M104" s="19">
        <f>M51*(1-Assumptions!$F46)</f>
        <v>352200.2725</v>
      </c>
    </row>
    <row r="105">
      <c r="A105" s="6" t="s">
        <v>96</v>
      </c>
      <c r="B105" s="19">
        <f t="shared" ref="B105:M105" si="6">SUM(B99:B104)</f>
        <v>1015200</v>
      </c>
      <c r="C105" s="19">
        <f t="shared" si="6"/>
        <v>1061340.84</v>
      </c>
      <c r="D105" s="19">
        <f t="shared" si="6"/>
        <v>1109578.781</v>
      </c>
      <c r="E105" s="19">
        <f t="shared" si="6"/>
        <v>1160009.137</v>
      </c>
      <c r="F105" s="19">
        <f t="shared" si="6"/>
        <v>1212731.552</v>
      </c>
      <c r="G105" s="19">
        <f t="shared" si="6"/>
        <v>1267850.201</v>
      </c>
      <c r="H105" s="19">
        <f t="shared" si="6"/>
        <v>1325473.993</v>
      </c>
      <c r="I105" s="19">
        <f t="shared" si="6"/>
        <v>1385716.786</v>
      </c>
      <c r="J105" s="19">
        <f t="shared" si="6"/>
        <v>1448697.614</v>
      </c>
      <c r="K105" s="19">
        <f t="shared" si="6"/>
        <v>1514540.92</v>
      </c>
      <c r="L105" s="19">
        <f t="shared" si="6"/>
        <v>1583376.805</v>
      </c>
      <c r="M105" s="19">
        <f t="shared" si="6"/>
        <v>1655341.281</v>
      </c>
    </row>
    <row r="106">
      <c r="B106" s="19"/>
      <c r="C106" s="19"/>
      <c r="D106" s="19"/>
      <c r="E106" s="19"/>
      <c r="F106" s="19"/>
      <c r="G106" s="19"/>
      <c r="H106" s="19"/>
      <c r="I106" s="19"/>
      <c r="J106" s="19"/>
      <c r="K106" s="19"/>
      <c r="L106" s="19"/>
      <c r="M106" s="19"/>
    </row>
    <row r="107">
      <c r="A107" s="6" t="s">
        <v>41</v>
      </c>
      <c r="B107" s="19"/>
      <c r="C107" s="19"/>
      <c r="D107" s="19"/>
      <c r="E107" s="19"/>
      <c r="F107" s="19"/>
      <c r="G107" s="19"/>
      <c r="H107" s="19"/>
      <c r="I107" s="19"/>
      <c r="J107" s="19"/>
      <c r="K107" s="19"/>
      <c r="L107" s="19"/>
      <c r="M107" s="19"/>
    </row>
    <row r="108">
      <c r="A108" s="8" t="s">
        <v>52</v>
      </c>
      <c r="B108" s="19">
        <f>B54*(1-Assumptions!$G41)</f>
        <v>99000</v>
      </c>
      <c r="C108" s="19">
        <f>C54*(1-Assumptions!$G41)</f>
        <v>102494.7</v>
      </c>
      <c r="D108" s="19">
        <f>D54*(1-Assumptions!$G41)</f>
        <v>106112.7629</v>
      </c>
      <c r="E108" s="19">
        <f>E54*(1-Assumptions!$G41)</f>
        <v>109858.5434</v>
      </c>
      <c r="F108" s="19">
        <f>F54*(1-Assumptions!$G41)</f>
        <v>113736.55</v>
      </c>
      <c r="G108" s="19">
        <f>G54*(1-Assumptions!$G41)</f>
        <v>117751.4502</v>
      </c>
      <c r="H108" s="19">
        <f>H54*(1-Assumptions!$G41)</f>
        <v>121908.0764</v>
      </c>
      <c r="I108" s="19">
        <f>I54*(1-Assumptions!$G41)</f>
        <v>126211.4315</v>
      </c>
      <c r="J108" s="19">
        <f>J54*(1-Assumptions!$G41)</f>
        <v>130666.6951</v>
      </c>
      <c r="K108" s="19">
        <f>K54*(1-Assumptions!$G41)</f>
        <v>135279.2294</v>
      </c>
      <c r="L108" s="19">
        <f>L54*(1-Assumptions!$G41)</f>
        <v>140054.5862</v>
      </c>
      <c r="M108" s="19">
        <f>M54*(1-Assumptions!$G41)</f>
        <v>144998.5131</v>
      </c>
    </row>
    <row r="109">
      <c r="A109" s="8" t="s">
        <v>53</v>
      </c>
      <c r="B109" s="19">
        <f>B55*(1-Assumptions!$G42)</f>
        <v>0</v>
      </c>
      <c r="C109" s="19">
        <f>C55*(1-Assumptions!$G42)</f>
        <v>0</v>
      </c>
      <c r="D109" s="19">
        <f>D55*(1-Assumptions!$G42)</f>
        <v>0</v>
      </c>
      <c r="E109" s="19">
        <f>E55*(1-Assumptions!$G42)</f>
        <v>0</v>
      </c>
      <c r="F109" s="19">
        <f>F55*(1-Assumptions!$G42)</f>
        <v>0</v>
      </c>
      <c r="G109" s="19">
        <f>G55*(1-Assumptions!$G42)</f>
        <v>0</v>
      </c>
      <c r="H109" s="19">
        <f>H55*(1-Assumptions!$G42)</f>
        <v>0</v>
      </c>
      <c r="I109" s="19">
        <f>I55*(1-Assumptions!$G42)</f>
        <v>0</v>
      </c>
      <c r="J109" s="19">
        <f>J55*(1-Assumptions!$G42)</f>
        <v>0</v>
      </c>
      <c r="K109" s="19">
        <f>K55*(1-Assumptions!$G42)</f>
        <v>0</v>
      </c>
      <c r="L109" s="19">
        <f>L55*(1-Assumptions!$G42)</f>
        <v>0</v>
      </c>
      <c r="M109" s="19">
        <f>M55*(1-Assumptions!$G42)</f>
        <v>0</v>
      </c>
    </row>
    <row r="110">
      <c r="A110" s="8" t="s">
        <v>54</v>
      </c>
      <c r="B110" s="19">
        <f>B56*(1-Assumptions!$G43)</f>
        <v>145406.25</v>
      </c>
      <c r="C110" s="19">
        <f>C56*(1-Assumptions!$G43)</f>
        <v>150539.0906</v>
      </c>
      <c r="D110" s="19">
        <f>D56*(1-Assumptions!$G43)</f>
        <v>155853.1205</v>
      </c>
      <c r="E110" s="19">
        <f>E56*(1-Assumptions!$G43)</f>
        <v>161354.7357</v>
      </c>
      <c r="F110" s="19">
        <f>F56*(1-Assumptions!$G43)</f>
        <v>167050.5578</v>
      </c>
      <c r="G110" s="19">
        <f>G56*(1-Assumptions!$G43)</f>
        <v>172947.4425</v>
      </c>
      <c r="H110" s="19">
        <f>H56*(1-Assumptions!$G43)</f>
        <v>179052.4873</v>
      </c>
      <c r="I110" s="19">
        <f>I56*(1-Assumptions!$G43)</f>
        <v>185373.0401</v>
      </c>
      <c r="J110" s="19">
        <f>J56*(1-Assumptions!$G43)</f>
        <v>191916.7084</v>
      </c>
      <c r="K110" s="19">
        <f>K56*(1-Assumptions!$G43)</f>
        <v>198691.3682</v>
      </c>
      <c r="L110" s="19">
        <f>L56*(1-Assumptions!$G43)</f>
        <v>205705.1735</v>
      </c>
      <c r="M110" s="19">
        <f>M56*(1-Assumptions!$G43)</f>
        <v>212966.5661</v>
      </c>
    </row>
    <row r="111">
      <c r="A111" s="8" t="s">
        <v>55</v>
      </c>
      <c r="B111" s="19">
        <f>B57*(1-Assumptions!$G44)</f>
        <v>64968.75</v>
      </c>
      <c r="C111" s="19">
        <f>C57*(1-Assumptions!$G44)</f>
        <v>67262.14688</v>
      </c>
      <c r="D111" s="19">
        <f>D57*(1-Assumptions!$G44)</f>
        <v>69636.50066</v>
      </c>
      <c r="E111" s="19">
        <f>E57*(1-Assumptions!$G44)</f>
        <v>72094.66913</v>
      </c>
      <c r="F111" s="19">
        <f>F57*(1-Assumptions!$G44)</f>
        <v>74639.61095</v>
      </c>
      <c r="G111" s="19">
        <f>G57*(1-Assumptions!$G44)</f>
        <v>77274.38922</v>
      </c>
      <c r="H111" s="19">
        <f>H57*(1-Assumptions!$G44)</f>
        <v>80002.17516</v>
      </c>
      <c r="I111" s="19">
        <f>I57*(1-Assumptions!$G44)</f>
        <v>82826.25194</v>
      </c>
      <c r="J111" s="19">
        <f>J57*(1-Assumptions!$G44)</f>
        <v>85750.01864</v>
      </c>
      <c r="K111" s="19">
        <f>K57*(1-Assumptions!$G44)</f>
        <v>88776.99429</v>
      </c>
      <c r="L111" s="19">
        <f>L57*(1-Assumptions!$G44)</f>
        <v>91910.82219</v>
      </c>
      <c r="M111" s="19">
        <f>M57*(1-Assumptions!$G44)</f>
        <v>95155.27422</v>
      </c>
    </row>
    <row r="112">
      <c r="A112" s="8" t="s">
        <v>56</v>
      </c>
      <c r="B112" s="19">
        <f>B58*(1-Assumptions!$G45)</f>
        <v>159637.5</v>
      </c>
      <c r="C112" s="19">
        <f>C58*(1-Assumptions!$G45)</f>
        <v>165272.7038</v>
      </c>
      <c r="D112" s="19">
        <f>D58*(1-Assumptions!$G45)</f>
        <v>171106.8302</v>
      </c>
      <c r="E112" s="19">
        <f>E58*(1-Assumptions!$G45)</f>
        <v>177146.9013</v>
      </c>
      <c r="F112" s="19">
        <f>F58*(1-Assumptions!$G45)</f>
        <v>183400.1869</v>
      </c>
      <c r="G112" s="19">
        <f>G58*(1-Assumptions!$G45)</f>
        <v>189874.2135</v>
      </c>
      <c r="H112" s="19">
        <f>H58*(1-Assumptions!$G45)</f>
        <v>196576.7732</v>
      </c>
      <c r="I112" s="19">
        <f>I58*(1-Assumptions!$G45)</f>
        <v>203515.9333</v>
      </c>
      <c r="J112" s="19">
        <f>J58*(1-Assumptions!$G45)</f>
        <v>210700.0458</v>
      </c>
      <c r="K112" s="19">
        <f>K58*(1-Assumptions!$G45)</f>
        <v>218137.7574</v>
      </c>
      <c r="L112" s="19">
        <f>L58*(1-Assumptions!$G45)</f>
        <v>225838.0202</v>
      </c>
      <c r="M112" s="19">
        <f>M58*(1-Assumptions!$G45)</f>
        <v>233810.1024</v>
      </c>
    </row>
    <row r="113">
      <c r="A113" s="8" t="s">
        <v>57</v>
      </c>
      <c r="B113" s="19">
        <f>B59*(1-Assumptions!$G46)</f>
        <v>55687.5</v>
      </c>
      <c r="C113" s="19">
        <f>C59*(1-Assumptions!$G46)</f>
        <v>57653.26875</v>
      </c>
      <c r="D113" s="19">
        <f>D59*(1-Assumptions!$G46)</f>
        <v>59688.42914</v>
      </c>
      <c r="E113" s="19">
        <f>E59*(1-Assumptions!$G46)</f>
        <v>61795.43069</v>
      </c>
      <c r="F113" s="19">
        <f>F59*(1-Assumptions!$G46)</f>
        <v>63976.80939</v>
      </c>
      <c r="G113" s="19">
        <f>G59*(1-Assumptions!$G46)</f>
        <v>66235.19076</v>
      </c>
      <c r="H113" s="19">
        <f>H59*(1-Assumptions!$G46)</f>
        <v>68573.29299</v>
      </c>
      <c r="I113" s="19">
        <f>I59*(1-Assumptions!$G46)</f>
        <v>70993.93024</v>
      </c>
      <c r="J113" s="19">
        <f>J59*(1-Assumptions!$G46)</f>
        <v>73500.01597</v>
      </c>
      <c r="K113" s="19">
        <f>K59*(1-Assumptions!$G46)</f>
        <v>76094.56654</v>
      </c>
      <c r="L113" s="19">
        <f>L59*(1-Assumptions!$G46)</f>
        <v>78780.70474</v>
      </c>
      <c r="M113" s="19">
        <f>M59*(1-Assumptions!$G46)</f>
        <v>81561.66361</v>
      </c>
    </row>
    <row r="114">
      <c r="A114" s="6" t="s">
        <v>97</v>
      </c>
      <c r="B114" s="19">
        <f t="shared" ref="B114:M114" si="7">SUM(B108:B113)</f>
        <v>524700</v>
      </c>
      <c r="C114" s="19">
        <f t="shared" si="7"/>
        <v>543221.91</v>
      </c>
      <c r="D114" s="19">
        <f t="shared" si="7"/>
        <v>562397.6434</v>
      </c>
      <c r="E114" s="19">
        <f t="shared" si="7"/>
        <v>582250.2802</v>
      </c>
      <c r="F114" s="19">
        <f t="shared" si="7"/>
        <v>602803.7151</v>
      </c>
      <c r="G114" s="19">
        <f t="shared" si="7"/>
        <v>624082.6863</v>
      </c>
      <c r="H114" s="19">
        <f t="shared" si="7"/>
        <v>646112.8051</v>
      </c>
      <c r="I114" s="19">
        <f t="shared" si="7"/>
        <v>668920.5871</v>
      </c>
      <c r="J114" s="19">
        <f t="shared" si="7"/>
        <v>692533.4838</v>
      </c>
      <c r="K114" s="19">
        <f t="shared" si="7"/>
        <v>716979.9158</v>
      </c>
      <c r="L114" s="19">
        <f t="shared" si="7"/>
        <v>742289.3069</v>
      </c>
      <c r="M114" s="19">
        <f t="shared" si="7"/>
        <v>768492.1194</v>
      </c>
    </row>
    <row r="116">
      <c r="A116" s="7" t="s">
        <v>98</v>
      </c>
      <c r="B116" s="19">
        <f t="shared" ref="B116:M116" si="8">B69+B78+B87+B96+B105+B114</f>
        <v>5661535</v>
      </c>
      <c r="C116" s="19">
        <f t="shared" si="8"/>
        <v>5867984.955</v>
      </c>
      <c r="D116" s="19">
        <f t="shared" si="8"/>
        <v>6082324.213</v>
      </c>
      <c r="E116" s="19">
        <f t="shared" si="8"/>
        <v>6304863.172</v>
      </c>
      <c r="F116" s="19">
        <f t="shared" si="8"/>
        <v>6535924.707</v>
      </c>
      <c r="G116" s="19">
        <f t="shared" si="8"/>
        <v>6775844.68</v>
      </c>
      <c r="H116" s="19">
        <f t="shared" si="8"/>
        <v>7024972.47</v>
      </c>
      <c r="I116" s="19">
        <f t="shared" si="8"/>
        <v>7283671.533</v>
      </c>
      <c r="J116" s="19">
        <f t="shared" si="8"/>
        <v>7552319.971</v>
      </c>
      <c r="K116" s="19">
        <f t="shared" si="8"/>
        <v>7831311.14</v>
      </c>
      <c r="L116" s="19">
        <f t="shared" si="8"/>
        <v>8121054.271</v>
      </c>
      <c r="M116" s="19">
        <f t="shared" si="8"/>
        <v>8421975.124</v>
      </c>
    </row>
    <row r="117">
      <c r="A117" s="5"/>
    </row>
    <row r="118">
      <c r="A118" s="7" t="s">
        <v>99</v>
      </c>
    </row>
    <row r="119">
      <c r="A119" s="5" t="s">
        <v>71</v>
      </c>
      <c r="B119" s="19">
        <f>Assumptions!$B57</f>
        <v>150000</v>
      </c>
      <c r="C119" s="19">
        <f>Assumptions!$B57</f>
        <v>150000</v>
      </c>
      <c r="D119" s="19">
        <f>Assumptions!$B57</f>
        <v>150000</v>
      </c>
      <c r="E119" s="19">
        <f>Assumptions!$B57</f>
        <v>150000</v>
      </c>
      <c r="F119" s="19">
        <f>Assumptions!$B57</f>
        <v>150000</v>
      </c>
      <c r="G119" s="19">
        <f>Assumptions!$B57</f>
        <v>150000</v>
      </c>
      <c r="H119" s="19">
        <f>Assumptions!$B57</f>
        <v>150000</v>
      </c>
      <c r="I119" s="19">
        <f>Assumptions!$B57</f>
        <v>150000</v>
      </c>
      <c r="J119" s="19">
        <f>Assumptions!$B57</f>
        <v>150000</v>
      </c>
      <c r="K119" s="19">
        <f>Assumptions!$B57</f>
        <v>150000</v>
      </c>
      <c r="L119" s="19">
        <f>Assumptions!$B57</f>
        <v>150000</v>
      </c>
      <c r="M119" s="19">
        <f>Assumptions!$B57</f>
        <v>150000</v>
      </c>
    </row>
    <row r="120">
      <c r="A120" s="5" t="s">
        <v>73</v>
      </c>
      <c r="B120" s="19">
        <f>Assumptions!$B58</f>
        <v>55000</v>
      </c>
      <c r="C120" s="19">
        <f>Assumptions!$B58</f>
        <v>55000</v>
      </c>
      <c r="D120" s="19">
        <f>Assumptions!$B58</f>
        <v>55000</v>
      </c>
      <c r="E120" s="19">
        <f>Assumptions!$B58</f>
        <v>55000</v>
      </c>
      <c r="F120" s="19">
        <f>Assumptions!$B58</f>
        <v>55000</v>
      </c>
      <c r="G120" s="19">
        <f>Assumptions!$B58</f>
        <v>55000</v>
      </c>
      <c r="H120" s="19">
        <f>Assumptions!$B58</f>
        <v>55000</v>
      </c>
      <c r="I120" s="19">
        <f>Assumptions!$B58</f>
        <v>55000</v>
      </c>
      <c r="J120" s="19">
        <f>Assumptions!$B58</f>
        <v>55000</v>
      </c>
      <c r="K120" s="19">
        <f>Assumptions!$B58</f>
        <v>55000</v>
      </c>
      <c r="L120" s="19">
        <f>Assumptions!$B58</f>
        <v>55000</v>
      </c>
      <c r="M120" s="19">
        <f>Assumptions!$B58</f>
        <v>55000</v>
      </c>
    </row>
    <row r="121">
      <c r="A121" s="5" t="s">
        <v>74</v>
      </c>
      <c r="B121" s="19">
        <f>Assumptions!$B59</f>
        <v>80000</v>
      </c>
      <c r="C121" s="19">
        <f>Assumptions!$B59</f>
        <v>80000</v>
      </c>
      <c r="D121" s="19">
        <f>Assumptions!$B59</f>
        <v>80000</v>
      </c>
      <c r="E121" s="19">
        <f>Assumptions!$B59</f>
        <v>80000</v>
      </c>
      <c r="F121" s="19">
        <f>Assumptions!$B59</f>
        <v>80000</v>
      </c>
      <c r="G121" s="19">
        <f>Assumptions!$B59</f>
        <v>80000</v>
      </c>
      <c r="H121" s="19">
        <f>Assumptions!$B59</f>
        <v>80000</v>
      </c>
      <c r="I121" s="19">
        <f>Assumptions!$B59</f>
        <v>80000</v>
      </c>
      <c r="J121" s="19">
        <f>Assumptions!$B59</f>
        <v>80000</v>
      </c>
      <c r="K121" s="19">
        <f>Assumptions!$B59</f>
        <v>80000</v>
      </c>
      <c r="L121" s="19">
        <f>Assumptions!$B59</f>
        <v>80000</v>
      </c>
      <c r="M121" s="19">
        <f>Assumptions!$B59</f>
        <v>80000</v>
      </c>
    </row>
    <row r="122">
      <c r="A122" s="7" t="s">
        <v>100</v>
      </c>
      <c r="B122" s="19">
        <f t="shared" ref="B122:M122" si="9">SUM(B119:B121)</f>
        <v>285000</v>
      </c>
      <c r="C122" s="19">
        <f t="shared" si="9"/>
        <v>285000</v>
      </c>
      <c r="D122" s="19">
        <f t="shared" si="9"/>
        <v>285000</v>
      </c>
      <c r="E122" s="19">
        <f t="shared" si="9"/>
        <v>285000</v>
      </c>
      <c r="F122" s="19">
        <f t="shared" si="9"/>
        <v>285000</v>
      </c>
      <c r="G122" s="19">
        <f t="shared" si="9"/>
        <v>285000</v>
      </c>
      <c r="H122" s="19">
        <f t="shared" si="9"/>
        <v>285000</v>
      </c>
      <c r="I122" s="19">
        <f t="shared" si="9"/>
        <v>285000</v>
      </c>
      <c r="J122" s="19">
        <f t="shared" si="9"/>
        <v>285000</v>
      </c>
      <c r="K122" s="19">
        <f t="shared" si="9"/>
        <v>285000</v>
      </c>
      <c r="L122" s="19">
        <f t="shared" si="9"/>
        <v>285000</v>
      </c>
      <c r="M122" s="19">
        <f t="shared" si="9"/>
        <v>285000</v>
      </c>
    </row>
    <row r="123">
      <c r="A123" s="5"/>
    </row>
    <row r="124">
      <c r="A124" s="7" t="s">
        <v>101</v>
      </c>
      <c r="B124" s="19">
        <f t="shared" ref="B124:M124" si="10">B116+B122</f>
        <v>5946535</v>
      </c>
      <c r="C124" s="19">
        <f t="shared" si="10"/>
        <v>6152984.955</v>
      </c>
      <c r="D124" s="19">
        <f t="shared" si="10"/>
        <v>6367324.213</v>
      </c>
      <c r="E124" s="19">
        <f t="shared" si="10"/>
        <v>6589863.172</v>
      </c>
      <c r="F124" s="19">
        <f t="shared" si="10"/>
        <v>6820924.707</v>
      </c>
      <c r="G124" s="19">
        <f t="shared" si="10"/>
        <v>7060844.68</v>
      </c>
      <c r="H124" s="19">
        <f t="shared" si="10"/>
        <v>7309972.47</v>
      </c>
      <c r="I124" s="19">
        <f t="shared" si="10"/>
        <v>7568671.533</v>
      </c>
      <c r="J124" s="19">
        <f t="shared" si="10"/>
        <v>7837319.971</v>
      </c>
      <c r="K124" s="19">
        <f t="shared" si="10"/>
        <v>8116311.14</v>
      </c>
      <c r="L124" s="19">
        <f t="shared" si="10"/>
        <v>8406054.271</v>
      </c>
      <c r="M124" s="19">
        <f t="shared" si="10"/>
        <v>8706975.124</v>
      </c>
    </row>
    <row r="126">
      <c r="A126" s="6" t="s">
        <v>102</v>
      </c>
      <c r="B126" s="20">
        <f t="shared" ref="B126:M126" si="11">B10-B124</f>
        <v>5950965</v>
      </c>
      <c r="C126" s="20">
        <f t="shared" si="11"/>
        <v>6182493.795</v>
      </c>
      <c r="D126" s="20">
        <f t="shared" si="11"/>
        <v>6423059.994</v>
      </c>
      <c r="E126" s="20">
        <f t="shared" si="11"/>
        <v>6673027.14</v>
      </c>
      <c r="F126" s="20">
        <f t="shared" si="11"/>
        <v>6932773.713</v>
      </c>
      <c r="G126" s="20">
        <f t="shared" si="11"/>
        <v>7202693.753</v>
      </c>
      <c r="H126" s="20">
        <f t="shared" si="11"/>
        <v>7483197.51</v>
      </c>
      <c r="I126" s="20">
        <f t="shared" si="11"/>
        <v>7774712.124</v>
      </c>
      <c r="J126" s="20">
        <f t="shared" si="11"/>
        <v>8077682.332</v>
      </c>
      <c r="K126" s="20">
        <f t="shared" si="11"/>
        <v>8392571.202</v>
      </c>
      <c r="L126" s="20">
        <f t="shared" si="11"/>
        <v>8719860.903</v>
      </c>
      <c r="M126" s="20">
        <f t="shared" si="11"/>
        <v>9060053.507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5"/>
  </cols>
  <sheetData>
    <row r="1">
      <c r="A1" s="5"/>
      <c r="B1" s="13" t="s">
        <v>75</v>
      </c>
      <c r="C1" s="13" t="s">
        <v>76</v>
      </c>
      <c r="D1" s="13" t="s">
        <v>77</v>
      </c>
      <c r="E1" s="13" t="s">
        <v>78</v>
      </c>
      <c r="F1" s="13" t="s">
        <v>79</v>
      </c>
      <c r="G1" s="13" t="s">
        <v>80</v>
      </c>
      <c r="H1" s="13" t="s">
        <v>81</v>
      </c>
      <c r="I1" s="13" t="s">
        <v>82</v>
      </c>
      <c r="J1" s="13" t="s">
        <v>83</v>
      </c>
      <c r="K1" s="13" t="s">
        <v>84</v>
      </c>
      <c r="L1" s="13" t="s">
        <v>85</v>
      </c>
      <c r="M1" s="13" t="s">
        <v>86</v>
      </c>
      <c r="N1" s="5"/>
      <c r="O1" s="5"/>
      <c r="P1" s="5"/>
      <c r="Q1" s="5"/>
      <c r="R1" s="5"/>
      <c r="S1" s="5"/>
      <c r="T1" s="5"/>
      <c r="U1" s="5"/>
      <c r="V1" s="5"/>
      <c r="W1" s="5"/>
      <c r="X1" s="5"/>
      <c r="Y1" s="5"/>
      <c r="Z1" s="5"/>
    </row>
    <row r="2">
      <c r="A2" s="7" t="s">
        <v>88</v>
      </c>
    </row>
    <row r="3">
      <c r="A3" s="11" t="s">
        <v>47</v>
      </c>
    </row>
    <row r="4">
      <c r="A4" s="8" t="s">
        <v>36</v>
      </c>
      <c r="B4" s="19">
        <f>'Calcs-1'!B12*'Calcs-1'!B53</f>
        <v>3040000</v>
      </c>
      <c r="C4" s="19">
        <f>'Calcs-1'!C12*'Calcs-1'!C53</f>
        <v>3147312</v>
      </c>
      <c r="D4" s="19">
        <f>'Calcs-1'!D12*'Calcs-1'!D53</f>
        <v>3258412.114</v>
      </c>
      <c r="E4" s="19">
        <f>'Calcs-1'!E12*'Calcs-1'!E53</f>
        <v>3373434.061</v>
      </c>
      <c r="F4" s="19">
        <f>'Calcs-1'!F12*'Calcs-1'!F53</f>
        <v>3492516.284</v>
      </c>
      <c r="G4" s="19">
        <f>'Calcs-1'!G12*'Calcs-1'!G53</f>
        <v>3615802.108</v>
      </c>
      <c r="H4" s="19">
        <f>'Calcs-1'!H12*'Calcs-1'!H53</f>
        <v>3743439.923</v>
      </c>
      <c r="I4" s="19">
        <f>'Calcs-1'!I12*'Calcs-1'!I53</f>
        <v>3875583.352</v>
      </c>
      <c r="J4" s="19">
        <f>'Calcs-1'!J12*'Calcs-1'!J53</f>
        <v>4012391.444</v>
      </c>
      <c r="K4" s="19">
        <f>'Calcs-1'!K12*'Calcs-1'!K53</f>
        <v>4154028.862</v>
      </c>
      <c r="L4" s="19">
        <f>'Calcs-1'!L12*'Calcs-1'!L53</f>
        <v>4300666.081</v>
      </c>
      <c r="M4" s="19">
        <f>'Calcs-1'!M12*'Calcs-1'!M53</f>
        <v>4452479.594</v>
      </c>
      <c r="N4" s="19"/>
      <c r="O4" s="19"/>
      <c r="P4" s="19"/>
    </row>
    <row r="5">
      <c r="A5" s="8" t="s">
        <v>37</v>
      </c>
      <c r="B5" s="19">
        <f>'Calcs-1'!B13*'Calcs-1'!B54</f>
        <v>900000</v>
      </c>
      <c r="C5" s="19">
        <f>'Calcs-1'!C13*'Calcs-1'!C54</f>
        <v>931770</v>
      </c>
      <c r="D5" s="19">
        <f>'Calcs-1'!D13*'Calcs-1'!D54</f>
        <v>964661.481</v>
      </c>
      <c r="E5" s="19">
        <f>'Calcs-1'!E13*'Calcs-1'!E54</f>
        <v>998714.0313</v>
      </c>
      <c r="F5" s="19">
        <f>'Calcs-1'!F13*'Calcs-1'!F54</f>
        <v>1033968.637</v>
      </c>
      <c r="G5" s="19">
        <f>'Calcs-1'!G13*'Calcs-1'!G54</f>
        <v>1070467.729</v>
      </c>
      <c r="H5" s="19">
        <f>'Calcs-1'!H13*'Calcs-1'!H54</f>
        <v>1108255.24</v>
      </c>
      <c r="I5" s="19">
        <f>'Calcs-1'!I13*'Calcs-1'!I54</f>
        <v>1147376.65</v>
      </c>
      <c r="J5" s="19">
        <f>'Calcs-1'!J13*'Calcs-1'!J54</f>
        <v>1187879.046</v>
      </c>
      <c r="K5" s="19">
        <f>'Calcs-1'!K13*'Calcs-1'!K54</f>
        <v>1229811.176</v>
      </c>
      <c r="L5" s="19">
        <f>'Calcs-1'!L13*'Calcs-1'!L54</f>
        <v>1273223.511</v>
      </c>
      <c r="M5" s="19">
        <f>'Calcs-1'!M13*'Calcs-1'!M54</f>
        <v>1318168.301</v>
      </c>
      <c r="N5" s="19"/>
      <c r="O5" s="19"/>
      <c r="P5" s="19"/>
    </row>
    <row r="6">
      <c r="A6" s="8" t="s">
        <v>38</v>
      </c>
      <c r="B6" s="19">
        <f>'Calcs-1'!B14*'Calcs-1'!B55</f>
        <v>560000</v>
      </c>
      <c r="C6" s="19">
        <f>'Calcs-1'!C14*'Calcs-1'!C55</f>
        <v>575505</v>
      </c>
      <c r="D6" s="19">
        <f>'Calcs-1'!D14*'Calcs-1'!D55</f>
        <v>591439.2947</v>
      </c>
      <c r="E6" s="19">
        <f>'Calcs-1'!E14*'Calcs-1'!E55</f>
        <v>607814.7702</v>
      </c>
      <c r="F6" s="19">
        <f>'Calcs-1'!F14*'Calcs-1'!F55</f>
        <v>624643.6416</v>
      </c>
      <c r="G6" s="19">
        <f>'Calcs-1'!G14*'Calcs-1'!G55</f>
        <v>641938.4624</v>
      </c>
      <c r="H6" s="19">
        <f>'Calcs-1'!H14*'Calcs-1'!H55</f>
        <v>659712.1336</v>
      </c>
      <c r="I6" s="19">
        <f>'Calcs-1'!I14*'Calcs-1'!I55</f>
        <v>677977.9133</v>
      </c>
      <c r="J6" s="19">
        <f>'Calcs-1'!J14*'Calcs-1'!J55</f>
        <v>696749.4268</v>
      </c>
      <c r="K6" s="19">
        <f>'Calcs-1'!K14*'Calcs-1'!K55</f>
        <v>716040.6765</v>
      </c>
      <c r="L6" s="19">
        <f>'Calcs-1'!L14*'Calcs-1'!L55</f>
        <v>735866.0528</v>
      </c>
      <c r="M6" s="19">
        <f>'Calcs-1'!M14*'Calcs-1'!M55</f>
        <v>756240.3441</v>
      </c>
      <c r="N6" s="19"/>
      <c r="O6" s="19"/>
      <c r="P6" s="19"/>
    </row>
    <row r="7">
      <c r="A7" s="8" t="s">
        <v>39</v>
      </c>
      <c r="B7" s="19">
        <f>'Calcs-1'!B15*'Calcs-1'!B56</f>
        <v>1260000</v>
      </c>
      <c r="C7" s="19">
        <f>'Calcs-1'!C15*'Calcs-1'!C56</f>
        <v>1288460.25</v>
      </c>
      <c r="D7" s="19">
        <f>'Calcs-1'!D15*'Calcs-1'!D56</f>
        <v>1317563.346</v>
      </c>
      <c r="E7" s="19">
        <f>'Calcs-1'!E15*'Calcs-1'!E56</f>
        <v>1347323.808</v>
      </c>
      <c r="F7" s="19">
        <f>'Calcs-1'!F15*'Calcs-1'!F56</f>
        <v>1377756.484</v>
      </c>
      <c r="G7" s="19">
        <f>'Calcs-1'!G15*'Calcs-1'!G56</f>
        <v>1408876.559</v>
      </c>
      <c r="H7" s="19">
        <f>'Calcs-1'!H15*'Calcs-1'!H56</f>
        <v>1440699.558</v>
      </c>
      <c r="I7" s="19">
        <f>'Calcs-1'!I15*'Calcs-1'!I56</f>
        <v>1473241.36</v>
      </c>
      <c r="J7" s="19">
        <f>'Calcs-1'!J15*'Calcs-1'!J56</f>
        <v>1506518.199</v>
      </c>
      <c r="K7" s="19">
        <f>'Calcs-1'!K15*'Calcs-1'!K56</f>
        <v>1540546.679</v>
      </c>
      <c r="L7" s="19">
        <f>'Calcs-1'!L15*'Calcs-1'!L56</f>
        <v>1575343.777</v>
      </c>
      <c r="M7" s="19">
        <f>'Calcs-1'!M15*'Calcs-1'!M56</f>
        <v>1610926.854</v>
      </c>
      <c r="N7" s="19"/>
      <c r="O7" s="19"/>
      <c r="P7" s="19"/>
    </row>
    <row r="8">
      <c r="A8" s="8" t="s">
        <v>40</v>
      </c>
      <c r="B8" s="19">
        <f>'Calcs-1'!B16*'Calcs-1'!B57</f>
        <v>1950000</v>
      </c>
      <c r="C8" s="19">
        <f>'Calcs-1'!C16*'Calcs-1'!C57</f>
        <v>2048670</v>
      </c>
      <c r="D8" s="19">
        <f>'Calcs-1'!D16*'Calcs-1'!D57</f>
        <v>2152332.702</v>
      </c>
      <c r="E8" s="19">
        <f>'Calcs-1'!E16*'Calcs-1'!E57</f>
        <v>2261240.737</v>
      </c>
      <c r="F8" s="19">
        <f>'Calcs-1'!F16*'Calcs-1'!F57</f>
        <v>2375659.518</v>
      </c>
      <c r="G8" s="19">
        <f>'Calcs-1'!G16*'Calcs-1'!G57</f>
        <v>2495867.89</v>
      </c>
      <c r="H8" s="19">
        <f>'Calcs-1'!H16*'Calcs-1'!H57</f>
        <v>2622158.805</v>
      </c>
      <c r="I8" s="19">
        <f>'Calcs-1'!I16*'Calcs-1'!I57</f>
        <v>2754840.04</v>
      </c>
      <c r="J8" s="19">
        <f>'Calcs-1'!J16*'Calcs-1'!J57</f>
        <v>2894234.946</v>
      </c>
      <c r="K8" s="19">
        <f>'Calcs-1'!K16*'Calcs-1'!K57</f>
        <v>3040683.235</v>
      </c>
      <c r="L8" s="19">
        <f>'Calcs-1'!L16*'Calcs-1'!L57</f>
        <v>3194541.806</v>
      </c>
      <c r="M8" s="19">
        <f>'Calcs-1'!M16*'Calcs-1'!M57</f>
        <v>3356185.622</v>
      </c>
      <c r="N8" s="19"/>
      <c r="O8" s="19"/>
      <c r="P8" s="19"/>
    </row>
    <row r="9">
      <c r="A9" s="8" t="s">
        <v>41</v>
      </c>
      <c r="B9" s="19">
        <f>'Calcs-1'!B17*'Calcs-1'!B58</f>
        <v>937500</v>
      </c>
      <c r="C9" s="19">
        <f>'Calcs-1'!C17*'Calcs-1'!C58</f>
        <v>987351.5625</v>
      </c>
      <c r="D9" s="19">
        <f>'Calcs-1'!D17*'Calcs-1'!D58</f>
        <v>1039853.982</v>
      </c>
      <c r="E9" s="19">
        <f>'Calcs-1'!E17*'Calcs-1'!E58</f>
        <v>1095148.217</v>
      </c>
      <c r="F9" s="19">
        <f>'Calcs-1'!F17*'Calcs-1'!F58</f>
        <v>1153382.724</v>
      </c>
      <c r="G9" s="19">
        <f>'Calcs-1'!G17*'Calcs-1'!G58</f>
        <v>1214713.85</v>
      </c>
      <c r="H9" s="19">
        <f>'Calcs-1'!H17*'Calcs-1'!H58</f>
        <v>1279306.259</v>
      </c>
      <c r="I9" s="19">
        <f>'Calcs-1'!I17*'Calcs-1'!I58</f>
        <v>1347333.369</v>
      </c>
      <c r="J9" s="19">
        <f>'Calcs-1'!J17*'Calcs-1'!J58</f>
        <v>1418977.821</v>
      </c>
      <c r="K9" s="19">
        <f>'Calcs-1'!K17*'Calcs-1'!K58</f>
        <v>1494431.967</v>
      </c>
      <c r="L9" s="19">
        <f>'Calcs-1'!L17*'Calcs-1'!L58</f>
        <v>1573898.387</v>
      </c>
      <c r="M9" s="19">
        <f>'Calcs-1'!M17*'Calcs-1'!M58</f>
        <v>1657590.434</v>
      </c>
      <c r="N9" s="19"/>
      <c r="O9" s="19"/>
      <c r="P9" s="19"/>
    </row>
    <row r="10">
      <c r="A10" s="6" t="s">
        <v>103</v>
      </c>
      <c r="B10" s="19">
        <f t="shared" ref="B10:M10" si="1">SUM(B4:B9)</f>
        <v>8647500</v>
      </c>
      <c r="C10" s="19">
        <f t="shared" si="1"/>
        <v>8979068.813</v>
      </c>
      <c r="D10" s="19">
        <f t="shared" si="1"/>
        <v>9324262.919</v>
      </c>
      <c r="E10" s="19">
        <f t="shared" si="1"/>
        <v>9683675.625</v>
      </c>
      <c r="F10" s="19">
        <f t="shared" si="1"/>
        <v>10057927.29</v>
      </c>
      <c r="G10" s="19">
        <f t="shared" si="1"/>
        <v>10447666.6</v>
      </c>
      <c r="H10" s="19">
        <f t="shared" si="1"/>
        <v>10853571.92</v>
      </c>
      <c r="I10" s="19">
        <f t="shared" si="1"/>
        <v>11276352.69</v>
      </c>
      <c r="J10" s="19">
        <f t="shared" si="1"/>
        <v>11716750.88</v>
      </c>
      <c r="K10" s="19">
        <f t="shared" si="1"/>
        <v>12175542.6</v>
      </c>
      <c r="L10" s="19">
        <f t="shared" si="1"/>
        <v>12653539.61</v>
      </c>
      <c r="M10" s="19">
        <f t="shared" si="1"/>
        <v>13151591.15</v>
      </c>
      <c r="N10" s="19"/>
      <c r="O10" s="19"/>
      <c r="P10" s="19"/>
    </row>
    <row r="11">
      <c r="B11" s="19"/>
      <c r="C11" s="19"/>
      <c r="D11" s="19"/>
      <c r="E11" s="19"/>
      <c r="F11" s="19"/>
      <c r="G11" s="19"/>
      <c r="H11" s="19"/>
      <c r="I11" s="19"/>
      <c r="J11" s="19"/>
      <c r="K11" s="19"/>
      <c r="L11" s="19"/>
      <c r="M11" s="19"/>
      <c r="N11" s="19"/>
      <c r="O11" s="19"/>
      <c r="P11" s="19"/>
    </row>
    <row r="12">
      <c r="A12" s="6" t="s">
        <v>90</v>
      </c>
      <c r="B12" s="19"/>
      <c r="C12" s="19"/>
      <c r="D12" s="19"/>
      <c r="E12" s="19"/>
      <c r="F12" s="19"/>
      <c r="G12" s="19"/>
      <c r="H12" s="19"/>
      <c r="I12" s="19"/>
      <c r="J12" s="19"/>
      <c r="K12" s="19"/>
      <c r="L12" s="19"/>
      <c r="M12" s="19"/>
      <c r="N12" s="19"/>
      <c r="O12" s="19"/>
      <c r="P12" s="19"/>
    </row>
    <row r="13">
      <c r="A13" s="6" t="s">
        <v>36</v>
      </c>
      <c r="B13" s="19"/>
      <c r="C13" s="19"/>
      <c r="D13" s="19"/>
      <c r="E13" s="19"/>
      <c r="F13" s="19"/>
      <c r="G13" s="19"/>
      <c r="H13" s="19"/>
      <c r="I13" s="19"/>
      <c r="J13" s="19"/>
      <c r="K13" s="19"/>
      <c r="L13" s="19"/>
      <c r="M13" s="19"/>
      <c r="N13" s="19"/>
      <c r="O13" s="19"/>
      <c r="P13" s="19"/>
    </row>
    <row r="14">
      <c r="A14" s="8" t="s">
        <v>52</v>
      </c>
      <c r="B14" s="19">
        <f>B$4*Assumptions!$B33</f>
        <v>1064000</v>
      </c>
      <c r="C14" s="19">
        <f>C$4*Assumptions!$B33</f>
        <v>1101559.2</v>
      </c>
      <c r="D14" s="19">
        <f>D$4*Assumptions!$B33</f>
        <v>1140444.24</v>
      </c>
      <c r="E14" s="19">
        <f>E$4*Assumptions!$B33</f>
        <v>1180701.921</v>
      </c>
      <c r="F14" s="19">
        <f>F$4*Assumptions!$B33</f>
        <v>1222380.699</v>
      </c>
      <c r="G14" s="19">
        <f>G$4*Assumptions!$B33</f>
        <v>1265530.738</v>
      </c>
      <c r="H14" s="19">
        <f>H$4*Assumptions!$B33</f>
        <v>1310203.973</v>
      </c>
      <c r="I14" s="19">
        <f>I$4*Assumptions!$B33</f>
        <v>1356454.173</v>
      </c>
      <c r="J14" s="19">
        <f>J$4*Assumptions!$B33</f>
        <v>1404337.006</v>
      </c>
      <c r="K14" s="19">
        <f>K$4*Assumptions!$B33</f>
        <v>1453910.102</v>
      </c>
      <c r="L14" s="19">
        <f>L$4*Assumptions!$B33</f>
        <v>1505233.128</v>
      </c>
      <c r="M14" s="19">
        <f>M$4*Assumptions!$B33</f>
        <v>1558367.858</v>
      </c>
      <c r="N14" s="19"/>
      <c r="O14" s="19"/>
      <c r="P14" s="19"/>
    </row>
    <row r="15">
      <c r="A15" s="8" t="s">
        <v>53</v>
      </c>
      <c r="B15" s="19">
        <f>B$4*Assumptions!$B34</f>
        <v>912000</v>
      </c>
      <c r="C15" s="19">
        <f>C$4*Assumptions!$B34</f>
        <v>944193.6</v>
      </c>
      <c r="D15" s="19">
        <f>D$4*Assumptions!$B34</f>
        <v>977523.6341</v>
      </c>
      <c r="E15" s="19">
        <f>E$4*Assumptions!$B34</f>
        <v>1012030.218</v>
      </c>
      <c r="F15" s="19">
        <f>F$4*Assumptions!$B34</f>
        <v>1047754.885</v>
      </c>
      <c r="G15" s="19">
        <f>G$4*Assumptions!$B34</f>
        <v>1084740.633</v>
      </c>
      <c r="H15" s="19">
        <f>H$4*Assumptions!$B34</f>
        <v>1123031.977</v>
      </c>
      <c r="I15" s="19">
        <f>I$4*Assumptions!$B34</f>
        <v>1162675.006</v>
      </c>
      <c r="J15" s="19">
        <f>J$4*Assumptions!$B34</f>
        <v>1203717.433</v>
      </c>
      <c r="K15" s="19">
        <f>K$4*Assumptions!$B34</f>
        <v>1246208.659</v>
      </c>
      <c r="L15" s="19">
        <f>L$4*Assumptions!$B34</f>
        <v>1290199.824</v>
      </c>
      <c r="M15" s="19">
        <f>M$4*Assumptions!$B34</f>
        <v>1335743.878</v>
      </c>
      <c r="N15" s="19"/>
      <c r="O15" s="19"/>
      <c r="P15" s="19"/>
    </row>
    <row r="16">
      <c r="A16" s="8" t="s">
        <v>54</v>
      </c>
      <c r="B16" s="19">
        <f>B$4*Assumptions!$B35</f>
        <v>456000</v>
      </c>
      <c r="C16" s="19">
        <f>C$4*Assumptions!$B35</f>
        <v>472096.8</v>
      </c>
      <c r="D16" s="19">
        <f>D$4*Assumptions!$B35</f>
        <v>488761.817</v>
      </c>
      <c r="E16" s="19">
        <f>E$4*Assumptions!$B35</f>
        <v>506015.1092</v>
      </c>
      <c r="F16" s="19">
        <f>F$4*Assumptions!$B35</f>
        <v>523877.4425</v>
      </c>
      <c r="G16" s="19">
        <f>G$4*Assumptions!$B35</f>
        <v>542370.3163</v>
      </c>
      <c r="H16" s="19">
        <f>H$4*Assumptions!$B35</f>
        <v>561515.9884</v>
      </c>
      <c r="I16" s="19">
        <f>I$4*Assumptions!$B35</f>
        <v>581337.5028</v>
      </c>
      <c r="J16" s="19">
        <f>J$4*Assumptions!$B35</f>
        <v>601858.7167</v>
      </c>
      <c r="K16" s="19">
        <f>K$4*Assumptions!$B35</f>
        <v>623104.3294</v>
      </c>
      <c r="L16" s="19">
        <f>L$4*Assumptions!$B35</f>
        <v>645099.9122</v>
      </c>
      <c r="M16" s="19">
        <f>M$4*Assumptions!$B35</f>
        <v>667871.9391</v>
      </c>
      <c r="N16" s="19"/>
      <c r="O16" s="19"/>
      <c r="P16" s="19"/>
    </row>
    <row r="17">
      <c r="A17" s="8" t="s">
        <v>55</v>
      </c>
      <c r="B17" s="19">
        <f>B$4*Assumptions!$B36</f>
        <v>304000</v>
      </c>
      <c r="C17" s="19">
        <f>C$4*Assumptions!$B36</f>
        <v>314731.2</v>
      </c>
      <c r="D17" s="19">
        <f>D$4*Assumptions!$B36</f>
        <v>325841.2114</v>
      </c>
      <c r="E17" s="19">
        <f>E$4*Assumptions!$B36</f>
        <v>337343.4061</v>
      </c>
      <c r="F17" s="19">
        <f>F$4*Assumptions!$B36</f>
        <v>349251.6284</v>
      </c>
      <c r="G17" s="19">
        <f>G$4*Assumptions!$B36</f>
        <v>361580.2108</v>
      </c>
      <c r="H17" s="19">
        <f>H$4*Assumptions!$B36</f>
        <v>374343.9923</v>
      </c>
      <c r="I17" s="19">
        <f>I$4*Assumptions!$B36</f>
        <v>387558.3352</v>
      </c>
      <c r="J17" s="19">
        <f>J$4*Assumptions!$B36</f>
        <v>401239.1444</v>
      </c>
      <c r="K17" s="19">
        <f>K$4*Assumptions!$B36</f>
        <v>415402.8862</v>
      </c>
      <c r="L17" s="19">
        <f>L$4*Assumptions!$B36</f>
        <v>430066.6081</v>
      </c>
      <c r="M17" s="19">
        <f>M$4*Assumptions!$B36</f>
        <v>445247.9594</v>
      </c>
      <c r="N17" s="19"/>
      <c r="O17" s="19"/>
      <c r="P17" s="19"/>
    </row>
    <row r="18">
      <c r="A18" s="8" t="s">
        <v>56</v>
      </c>
      <c r="B18" s="19">
        <f>B$4*Assumptions!$B37</f>
        <v>152000</v>
      </c>
      <c r="C18" s="19">
        <f>C$4*Assumptions!$B37</f>
        <v>157365.6</v>
      </c>
      <c r="D18" s="19">
        <f>D$4*Assumptions!$B37</f>
        <v>162920.6057</v>
      </c>
      <c r="E18" s="19">
        <f>E$4*Assumptions!$B37</f>
        <v>168671.7031</v>
      </c>
      <c r="F18" s="19">
        <f>F$4*Assumptions!$B37</f>
        <v>174625.8142</v>
      </c>
      <c r="G18" s="19">
        <f>G$4*Assumptions!$B37</f>
        <v>180790.1054</v>
      </c>
      <c r="H18" s="19">
        <f>H$4*Assumptions!$B37</f>
        <v>187171.9961</v>
      </c>
      <c r="I18" s="19">
        <f>I$4*Assumptions!$B37</f>
        <v>193779.1676</v>
      </c>
      <c r="J18" s="19">
        <f>J$4*Assumptions!$B37</f>
        <v>200619.5722</v>
      </c>
      <c r="K18" s="19">
        <f>K$4*Assumptions!$B37</f>
        <v>207701.4431</v>
      </c>
      <c r="L18" s="19">
        <f>L$4*Assumptions!$B37</f>
        <v>215033.3041</v>
      </c>
      <c r="M18" s="19">
        <f>M$4*Assumptions!$B37</f>
        <v>222623.9797</v>
      </c>
      <c r="N18" s="19"/>
      <c r="O18" s="19"/>
      <c r="P18" s="19"/>
    </row>
    <row r="19">
      <c r="A19" s="8" t="s">
        <v>57</v>
      </c>
      <c r="B19" s="19">
        <f>B$4*Assumptions!$B38</f>
        <v>152000</v>
      </c>
      <c r="C19" s="19">
        <f>C$4*Assumptions!$B38</f>
        <v>157365.6</v>
      </c>
      <c r="D19" s="19">
        <f>D$4*Assumptions!$B38</f>
        <v>162920.6057</v>
      </c>
      <c r="E19" s="19">
        <f>E$4*Assumptions!$B38</f>
        <v>168671.7031</v>
      </c>
      <c r="F19" s="19">
        <f>F$4*Assumptions!$B38</f>
        <v>174625.8142</v>
      </c>
      <c r="G19" s="19">
        <f>G$4*Assumptions!$B38</f>
        <v>180790.1054</v>
      </c>
      <c r="H19" s="19">
        <f>H$4*Assumptions!$B38</f>
        <v>187171.9961</v>
      </c>
      <c r="I19" s="19">
        <f>I$4*Assumptions!$B38</f>
        <v>193779.1676</v>
      </c>
      <c r="J19" s="19">
        <f>J$4*Assumptions!$B38</f>
        <v>200619.5722</v>
      </c>
      <c r="K19" s="19">
        <f>K$4*Assumptions!$B38</f>
        <v>207701.4431</v>
      </c>
      <c r="L19" s="19">
        <f>L$4*Assumptions!$B38</f>
        <v>215033.3041</v>
      </c>
      <c r="M19" s="19">
        <f>M$4*Assumptions!$B38</f>
        <v>222623.9797</v>
      </c>
      <c r="N19" s="19"/>
      <c r="O19" s="19"/>
      <c r="P19" s="19"/>
    </row>
    <row r="20">
      <c r="B20" s="19"/>
      <c r="C20" s="19"/>
      <c r="D20" s="19"/>
      <c r="E20" s="19"/>
      <c r="F20" s="19"/>
      <c r="G20" s="19"/>
      <c r="H20" s="19"/>
      <c r="I20" s="19"/>
      <c r="J20" s="19"/>
      <c r="K20" s="19"/>
      <c r="L20" s="19"/>
      <c r="M20" s="19"/>
      <c r="N20" s="19"/>
      <c r="O20" s="19"/>
      <c r="P20" s="19"/>
    </row>
    <row r="21">
      <c r="A21" s="6" t="s">
        <v>37</v>
      </c>
      <c r="B21" s="19"/>
      <c r="C21" s="19"/>
      <c r="D21" s="19"/>
      <c r="E21" s="19"/>
      <c r="F21" s="19"/>
      <c r="G21" s="19"/>
      <c r="H21" s="19"/>
      <c r="I21" s="19"/>
      <c r="J21" s="19"/>
      <c r="K21" s="19"/>
      <c r="L21" s="19"/>
      <c r="M21" s="19"/>
      <c r="N21" s="19"/>
      <c r="O21" s="19"/>
      <c r="P21" s="19"/>
    </row>
    <row r="22">
      <c r="A22" s="8" t="s">
        <v>52</v>
      </c>
      <c r="B22" s="19">
        <f>B$5*Assumptions!$C33</f>
        <v>225000</v>
      </c>
      <c r="C22" s="19">
        <f>C$5*Assumptions!$C33</f>
        <v>232942.5</v>
      </c>
      <c r="D22" s="19">
        <f>D$5*Assumptions!$C33</f>
        <v>241165.3703</v>
      </c>
      <c r="E22" s="19">
        <f>E$5*Assumptions!$C33</f>
        <v>249678.5078</v>
      </c>
      <c r="F22" s="19">
        <f>F$5*Assumptions!$C33</f>
        <v>258492.1591</v>
      </c>
      <c r="G22" s="19">
        <f>G$5*Assumptions!$C33</f>
        <v>267616.9324</v>
      </c>
      <c r="H22" s="19">
        <f>H$5*Assumptions!$C33</f>
        <v>277063.8101</v>
      </c>
      <c r="I22" s="19">
        <f>I$5*Assumptions!$C33</f>
        <v>286844.1626</v>
      </c>
      <c r="J22" s="19">
        <f>J$5*Assumptions!$C33</f>
        <v>296969.7615</v>
      </c>
      <c r="K22" s="19">
        <f>K$5*Assumptions!$C33</f>
        <v>307452.7941</v>
      </c>
      <c r="L22" s="19">
        <f>L$5*Assumptions!$C33</f>
        <v>318305.8777</v>
      </c>
      <c r="M22" s="19">
        <f>M$5*Assumptions!$C33</f>
        <v>329542.0752</v>
      </c>
      <c r="N22" s="19"/>
      <c r="O22" s="19"/>
      <c r="P22" s="19"/>
    </row>
    <row r="23">
      <c r="A23" s="8" t="s">
        <v>53</v>
      </c>
      <c r="B23" s="19">
        <f>B$5*Assumptions!$C34</f>
        <v>135000</v>
      </c>
      <c r="C23" s="19">
        <f>C$5*Assumptions!$C34</f>
        <v>139765.5</v>
      </c>
      <c r="D23" s="19">
        <f>D$5*Assumptions!$C34</f>
        <v>144699.2222</v>
      </c>
      <c r="E23" s="19">
        <f>E$5*Assumptions!$C34</f>
        <v>149807.1047</v>
      </c>
      <c r="F23" s="19">
        <f>F$5*Assumptions!$C34</f>
        <v>155095.2955</v>
      </c>
      <c r="G23" s="19">
        <f>G$5*Assumptions!$C34</f>
        <v>160570.1594</v>
      </c>
      <c r="H23" s="19">
        <f>H$5*Assumptions!$C34</f>
        <v>166238.286</v>
      </c>
      <c r="I23" s="19">
        <f>I$5*Assumptions!$C34</f>
        <v>172106.4975</v>
      </c>
      <c r="J23" s="19">
        <f>J$5*Assumptions!$C34</f>
        <v>178181.8569</v>
      </c>
      <c r="K23" s="19">
        <f>K$5*Assumptions!$C34</f>
        <v>184471.6765</v>
      </c>
      <c r="L23" s="19">
        <f>L$5*Assumptions!$C34</f>
        <v>190983.5266</v>
      </c>
      <c r="M23" s="19">
        <f>M$5*Assumptions!$C34</f>
        <v>197725.2451</v>
      </c>
      <c r="N23" s="19"/>
      <c r="O23" s="19"/>
      <c r="P23" s="19"/>
    </row>
    <row r="24">
      <c r="A24" s="8" t="s">
        <v>54</v>
      </c>
      <c r="B24" s="19">
        <f>B$5*Assumptions!$C35</f>
        <v>108000</v>
      </c>
      <c r="C24" s="19">
        <f>C$5*Assumptions!$C35</f>
        <v>111812.4</v>
      </c>
      <c r="D24" s="19">
        <f>D$5*Assumptions!$C35</f>
        <v>115759.3777</v>
      </c>
      <c r="E24" s="19">
        <f>E$5*Assumptions!$C35</f>
        <v>119845.6838</v>
      </c>
      <c r="F24" s="19">
        <f>F$5*Assumptions!$C35</f>
        <v>124076.2364</v>
      </c>
      <c r="G24" s="19">
        <f>G$5*Assumptions!$C35</f>
        <v>128456.1275</v>
      </c>
      <c r="H24" s="19">
        <f>H$5*Assumptions!$C35</f>
        <v>132990.6288</v>
      </c>
      <c r="I24" s="19">
        <f>I$5*Assumptions!$C35</f>
        <v>137685.198</v>
      </c>
      <c r="J24" s="19">
        <f>J$5*Assumptions!$C35</f>
        <v>142545.4855</v>
      </c>
      <c r="K24" s="19">
        <f>K$5*Assumptions!$C35</f>
        <v>147577.3412</v>
      </c>
      <c r="L24" s="19">
        <f>L$5*Assumptions!$C35</f>
        <v>152786.8213</v>
      </c>
      <c r="M24" s="19">
        <f>M$5*Assumptions!$C35</f>
        <v>158180.1961</v>
      </c>
      <c r="N24" s="19"/>
      <c r="O24" s="19"/>
      <c r="P24" s="19"/>
    </row>
    <row r="25">
      <c r="A25" s="8" t="s">
        <v>55</v>
      </c>
      <c r="B25" s="19">
        <f>B$5*Assumptions!$C36</f>
        <v>198000</v>
      </c>
      <c r="C25" s="19">
        <f>C$5*Assumptions!$C36</f>
        <v>204989.4</v>
      </c>
      <c r="D25" s="19">
        <f>D$5*Assumptions!$C36</f>
        <v>212225.5258</v>
      </c>
      <c r="E25" s="19">
        <f>E$5*Assumptions!$C36</f>
        <v>219717.0869</v>
      </c>
      <c r="F25" s="19">
        <f>F$5*Assumptions!$C36</f>
        <v>227473.1</v>
      </c>
      <c r="G25" s="19">
        <f>G$5*Assumptions!$C36</f>
        <v>235502.9005</v>
      </c>
      <c r="H25" s="19">
        <f>H$5*Assumptions!$C36</f>
        <v>243816.1529</v>
      </c>
      <c r="I25" s="19">
        <f>I$5*Assumptions!$C36</f>
        <v>252422.8631</v>
      </c>
      <c r="J25" s="19">
        <f>J$5*Assumptions!$C36</f>
        <v>261333.3901</v>
      </c>
      <c r="K25" s="19">
        <f>K$5*Assumptions!$C36</f>
        <v>270558.4588</v>
      </c>
      <c r="L25" s="19">
        <f>L$5*Assumptions!$C36</f>
        <v>280109.1724</v>
      </c>
      <c r="M25" s="19">
        <f>M$5*Assumptions!$C36</f>
        <v>289997.0262</v>
      </c>
      <c r="N25" s="19"/>
      <c r="O25" s="19"/>
      <c r="P25" s="19"/>
    </row>
    <row r="26">
      <c r="A26" s="8" t="s">
        <v>56</v>
      </c>
      <c r="B26" s="19">
        <f>B$5*Assumptions!$C37</f>
        <v>0</v>
      </c>
      <c r="C26" s="19">
        <f>C$5*Assumptions!$C37</f>
        <v>0</v>
      </c>
      <c r="D26" s="19">
        <f>D$5*Assumptions!$C37</f>
        <v>0</v>
      </c>
      <c r="E26" s="19">
        <f>E$5*Assumptions!$C37</f>
        <v>0</v>
      </c>
      <c r="F26" s="19">
        <f>F$5*Assumptions!$C37</f>
        <v>0</v>
      </c>
      <c r="G26" s="19">
        <f>G$5*Assumptions!$C37</f>
        <v>0</v>
      </c>
      <c r="H26" s="19">
        <f>H$5*Assumptions!$C37</f>
        <v>0</v>
      </c>
      <c r="I26" s="19">
        <f>I$5*Assumptions!$C37</f>
        <v>0</v>
      </c>
      <c r="J26" s="19">
        <f>J$5*Assumptions!$C37</f>
        <v>0</v>
      </c>
      <c r="K26" s="19">
        <f>K$5*Assumptions!$C37</f>
        <v>0</v>
      </c>
      <c r="L26" s="19">
        <f>L$5*Assumptions!$C37</f>
        <v>0</v>
      </c>
      <c r="M26" s="19">
        <f>M$5*Assumptions!$C37</f>
        <v>0</v>
      </c>
      <c r="N26" s="19"/>
      <c r="O26" s="19"/>
      <c r="P26" s="19"/>
    </row>
    <row r="27">
      <c r="A27" s="8" t="s">
        <v>57</v>
      </c>
      <c r="B27" s="19">
        <f>B$5*Assumptions!$C38</f>
        <v>234000</v>
      </c>
      <c r="C27" s="19">
        <f>C$5*Assumptions!$C38</f>
        <v>242260.2</v>
      </c>
      <c r="D27" s="19">
        <f>D$5*Assumptions!$C38</f>
        <v>250811.9851</v>
      </c>
      <c r="E27" s="19">
        <f>E$5*Assumptions!$C38</f>
        <v>259665.6481</v>
      </c>
      <c r="F27" s="19">
        <f>F$5*Assumptions!$C38</f>
        <v>268831.8455</v>
      </c>
      <c r="G27" s="19">
        <f>G$5*Assumptions!$C38</f>
        <v>278321.6097</v>
      </c>
      <c r="H27" s="19">
        <f>H$5*Assumptions!$C38</f>
        <v>288146.3625</v>
      </c>
      <c r="I27" s="19">
        <f>I$5*Assumptions!$C38</f>
        <v>298317.9291</v>
      </c>
      <c r="J27" s="19">
        <f>J$5*Assumptions!$C38</f>
        <v>308848.552</v>
      </c>
      <c r="K27" s="19">
        <f>K$5*Assumptions!$C38</f>
        <v>319750.9059</v>
      </c>
      <c r="L27" s="19">
        <f>L$5*Assumptions!$C38</f>
        <v>331038.1128</v>
      </c>
      <c r="M27" s="19">
        <f>M$5*Assumptions!$C38</f>
        <v>342723.7582</v>
      </c>
      <c r="N27" s="19"/>
      <c r="O27" s="19"/>
      <c r="P27" s="19"/>
    </row>
    <row r="28">
      <c r="B28" s="19"/>
      <c r="C28" s="19"/>
      <c r="D28" s="19"/>
      <c r="E28" s="19"/>
      <c r="F28" s="19"/>
      <c r="G28" s="19"/>
      <c r="H28" s="19"/>
      <c r="I28" s="19"/>
      <c r="J28" s="19"/>
      <c r="K28" s="19"/>
      <c r="L28" s="19"/>
      <c r="M28" s="19"/>
      <c r="N28" s="19"/>
      <c r="O28" s="19"/>
      <c r="P28" s="19"/>
    </row>
    <row r="29">
      <c r="A29" s="6" t="s">
        <v>38</v>
      </c>
      <c r="B29" s="19"/>
      <c r="C29" s="19"/>
      <c r="D29" s="19"/>
      <c r="E29" s="19"/>
      <c r="F29" s="19"/>
      <c r="G29" s="19"/>
      <c r="H29" s="19"/>
      <c r="I29" s="19"/>
      <c r="J29" s="19"/>
      <c r="K29" s="19"/>
      <c r="L29" s="19"/>
      <c r="M29" s="19"/>
      <c r="N29" s="19"/>
      <c r="O29" s="19"/>
      <c r="P29" s="19"/>
    </row>
    <row r="30">
      <c r="A30" s="8" t="s">
        <v>52</v>
      </c>
      <c r="B30" s="19">
        <f>B$6*Assumptions!$D33</f>
        <v>112000</v>
      </c>
      <c r="C30" s="19">
        <f>C$6*Assumptions!$D33</f>
        <v>115101</v>
      </c>
      <c r="D30" s="19">
        <f>D$6*Assumptions!$D33</f>
        <v>118287.8589</v>
      </c>
      <c r="E30" s="19">
        <f>E$6*Assumptions!$D33</f>
        <v>121562.954</v>
      </c>
      <c r="F30" s="19">
        <f>F$6*Assumptions!$D33</f>
        <v>124928.7283</v>
      </c>
      <c r="G30" s="19">
        <f>G$6*Assumptions!$D33</f>
        <v>128387.6925</v>
      </c>
      <c r="H30" s="19">
        <f>H$6*Assumptions!$D33</f>
        <v>131942.4267</v>
      </c>
      <c r="I30" s="19">
        <f>I$6*Assumptions!$D33</f>
        <v>135595.5827</v>
      </c>
      <c r="J30" s="19">
        <f>J$6*Assumptions!$D33</f>
        <v>139349.8854</v>
      </c>
      <c r="K30" s="19">
        <f>K$6*Assumptions!$D33</f>
        <v>143208.1353</v>
      </c>
      <c r="L30" s="19">
        <f>L$6*Assumptions!$D33</f>
        <v>147173.2106</v>
      </c>
      <c r="M30" s="19">
        <f>M$6*Assumptions!$D33</f>
        <v>151248.0688</v>
      </c>
      <c r="N30" s="19"/>
      <c r="O30" s="19"/>
      <c r="P30" s="19"/>
    </row>
    <row r="31">
      <c r="A31" s="8" t="s">
        <v>53</v>
      </c>
      <c r="B31" s="19">
        <f>B$6*Assumptions!$D34</f>
        <v>28000</v>
      </c>
      <c r="C31" s="19">
        <f>C$6*Assumptions!$D34</f>
        <v>28775.25</v>
      </c>
      <c r="D31" s="19">
        <f>D$6*Assumptions!$D34</f>
        <v>29571.96473</v>
      </c>
      <c r="E31" s="19">
        <f>E$6*Assumptions!$D34</f>
        <v>30390.73851</v>
      </c>
      <c r="F31" s="19">
        <f>F$6*Assumptions!$D34</f>
        <v>31232.18208</v>
      </c>
      <c r="G31" s="19">
        <f>G$6*Assumptions!$D34</f>
        <v>32096.92312</v>
      </c>
      <c r="H31" s="19">
        <f>H$6*Assumptions!$D34</f>
        <v>32985.60668</v>
      </c>
      <c r="I31" s="19">
        <f>I$6*Assumptions!$D34</f>
        <v>33898.89567</v>
      </c>
      <c r="J31" s="19">
        <f>J$6*Assumptions!$D34</f>
        <v>34837.47134</v>
      </c>
      <c r="K31" s="19">
        <f>K$6*Assumptions!$D34</f>
        <v>35802.03383</v>
      </c>
      <c r="L31" s="19">
        <f>L$6*Assumptions!$D34</f>
        <v>36793.30264</v>
      </c>
      <c r="M31" s="19">
        <f>M$6*Assumptions!$D34</f>
        <v>37812.01721</v>
      </c>
      <c r="N31" s="19"/>
      <c r="O31" s="19"/>
      <c r="P31" s="19"/>
    </row>
    <row r="32">
      <c r="A32" s="8" t="s">
        <v>54</v>
      </c>
      <c r="B32" s="19">
        <f>B$6*Assumptions!$D35</f>
        <v>0</v>
      </c>
      <c r="C32" s="19">
        <f>C$6*Assumptions!$D35</f>
        <v>0</v>
      </c>
      <c r="D32" s="19">
        <f>D$6*Assumptions!$D35</f>
        <v>0</v>
      </c>
      <c r="E32" s="19">
        <f>E$6*Assumptions!$D35</f>
        <v>0</v>
      </c>
      <c r="F32" s="19">
        <f>F$6*Assumptions!$D35</f>
        <v>0</v>
      </c>
      <c r="G32" s="19">
        <f>G$6*Assumptions!$D35</f>
        <v>0</v>
      </c>
      <c r="H32" s="19">
        <f>H$6*Assumptions!$D35</f>
        <v>0</v>
      </c>
      <c r="I32" s="19">
        <f>I$6*Assumptions!$D35</f>
        <v>0</v>
      </c>
      <c r="J32" s="19">
        <f>J$6*Assumptions!$D35</f>
        <v>0</v>
      </c>
      <c r="K32" s="19">
        <f>K$6*Assumptions!$D35</f>
        <v>0</v>
      </c>
      <c r="L32" s="19">
        <f>L$6*Assumptions!$D35</f>
        <v>0</v>
      </c>
      <c r="M32" s="19">
        <f>M$6*Assumptions!$D35</f>
        <v>0</v>
      </c>
      <c r="N32" s="19"/>
      <c r="O32" s="19"/>
      <c r="P32" s="19"/>
    </row>
    <row r="33">
      <c r="A33" s="8" t="s">
        <v>55</v>
      </c>
      <c r="B33" s="19">
        <f>B$6*Assumptions!$D36</f>
        <v>196000</v>
      </c>
      <c r="C33" s="19">
        <f>C$6*Assumptions!$D36</f>
        <v>201426.75</v>
      </c>
      <c r="D33" s="19">
        <f>D$6*Assumptions!$D36</f>
        <v>207003.7531</v>
      </c>
      <c r="E33" s="19">
        <f>E$6*Assumptions!$D36</f>
        <v>212735.1696</v>
      </c>
      <c r="F33" s="19">
        <f>F$6*Assumptions!$D36</f>
        <v>218625.2746</v>
      </c>
      <c r="G33" s="19">
        <f>G$6*Assumptions!$D36</f>
        <v>224678.4619</v>
      </c>
      <c r="H33" s="19">
        <f>H$6*Assumptions!$D36</f>
        <v>230899.2468</v>
      </c>
      <c r="I33" s="19">
        <f>I$6*Assumptions!$D36</f>
        <v>237292.2697</v>
      </c>
      <c r="J33" s="19">
        <f>J$6*Assumptions!$D36</f>
        <v>243862.2994</v>
      </c>
      <c r="K33" s="19">
        <f>K$6*Assumptions!$D36</f>
        <v>250614.2368</v>
      </c>
      <c r="L33" s="19">
        <f>L$6*Assumptions!$D36</f>
        <v>257553.1185</v>
      </c>
      <c r="M33" s="19">
        <f>M$6*Assumptions!$D36</f>
        <v>264684.1204</v>
      </c>
      <c r="N33" s="19"/>
      <c r="O33" s="19"/>
      <c r="P33" s="19"/>
    </row>
    <row r="34">
      <c r="A34" s="8" t="s">
        <v>56</v>
      </c>
      <c r="B34" s="19">
        <f>B$6*Assumptions!$D37</f>
        <v>140000</v>
      </c>
      <c r="C34" s="19">
        <f>C$6*Assumptions!$D37</f>
        <v>143876.25</v>
      </c>
      <c r="D34" s="19">
        <f>D$6*Assumptions!$D37</f>
        <v>147859.8237</v>
      </c>
      <c r="E34" s="19">
        <f>E$6*Assumptions!$D37</f>
        <v>151953.6925</v>
      </c>
      <c r="F34" s="19">
        <f>F$6*Assumptions!$D37</f>
        <v>156160.9104</v>
      </c>
      <c r="G34" s="19">
        <f>G$6*Assumptions!$D37</f>
        <v>160484.6156</v>
      </c>
      <c r="H34" s="19">
        <f>H$6*Assumptions!$D37</f>
        <v>164928.0334</v>
      </c>
      <c r="I34" s="19">
        <f>I$6*Assumptions!$D37</f>
        <v>169494.4783</v>
      </c>
      <c r="J34" s="19">
        <f>J$6*Assumptions!$D37</f>
        <v>174187.3567</v>
      </c>
      <c r="K34" s="19">
        <f>K$6*Assumptions!$D37</f>
        <v>179010.1691</v>
      </c>
      <c r="L34" s="19">
        <f>L$6*Assumptions!$D37</f>
        <v>183966.5132</v>
      </c>
      <c r="M34" s="19">
        <f>M$6*Assumptions!$D37</f>
        <v>189060.086</v>
      </c>
      <c r="N34" s="19"/>
      <c r="O34" s="19"/>
      <c r="P34" s="19"/>
    </row>
    <row r="35">
      <c r="A35" s="8" t="s">
        <v>57</v>
      </c>
      <c r="B35" s="19">
        <f>B$6*Assumptions!$D38</f>
        <v>84000</v>
      </c>
      <c r="C35" s="19">
        <f>C$6*Assumptions!$D38</f>
        <v>86325.75</v>
      </c>
      <c r="D35" s="19">
        <f>D$6*Assumptions!$D38</f>
        <v>88715.8942</v>
      </c>
      <c r="E35" s="19">
        <f>E$6*Assumptions!$D38</f>
        <v>91172.21552</v>
      </c>
      <c r="F35" s="19">
        <f>F$6*Assumptions!$D38</f>
        <v>93696.54624</v>
      </c>
      <c r="G35" s="19">
        <f>G$6*Assumptions!$D38</f>
        <v>96290.76937</v>
      </c>
      <c r="H35" s="19">
        <f>H$6*Assumptions!$D38</f>
        <v>98956.82004</v>
      </c>
      <c r="I35" s="19">
        <f>I$6*Assumptions!$D38</f>
        <v>101696.687</v>
      </c>
      <c r="J35" s="19">
        <f>J$6*Assumptions!$D38</f>
        <v>104512.414</v>
      </c>
      <c r="K35" s="19">
        <f>K$6*Assumptions!$D38</f>
        <v>107406.1015</v>
      </c>
      <c r="L35" s="19">
        <f>L$6*Assumptions!$D38</f>
        <v>110379.9079</v>
      </c>
      <c r="M35" s="19">
        <f>M$6*Assumptions!$D38</f>
        <v>113436.0516</v>
      </c>
      <c r="N35" s="19"/>
      <c r="O35" s="19"/>
      <c r="P35" s="19"/>
    </row>
    <row r="36">
      <c r="B36" s="19"/>
      <c r="C36" s="19"/>
      <c r="D36" s="19"/>
      <c r="E36" s="19"/>
      <c r="F36" s="19"/>
      <c r="G36" s="19"/>
      <c r="H36" s="19"/>
      <c r="I36" s="19"/>
      <c r="J36" s="19"/>
      <c r="K36" s="19"/>
      <c r="L36" s="19"/>
      <c r="M36" s="19"/>
      <c r="N36" s="19"/>
      <c r="O36" s="19"/>
      <c r="P36" s="19"/>
    </row>
    <row r="37">
      <c r="A37" s="6" t="s">
        <v>39</v>
      </c>
      <c r="B37" s="19"/>
      <c r="C37" s="19"/>
      <c r="D37" s="19"/>
      <c r="E37" s="19"/>
      <c r="F37" s="19"/>
      <c r="G37" s="19"/>
      <c r="H37" s="19"/>
      <c r="I37" s="19"/>
      <c r="J37" s="19"/>
      <c r="K37" s="19"/>
      <c r="L37" s="19"/>
      <c r="M37" s="19"/>
      <c r="N37" s="19"/>
      <c r="O37" s="19"/>
      <c r="P37" s="19"/>
    </row>
    <row r="38">
      <c r="A38" s="8" t="s">
        <v>52</v>
      </c>
      <c r="B38" s="19">
        <f>B$7*Assumptions!$E33</f>
        <v>378000</v>
      </c>
      <c r="C38" s="19">
        <f>C$7*Assumptions!$E33</f>
        <v>386538.075</v>
      </c>
      <c r="D38" s="19">
        <f>D$7*Assumptions!$E33</f>
        <v>395269.0038</v>
      </c>
      <c r="E38" s="19">
        <f>E$7*Assumptions!$E33</f>
        <v>404197.1424</v>
      </c>
      <c r="F38" s="19">
        <f>F$7*Assumptions!$E33</f>
        <v>413326.9453</v>
      </c>
      <c r="G38" s="19">
        <f>G$7*Assumptions!$E33</f>
        <v>422662.9677</v>
      </c>
      <c r="H38" s="19">
        <f>H$7*Assumptions!$E33</f>
        <v>432209.8675</v>
      </c>
      <c r="I38" s="19">
        <f>I$7*Assumptions!$E33</f>
        <v>441972.4079</v>
      </c>
      <c r="J38" s="19">
        <f>J$7*Assumptions!$E33</f>
        <v>451955.4597</v>
      </c>
      <c r="K38" s="19">
        <f>K$7*Assumptions!$E33</f>
        <v>462164.0036</v>
      </c>
      <c r="L38" s="19">
        <f>L$7*Assumptions!$E33</f>
        <v>472603.133</v>
      </c>
      <c r="M38" s="19">
        <f>M$7*Assumptions!$E33</f>
        <v>483278.0563</v>
      </c>
      <c r="N38" s="19"/>
      <c r="O38" s="19"/>
      <c r="P38" s="19"/>
    </row>
    <row r="39">
      <c r="A39" s="8" t="s">
        <v>53</v>
      </c>
      <c r="B39" s="19">
        <f>B$7*Assumptions!$E34</f>
        <v>0</v>
      </c>
      <c r="C39" s="19">
        <f>C$7*Assumptions!$E34</f>
        <v>0</v>
      </c>
      <c r="D39" s="19">
        <f>D$7*Assumptions!$E34</f>
        <v>0</v>
      </c>
      <c r="E39" s="19">
        <f>E$7*Assumptions!$E34</f>
        <v>0</v>
      </c>
      <c r="F39" s="19">
        <f>F$7*Assumptions!$E34</f>
        <v>0</v>
      </c>
      <c r="G39" s="19">
        <f>G$7*Assumptions!$E34</f>
        <v>0</v>
      </c>
      <c r="H39" s="19">
        <f>H$7*Assumptions!$E34</f>
        <v>0</v>
      </c>
      <c r="I39" s="19">
        <f>I$7*Assumptions!$E34</f>
        <v>0</v>
      </c>
      <c r="J39" s="19">
        <f>J$7*Assumptions!$E34</f>
        <v>0</v>
      </c>
      <c r="K39" s="19">
        <f>K$7*Assumptions!$E34</f>
        <v>0</v>
      </c>
      <c r="L39" s="19">
        <f>L$7*Assumptions!$E34</f>
        <v>0</v>
      </c>
      <c r="M39" s="19">
        <f>M$7*Assumptions!$E34</f>
        <v>0</v>
      </c>
      <c r="N39" s="19"/>
      <c r="O39" s="19"/>
      <c r="P39" s="19"/>
    </row>
    <row r="40">
      <c r="A40" s="8" t="s">
        <v>54</v>
      </c>
      <c r="B40" s="19">
        <f>B$7*Assumptions!$E35</f>
        <v>378000</v>
      </c>
      <c r="C40" s="19">
        <f>C$7*Assumptions!$E35</f>
        <v>386538.075</v>
      </c>
      <c r="D40" s="19">
        <f>D$7*Assumptions!$E35</f>
        <v>395269.0038</v>
      </c>
      <c r="E40" s="19">
        <f>E$7*Assumptions!$E35</f>
        <v>404197.1424</v>
      </c>
      <c r="F40" s="19">
        <f>F$7*Assumptions!$E35</f>
        <v>413326.9453</v>
      </c>
      <c r="G40" s="19">
        <f>G$7*Assumptions!$E35</f>
        <v>422662.9677</v>
      </c>
      <c r="H40" s="19">
        <f>H$7*Assumptions!$E35</f>
        <v>432209.8675</v>
      </c>
      <c r="I40" s="19">
        <f>I$7*Assumptions!$E35</f>
        <v>441972.4079</v>
      </c>
      <c r="J40" s="19">
        <f>J$7*Assumptions!$E35</f>
        <v>451955.4597</v>
      </c>
      <c r="K40" s="19">
        <f>K$7*Assumptions!$E35</f>
        <v>462164.0036</v>
      </c>
      <c r="L40" s="19">
        <f>L$7*Assumptions!$E35</f>
        <v>472603.133</v>
      </c>
      <c r="M40" s="19">
        <f>M$7*Assumptions!$E35</f>
        <v>483278.0563</v>
      </c>
      <c r="N40" s="19"/>
      <c r="O40" s="19"/>
      <c r="P40" s="19"/>
    </row>
    <row r="41">
      <c r="A41" s="8" t="s">
        <v>55</v>
      </c>
      <c r="B41" s="19">
        <f>B$7*Assumptions!$E36</f>
        <v>315000</v>
      </c>
      <c r="C41" s="19">
        <f>C$7*Assumptions!$E36</f>
        <v>322115.0625</v>
      </c>
      <c r="D41" s="19">
        <f>D$7*Assumptions!$E36</f>
        <v>329390.8365</v>
      </c>
      <c r="E41" s="19">
        <f>E$7*Assumptions!$E36</f>
        <v>336830.952</v>
      </c>
      <c r="F41" s="19">
        <f>F$7*Assumptions!$E36</f>
        <v>344439.1211</v>
      </c>
      <c r="G41" s="19">
        <f>G$7*Assumptions!$E36</f>
        <v>352219.1398</v>
      </c>
      <c r="H41" s="19">
        <f>H$7*Assumptions!$E36</f>
        <v>360174.8896</v>
      </c>
      <c r="I41" s="19">
        <f>I$7*Assumptions!$E36</f>
        <v>368310.3399</v>
      </c>
      <c r="J41" s="19">
        <f>J$7*Assumptions!$E36</f>
        <v>376629.5497</v>
      </c>
      <c r="K41" s="19">
        <f>K$7*Assumptions!$E36</f>
        <v>385136.6697</v>
      </c>
      <c r="L41" s="19">
        <f>L$7*Assumptions!$E36</f>
        <v>393835.9442</v>
      </c>
      <c r="M41" s="19">
        <f>M$7*Assumptions!$E36</f>
        <v>402731.7136</v>
      </c>
      <c r="N41" s="19"/>
      <c r="O41" s="19"/>
      <c r="P41" s="19"/>
    </row>
    <row r="42">
      <c r="A42" s="8" t="s">
        <v>56</v>
      </c>
      <c r="B42" s="19">
        <f>B$7*Assumptions!$E37</f>
        <v>189000</v>
      </c>
      <c r="C42" s="19">
        <f>C$7*Assumptions!$E37</f>
        <v>193269.0375</v>
      </c>
      <c r="D42" s="19">
        <f>D$7*Assumptions!$E37</f>
        <v>197634.5019</v>
      </c>
      <c r="E42" s="19">
        <f>E$7*Assumptions!$E37</f>
        <v>202098.5712</v>
      </c>
      <c r="F42" s="19">
        <f>F$7*Assumptions!$E37</f>
        <v>206663.4727</v>
      </c>
      <c r="G42" s="19">
        <f>G$7*Assumptions!$E37</f>
        <v>211331.4839</v>
      </c>
      <c r="H42" s="19">
        <f>H$7*Assumptions!$E37</f>
        <v>216104.9338</v>
      </c>
      <c r="I42" s="19">
        <f>I$7*Assumptions!$E37</f>
        <v>220986.2039</v>
      </c>
      <c r="J42" s="19">
        <f>J$7*Assumptions!$E37</f>
        <v>225977.7298</v>
      </c>
      <c r="K42" s="19">
        <f>K$7*Assumptions!$E37</f>
        <v>231082.0018</v>
      </c>
      <c r="L42" s="19">
        <f>L$7*Assumptions!$E37</f>
        <v>236301.5665</v>
      </c>
      <c r="M42" s="19">
        <f>M$7*Assumptions!$E37</f>
        <v>241639.0281</v>
      </c>
      <c r="N42" s="19"/>
      <c r="O42" s="19"/>
      <c r="P42" s="19"/>
    </row>
    <row r="43">
      <c r="A43" s="8" t="s">
        <v>57</v>
      </c>
      <c r="B43" s="19">
        <f>B$7*Assumptions!$E38</f>
        <v>0</v>
      </c>
      <c r="C43" s="19">
        <f>C$7*Assumptions!$E38</f>
        <v>0</v>
      </c>
      <c r="D43" s="19">
        <f>D$7*Assumptions!$E38</f>
        <v>0</v>
      </c>
      <c r="E43" s="19">
        <f>E$7*Assumptions!$E38</f>
        <v>0</v>
      </c>
      <c r="F43" s="19">
        <f>F$7*Assumptions!$E38</f>
        <v>0</v>
      </c>
      <c r="G43" s="19">
        <f>G$7*Assumptions!$E38</f>
        <v>0</v>
      </c>
      <c r="H43" s="19">
        <f>H$7*Assumptions!$E38</f>
        <v>0</v>
      </c>
      <c r="I43" s="19">
        <f>I$7*Assumptions!$E38</f>
        <v>0</v>
      </c>
      <c r="J43" s="19">
        <f>J$7*Assumptions!$E38</f>
        <v>0</v>
      </c>
      <c r="K43" s="19">
        <f>K$7*Assumptions!$E38</f>
        <v>0</v>
      </c>
      <c r="L43" s="19">
        <f>L$7*Assumptions!$E38</f>
        <v>0</v>
      </c>
      <c r="M43" s="19">
        <f>M$7*Assumptions!$E38</f>
        <v>0</v>
      </c>
      <c r="N43" s="19"/>
      <c r="O43" s="19"/>
      <c r="P43" s="19"/>
    </row>
    <row r="44">
      <c r="B44" s="19"/>
      <c r="C44" s="19"/>
      <c r="D44" s="19"/>
      <c r="E44" s="19"/>
      <c r="F44" s="19"/>
      <c r="G44" s="19"/>
      <c r="H44" s="19"/>
      <c r="I44" s="19"/>
      <c r="J44" s="19"/>
      <c r="K44" s="19"/>
      <c r="L44" s="19"/>
      <c r="M44" s="19"/>
      <c r="N44" s="19"/>
      <c r="O44" s="19"/>
      <c r="P44" s="19"/>
    </row>
    <row r="45">
      <c r="A45" s="6" t="s">
        <v>40</v>
      </c>
      <c r="B45" s="19"/>
      <c r="C45" s="19"/>
      <c r="D45" s="19"/>
      <c r="E45" s="19"/>
      <c r="F45" s="19"/>
      <c r="G45" s="19"/>
      <c r="H45" s="19"/>
      <c r="I45" s="19"/>
      <c r="J45" s="19"/>
      <c r="K45" s="19"/>
      <c r="L45" s="19"/>
      <c r="M45" s="19"/>
      <c r="N45" s="19"/>
      <c r="O45" s="19"/>
      <c r="P45" s="19"/>
    </row>
    <row r="46">
      <c r="A46" s="8" t="s">
        <v>52</v>
      </c>
      <c r="B46" s="19">
        <f>B$8*Assumptions!$F33</f>
        <v>390000</v>
      </c>
      <c r="C46" s="19">
        <f>C$8*Assumptions!$F33</f>
        <v>409734</v>
      </c>
      <c r="D46" s="19">
        <f>D$8*Assumptions!$F33</f>
        <v>430466.5404</v>
      </c>
      <c r="E46" s="19">
        <f>E$8*Assumptions!$F33</f>
        <v>452248.1473</v>
      </c>
      <c r="F46" s="19">
        <f>F$8*Assumptions!$F33</f>
        <v>475131.9036</v>
      </c>
      <c r="G46" s="19">
        <f>G$8*Assumptions!$F33</f>
        <v>499173.5779</v>
      </c>
      <c r="H46" s="19">
        <f>H$8*Assumptions!$F33</f>
        <v>524431.761</v>
      </c>
      <c r="I46" s="19">
        <f>I$8*Assumptions!$F33</f>
        <v>550968.0081</v>
      </c>
      <c r="J46" s="19">
        <f>J$8*Assumptions!$F33</f>
        <v>578846.9893</v>
      </c>
      <c r="K46" s="19">
        <f>K$8*Assumptions!$F33</f>
        <v>608136.6469</v>
      </c>
      <c r="L46" s="19">
        <f>L$8*Assumptions!$F33</f>
        <v>638908.3613</v>
      </c>
      <c r="M46" s="19">
        <f>M$8*Assumptions!$F33</f>
        <v>671237.1244</v>
      </c>
      <c r="N46" s="19"/>
      <c r="O46" s="19"/>
      <c r="P46" s="19"/>
    </row>
    <row r="47">
      <c r="A47" s="8" t="s">
        <v>53</v>
      </c>
      <c r="B47" s="19">
        <f>B$8*Assumptions!$F34</f>
        <v>390000</v>
      </c>
      <c r="C47" s="19">
        <f>C$8*Assumptions!$F34</f>
        <v>409734</v>
      </c>
      <c r="D47" s="19">
        <f>D$8*Assumptions!$F34</f>
        <v>430466.5404</v>
      </c>
      <c r="E47" s="19">
        <f>E$8*Assumptions!$F34</f>
        <v>452248.1473</v>
      </c>
      <c r="F47" s="19">
        <f>F$8*Assumptions!$F34</f>
        <v>475131.9036</v>
      </c>
      <c r="G47" s="19">
        <f>G$8*Assumptions!$F34</f>
        <v>499173.5779</v>
      </c>
      <c r="H47" s="19">
        <f>H$8*Assumptions!$F34</f>
        <v>524431.761</v>
      </c>
      <c r="I47" s="19">
        <f>I$8*Assumptions!$F34</f>
        <v>550968.0081</v>
      </c>
      <c r="J47" s="19">
        <f>J$8*Assumptions!$F34</f>
        <v>578846.9893</v>
      </c>
      <c r="K47" s="19">
        <f>K$8*Assumptions!$F34</f>
        <v>608136.6469</v>
      </c>
      <c r="L47" s="19">
        <f>L$8*Assumptions!$F34</f>
        <v>638908.3613</v>
      </c>
      <c r="M47" s="19">
        <f>M$8*Assumptions!$F34</f>
        <v>671237.1244</v>
      </c>
      <c r="N47" s="19"/>
      <c r="O47" s="19"/>
      <c r="P47" s="19"/>
    </row>
    <row r="48">
      <c r="A48" s="8" t="s">
        <v>54</v>
      </c>
      <c r="B48" s="19">
        <f>B$8*Assumptions!$F35</f>
        <v>390000</v>
      </c>
      <c r="C48" s="19">
        <f>C$8*Assumptions!$F35</f>
        <v>409734</v>
      </c>
      <c r="D48" s="19">
        <f>D$8*Assumptions!$F35</f>
        <v>430466.5404</v>
      </c>
      <c r="E48" s="19">
        <f>E$8*Assumptions!$F35</f>
        <v>452248.1473</v>
      </c>
      <c r="F48" s="19">
        <f>F$8*Assumptions!$F35</f>
        <v>475131.9036</v>
      </c>
      <c r="G48" s="19">
        <f>G$8*Assumptions!$F35</f>
        <v>499173.5779</v>
      </c>
      <c r="H48" s="19">
        <f>H$8*Assumptions!$F35</f>
        <v>524431.761</v>
      </c>
      <c r="I48" s="19">
        <f>I$8*Assumptions!$F35</f>
        <v>550968.0081</v>
      </c>
      <c r="J48" s="19">
        <f>J$8*Assumptions!$F35</f>
        <v>578846.9893</v>
      </c>
      <c r="K48" s="19">
        <f>K$8*Assumptions!$F35</f>
        <v>608136.6469</v>
      </c>
      <c r="L48" s="19">
        <f>L$8*Assumptions!$F35</f>
        <v>638908.3613</v>
      </c>
      <c r="M48" s="19">
        <f>M$8*Assumptions!$F35</f>
        <v>671237.1244</v>
      </c>
      <c r="N48" s="19"/>
      <c r="O48" s="19"/>
      <c r="P48" s="19"/>
    </row>
    <row r="49">
      <c r="A49" s="8" t="s">
        <v>55</v>
      </c>
      <c r="B49" s="19">
        <f>B$8*Assumptions!$F36</f>
        <v>0</v>
      </c>
      <c r="C49" s="19">
        <f>C$8*Assumptions!$F36</f>
        <v>0</v>
      </c>
      <c r="D49" s="19">
        <f>D$8*Assumptions!$F36</f>
        <v>0</v>
      </c>
      <c r="E49" s="19">
        <f>E$8*Assumptions!$F36</f>
        <v>0</v>
      </c>
      <c r="F49" s="19">
        <f>F$8*Assumptions!$F36</f>
        <v>0</v>
      </c>
      <c r="G49" s="19">
        <f>G$8*Assumptions!$F36</f>
        <v>0</v>
      </c>
      <c r="H49" s="19">
        <f>H$8*Assumptions!$F36</f>
        <v>0</v>
      </c>
      <c r="I49" s="19">
        <f>I$8*Assumptions!$F36</f>
        <v>0</v>
      </c>
      <c r="J49" s="19">
        <f>J$8*Assumptions!$F36</f>
        <v>0</v>
      </c>
      <c r="K49" s="19">
        <f>K$8*Assumptions!$F36</f>
        <v>0</v>
      </c>
      <c r="L49" s="19">
        <f>L$8*Assumptions!$F36</f>
        <v>0</v>
      </c>
      <c r="M49" s="19">
        <f>M$8*Assumptions!$F36</f>
        <v>0</v>
      </c>
      <c r="N49" s="19"/>
      <c r="O49" s="19"/>
      <c r="P49" s="19"/>
    </row>
    <row r="50">
      <c r="A50" s="8" t="s">
        <v>56</v>
      </c>
      <c r="B50" s="19">
        <f>B$8*Assumptions!$F37</f>
        <v>429000</v>
      </c>
      <c r="C50" s="19">
        <f>C$8*Assumptions!$F37</f>
        <v>450707.4</v>
      </c>
      <c r="D50" s="19">
        <f>D$8*Assumptions!$F37</f>
        <v>473513.1944</v>
      </c>
      <c r="E50" s="19">
        <f>E$8*Assumptions!$F37</f>
        <v>497472.9621</v>
      </c>
      <c r="F50" s="19">
        <f>F$8*Assumptions!$F37</f>
        <v>522645.094</v>
      </c>
      <c r="G50" s="19">
        <f>G$8*Assumptions!$F37</f>
        <v>549090.9357</v>
      </c>
      <c r="H50" s="19">
        <f>H$8*Assumptions!$F37</f>
        <v>576874.9371</v>
      </c>
      <c r="I50" s="19">
        <f>I$8*Assumptions!$F37</f>
        <v>606064.8089</v>
      </c>
      <c r="J50" s="19">
        <f>J$8*Assumptions!$F37</f>
        <v>636731.6882</v>
      </c>
      <c r="K50" s="19">
        <f>K$8*Assumptions!$F37</f>
        <v>668950.3116</v>
      </c>
      <c r="L50" s="19">
        <f>L$8*Assumptions!$F37</f>
        <v>702799.1974</v>
      </c>
      <c r="M50" s="19">
        <f>M$8*Assumptions!$F37</f>
        <v>738360.8368</v>
      </c>
      <c r="N50" s="19"/>
      <c r="O50" s="19"/>
      <c r="P50" s="19"/>
    </row>
    <row r="51">
      <c r="A51" s="8" t="s">
        <v>57</v>
      </c>
      <c r="B51" s="19">
        <f>B$8*Assumptions!$F38</f>
        <v>351000</v>
      </c>
      <c r="C51" s="19">
        <f>C$8*Assumptions!$F38</f>
        <v>368760.6</v>
      </c>
      <c r="D51" s="19">
        <f>D$8*Assumptions!$F38</f>
        <v>387419.8864</v>
      </c>
      <c r="E51" s="19">
        <f>E$8*Assumptions!$F38</f>
        <v>407023.3326</v>
      </c>
      <c r="F51" s="19">
        <f>F$8*Assumptions!$F38</f>
        <v>427618.7132</v>
      </c>
      <c r="G51" s="19">
        <f>G$8*Assumptions!$F38</f>
        <v>449256.2201</v>
      </c>
      <c r="H51" s="19">
        <f>H$8*Assumptions!$F38</f>
        <v>471988.5849</v>
      </c>
      <c r="I51" s="19">
        <f>I$8*Assumptions!$F38</f>
        <v>495871.2073</v>
      </c>
      <c r="J51" s="19">
        <f>J$8*Assumptions!$F38</f>
        <v>520962.2904</v>
      </c>
      <c r="K51" s="19">
        <f>K$8*Assumptions!$F38</f>
        <v>547322.9822</v>
      </c>
      <c r="L51" s="19">
        <f>L$8*Assumptions!$F38</f>
        <v>575017.5251</v>
      </c>
      <c r="M51" s="19">
        <f>M$8*Assumptions!$F38</f>
        <v>604113.4119</v>
      </c>
      <c r="N51" s="19"/>
      <c r="O51" s="19"/>
      <c r="P51" s="19"/>
    </row>
    <row r="52">
      <c r="B52" s="19"/>
      <c r="C52" s="19"/>
      <c r="D52" s="19"/>
      <c r="E52" s="19"/>
      <c r="F52" s="19"/>
      <c r="G52" s="19"/>
      <c r="H52" s="19"/>
      <c r="I52" s="19"/>
      <c r="J52" s="19"/>
      <c r="K52" s="19"/>
      <c r="L52" s="19"/>
      <c r="M52" s="19"/>
      <c r="N52" s="19"/>
      <c r="O52" s="19"/>
      <c r="P52" s="19"/>
    </row>
    <row r="53">
      <c r="A53" s="6" t="s">
        <v>41</v>
      </c>
      <c r="B53" s="19"/>
      <c r="C53" s="19"/>
      <c r="D53" s="19"/>
      <c r="E53" s="19"/>
      <c r="F53" s="19"/>
      <c r="G53" s="19"/>
      <c r="H53" s="19"/>
      <c r="I53" s="19"/>
      <c r="J53" s="19"/>
      <c r="K53" s="19"/>
      <c r="L53" s="19"/>
      <c r="M53" s="19"/>
      <c r="N53" s="19"/>
      <c r="O53" s="19"/>
      <c r="P53" s="19"/>
    </row>
    <row r="54">
      <c r="A54" s="8" t="s">
        <v>52</v>
      </c>
      <c r="B54" s="19">
        <f>B$9*Assumptions!$G33</f>
        <v>187500</v>
      </c>
      <c r="C54" s="19">
        <f>C$9*Assumptions!$G33</f>
        <v>197470.3125</v>
      </c>
      <c r="D54" s="19">
        <f>D$9*Assumptions!$G33</f>
        <v>207970.7964</v>
      </c>
      <c r="E54" s="19">
        <f>E$9*Assumptions!$G33</f>
        <v>219029.6435</v>
      </c>
      <c r="F54" s="19">
        <f>F$9*Assumptions!$G33</f>
        <v>230676.5448</v>
      </c>
      <c r="G54" s="19">
        <f>G$9*Assumptions!$G33</f>
        <v>242942.77</v>
      </c>
      <c r="H54" s="19">
        <f>H$9*Assumptions!$G33</f>
        <v>255861.2518</v>
      </c>
      <c r="I54" s="19">
        <f>I$9*Assumptions!$G33</f>
        <v>269466.6739</v>
      </c>
      <c r="J54" s="19">
        <f>J$9*Assumptions!$G33</f>
        <v>283795.5643</v>
      </c>
      <c r="K54" s="19">
        <f>K$9*Assumptions!$G33</f>
        <v>298886.3934</v>
      </c>
      <c r="L54" s="19">
        <f>L$9*Assumptions!$G33</f>
        <v>314779.6774</v>
      </c>
      <c r="M54" s="19">
        <f>M$9*Assumptions!$G33</f>
        <v>331518.0867</v>
      </c>
      <c r="N54" s="19"/>
      <c r="O54" s="19"/>
      <c r="P54" s="19"/>
    </row>
    <row r="55">
      <c r="A55" s="8" t="s">
        <v>53</v>
      </c>
      <c r="B55" s="19">
        <f>B$9*Assumptions!$G34</f>
        <v>0</v>
      </c>
      <c r="C55" s="19">
        <f>C$9*Assumptions!$G34</f>
        <v>0</v>
      </c>
      <c r="D55" s="19">
        <f>D$9*Assumptions!$G34</f>
        <v>0</v>
      </c>
      <c r="E55" s="19">
        <f>E$9*Assumptions!$G34</f>
        <v>0</v>
      </c>
      <c r="F55" s="19">
        <f>F$9*Assumptions!$G34</f>
        <v>0</v>
      </c>
      <c r="G55" s="19">
        <f>G$9*Assumptions!$G34</f>
        <v>0</v>
      </c>
      <c r="H55" s="19">
        <f>H$9*Assumptions!$G34</f>
        <v>0</v>
      </c>
      <c r="I55" s="19">
        <f>I$9*Assumptions!$G34</f>
        <v>0</v>
      </c>
      <c r="J55" s="19">
        <f>J$9*Assumptions!$G34</f>
        <v>0</v>
      </c>
      <c r="K55" s="19">
        <f>K$9*Assumptions!$G34</f>
        <v>0</v>
      </c>
      <c r="L55" s="19">
        <f>L$9*Assumptions!$G34</f>
        <v>0</v>
      </c>
      <c r="M55" s="19">
        <f>M$9*Assumptions!$G34</f>
        <v>0</v>
      </c>
      <c r="N55" s="19"/>
      <c r="O55" s="19"/>
      <c r="P55" s="19"/>
    </row>
    <row r="56">
      <c r="A56" s="8" t="s">
        <v>54</v>
      </c>
      <c r="B56" s="19">
        <f>B$9*Assumptions!$G35</f>
        <v>234375</v>
      </c>
      <c r="C56" s="19">
        <f>C$9*Assumptions!$G35</f>
        <v>246837.8906</v>
      </c>
      <c r="D56" s="19">
        <f>D$9*Assumptions!$G35</f>
        <v>259963.4955</v>
      </c>
      <c r="E56" s="19">
        <f>E$9*Assumptions!$G35</f>
        <v>273787.0543</v>
      </c>
      <c r="F56" s="19">
        <f>F$9*Assumptions!$G35</f>
        <v>288345.6809</v>
      </c>
      <c r="G56" s="19">
        <f>G$9*Assumptions!$G35</f>
        <v>303678.4625</v>
      </c>
      <c r="H56" s="19">
        <f>H$9*Assumptions!$G35</f>
        <v>319826.5648</v>
      </c>
      <c r="I56" s="19">
        <f>I$9*Assumptions!$G35</f>
        <v>336833.3424</v>
      </c>
      <c r="J56" s="19">
        <f>J$9*Assumptions!$G35</f>
        <v>354744.4553</v>
      </c>
      <c r="K56" s="19">
        <f>K$9*Assumptions!$G35</f>
        <v>373607.9917</v>
      </c>
      <c r="L56" s="19">
        <f>L$9*Assumptions!$G35</f>
        <v>393474.5967</v>
      </c>
      <c r="M56" s="19">
        <f>M$9*Assumptions!$G35</f>
        <v>414397.6084</v>
      </c>
      <c r="N56" s="19"/>
      <c r="O56" s="19"/>
      <c r="P56" s="19"/>
    </row>
    <row r="57">
      <c r="A57" s="8" t="s">
        <v>55</v>
      </c>
      <c r="B57" s="19">
        <f>B$9*Assumptions!$G36</f>
        <v>140625</v>
      </c>
      <c r="C57" s="19">
        <f>C$9*Assumptions!$G36</f>
        <v>148102.7344</v>
      </c>
      <c r="D57" s="19">
        <f>D$9*Assumptions!$G36</f>
        <v>155978.0973</v>
      </c>
      <c r="E57" s="19">
        <f>E$9*Assumptions!$G36</f>
        <v>164272.2326</v>
      </c>
      <c r="F57" s="19">
        <f>F$9*Assumptions!$G36</f>
        <v>173007.4086</v>
      </c>
      <c r="G57" s="19">
        <f>G$9*Assumptions!$G36</f>
        <v>182207.0775</v>
      </c>
      <c r="H57" s="19">
        <f>H$9*Assumptions!$G36</f>
        <v>191895.9389</v>
      </c>
      <c r="I57" s="19">
        <f>I$9*Assumptions!$G36</f>
        <v>202100.0054</v>
      </c>
      <c r="J57" s="19">
        <f>J$9*Assumptions!$G36</f>
        <v>212846.6732</v>
      </c>
      <c r="K57" s="19">
        <f>K$9*Assumptions!$G36</f>
        <v>224164.795</v>
      </c>
      <c r="L57" s="19">
        <f>L$9*Assumptions!$G36</f>
        <v>236084.758</v>
      </c>
      <c r="M57" s="19">
        <f>M$9*Assumptions!$G36</f>
        <v>248638.565</v>
      </c>
      <c r="N57" s="19"/>
      <c r="O57" s="19"/>
      <c r="P57" s="19"/>
    </row>
    <row r="58">
      <c r="A58" s="8" t="s">
        <v>56</v>
      </c>
      <c r="B58" s="19">
        <f>B$9*Assumptions!$G37</f>
        <v>281250</v>
      </c>
      <c r="C58" s="19">
        <f>C$9*Assumptions!$G37</f>
        <v>296205.4688</v>
      </c>
      <c r="D58" s="19">
        <f>D$9*Assumptions!$G37</f>
        <v>311956.1946</v>
      </c>
      <c r="E58" s="19">
        <f>E$9*Assumptions!$G37</f>
        <v>328544.4652</v>
      </c>
      <c r="F58" s="19">
        <f>F$9*Assumptions!$G37</f>
        <v>346014.8171</v>
      </c>
      <c r="G58" s="19">
        <f>G$9*Assumptions!$G37</f>
        <v>364414.155</v>
      </c>
      <c r="H58" s="19">
        <f>H$9*Assumptions!$G37</f>
        <v>383791.8777</v>
      </c>
      <c r="I58" s="19">
        <f>I$9*Assumptions!$G37</f>
        <v>404200.0108</v>
      </c>
      <c r="J58" s="19">
        <f>J$9*Assumptions!$G37</f>
        <v>425693.3464</v>
      </c>
      <c r="K58" s="19">
        <f>K$9*Assumptions!$G37</f>
        <v>448329.5901</v>
      </c>
      <c r="L58" s="19">
        <f>L$9*Assumptions!$G37</f>
        <v>472169.516</v>
      </c>
      <c r="M58" s="19">
        <f>M$9*Assumptions!$G37</f>
        <v>497277.1301</v>
      </c>
      <c r="N58" s="19"/>
      <c r="O58" s="19"/>
      <c r="P58" s="19"/>
    </row>
    <row r="59">
      <c r="A59" s="8" t="s">
        <v>57</v>
      </c>
      <c r="B59" s="19">
        <f>B$9*Assumptions!$G38</f>
        <v>93750</v>
      </c>
      <c r="C59" s="19">
        <f>C$9*Assumptions!$G38</f>
        <v>98735.15625</v>
      </c>
      <c r="D59" s="19">
        <f>D$9*Assumptions!$G38</f>
        <v>103985.3982</v>
      </c>
      <c r="E59" s="19">
        <f>E$9*Assumptions!$G38</f>
        <v>109514.8217</v>
      </c>
      <c r="F59" s="19">
        <f>F$9*Assumptions!$G38</f>
        <v>115338.2724</v>
      </c>
      <c r="G59" s="19">
        <f>G$9*Assumptions!$G38</f>
        <v>121471.385</v>
      </c>
      <c r="H59" s="19">
        <f>H$9*Assumptions!$G38</f>
        <v>127930.6259</v>
      </c>
      <c r="I59" s="19">
        <f>I$9*Assumptions!$G38</f>
        <v>134733.3369</v>
      </c>
      <c r="J59" s="19">
        <f>J$9*Assumptions!$G38</f>
        <v>141897.7821</v>
      </c>
      <c r="K59" s="19">
        <f>K$9*Assumptions!$G38</f>
        <v>149443.1967</v>
      </c>
      <c r="L59" s="19">
        <f>L$9*Assumptions!$G38</f>
        <v>157389.8387</v>
      </c>
      <c r="M59" s="19">
        <f>M$9*Assumptions!$G38</f>
        <v>165759.0434</v>
      </c>
      <c r="N59" s="19"/>
      <c r="O59" s="19"/>
      <c r="P59" s="19"/>
    </row>
    <row r="60">
      <c r="B60" s="19"/>
      <c r="C60" s="19"/>
      <c r="D60" s="19"/>
      <c r="E60" s="19"/>
      <c r="F60" s="19"/>
      <c r="G60" s="19"/>
      <c r="H60" s="19"/>
      <c r="I60" s="19"/>
      <c r="J60" s="19"/>
      <c r="K60" s="19"/>
      <c r="L60" s="19"/>
      <c r="M60" s="19"/>
      <c r="N60" s="19"/>
      <c r="O60" s="19"/>
      <c r="P60" s="19"/>
    </row>
    <row r="61">
      <c r="A61" s="6" t="s">
        <v>91</v>
      </c>
      <c r="B61" s="19"/>
      <c r="C61" s="19"/>
      <c r="D61" s="19"/>
      <c r="E61" s="19"/>
      <c r="F61" s="19"/>
      <c r="G61" s="19"/>
      <c r="H61" s="19"/>
      <c r="I61" s="19"/>
      <c r="J61" s="19"/>
      <c r="K61" s="19"/>
      <c r="L61" s="19"/>
      <c r="M61" s="19"/>
      <c r="N61" s="19"/>
      <c r="O61" s="19"/>
      <c r="P61" s="19"/>
    </row>
    <row r="62">
      <c r="A62" s="6" t="s">
        <v>36</v>
      </c>
      <c r="B62" s="19"/>
      <c r="C62" s="19"/>
      <c r="D62" s="19"/>
      <c r="E62" s="19"/>
      <c r="F62" s="19"/>
      <c r="G62" s="19"/>
      <c r="H62" s="19"/>
      <c r="I62" s="19"/>
      <c r="J62" s="19"/>
      <c r="K62" s="19"/>
      <c r="L62" s="19"/>
      <c r="M62" s="19"/>
      <c r="N62" s="19"/>
      <c r="O62" s="19"/>
      <c r="P62" s="19"/>
    </row>
    <row r="63">
      <c r="A63" s="8" t="s">
        <v>52</v>
      </c>
      <c r="B63" s="19">
        <f>B14*(1-Assumptions!$B41)</f>
        <v>425600</v>
      </c>
      <c r="C63" s="19">
        <f>C14*(1-Assumptions!$B41)</f>
        <v>440623.68</v>
      </c>
      <c r="D63" s="19">
        <f>D14*(1-Assumptions!$B41)</f>
        <v>456177.6959</v>
      </c>
      <c r="E63" s="19">
        <f>E14*(1-Assumptions!$B41)</f>
        <v>472280.7686</v>
      </c>
      <c r="F63" s="19">
        <f>F14*(1-Assumptions!$B41)</f>
        <v>488952.2797</v>
      </c>
      <c r="G63" s="19">
        <f>G14*(1-Assumptions!$B41)</f>
        <v>506212.2952</v>
      </c>
      <c r="H63" s="19">
        <f>H14*(1-Assumptions!$B41)</f>
        <v>524081.5892</v>
      </c>
      <c r="I63" s="19">
        <f>I14*(1-Assumptions!$B41)</f>
        <v>542581.6693</v>
      </c>
      <c r="J63" s="19">
        <f>J14*(1-Assumptions!$B41)</f>
        <v>561734.8022</v>
      </c>
      <c r="K63" s="19">
        <f>K14*(1-Assumptions!$B41)</f>
        <v>581564.0407</v>
      </c>
      <c r="L63" s="19">
        <f>L14*(1-Assumptions!$B41)</f>
        <v>602093.2514</v>
      </c>
      <c r="M63" s="19">
        <f>M14*(1-Assumptions!$B41)</f>
        <v>623347.1431</v>
      </c>
      <c r="N63" s="19"/>
      <c r="O63" s="19"/>
      <c r="P63" s="19"/>
    </row>
    <row r="64">
      <c r="A64" s="8" t="s">
        <v>53</v>
      </c>
      <c r="B64" s="19">
        <f>B15*(1-Assumptions!$B42)</f>
        <v>592800</v>
      </c>
      <c r="C64" s="19">
        <f>C15*(1-Assumptions!$B42)</f>
        <v>613725.84</v>
      </c>
      <c r="D64" s="19">
        <f>D15*(1-Assumptions!$B42)</f>
        <v>635390.3622</v>
      </c>
      <c r="E64" s="19">
        <f>E15*(1-Assumptions!$B42)</f>
        <v>657819.6419</v>
      </c>
      <c r="F64" s="19">
        <f>F15*(1-Assumptions!$B42)</f>
        <v>681040.6753</v>
      </c>
      <c r="G64" s="19">
        <f>G15*(1-Assumptions!$B42)</f>
        <v>705081.4111</v>
      </c>
      <c r="H64" s="19">
        <f>H15*(1-Assumptions!$B42)</f>
        <v>729970.7849</v>
      </c>
      <c r="I64" s="19">
        <f>I15*(1-Assumptions!$B42)</f>
        <v>755738.7537</v>
      </c>
      <c r="J64" s="19">
        <f>J15*(1-Assumptions!$B42)</f>
        <v>782416.3317</v>
      </c>
      <c r="K64" s="19">
        <f>K15*(1-Assumptions!$B42)</f>
        <v>810035.6282</v>
      </c>
      <c r="L64" s="19">
        <f>L15*(1-Assumptions!$B42)</f>
        <v>838629.8858</v>
      </c>
      <c r="M64" s="19">
        <f>M15*(1-Assumptions!$B42)</f>
        <v>868233.5208</v>
      </c>
      <c r="N64" s="19"/>
      <c r="O64" s="19"/>
      <c r="P64" s="19"/>
    </row>
    <row r="65">
      <c r="A65" s="8" t="s">
        <v>54</v>
      </c>
      <c r="B65" s="19">
        <f>B16*(1-Assumptions!$B43)</f>
        <v>228000</v>
      </c>
      <c r="C65" s="19">
        <f>C16*(1-Assumptions!$B43)</f>
        <v>236048.4</v>
      </c>
      <c r="D65" s="19">
        <f>D16*(1-Assumptions!$B43)</f>
        <v>244380.9085</v>
      </c>
      <c r="E65" s="19">
        <f>E16*(1-Assumptions!$B43)</f>
        <v>253007.5546</v>
      </c>
      <c r="F65" s="19">
        <f>F16*(1-Assumptions!$B43)</f>
        <v>261938.7213</v>
      </c>
      <c r="G65" s="19">
        <f>G16*(1-Assumptions!$B43)</f>
        <v>271185.1581</v>
      </c>
      <c r="H65" s="19">
        <f>H16*(1-Assumptions!$B43)</f>
        <v>280757.9942</v>
      </c>
      <c r="I65" s="19">
        <f>I16*(1-Assumptions!$B43)</f>
        <v>290668.7514</v>
      </c>
      <c r="J65" s="19">
        <f>J16*(1-Assumptions!$B43)</f>
        <v>300929.3583</v>
      </c>
      <c r="K65" s="19">
        <f>K16*(1-Assumptions!$B43)</f>
        <v>311552.1647</v>
      </c>
      <c r="L65" s="19">
        <f>L16*(1-Assumptions!$B43)</f>
        <v>322549.9561</v>
      </c>
      <c r="M65" s="19">
        <f>M16*(1-Assumptions!$B43)</f>
        <v>333935.9695</v>
      </c>
      <c r="N65" s="19"/>
      <c r="O65" s="19"/>
      <c r="P65" s="19"/>
    </row>
    <row r="66">
      <c r="A66" s="8" t="s">
        <v>55</v>
      </c>
      <c r="B66" s="19">
        <f>B17*(1-Assumptions!$B44)</f>
        <v>136800</v>
      </c>
      <c r="C66" s="19">
        <f>C17*(1-Assumptions!$B44)</f>
        <v>141629.04</v>
      </c>
      <c r="D66" s="19">
        <f>D17*(1-Assumptions!$B44)</f>
        <v>146628.5451</v>
      </c>
      <c r="E66" s="19">
        <f>E17*(1-Assumptions!$B44)</f>
        <v>151804.5328</v>
      </c>
      <c r="F66" s="19">
        <f>F17*(1-Assumptions!$B44)</f>
        <v>157163.2328</v>
      </c>
      <c r="G66" s="19">
        <f>G17*(1-Assumptions!$B44)</f>
        <v>162711.0949</v>
      </c>
      <c r="H66" s="19">
        <f>H17*(1-Assumptions!$B44)</f>
        <v>168454.7965</v>
      </c>
      <c r="I66" s="19">
        <f>I17*(1-Assumptions!$B44)</f>
        <v>174401.2508</v>
      </c>
      <c r="J66" s="19">
        <f>J17*(1-Assumptions!$B44)</f>
        <v>180557.615</v>
      </c>
      <c r="K66" s="19">
        <f>K17*(1-Assumptions!$B44)</f>
        <v>186931.2988</v>
      </c>
      <c r="L66" s="19">
        <f>L17*(1-Assumptions!$B44)</f>
        <v>193529.9737</v>
      </c>
      <c r="M66" s="19">
        <f>M17*(1-Assumptions!$B44)</f>
        <v>200361.5817</v>
      </c>
      <c r="N66" s="19"/>
      <c r="O66" s="19"/>
      <c r="P66" s="19"/>
    </row>
    <row r="67">
      <c r="A67" s="8" t="s">
        <v>56</v>
      </c>
      <c r="B67" s="19">
        <f>B18*(1-Assumptions!$B45)</f>
        <v>83600</v>
      </c>
      <c r="C67" s="19">
        <f>C18*(1-Assumptions!$B45)</f>
        <v>86551.08</v>
      </c>
      <c r="D67" s="19">
        <f>D18*(1-Assumptions!$B45)</f>
        <v>89606.33312</v>
      </c>
      <c r="E67" s="19">
        <f>E18*(1-Assumptions!$B45)</f>
        <v>92769.43668</v>
      </c>
      <c r="F67" s="19">
        <f>F18*(1-Assumptions!$B45)</f>
        <v>96044.1978</v>
      </c>
      <c r="G67" s="19">
        <f>G18*(1-Assumptions!$B45)</f>
        <v>99434.55798</v>
      </c>
      <c r="H67" s="19">
        <f>H18*(1-Assumptions!$B45)</f>
        <v>102944.5979</v>
      </c>
      <c r="I67" s="19">
        <f>I18*(1-Assumptions!$B45)</f>
        <v>106578.5422</v>
      </c>
      <c r="J67" s="19">
        <f>J18*(1-Assumptions!$B45)</f>
        <v>110340.7647</v>
      </c>
      <c r="K67" s="19">
        <f>K18*(1-Assumptions!$B45)</f>
        <v>114235.7937</v>
      </c>
      <c r="L67" s="19">
        <f>L18*(1-Assumptions!$B45)</f>
        <v>118268.3172</v>
      </c>
      <c r="M67" s="19">
        <f>M18*(1-Assumptions!$B45)</f>
        <v>122443.1888</v>
      </c>
      <c r="N67" s="19"/>
      <c r="O67" s="19"/>
      <c r="P67" s="19"/>
    </row>
    <row r="68">
      <c r="A68" s="8" t="s">
        <v>57</v>
      </c>
      <c r="B68" s="19">
        <f>B19*(1-Assumptions!$B46)</f>
        <v>68400</v>
      </c>
      <c r="C68" s="19">
        <f>C19*(1-Assumptions!$B46)</f>
        <v>70814.52</v>
      </c>
      <c r="D68" s="19">
        <f>D19*(1-Assumptions!$B46)</f>
        <v>73314.27256</v>
      </c>
      <c r="E68" s="19">
        <f>E19*(1-Assumptions!$B46)</f>
        <v>75902.26638</v>
      </c>
      <c r="F68" s="19">
        <f>F19*(1-Assumptions!$B46)</f>
        <v>78581.61638</v>
      </c>
      <c r="G68" s="19">
        <f>G19*(1-Assumptions!$B46)</f>
        <v>81355.54744</v>
      </c>
      <c r="H68" s="19">
        <f>H19*(1-Assumptions!$B46)</f>
        <v>84227.39826</v>
      </c>
      <c r="I68" s="19">
        <f>I19*(1-Assumptions!$B46)</f>
        <v>87200.62542</v>
      </c>
      <c r="J68" s="19">
        <f>J19*(1-Assumptions!$B46)</f>
        <v>90278.8075</v>
      </c>
      <c r="K68" s="19">
        <f>K19*(1-Assumptions!$B46)</f>
        <v>93465.6494</v>
      </c>
      <c r="L68" s="19">
        <f>L19*(1-Assumptions!$B46)</f>
        <v>96764.98683</v>
      </c>
      <c r="M68" s="19">
        <f>M19*(1-Assumptions!$B46)</f>
        <v>100180.7909</v>
      </c>
      <c r="N68" s="19"/>
      <c r="O68" s="19"/>
      <c r="P68" s="19"/>
    </row>
    <row r="69">
      <c r="A69" s="6" t="s">
        <v>92</v>
      </c>
      <c r="B69" s="19">
        <f t="shared" ref="B69:M69" si="2">SUM(B63:B68)</f>
        <v>1535200</v>
      </c>
      <c r="C69" s="19">
        <f t="shared" si="2"/>
        <v>1589392.56</v>
      </c>
      <c r="D69" s="19">
        <f t="shared" si="2"/>
        <v>1645498.117</v>
      </c>
      <c r="E69" s="19">
        <f t="shared" si="2"/>
        <v>1703584.201</v>
      </c>
      <c r="F69" s="19">
        <f t="shared" si="2"/>
        <v>1763720.723</v>
      </c>
      <c r="G69" s="19">
        <f t="shared" si="2"/>
        <v>1825980.065</v>
      </c>
      <c r="H69" s="19">
        <f t="shared" si="2"/>
        <v>1890437.161</v>
      </c>
      <c r="I69" s="19">
        <f t="shared" si="2"/>
        <v>1957169.593</v>
      </c>
      <c r="J69" s="19">
        <f t="shared" si="2"/>
        <v>2026257.679</v>
      </c>
      <c r="K69" s="19">
        <f t="shared" si="2"/>
        <v>2097784.576</v>
      </c>
      <c r="L69" s="19">
        <f t="shared" si="2"/>
        <v>2171836.371</v>
      </c>
      <c r="M69" s="19">
        <f t="shared" si="2"/>
        <v>2248502.195</v>
      </c>
      <c r="N69" s="19"/>
      <c r="O69" s="19"/>
      <c r="P69" s="19"/>
    </row>
    <row r="70">
      <c r="B70" s="19"/>
      <c r="C70" s="19"/>
      <c r="D70" s="19"/>
      <c r="E70" s="19"/>
      <c r="F70" s="19"/>
      <c r="G70" s="19"/>
      <c r="H70" s="19"/>
      <c r="I70" s="19"/>
      <c r="J70" s="19"/>
      <c r="K70" s="19"/>
      <c r="L70" s="19"/>
      <c r="M70" s="19"/>
      <c r="N70" s="19"/>
      <c r="O70" s="19"/>
      <c r="P70" s="19"/>
    </row>
    <row r="71">
      <c r="A71" s="6" t="s">
        <v>37</v>
      </c>
      <c r="B71" s="19"/>
      <c r="C71" s="19"/>
      <c r="D71" s="19"/>
      <c r="E71" s="19"/>
      <c r="F71" s="19"/>
      <c r="G71" s="19"/>
      <c r="H71" s="19"/>
      <c r="I71" s="19"/>
      <c r="J71" s="19"/>
      <c r="K71" s="19"/>
      <c r="L71" s="19"/>
      <c r="M71" s="19"/>
      <c r="N71" s="19"/>
      <c r="O71" s="19"/>
      <c r="P71" s="19"/>
    </row>
    <row r="72">
      <c r="A72" s="8" t="s">
        <v>52</v>
      </c>
      <c r="B72" s="19">
        <f>B22*(1-Assumptions!$C41)</f>
        <v>112500</v>
      </c>
      <c r="C72" s="19">
        <f>C22*(1-Assumptions!$C41)</f>
        <v>116471.25</v>
      </c>
      <c r="D72" s="19">
        <f>D22*(1-Assumptions!$C41)</f>
        <v>120582.6851</v>
      </c>
      <c r="E72" s="19">
        <f>E22*(1-Assumptions!$C41)</f>
        <v>124839.2539</v>
      </c>
      <c r="F72" s="19">
        <f>F22*(1-Assumptions!$C41)</f>
        <v>129246.0796</v>
      </c>
      <c r="G72" s="19">
        <f>G22*(1-Assumptions!$C41)</f>
        <v>133808.4662</v>
      </c>
      <c r="H72" s="19">
        <f>H22*(1-Assumptions!$C41)</f>
        <v>138531.905</v>
      </c>
      <c r="I72" s="19">
        <f>I22*(1-Assumptions!$C41)</f>
        <v>143422.0813</v>
      </c>
      <c r="J72" s="19">
        <f>J22*(1-Assumptions!$C41)</f>
        <v>148484.8808</v>
      </c>
      <c r="K72" s="19">
        <f>K22*(1-Assumptions!$C41)</f>
        <v>153726.397</v>
      </c>
      <c r="L72" s="19">
        <f>L22*(1-Assumptions!$C41)</f>
        <v>159152.9389</v>
      </c>
      <c r="M72" s="19">
        <f>M22*(1-Assumptions!$C41)</f>
        <v>164771.0376</v>
      </c>
      <c r="N72" s="19"/>
      <c r="O72" s="19"/>
      <c r="P72" s="19"/>
    </row>
    <row r="73">
      <c r="A73" s="8" t="s">
        <v>53</v>
      </c>
      <c r="B73" s="19">
        <f>B23*(1-Assumptions!$C42)</f>
        <v>74250</v>
      </c>
      <c r="C73" s="19">
        <f>C23*(1-Assumptions!$C42)</f>
        <v>76871.025</v>
      </c>
      <c r="D73" s="19">
        <f>D23*(1-Assumptions!$C42)</f>
        <v>79584.57218</v>
      </c>
      <c r="E73" s="19">
        <f>E23*(1-Assumptions!$C42)</f>
        <v>82393.90758</v>
      </c>
      <c r="F73" s="19">
        <f>F23*(1-Assumptions!$C42)</f>
        <v>85302.41252</v>
      </c>
      <c r="G73" s="19">
        <f>G23*(1-Assumptions!$C42)</f>
        <v>88313.58768</v>
      </c>
      <c r="H73" s="19">
        <f>H23*(1-Assumptions!$C42)</f>
        <v>91431.05733</v>
      </c>
      <c r="I73" s="19">
        <f>I23*(1-Assumptions!$C42)</f>
        <v>94658.57365</v>
      </c>
      <c r="J73" s="19">
        <f>J23*(1-Assumptions!$C42)</f>
        <v>98000.0213</v>
      </c>
      <c r="K73" s="19">
        <f>K23*(1-Assumptions!$C42)</f>
        <v>101459.4221</v>
      </c>
      <c r="L73" s="19">
        <f>L23*(1-Assumptions!$C42)</f>
        <v>105040.9396</v>
      </c>
      <c r="M73" s="19">
        <f>M23*(1-Assumptions!$C42)</f>
        <v>108748.8848</v>
      </c>
      <c r="N73" s="19"/>
      <c r="O73" s="19"/>
      <c r="P73" s="19"/>
    </row>
    <row r="74">
      <c r="A74" s="8" t="s">
        <v>54</v>
      </c>
      <c r="B74" s="19">
        <f>B24*(1-Assumptions!$C43)</f>
        <v>43200</v>
      </c>
      <c r="C74" s="19">
        <f>C24*(1-Assumptions!$C43)</f>
        <v>44724.96</v>
      </c>
      <c r="D74" s="19">
        <f>D24*(1-Assumptions!$C43)</f>
        <v>46303.75109</v>
      </c>
      <c r="E74" s="19">
        <f>E24*(1-Assumptions!$C43)</f>
        <v>47938.2735</v>
      </c>
      <c r="F74" s="19">
        <f>F24*(1-Assumptions!$C43)</f>
        <v>49630.49456</v>
      </c>
      <c r="G74" s="19">
        <f>G24*(1-Assumptions!$C43)</f>
        <v>51382.45101</v>
      </c>
      <c r="H74" s="19">
        <f>H24*(1-Assumptions!$C43)</f>
        <v>53196.25153</v>
      </c>
      <c r="I74" s="19">
        <f>I24*(1-Assumptions!$C43)</f>
        <v>55074.07921</v>
      </c>
      <c r="J74" s="19">
        <f>J24*(1-Assumptions!$C43)</f>
        <v>57018.19421</v>
      </c>
      <c r="K74" s="19">
        <f>K24*(1-Assumptions!$C43)</f>
        <v>59030.93647</v>
      </c>
      <c r="L74" s="19">
        <f>L24*(1-Assumptions!$C43)</f>
        <v>61114.72852</v>
      </c>
      <c r="M74" s="19">
        <f>M24*(1-Assumptions!$C43)</f>
        <v>63272.07844</v>
      </c>
      <c r="N74" s="19"/>
      <c r="O74" s="19"/>
      <c r="P74" s="19"/>
    </row>
    <row r="75">
      <c r="A75" s="8" t="s">
        <v>55</v>
      </c>
      <c r="B75" s="19">
        <f>B25*(1-Assumptions!$C44)</f>
        <v>118800</v>
      </c>
      <c r="C75" s="19">
        <f>C25*(1-Assumptions!$C44)</f>
        <v>122993.64</v>
      </c>
      <c r="D75" s="19">
        <f>D25*(1-Assumptions!$C44)</f>
        <v>127335.3155</v>
      </c>
      <c r="E75" s="19">
        <f>E25*(1-Assumptions!$C44)</f>
        <v>131830.2521</v>
      </c>
      <c r="F75" s="19">
        <f>F25*(1-Assumptions!$C44)</f>
        <v>136483.86</v>
      </c>
      <c r="G75" s="19">
        <f>G25*(1-Assumptions!$C44)</f>
        <v>141301.7403</v>
      </c>
      <c r="H75" s="19">
        <f>H25*(1-Assumptions!$C44)</f>
        <v>146289.6917</v>
      </c>
      <c r="I75" s="19">
        <f>I25*(1-Assumptions!$C44)</f>
        <v>151453.7178</v>
      </c>
      <c r="J75" s="19">
        <f>J25*(1-Assumptions!$C44)</f>
        <v>156800.0341</v>
      </c>
      <c r="K75" s="19">
        <f>K25*(1-Assumptions!$C44)</f>
        <v>162335.0753</v>
      </c>
      <c r="L75" s="19">
        <f>L25*(1-Assumptions!$C44)</f>
        <v>168065.5034</v>
      </c>
      <c r="M75" s="19">
        <f>M25*(1-Assumptions!$C44)</f>
        <v>173998.2157</v>
      </c>
      <c r="N75" s="19"/>
      <c r="O75" s="19"/>
      <c r="P75" s="19"/>
    </row>
    <row r="76">
      <c r="A76" s="8" t="s">
        <v>56</v>
      </c>
      <c r="B76" s="19">
        <f>B26*(1-Assumptions!$C45)</f>
        <v>0</v>
      </c>
      <c r="C76" s="19">
        <f>C26*(1-Assumptions!$C45)</f>
        <v>0</v>
      </c>
      <c r="D76" s="19">
        <f>D26*(1-Assumptions!$C45)</f>
        <v>0</v>
      </c>
      <c r="E76" s="19">
        <f>E26*(1-Assumptions!$C45)</f>
        <v>0</v>
      </c>
      <c r="F76" s="19">
        <f>F26*(1-Assumptions!$C45)</f>
        <v>0</v>
      </c>
      <c r="G76" s="19">
        <f>G26*(1-Assumptions!$C45)</f>
        <v>0</v>
      </c>
      <c r="H76" s="19">
        <f>H26*(1-Assumptions!$C45)</f>
        <v>0</v>
      </c>
      <c r="I76" s="19">
        <f>I26*(1-Assumptions!$C45)</f>
        <v>0</v>
      </c>
      <c r="J76" s="19">
        <f>J26*(1-Assumptions!$C45)</f>
        <v>0</v>
      </c>
      <c r="K76" s="19">
        <f>K26*(1-Assumptions!$C45)</f>
        <v>0</v>
      </c>
      <c r="L76" s="19">
        <f>L26*(1-Assumptions!$C45)</f>
        <v>0</v>
      </c>
      <c r="M76" s="19">
        <f>M26*(1-Assumptions!$C45)</f>
        <v>0</v>
      </c>
      <c r="N76" s="19"/>
      <c r="O76" s="19"/>
      <c r="P76" s="19"/>
    </row>
    <row r="77">
      <c r="A77" s="8" t="s">
        <v>57</v>
      </c>
      <c r="B77" s="19">
        <f>B27*(1-Assumptions!$C46)</f>
        <v>163800</v>
      </c>
      <c r="C77" s="19">
        <f>C27*(1-Assumptions!$C46)</f>
        <v>169582.14</v>
      </c>
      <c r="D77" s="19">
        <f>D27*(1-Assumptions!$C46)</f>
        <v>175568.3895</v>
      </c>
      <c r="E77" s="19">
        <f>E27*(1-Assumptions!$C46)</f>
        <v>181765.9537</v>
      </c>
      <c r="F77" s="19">
        <f>F27*(1-Assumptions!$C46)</f>
        <v>188182.2919</v>
      </c>
      <c r="G77" s="19">
        <f>G27*(1-Assumptions!$C46)</f>
        <v>194825.1268</v>
      </c>
      <c r="H77" s="19">
        <f>H27*(1-Assumptions!$C46)</f>
        <v>201702.4537</v>
      </c>
      <c r="I77" s="19">
        <f>I27*(1-Assumptions!$C46)</f>
        <v>208822.5504</v>
      </c>
      <c r="J77" s="19">
        <f>J27*(1-Assumptions!$C46)</f>
        <v>216193.9864</v>
      </c>
      <c r="K77" s="19">
        <f>K27*(1-Assumptions!$C46)</f>
        <v>223825.6341</v>
      </c>
      <c r="L77" s="19">
        <f>L27*(1-Assumptions!$C46)</f>
        <v>231726.679</v>
      </c>
      <c r="M77" s="19">
        <f>M27*(1-Assumptions!$C46)</f>
        <v>239906.6308</v>
      </c>
      <c r="N77" s="19"/>
      <c r="O77" s="19"/>
      <c r="P77" s="19"/>
    </row>
    <row r="78">
      <c r="A78" s="6" t="s">
        <v>93</v>
      </c>
      <c r="B78" s="19">
        <f t="shared" ref="B78:M78" si="3">SUM(B72:B77)</f>
        <v>512550</v>
      </c>
      <c r="C78" s="19">
        <f t="shared" si="3"/>
        <v>530643.015</v>
      </c>
      <c r="D78" s="19">
        <f t="shared" si="3"/>
        <v>549374.7134</v>
      </c>
      <c r="E78" s="19">
        <f t="shared" si="3"/>
        <v>568767.6408</v>
      </c>
      <c r="F78" s="19">
        <f t="shared" si="3"/>
        <v>588845.1385</v>
      </c>
      <c r="G78" s="19">
        <f t="shared" si="3"/>
        <v>609631.3719</v>
      </c>
      <c r="H78" s="19">
        <f t="shared" si="3"/>
        <v>631151.3594</v>
      </c>
      <c r="I78" s="19">
        <f t="shared" si="3"/>
        <v>653431.0023</v>
      </c>
      <c r="J78" s="19">
        <f t="shared" si="3"/>
        <v>676497.1167</v>
      </c>
      <c r="K78" s="19">
        <f t="shared" si="3"/>
        <v>700377.4649</v>
      </c>
      <c r="L78" s="19">
        <f t="shared" si="3"/>
        <v>725100.7895</v>
      </c>
      <c r="M78" s="19">
        <f t="shared" si="3"/>
        <v>750696.8473</v>
      </c>
      <c r="N78" s="19"/>
      <c r="O78" s="19"/>
      <c r="P78" s="19"/>
    </row>
    <row r="79">
      <c r="B79" s="19"/>
      <c r="C79" s="19"/>
      <c r="D79" s="19"/>
      <c r="E79" s="19"/>
      <c r="F79" s="19"/>
      <c r="G79" s="19"/>
      <c r="H79" s="19"/>
      <c r="I79" s="19"/>
      <c r="J79" s="19"/>
      <c r="K79" s="19"/>
      <c r="L79" s="19"/>
      <c r="M79" s="19"/>
      <c r="N79" s="19"/>
      <c r="O79" s="19"/>
      <c r="P79" s="19"/>
    </row>
    <row r="80">
      <c r="A80" s="6" t="s">
        <v>38</v>
      </c>
      <c r="B80" s="19"/>
      <c r="C80" s="19"/>
      <c r="D80" s="19"/>
      <c r="E80" s="19"/>
      <c r="F80" s="19"/>
      <c r="G80" s="19"/>
      <c r="H80" s="19"/>
      <c r="I80" s="19"/>
      <c r="J80" s="19"/>
      <c r="K80" s="19"/>
      <c r="L80" s="19"/>
      <c r="M80" s="19"/>
      <c r="N80" s="19"/>
      <c r="O80" s="19"/>
      <c r="P80" s="19"/>
    </row>
    <row r="81">
      <c r="A81" s="8" t="s">
        <v>52</v>
      </c>
      <c r="B81" s="19">
        <f>B30*(1-Assumptions!$D41)</f>
        <v>39200</v>
      </c>
      <c r="C81" s="19">
        <f>C30*(1-Assumptions!$D41)</f>
        <v>40285.35</v>
      </c>
      <c r="D81" s="19">
        <f>D30*(1-Assumptions!$D41)</f>
        <v>41400.75063</v>
      </c>
      <c r="E81" s="19">
        <f>E30*(1-Assumptions!$D41)</f>
        <v>42547.03391</v>
      </c>
      <c r="F81" s="19">
        <f>F30*(1-Assumptions!$D41)</f>
        <v>43725.05491</v>
      </c>
      <c r="G81" s="19">
        <f>G30*(1-Assumptions!$D41)</f>
        <v>44935.69237</v>
      </c>
      <c r="H81" s="19">
        <f>H30*(1-Assumptions!$D41)</f>
        <v>46179.84935</v>
      </c>
      <c r="I81" s="19">
        <f>I30*(1-Assumptions!$D41)</f>
        <v>47458.45393</v>
      </c>
      <c r="J81" s="19">
        <f>J30*(1-Assumptions!$D41)</f>
        <v>48772.45988</v>
      </c>
      <c r="K81" s="19">
        <f>K30*(1-Assumptions!$D41)</f>
        <v>50122.84736</v>
      </c>
      <c r="L81" s="19">
        <f>L30*(1-Assumptions!$D41)</f>
        <v>51510.62369</v>
      </c>
      <c r="M81" s="19">
        <f>M30*(1-Assumptions!$D41)</f>
        <v>52936.82409</v>
      </c>
      <c r="N81" s="19"/>
      <c r="O81" s="19"/>
      <c r="P81" s="19"/>
    </row>
    <row r="82">
      <c r="A82" s="8" t="s">
        <v>53</v>
      </c>
      <c r="B82" s="19">
        <f>B31*(1-Assumptions!$D42)</f>
        <v>16800</v>
      </c>
      <c r="C82" s="19">
        <f>C31*(1-Assumptions!$D42)</f>
        <v>17265.15</v>
      </c>
      <c r="D82" s="19">
        <f>D31*(1-Assumptions!$D42)</f>
        <v>17743.17884</v>
      </c>
      <c r="E82" s="19">
        <f>E31*(1-Assumptions!$D42)</f>
        <v>18234.4431</v>
      </c>
      <c r="F82" s="19">
        <f>F31*(1-Assumptions!$D42)</f>
        <v>18739.30925</v>
      </c>
      <c r="G82" s="19">
        <f>G31*(1-Assumptions!$D42)</f>
        <v>19258.15387</v>
      </c>
      <c r="H82" s="19">
        <f>H31*(1-Assumptions!$D42)</f>
        <v>19791.36401</v>
      </c>
      <c r="I82" s="19">
        <f>I31*(1-Assumptions!$D42)</f>
        <v>20339.3374</v>
      </c>
      <c r="J82" s="19">
        <f>J31*(1-Assumptions!$D42)</f>
        <v>20902.4828</v>
      </c>
      <c r="K82" s="19">
        <f>K31*(1-Assumptions!$D42)</f>
        <v>21481.2203</v>
      </c>
      <c r="L82" s="19">
        <f>L31*(1-Assumptions!$D42)</f>
        <v>22075.98158</v>
      </c>
      <c r="M82" s="19">
        <f>M31*(1-Assumptions!$D42)</f>
        <v>22687.21032</v>
      </c>
      <c r="N82" s="19"/>
      <c r="O82" s="19"/>
      <c r="P82" s="19"/>
    </row>
    <row r="83">
      <c r="A83" s="8" t="s">
        <v>54</v>
      </c>
      <c r="B83" s="19">
        <f>B32*(1-Assumptions!$D43)</f>
        <v>0</v>
      </c>
      <c r="C83" s="19">
        <f>C32*(1-Assumptions!$D43)</f>
        <v>0</v>
      </c>
      <c r="D83" s="19">
        <f>D32*(1-Assumptions!$D43)</f>
        <v>0</v>
      </c>
      <c r="E83" s="19">
        <f>E32*(1-Assumptions!$D43)</f>
        <v>0</v>
      </c>
      <c r="F83" s="19">
        <f>F32*(1-Assumptions!$D43)</f>
        <v>0</v>
      </c>
      <c r="G83" s="19">
        <f>G32*(1-Assumptions!$D43)</f>
        <v>0</v>
      </c>
      <c r="H83" s="19">
        <f>H32*(1-Assumptions!$D43)</f>
        <v>0</v>
      </c>
      <c r="I83" s="19">
        <f>I32*(1-Assumptions!$D43)</f>
        <v>0</v>
      </c>
      <c r="J83" s="19">
        <f>J32*(1-Assumptions!$D43)</f>
        <v>0</v>
      </c>
      <c r="K83" s="19">
        <f>K32*(1-Assumptions!$D43)</f>
        <v>0</v>
      </c>
      <c r="L83" s="19">
        <f>L32*(1-Assumptions!$D43)</f>
        <v>0</v>
      </c>
      <c r="M83" s="19">
        <f>M32*(1-Assumptions!$D43)</f>
        <v>0</v>
      </c>
      <c r="N83" s="19"/>
      <c r="O83" s="19"/>
      <c r="P83" s="19"/>
    </row>
    <row r="84">
      <c r="A84" s="8" t="s">
        <v>55</v>
      </c>
      <c r="B84" s="19">
        <f>B33*(1-Assumptions!$D44)</f>
        <v>74480</v>
      </c>
      <c r="C84" s="19">
        <f>C33*(1-Assumptions!$D44)</f>
        <v>76542.165</v>
      </c>
      <c r="D84" s="19">
        <f>D33*(1-Assumptions!$D44)</f>
        <v>78661.42619</v>
      </c>
      <c r="E84" s="19">
        <f>E33*(1-Assumptions!$D44)</f>
        <v>80839.36443</v>
      </c>
      <c r="F84" s="19">
        <f>F33*(1-Assumptions!$D44)</f>
        <v>83077.60433</v>
      </c>
      <c r="G84" s="19">
        <f>G33*(1-Assumptions!$D44)</f>
        <v>85377.8155</v>
      </c>
      <c r="H84" s="19">
        <f>H33*(1-Assumptions!$D44)</f>
        <v>87741.71377</v>
      </c>
      <c r="I84" s="19">
        <f>I33*(1-Assumptions!$D44)</f>
        <v>90171.06247</v>
      </c>
      <c r="J84" s="19">
        <f>J33*(1-Assumptions!$D44)</f>
        <v>92667.67376</v>
      </c>
      <c r="K84" s="19">
        <f>K33*(1-Assumptions!$D44)</f>
        <v>95233.40998</v>
      </c>
      <c r="L84" s="19">
        <f>L33*(1-Assumptions!$D44)</f>
        <v>97870.18502</v>
      </c>
      <c r="M84" s="19">
        <f>M33*(1-Assumptions!$D44)</f>
        <v>100579.9658</v>
      </c>
      <c r="N84" s="19"/>
      <c r="O84" s="19"/>
      <c r="P84" s="19"/>
    </row>
    <row r="85">
      <c r="A85" s="8" t="s">
        <v>56</v>
      </c>
      <c r="B85" s="19">
        <f>B34*(1-Assumptions!$D45)</f>
        <v>84000</v>
      </c>
      <c r="C85" s="19">
        <f>C34*(1-Assumptions!$D45)</f>
        <v>86325.75</v>
      </c>
      <c r="D85" s="19">
        <f>D34*(1-Assumptions!$D45)</f>
        <v>88715.8942</v>
      </c>
      <c r="E85" s="19">
        <f>E34*(1-Assumptions!$D45)</f>
        <v>91172.21552</v>
      </c>
      <c r="F85" s="19">
        <f>F34*(1-Assumptions!$D45)</f>
        <v>93696.54624</v>
      </c>
      <c r="G85" s="19">
        <f>G34*(1-Assumptions!$D45)</f>
        <v>96290.76937</v>
      </c>
      <c r="H85" s="19">
        <f>H34*(1-Assumptions!$D45)</f>
        <v>98956.82004</v>
      </c>
      <c r="I85" s="19">
        <f>I34*(1-Assumptions!$D45)</f>
        <v>101696.687</v>
      </c>
      <c r="J85" s="19">
        <f>J34*(1-Assumptions!$D45)</f>
        <v>104512.414</v>
      </c>
      <c r="K85" s="19">
        <f>K34*(1-Assumptions!$D45)</f>
        <v>107406.1015</v>
      </c>
      <c r="L85" s="19">
        <f>L34*(1-Assumptions!$D45)</f>
        <v>110379.9079</v>
      </c>
      <c r="M85" s="19">
        <f>M34*(1-Assumptions!$D45)</f>
        <v>113436.0516</v>
      </c>
      <c r="N85" s="19"/>
      <c r="O85" s="19"/>
      <c r="P85" s="19"/>
    </row>
    <row r="86">
      <c r="A86" s="8" t="s">
        <v>57</v>
      </c>
      <c r="B86" s="19">
        <f>B35*(1-Assumptions!$D46)</f>
        <v>46200</v>
      </c>
      <c r="C86" s="19">
        <f>C35*(1-Assumptions!$D46)</f>
        <v>47479.1625</v>
      </c>
      <c r="D86" s="19">
        <f>D35*(1-Assumptions!$D46)</f>
        <v>48793.74181</v>
      </c>
      <c r="E86" s="19">
        <f>E35*(1-Assumptions!$D46)</f>
        <v>50144.71854</v>
      </c>
      <c r="F86" s="19">
        <f>F35*(1-Assumptions!$D46)</f>
        <v>51533.10043</v>
      </c>
      <c r="G86" s="19">
        <f>G35*(1-Assumptions!$D46)</f>
        <v>52959.92315</v>
      </c>
      <c r="H86" s="19">
        <f>H35*(1-Assumptions!$D46)</f>
        <v>54426.25102</v>
      </c>
      <c r="I86" s="19">
        <f>I35*(1-Assumptions!$D46)</f>
        <v>55933.17785</v>
      </c>
      <c r="J86" s="19">
        <f>J35*(1-Assumptions!$D46)</f>
        <v>57481.82771</v>
      </c>
      <c r="K86" s="19">
        <f>K35*(1-Assumptions!$D46)</f>
        <v>59073.35581</v>
      </c>
      <c r="L86" s="19">
        <f>L35*(1-Assumptions!$D46)</f>
        <v>60708.94935</v>
      </c>
      <c r="M86" s="19">
        <f>M35*(1-Assumptions!$D46)</f>
        <v>62389.82839</v>
      </c>
      <c r="N86" s="19"/>
      <c r="O86" s="19"/>
      <c r="P86" s="19"/>
    </row>
    <row r="87">
      <c r="A87" s="6" t="s">
        <v>94</v>
      </c>
      <c r="B87" s="19">
        <f t="shared" ref="B87:M87" si="4">SUM(B81:B86)</f>
        <v>260680</v>
      </c>
      <c r="C87" s="19">
        <f t="shared" si="4"/>
        <v>267897.5775</v>
      </c>
      <c r="D87" s="19">
        <f t="shared" si="4"/>
        <v>275314.9917</v>
      </c>
      <c r="E87" s="19">
        <f t="shared" si="4"/>
        <v>282937.7755</v>
      </c>
      <c r="F87" s="19">
        <f t="shared" si="4"/>
        <v>290771.6152</v>
      </c>
      <c r="G87" s="19">
        <f t="shared" si="4"/>
        <v>298822.3543</v>
      </c>
      <c r="H87" s="19">
        <f t="shared" si="4"/>
        <v>307095.9982</v>
      </c>
      <c r="I87" s="19">
        <f t="shared" si="4"/>
        <v>315598.7186</v>
      </c>
      <c r="J87" s="19">
        <f t="shared" si="4"/>
        <v>324336.8582</v>
      </c>
      <c r="K87" s="19">
        <f t="shared" si="4"/>
        <v>333316.9349</v>
      </c>
      <c r="L87" s="19">
        <f t="shared" si="4"/>
        <v>342545.6476</v>
      </c>
      <c r="M87" s="19">
        <f t="shared" si="4"/>
        <v>352029.8802</v>
      </c>
      <c r="N87" s="19"/>
      <c r="O87" s="19"/>
      <c r="P87" s="19"/>
    </row>
    <row r="88">
      <c r="B88" s="19"/>
      <c r="C88" s="19"/>
      <c r="D88" s="19"/>
      <c r="E88" s="19"/>
      <c r="F88" s="19"/>
      <c r="G88" s="19"/>
      <c r="H88" s="19"/>
      <c r="I88" s="19"/>
      <c r="J88" s="19"/>
      <c r="K88" s="19"/>
      <c r="L88" s="19"/>
      <c r="M88" s="19"/>
      <c r="N88" s="19"/>
      <c r="O88" s="19"/>
      <c r="P88" s="19"/>
    </row>
    <row r="89">
      <c r="A89" s="6" t="s">
        <v>39</v>
      </c>
      <c r="B89" s="19"/>
      <c r="C89" s="19"/>
      <c r="D89" s="19"/>
      <c r="E89" s="19"/>
      <c r="F89" s="19"/>
      <c r="G89" s="19"/>
      <c r="H89" s="19"/>
      <c r="I89" s="19"/>
      <c r="J89" s="19"/>
      <c r="K89" s="19"/>
      <c r="L89" s="19"/>
      <c r="M89" s="19"/>
      <c r="N89" s="19"/>
      <c r="O89" s="19"/>
      <c r="P89" s="19"/>
    </row>
    <row r="90">
      <c r="A90" s="8" t="s">
        <v>52</v>
      </c>
      <c r="B90" s="19">
        <f>B38*(1-Assumptions!$E41)</f>
        <v>162540</v>
      </c>
      <c r="C90" s="19">
        <f>C38*(1-Assumptions!$E41)</f>
        <v>166211.3723</v>
      </c>
      <c r="D90" s="19">
        <f>D38*(1-Assumptions!$E41)</f>
        <v>169965.6716</v>
      </c>
      <c r="E90" s="19">
        <f>E38*(1-Assumptions!$E41)</f>
        <v>173804.7712</v>
      </c>
      <c r="F90" s="19">
        <f>F38*(1-Assumptions!$E41)</f>
        <v>177730.5865</v>
      </c>
      <c r="G90" s="19">
        <f>G38*(1-Assumptions!$E41)</f>
        <v>181745.0761</v>
      </c>
      <c r="H90" s="19">
        <f>H38*(1-Assumptions!$E41)</f>
        <v>185850.243</v>
      </c>
      <c r="I90" s="19">
        <f>I38*(1-Assumptions!$E41)</f>
        <v>190048.1354</v>
      </c>
      <c r="J90" s="19">
        <f>J38*(1-Assumptions!$E41)</f>
        <v>194340.8477</v>
      </c>
      <c r="K90" s="19">
        <f>K38*(1-Assumptions!$E41)</f>
        <v>198730.5215</v>
      </c>
      <c r="L90" s="19">
        <f>L38*(1-Assumptions!$E41)</f>
        <v>203219.3472</v>
      </c>
      <c r="M90" s="19">
        <f>M38*(1-Assumptions!$E41)</f>
        <v>207809.5642</v>
      </c>
      <c r="N90" s="19"/>
      <c r="O90" s="19"/>
      <c r="P90" s="19"/>
    </row>
    <row r="91">
      <c r="A91" s="8" t="s">
        <v>53</v>
      </c>
      <c r="B91" s="19">
        <f>B39*(1-Assumptions!$E42)</f>
        <v>0</v>
      </c>
      <c r="C91" s="19">
        <f>C39*(1-Assumptions!$E42)</f>
        <v>0</v>
      </c>
      <c r="D91" s="19">
        <f>D39*(1-Assumptions!$E42)</f>
        <v>0</v>
      </c>
      <c r="E91" s="19">
        <f>E39*(1-Assumptions!$E42)</f>
        <v>0</v>
      </c>
      <c r="F91" s="19">
        <f>F39*(1-Assumptions!$E42)</f>
        <v>0</v>
      </c>
      <c r="G91" s="19">
        <f>G39*(1-Assumptions!$E42)</f>
        <v>0</v>
      </c>
      <c r="H91" s="19">
        <f>H39*(1-Assumptions!$E42)</f>
        <v>0</v>
      </c>
      <c r="I91" s="19">
        <f>I39*(1-Assumptions!$E42)</f>
        <v>0</v>
      </c>
      <c r="J91" s="19">
        <f>J39*(1-Assumptions!$E42)</f>
        <v>0</v>
      </c>
      <c r="K91" s="19">
        <f>K39*(1-Assumptions!$E42)</f>
        <v>0</v>
      </c>
      <c r="L91" s="19">
        <f>L39*(1-Assumptions!$E42)</f>
        <v>0</v>
      </c>
      <c r="M91" s="19">
        <f>M39*(1-Assumptions!$E42)</f>
        <v>0</v>
      </c>
      <c r="N91" s="19"/>
      <c r="O91" s="19"/>
      <c r="P91" s="19"/>
    </row>
    <row r="92">
      <c r="A92" s="8" t="s">
        <v>54</v>
      </c>
      <c r="B92" s="19">
        <f>B40*(1-Assumptions!$E43)</f>
        <v>170100</v>
      </c>
      <c r="C92" s="19">
        <f>C40*(1-Assumptions!$E43)</f>
        <v>173942.1338</v>
      </c>
      <c r="D92" s="19">
        <f>D40*(1-Assumptions!$E43)</f>
        <v>177871.0517</v>
      </c>
      <c r="E92" s="19">
        <f>E40*(1-Assumptions!$E43)</f>
        <v>181888.7141</v>
      </c>
      <c r="F92" s="19">
        <f>F40*(1-Assumptions!$E43)</f>
        <v>185997.1254</v>
      </c>
      <c r="G92" s="19">
        <f>G40*(1-Assumptions!$E43)</f>
        <v>190198.3355</v>
      </c>
      <c r="H92" s="19">
        <f>H40*(1-Assumptions!$E43)</f>
        <v>194494.4404</v>
      </c>
      <c r="I92" s="19">
        <f>I40*(1-Assumptions!$E43)</f>
        <v>198887.5836</v>
      </c>
      <c r="J92" s="19">
        <f>J40*(1-Assumptions!$E43)</f>
        <v>203379.9568</v>
      </c>
      <c r="K92" s="19">
        <f>K40*(1-Assumptions!$E43)</f>
        <v>207973.8016</v>
      </c>
      <c r="L92" s="19">
        <f>L40*(1-Assumptions!$E43)</f>
        <v>212671.4099</v>
      </c>
      <c r="M92" s="19">
        <f>M40*(1-Assumptions!$E43)</f>
        <v>217475.1253</v>
      </c>
      <c r="N92" s="19"/>
      <c r="O92" s="19"/>
      <c r="P92" s="19"/>
    </row>
    <row r="93">
      <c r="A93" s="8" t="s">
        <v>55</v>
      </c>
      <c r="B93" s="19">
        <f>B41*(1-Assumptions!$E44)</f>
        <v>126000</v>
      </c>
      <c r="C93" s="19">
        <f>C41*(1-Assumptions!$E44)</f>
        <v>128846.025</v>
      </c>
      <c r="D93" s="19">
        <f>D41*(1-Assumptions!$E44)</f>
        <v>131756.3346</v>
      </c>
      <c r="E93" s="19">
        <f>E41*(1-Assumptions!$E44)</f>
        <v>134732.3808</v>
      </c>
      <c r="F93" s="19">
        <f>F41*(1-Assumptions!$E44)</f>
        <v>137775.6484</v>
      </c>
      <c r="G93" s="19">
        <f>G41*(1-Assumptions!$E44)</f>
        <v>140887.6559</v>
      </c>
      <c r="H93" s="19">
        <f>H41*(1-Assumptions!$E44)</f>
        <v>144069.9558</v>
      </c>
      <c r="I93" s="19">
        <f>I41*(1-Assumptions!$E44)</f>
        <v>147324.136</v>
      </c>
      <c r="J93" s="19">
        <f>J41*(1-Assumptions!$E44)</f>
        <v>150651.8199</v>
      </c>
      <c r="K93" s="19">
        <f>K41*(1-Assumptions!$E44)</f>
        <v>154054.6679</v>
      </c>
      <c r="L93" s="19">
        <f>L41*(1-Assumptions!$E44)</f>
        <v>157534.3777</v>
      </c>
      <c r="M93" s="19">
        <f>M41*(1-Assumptions!$E44)</f>
        <v>161092.6854</v>
      </c>
      <c r="N93" s="19"/>
      <c r="O93" s="19"/>
      <c r="P93" s="19"/>
    </row>
    <row r="94">
      <c r="A94" s="8" t="s">
        <v>56</v>
      </c>
      <c r="B94" s="19">
        <f>B42*(1-Assumptions!$E45)</f>
        <v>66150</v>
      </c>
      <c r="C94" s="19">
        <f>C42*(1-Assumptions!$E45)</f>
        <v>67644.16313</v>
      </c>
      <c r="D94" s="19">
        <f>D42*(1-Assumptions!$E45)</f>
        <v>69172.07566</v>
      </c>
      <c r="E94" s="19">
        <f>E42*(1-Assumptions!$E45)</f>
        <v>70734.49992</v>
      </c>
      <c r="F94" s="19">
        <f>F42*(1-Assumptions!$E45)</f>
        <v>72332.21544</v>
      </c>
      <c r="G94" s="19">
        <f>G42*(1-Assumptions!$E45)</f>
        <v>73966.01935</v>
      </c>
      <c r="H94" s="19">
        <f>H42*(1-Assumptions!$E45)</f>
        <v>75636.72681</v>
      </c>
      <c r="I94" s="19">
        <f>I42*(1-Assumptions!$E45)</f>
        <v>77345.17138</v>
      </c>
      <c r="J94" s="19">
        <f>J42*(1-Assumptions!$E45)</f>
        <v>79092.20544</v>
      </c>
      <c r="K94" s="19">
        <f>K42*(1-Assumptions!$E45)</f>
        <v>80878.70063</v>
      </c>
      <c r="L94" s="19">
        <f>L42*(1-Assumptions!$E45)</f>
        <v>82705.54828</v>
      </c>
      <c r="M94" s="19">
        <f>M42*(1-Assumptions!$E45)</f>
        <v>84573.65985</v>
      </c>
      <c r="N94" s="19"/>
      <c r="O94" s="19"/>
      <c r="P94" s="19"/>
    </row>
    <row r="95">
      <c r="A95" s="8" t="s">
        <v>57</v>
      </c>
      <c r="B95" s="19">
        <f>B43*(1-Assumptions!$E46)</f>
        <v>0</v>
      </c>
      <c r="C95" s="19">
        <f>C43*(1-Assumptions!$E46)</f>
        <v>0</v>
      </c>
      <c r="D95" s="19">
        <f>D43*(1-Assumptions!$E46)</f>
        <v>0</v>
      </c>
      <c r="E95" s="19">
        <f>E43*(1-Assumptions!$E46)</f>
        <v>0</v>
      </c>
      <c r="F95" s="19">
        <f>F43*(1-Assumptions!$E46)</f>
        <v>0</v>
      </c>
      <c r="G95" s="19">
        <f>G43*(1-Assumptions!$E46)</f>
        <v>0</v>
      </c>
      <c r="H95" s="19">
        <f>H43*(1-Assumptions!$E46)</f>
        <v>0</v>
      </c>
      <c r="I95" s="19">
        <f>I43*(1-Assumptions!$E46)</f>
        <v>0</v>
      </c>
      <c r="J95" s="19">
        <f>J43*(1-Assumptions!$E46)</f>
        <v>0</v>
      </c>
      <c r="K95" s="19">
        <f>K43*(1-Assumptions!$E46)</f>
        <v>0</v>
      </c>
      <c r="L95" s="19">
        <f>L43*(1-Assumptions!$E46)</f>
        <v>0</v>
      </c>
      <c r="M95" s="19">
        <f>M43*(1-Assumptions!$E46)</f>
        <v>0</v>
      </c>
      <c r="N95" s="19"/>
      <c r="O95" s="19"/>
      <c r="P95" s="19"/>
    </row>
    <row r="96">
      <c r="A96" s="6" t="s">
        <v>95</v>
      </c>
      <c r="B96" s="19">
        <f t="shared" ref="B96:M96" si="5">SUM(B90:B95)</f>
        <v>524790</v>
      </c>
      <c r="C96" s="19">
        <f t="shared" si="5"/>
        <v>536643.6941</v>
      </c>
      <c r="D96" s="19">
        <f t="shared" si="5"/>
        <v>548765.1336</v>
      </c>
      <c r="E96" s="19">
        <f t="shared" si="5"/>
        <v>561160.366</v>
      </c>
      <c r="F96" s="19">
        <f t="shared" si="5"/>
        <v>573835.5758</v>
      </c>
      <c r="G96" s="19">
        <f t="shared" si="5"/>
        <v>586797.0869</v>
      </c>
      <c r="H96" s="19">
        <f t="shared" si="5"/>
        <v>600051.3661</v>
      </c>
      <c r="I96" s="19">
        <f t="shared" si="5"/>
        <v>613605.0263</v>
      </c>
      <c r="J96" s="19">
        <f t="shared" si="5"/>
        <v>627464.8298</v>
      </c>
      <c r="K96" s="19">
        <f t="shared" si="5"/>
        <v>641637.6917</v>
      </c>
      <c r="L96" s="19">
        <f t="shared" si="5"/>
        <v>656130.683</v>
      </c>
      <c r="M96" s="19">
        <f t="shared" si="5"/>
        <v>670951.0348</v>
      </c>
      <c r="N96" s="19"/>
      <c r="O96" s="19"/>
      <c r="P96" s="19"/>
    </row>
    <row r="97">
      <c r="B97" s="19"/>
      <c r="C97" s="19"/>
      <c r="D97" s="19"/>
      <c r="E97" s="19"/>
      <c r="F97" s="19"/>
      <c r="G97" s="19"/>
      <c r="H97" s="19"/>
      <c r="I97" s="19"/>
      <c r="J97" s="19"/>
      <c r="K97" s="19"/>
      <c r="L97" s="19"/>
      <c r="M97" s="19"/>
      <c r="N97" s="19"/>
      <c r="O97" s="19"/>
      <c r="P97" s="19"/>
    </row>
    <row r="98">
      <c r="A98" s="6" t="s">
        <v>40</v>
      </c>
      <c r="B98" s="19"/>
      <c r="C98" s="19"/>
      <c r="D98" s="19"/>
      <c r="E98" s="19"/>
      <c r="F98" s="19"/>
      <c r="G98" s="19"/>
      <c r="H98" s="19"/>
      <c r="I98" s="19"/>
      <c r="J98" s="19"/>
      <c r="K98" s="19"/>
      <c r="L98" s="19"/>
      <c r="M98" s="19"/>
      <c r="N98" s="19"/>
      <c r="O98" s="19"/>
      <c r="P98" s="19"/>
    </row>
    <row r="99">
      <c r="A99" s="8" t="s">
        <v>52</v>
      </c>
      <c r="B99" s="19">
        <f>B46*(1-Assumptions!$F41)</f>
        <v>136500</v>
      </c>
      <c r="C99" s="19">
        <f>C46*(1-Assumptions!$F41)</f>
        <v>143406.9</v>
      </c>
      <c r="D99" s="19">
        <f>D46*(1-Assumptions!$F41)</f>
        <v>150663.2891</v>
      </c>
      <c r="E99" s="19">
        <f>E46*(1-Assumptions!$F41)</f>
        <v>158286.8516</v>
      </c>
      <c r="F99" s="19">
        <f>F46*(1-Assumptions!$F41)</f>
        <v>166296.1663</v>
      </c>
      <c r="G99" s="19">
        <f>G46*(1-Assumptions!$F41)</f>
        <v>174710.7523</v>
      </c>
      <c r="H99" s="19">
        <f>H46*(1-Assumptions!$F41)</f>
        <v>183551.1163</v>
      </c>
      <c r="I99" s="19">
        <f>I46*(1-Assumptions!$F41)</f>
        <v>192838.8028</v>
      </c>
      <c r="J99" s="19">
        <f>J46*(1-Assumptions!$F41)</f>
        <v>202596.4462</v>
      </c>
      <c r="K99" s="19">
        <f>K46*(1-Assumptions!$F41)</f>
        <v>212847.8264</v>
      </c>
      <c r="L99" s="19">
        <f>L46*(1-Assumptions!$F41)</f>
        <v>223617.9264</v>
      </c>
      <c r="M99" s="19">
        <f>M46*(1-Assumptions!$F41)</f>
        <v>234932.9935</v>
      </c>
      <c r="N99" s="19"/>
      <c r="O99" s="19"/>
      <c r="P99" s="19"/>
    </row>
    <row r="100">
      <c r="A100" s="8" t="s">
        <v>53</v>
      </c>
      <c r="B100" s="19">
        <f>B47*(1-Assumptions!$F42)</f>
        <v>156000</v>
      </c>
      <c r="C100" s="19">
        <f>C47*(1-Assumptions!$F42)</f>
        <v>163893.6</v>
      </c>
      <c r="D100" s="19">
        <f>D47*(1-Assumptions!$F42)</f>
        <v>172186.6162</v>
      </c>
      <c r="E100" s="19">
        <f>E47*(1-Assumptions!$F42)</f>
        <v>180899.2589</v>
      </c>
      <c r="F100" s="19">
        <f>F47*(1-Assumptions!$F42)</f>
        <v>190052.7614</v>
      </c>
      <c r="G100" s="19">
        <f>G47*(1-Assumptions!$F42)</f>
        <v>199669.4312</v>
      </c>
      <c r="H100" s="19">
        <f>H47*(1-Assumptions!$F42)</f>
        <v>209772.7044</v>
      </c>
      <c r="I100" s="19">
        <f>I47*(1-Assumptions!$F42)</f>
        <v>220387.2032</v>
      </c>
      <c r="J100" s="19">
        <f>J47*(1-Assumptions!$F42)</f>
        <v>231538.7957</v>
      </c>
      <c r="K100" s="19">
        <f>K47*(1-Assumptions!$F42)</f>
        <v>243254.6588</v>
      </c>
      <c r="L100" s="19">
        <f>L47*(1-Assumptions!$F42)</f>
        <v>255563.3445</v>
      </c>
      <c r="M100" s="19">
        <f>M47*(1-Assumptions!$F42)</f>
        <v>268494.8497</v>
      </c>
      <c r="N100" s="19"/>
      <c r="O100" s="19"/>
      <c r="P100" s="19"/>
    </row>
    <row r="101">
      <c r="A101" s="8" t="s">
        <v>54</v>
      </c>
      <c r="B101" s="19">
        <f>B48*(1-Assumptions!$F43)</f>
        <v>163800</v>
      </c>
      <c r="C101" s="19">
        <f>C48*(1-Assumptions!$F43)</f>
        <v>172088.28</v>
      </c>
      <c r="D101" s="19">
        <f>D48*(1-Assumptions!$F43)</f>
        <v>180795.947</v>
      </c>
      <c r="E101" s="19">
        <f>E48*(1-Assumptions!$F43)</f>
        <v>189944.2219</v>
      </c>
      <c r="F101" s="19">
        <f>F48*(1-Assumptions!$F43)</f>
        <v>199555.3995</v>
      </c>
      <c r="G101" s="19">
        <f>G48*(1-Assumptions!$F43)</f>
        <v>209652.9027</v>
      </c>
      <c r="H101" s="19">
        <f>H48*(1-Assumptions!$F43)</f>
        <v>220261.3396</v>
      </c>
      <c r="I101" s="19">
        <f>I48*(1-Assumptions!$F43)</f>
        <v>231406.5634</v>
      </c>
      <c r="J101" s="19">
        <f>J48*(1-Assumptions!$F43)</f>
        <v>243115.7355</v>
      </c>
      <c r="K101" s="19">
        <f>K48*(1-Assumptions!$F43)</f>
        <v>255417.3917</v>
      </c>
      <c r="L101" s="19">
        <f>L48*(1-Assumptions!$F43)</f>
        <v>268341.5117</v>
      </c>
      <c r="M101" s="19">
        <f>M48*(1-Assumptions!$F43)</f>
        <v>281919.5922</v>
      </c>
      <c r="N101" s="19"/>
      <c r="O101" s="19"/>
      <c r="P101" s="19"/>
    </row>
    <row r="102">
      <c r="A102" s="8" t="s">
        <v>55</v>
      </c>
      <c r="B102" s="19">
        <f>B49*(1-Assumptions!$F44)</f>
        <v>0</v>
      </c>
      <c r="C102" s="19">
        <f>C49*(1-Assumptions!$F44)</f>
        <v>0</v>
      </c>
      <c r="D102" s="19">
        <f>D49*(1-Assumptions!$F44)</f>
        <v>0</v>
      </c>
      <c r="E102" s="19">
        <f>E49*(1-Assumptions!$F44)</f>
        <v>0</v>
      </c>
      <c r="F102" s="19">
        <f>F49*(1-Assumptions!$F44)</f>
        <v>0</v>
      </c>
      <c r="G102" s="19">
        <f>G49*(1-Assumptions!$F44)</f>
        <v>0</v>
      </c>
      <c r="H102" s="19">
        <f>H49*(1-Assumptions!$F44)</f>
        <v>0</v>
      </c>
      <c r="I102" s="19">
        <f>I49*(1-Assumptions!$F44)</f>
        <v>0</v>
      </c>
      <c r="J102" s="19">
        <f>J49*(1-Assumptions!$F44)</f>
        <v>0</v>
      </c>
      <c r="K102" s="19">
        <f>K49*(1-Assumptions!$F44)</f>
        <v>0</v>
      </c>
      <c r="L102" s="19">
        <f>L49*(1-Assumptions!$F44)</f>
        <v>0</v>
      </c>
      <c r="M102" s="19">
        <f>M49*(1-Assumptions!$F44)</f>
        <v>0</v>
      </c>
      <c r="N102" s="19"/>
      <c r="O102" s="19"/>
      <c r="P102" s="19"/>
    </row>
    <row r="103">
      <c r="A103" s="8" t="s">
        <v>56</v>
      </c>
      <c r="B103" s="19">
        <f>B50*(1-Assumptions!$F45)</f>
        <v>193050</v>
      </c>
      <c r="C103" s="19">
        <f>C50*(1-Assumptions!$F45)</f>
        <v>202818.33</v>
      </c>
      <c r="D103" s="19">
        <f>D50*(1-Assumptions!$F45)</f>
        <v>213080.9375</v>
      </c>
      <c r="E103" s="19">
        <f>E50*(1-Assumptions!$F45)</f>
        <v>223862.8329</v>
      </c>
      <c r="F103" s="19">
        <f>F50*(1-Assumptions!$F45)</f>
        <v>235190.2923</v>
      </c>
      <c r="G103" s="19">
        <f>G50*(1-Assumptions!$F45)</f>
        <v>247090.9211</v>
      </c>
      <c r="H103" s="19">
        <f>H50*(1-Assumptions!$F45)</f>
        <v>259593.7217</v>
      </c>
      <c r="I103" s="19">
        <f>I50*(1-Assumptions!$F45)</f>
        <v>272729.164</v>
      </c>
      <c r="J103" s="19">
        <f>J50*(1-Assumptions!$F45)</f>
        <v>286529.2597</v>
      </c>
      <c r="K103" s="19">
        <f>K50*(1-Assumptions!$F45)</f>
        <v>301027.6402</v>
      </c>
      <c r="L103" s="19">
        <f>L50*(1-Assumptions!$F45)</f>
        <v>316259.6388</v>
      </c>
      <c r="M103" s="19">
        <f>M50*(1-Assumptions!$F45)</f>
        <v>332262.3766</v>
      </c>
      <c r="N103" s="19"/>
      <c r="O103" s="19"/>
      <c r="P103" s="19"/>
    </row>
    <row r="104">
      <c r="A104" s="8" t="s">
        <v>57</v>
      </c>
      <c r="B104" s="19">
        <f>B51*(1-Assumptions!$F46)</f>
        <v>175500</v>
      </c>
      <c r="C104" s="19">
        <f>C51*(1-Assumptions!$F46)</f>
        <v>184380.3</v>
      </c>
      <c r="D104" s="19">
        <f>D51*(1-Assumptions!$F46)</f>
        <v>193709.9432</v>
      </c>
      <c r="E104" s="19">
        <f>E51*(1-Assumptions!$F46)</f>
        <v>203511.6663</v>
      </c>
      <c r="F104" s="19">
        <f>F51*(1-Assumptions!$F46)</f>
        <v>213809.3566</v>
      </c>
      <c r="G104" s="19">
        <f>G51*(1-Assumptions!$F46)</f>
        <v>224628.1101</v>
      </c>
      <c r="H104" s="19">
        <f>H51*(1-Assumptions!$F46)</f>
        <v>235994.2924</v>
      </c>
      <c r="I104" s="19">
        <f>I51*(1-Assumptions!$F46)</f>
        <v>247935.6036</v>
      </c>
      <c r="J104" s="19">
        <f>J51*(1-Assumptions!$F46)</f>
        <v>260481.1452</v>
      </c>
      <c r="K104" s="19">
        <f>K51*(1-Assumptions!$F46)</f>
        <v>273661.4911</v>
      </c>
      <c r="L104" s="19">
        <f>L51*(1-Assumptions!$F46)</f>
        <v>287508.7626</v>
      </c>
      <c r="M104" s="19">
        <f>M51*(1-Assumptions!$F46)</f>
        <v>302056.706</v>
      </c>
      <c r="N104" s="19"/>
      <c r="O104" s="19"/>
      <c r="P104" s="19"/>
    </row>
    <row r="105">
      <c r="A105" s="6" t="s">
        <v>96</v>
      </c>
      <c r="B105" s="19">
        <f t="shared" ref="B105:M105" si="6">SUM(B99:B104)</f>
        <v>824850</v>
      </c>
      <c r="C105" s="19">
        <f t="shared" si="6"/>
        <v>866587.41</v>
      </c>
      <c r="D105" s="19">
        <f t="shared" si="6"/>
        <v>910436.7329</v>
      </c>
      <c r="E105" s="19">
        <f t="shared" si="6"/>
        <v>956504.8316</v>
      </c>
      <c r="F105" s="19">
        <f t="shared" si="6"/>
        <v>1004903.976</v>
      </c>
      <c r="G105" s="19">
        <f t="shared" si="6"/>
        <v>1055752.117</v>
      </c>
      <c r="H105" s="19">
        <f t="shared" si="6"/>
        <v>1109173.174</v>
      </c>
      <c r="I105" s="19">
        <f t="shared" si="6"/>
        <v>1165297.337</v>
      </c>
      <c r="J105" s="19">
        <f t="shared" si="6"/>
        <v>1224261.382</v>
      </c>
      <c r="K105" s="19">
        <f t="shared" si="6"/>
        <v>1286209.008</v>
      </c>
      <c r="L105" s="19">
        <f t="shared" si="6"/>
        <v>1351291.184</v>
      </c>
      <c r="M105" s="19">
        <f t="shared" si="6"/>
        <v>1419666.518</v>
      </c>
      <c r="N105" s="19"/>
      <c r="O105" s="19"/>
      <c r="P105" s="19"/>
    </row>
    <row r="106">
      <c r="B106" s="19"/>
      <c r="C106" s="19"/>
      <c r="D106" s="19"/>
      <c r="E106" s="19"/>
      <c r="F106" s="19"/>
      <c r="G106" s="19"/>
      <c r="H106" s="19"/>
      <c r="I106" s="19"/>
      <c r="J106" s="19"/>
      <c r="K106" s="19"/>
      <c r="L106" s="19"/>
      <c r="M106" s="19"/>
      <c r="N106" s="19"/>
      <c r="O106" s="19"/>
      <c r="P106" s="19"/>
    </row>
    <row r="107">
      <c r="A107" s="6" t="s">
        <v>41</v>
      </c>
      <c r="B107" s="19"/>
      <c r="C107" s="19"/>
      <c r="D107" s="19"/>
      <c r="E107" s="19"/>
      <c r="F107" s="19"/>
      <c r="G107" s="19"/>
      <c r="H107" s="19"/>
      <c r="I107" s="19"/>
      <c r="J107" s="19"/>
      <c r="K107" s="19"/>
      <c r="L107" s="19"/>
      <c r="M107" s="19"/>
      <c r="N107" s="19"/>
      <c r="O107" s="19"/>
      <c r="P107" s="19"/>
    </row>
    <row r="108">
      <c r="A108" s="8" t="s">
        <v>52</v>
      </c>
      <c r="B108" s="19">
        <f>B54*(1-Assumptions!$G41)</f>
        <v>75000</v>
      </c>
      <c r="C108" s="19">
        <f>C54*(1-Assumptions!$G41)</f>
        <v>78988.125</v>
      </c>
      <c r="D108" s="19">
        <f>D54*(1-Assumptions!$G41)</f>
        <v>83188.31855</v>
      </c>
      <c r="E108" s="19">
        <f>E54*(1-Assumptions!$G41)</f>
        <v>87611.85739</v>
      </c>
      <c r="F108" s="19">
        <f>F54*(1-Assumptions!$G41)</f>
        <v>92270.6179</v>
      </c>
      <c r="G108" s="19">
        <f>G54*(1-Assumptions!$G41)</f>
        <v>97177.10801</v>
      </c>
      <c r="H108" s="19">
        <f>H54*(1-Assumptions!$G41)</f>
        <v>102344.5007</v>
      </c>
      <c r="I108" s="19">
        <f>I54*(1-Assumptions!$G41)</f>
        <v>107786.6696</v>
      </c>
      <c r="J108" s="19">
        <f>J54*(1-Assumptions!$G41)</f>
        <v>113518.2257</v>
      </c>
      <c r="K108" s="19">
        <f>K54*(1-Assumptions!$G41)</f>
        <v>119554.5574</v>
      </c>
      <c r="L108" s="19">
        <f>L54*(1-Assumptions!$G41)</f>
        <v>125911.8709</v>
      </c>
      <c r="M108" s="19">
        <f>M54*(1-Assumptions!$G41)</f>
        <v>132607.2347</v>
      </c>
      <c r="N108" s="19"/>
      <c r="O108" s="19"/>
      <c r="P108" s="19"/>
    </row>
    <row r="109">
      <c r="A109" s="8" t="s">
        <v>53</v>
      </c>
      <c r="B109" s="19">
        <f>B55*(1-Assumptions!$G42)</f>
        <v>0</v>
      </c>
      <c r="C109" s="19">
        <f>C55*(1-Assumptions!$G42)</f>
        <v>0</v>
      </c>
      <c r="D109" s="19">
        <f>D55*(1-Assumptions!$G42)</f>
        <v>0</v>
      </c>
      <c r="E109" s="19">
        <f>E55*(1-Assumptions!$G42)</f>
        <v>0</v>
      </c>
      <c r="F109" s="19">
        <f>F55*(1-Assumptions!$G42)</f>
        <v>0</v>
      </c>
      <c r="G109" s="19">
        <f>G55*(1-Assumptions!$G42)</f>
        <v>0</v>
      </c>
      <c r="H109" s="19">
        <f>H55*(1-Assumptions!$G42)</f>
        <v>0</v>
      </c>
      <c r="I109" s="19">
        <f>I55*(1-Assumptions!$G42)</f>
        <v>0</v>
      </c>
      <c r="J109" s="19">
        <f>J55*(1-Assumptions!$G42)</f>
        <v>0</v>
      </c>
      <c r="K109" s="19">
        <f>K55*(1-Assumptions!$G42)</f>
        <v>0</v>
      </c>
      <c r="L109" s="19">
        <f>L55*(1-Assumptions!$G42)</f>
        <v>0</v>
      </c>
      <c r="M109" s="19">
        <f>M55*(1-Assumptions!$G42)</f>
        <v>0</v>
      </c>
      <c r="N109" s="19"/>
      <c r="O109" s="19"/>
      <c r="P109" s="19"/>
    </row>
    <row r="110">
      <c r="A110" s="8" t="s">
        <v>54</v>
      </c>
      <c r="B110" s="19">
        <f>B56*(1-Assumptions!$G43)</f>
        <v>110156.25</v>
      </c>
      <c r="C110" s="19">
        <f>C56*(1-Assumptions!$G43)</f>
        <v>116013.8086</v>
      </c>
      <c r="D110" s="19">
        <f>D56*(1-Assumptions!$G43)</f>
        <v>122182.8429</v>
      </c>
      <c r="E110" s="19">
        <f>E56*(1-Assumptions!$G43)</f>
        <v>128679.9155</v>
      </c>
      <c r="F110" s="19">
        <f>F56*(1-Assumptions!$G43)</f>
        <v>135522.47</v>
      </c>
      <c r="G110" s="19">
        <f>G56*(1-Assumptions!$G43)</f>
        <v>142728.8774</v>
      </c>
      <c r="H110" s="19">
        <f>H56*(1-Assumptions!$G43)</f>
        <v>150318.4854</v>
      </c>
      <c r="I110" s="19">
        <f>I56*(1-Assumptions!$G43)</f>
        <v>158311.6709</v>
      </c>
      <c r="J110" s="19">
        <f>J56*(1-Assumptions!$G43)</f>
        <v>166729.894</v>
      </c>
      <c r="K110" s="19">
        <f>K56*(1-Assumptions!$G43)</f>
        <v>175595.7561</v>
      </c>
      <c r="L110" s="19">
        <f>L56*(1-Assumptions!$G43)</f>
        <v>184933.0605</v>
      </c>
      <c r="M110" s="19">
        <f>M56*(1-Assumptions!$G43)</f>
        <v>194766.8759</v>
      </c>
      <c r="N110" s="19"/>
      <c r="O110" s="19"/>
      <c r="P110" s="19"/>
    </row>
    <row r="111">
      <c r="A111" s="8" t="s">
        <v>55</v>
      </c>
      <c r="B111" s="19">
        <f>B57*(1-Assumptions!$G44)</f>
        <v>49218.75</v>
      </c>
      <c r="C111" s="19">
        <f>C57*(1-Assumptions!$G44)</f>
        <v>51835.95703</v>
      </c>
      <c r="D111" s="19">
        <f>D57*(1-Assumptions!$G44)</f>
        <v>54592.33405</v>
      </c>
      <c r="E111" s="19">
        <f>E57*(1-Assumptions!$G44)</f>
        <v>57495.28141</v>
      </c>
      <c r="F111" s="19">
        <f>F57*(1-Assumptions!$G44)</f>
        <v>60552.593</v>
      </c>
      <c r="G111" s="19">
        <f>G57*(1-Assumptions!$G44)</f>
        <v>63772.47713</v>
      </c>
      <c r="H111" s="19">
        <f>H57*(1-Assumptions!$G44)</f>
        <v>67163.5786</v>
      </c>
      <c r="I111" s="19">
        <f>I57*(1-Assumptions!$G44)</f>
        <v>70735.00189</v>
      </c>
      <c r="J111" s="19">
        <f>J57*(1-Assumptions!$G44)</f>
        <v>74496.33562</v>
      </c>
      <c r="K111" s="19">
        <f>K57*(1-Assumptions!$G44)</f>
        <v>78457.67827</v>
      </c>
      <c r="L111" s="19">
        <f>L57*(1-Assumptions!$G44)</f>
        <v>82629.66531</v>
      </c>
      <c r="M111" s="19">
        <f>M57*(1-Assumptions!$G44)</f>
        <v>87023.49776</v>
      </c>
      <c r="N111" s="19"/>
      <c r="O111" s="19"/>
      <c r="P111" s="19"/>
    </row>
    <row r="112">
      <c r="A112" s="8" t="s">
        <v>56</v>
      </c>
      <c r="B112" s="19">
        <f>B58*(1-Assumptions!$G45)</f>
        <v>120937.5</v>
      </c>
      <c r="C112" s="19">
        <f>C58*(1-Assumptions!$G45)</f>
        <v>127368.3516</v>
      </c>
      <c r="D112" s="19">
        <f>D58*(1-Assumptions!$G45)</f>
        <v>134141.1637</v>
      </c>
      <c r="E112" s="19">
        <f>E58*(1-Assumptions!$G45)</f>
        <v>141274.12</v>
      </c>
      <c r="F112" s="19">
        <f>F58*(1-Assumptions!$G45)</f>
        <v>148786.3714</v>
      </c>
      <c r="G112" s="19">
        <f>G58*(1-Assumptions!$G45)</f>
        <v>156698.0867</v>
      </c>
      <c r="H112" s="19">
        <f>H58*(1-Assumptions!$G45)</f>
        <v>165030.5074</v>
      </c>
      <c r="I112" s="19">
        <f>I58*(1-Assumptions!$G45)</f>
        <v>173806.0047</v>
      </c>
      <c r="J112" s="19">
        <f>J58*(1-Assumptions!$G45)</f>
        <v>183048.139</v>
      </c>
      <c r="K112" s="19">
        <f>K58*(1-Assumptions!$G45)</f>
        <v>192781.7237</v>
      </c>
      <c r="L112" s="19">
        <f>L58*(1-Assumptions!$G45)</f>
        <v>203032.8919</v>
      </c>
      <c r="M112" s="19">
        <f>M58*(1-Assumptions!$G45)</f>
        <v>213829.1659</v>
      </c>
      <c r="N112" s="19"/>
      <c r="O112" s="19"/>
      <c r="P112" s="19"/>
    </row>
    <row r="113">
      <c r="A113" s="8" t="s">
        <v>57</v>
      </c>
      <c r="B113" s="19">
        <f>B59*(1-Assumptions!$G46)</f>
        <v>42187.5</v>
      </c>
      <c r="C113" s="19">
        <f>C59*(1-Assumptions!$G46)</f>
        <v>44430.82031</v>
      </c>
      <c r="D113" s="19">
        <f>D59*(1-Assumptions!$G46)</f>
        <v>46793.42918</v>
      </c>
      <c r="E113" s="19">
        <f>E59*(1-Assumptions!$G46)</f>
        <v>49281.66978</v>
      </c>
      <c r="F113" s="19">
        <f>F59*(1-Assumptions!$G46)</f>
        <v>51902.22257</v>
      </c>
      <c r="G113" s="19">
        <f>G59*(1-Assumptions!$G46)</f>
        <v>54662.12326</v>
      </c>
      <c r="H113" s="19">
        <f>H59*(1-Assumptions!$G46)</f>
        <v>57568.78166</v>
      </c>
      <c r="I113" s="19">
        <f>I59*(1-Assumptions!$G46)</f>
        <v>60630.00162</v>
      </c>
      <c r="J113" s="19">
        <f>J59*(1-Assumptions!$G46)</f>
        <v>63854.00196</v>
      </c>
      <c r="K113" s="19">
        <f>K59*(1-Assumptions!$G46)</f>
        <v>67249.43851</v>
      </c>
      <c r="L113" s="19">
        <f>L59*(1-Assumptions!$G46)</f>
        <v>70825.42741</v>
      </c>
      <c r="M113" s="19">
        <f>M59*(1-Assumptions!$G46)</f>
        <v>74591.56951</v>
      </c>
      <c r="N113" s="19"/>
      <c r="O113" s="19"/>
      <c r="P113" s="19"/>
    </row>
    <row r="114">
      <c r="A114" s="6" t="s">
        <v>97</v>
      </c>
      <c r="B114" s="19">
        <f t="shared" ref="B114:M114" si="7">SUM(B108:B113)</f>
        <v>397500</v>
      </c>
      <c r="C114" s="19">
        <f t="shared" si="7"/>
        <v>418637.0625</v>
      </c>
      <c r="D114" s="19">
        <f t="shared" si="7"/>
        <v>440898.0883</v>
      </c>
      <c r="E114" s="19">
        <f t="shared" si="7"/>
        <v>464342.8441</v>
      </c>
      <c r="F114" s="19">
        <f t="shared" si="7"/>
        <v>489034.2749</v>
      </c>
      <c r="G114" s="19">
        <f t="shared" si="7"/>
        <v>515038.6724</v>
      </c>
      <c r="H114" s="19">
        <f t="shared" si="7"/>
        <v>542425.8539</v>
      </c>
      <c r="I114" s="19">
        <f t="shared" si="7"/>
        <v>571269.3486</v>
      </c>
      <c r="J114" s="19">
        <f t="shared" si="7"/>
        <v>601646.5962</v>
      </c>
      <c r="K114" s="19">
        <f t="shared" si="7"/>
        <v>633639.154</v>
      </c>
      <c r="L114" s="19">
        <f t="shared" si="7"/>
        <v>667332.916</v>
      </c>
      <c r="M114" s="19">
        <f t="shared" si="7"/>
        <v>702818.3438</v>
      </c>
      <c r="N114" s="19"/>
      <c r="O114" s="19"/>
      <c r="P114" s="19"/>
    </row>
    <row r="115">
      <c r="N115" s="19"/>
      <c r="O115" s="19"/>
      <c r="P115" s="19"/>
    </row>
    <row r="116">
      <c r="A116" s="7" t="s">
        <v>98</v>
      </c>
      <c r="B116" s="19">
        <f t="shared" ref="B116:M116" si="8">B69+B78+B87+B96+B105+B114</f>
        <v>4055570</v>
      </c>
      <c r="C116" s="19">
        <f t="shared" si="8"/>
        <v>4209801.319</v>
      </c>
      <c r="D116" s="19">
        <f t="shared" si="8"/>
        <v>4370287.777</v>
      </c>
      <c r="E116" s="19">
        <f t="shared" si="8"/>
        <v>4537297.659</v>
      </c>
      <c r="F116" s="19">
        <f t="shared" si="8"/>
        <v>4711111.304</v>
      </c>
      <c r="G116" s="19">
        <f t="shared" si="8"/>
        <v>4892021.668</v>
      </c>
      <c r="H116" s="19">
        <f t="shared" si="8"/>
        <v>5080334.913</v>
      </c>
      <c r="I116" s="19">
        <f t="shared" si="8"/>
        <v>5276371.026</v>
      </c>
      <c r="J116" s="19">
        <f t="shared" si="8"/>
        <v>5480464.463</v>
      </c>
      <c r="K116" s="19">
        <f t="shared" si="8"/>
        <v>5692964.829</v>
      </c>
      <c r="L116" s="19">
        <f t="shared" si="8"/>
        <v>5914237.591</v>
      </c>
      <c r="M116" s="19">
        <f t="shared" si="8"/>
        <v>6144664.819</v>
      </c>
      <c r="N116" s="19"/>
      <c r="O116" s="19"/>
      <c r="P116" s="19"/>
    </row>
    <row r="117">
      <c r="A117" s="5"/>
      <c r="B117" s="19"/>
      <c r="C117" s="19"/>
      <c r="D117" s="19"/>
      <c r="E117" s="19"/>
      <c r="F117" s="19"/>
      <c r="G117" s="19"/>
      <c r="H117" s="19"/>
      <c r="I117" s="19"/>
      <c r="J117" s="19"/>
      <c r="K117" s="19"/>
      <c r="L117" s="19"/>
      <c r="M117" s="19"/>
      <c r="N117" s="19"/>
      <c r="O117" s="19"/>
      <c r="P117" s="19"/>
    </row>
    <row r="118">
      <c r="A118" s="7" t="s">
        <v>99</v>
      </c>
      <c r="B118" s="19"/>
      <c r="C118" s="19"/>
      <c r="D118" s="19"/>
      <c r="E118" s="19"/>
      <c r="F118" s="19"/>
      <c r="G118" s="19"/>
      <c r="H118" s="19"/>
      <c r="I118" s="19"/>
      <c r="J118" s="19"/>
      <c r="K118" s="19"/>
      <c r="L118" s="19"/>
      <c r="M118" s="19"/>
      <c r="N118" s="19"/>
      <c r="O118" s="19"/>
      <c r="P118" s="19"/>
    </row>
    <row r="119">
      <c r="A119" s="5" t="s">
        <v>71</v>
      </c>
      <c r="B119" s="19">
        <f>Assumptions!$C57</f>
        <v>100000</v>
      </c>
      <c r="C119" s="19">
        <f>Assumptions!$C57</f>
        <v>100000</v>
      </c>
      <c r="D119" s="19">
        <f>Assumptions!$C57</f>
        <v>100000</v>
      </c>
      <c r="E119" s="19">
        <f>Assumptions!$C57</f>
        <v>100000</v>
      </c>
      <c r="F119" s="19">
        <f>Assumptions!$C57</f>
        <v>100000</v>
      </c>
      <c r="G119" s="19">
        <f>Assumptions!$C57</f>
        <v>100000</v>
      </c>
      <c r="H119" s="19">
        <f>Assumptions!$C57</f>
        <v>100000</v>
      </c>
      <c r="I119" s="19">
        <f>Assumptions!$C57</f>
        <v>100000</v>
      </c>
      <c r="J119" s="19">
        <f>Assumptions!$C57</f>
        <v>100000</v>
      </c>
      <c r="K119" s="19">
        <f>Assumptions!$C57</f>
        <v>100000</v>
      </c>
      <c r="L119" s="19">
        <f>Assumptions!$C57</f>
        <v>100000</v>
      </c>
      <c r="M119" s="19">
        <f>Assumptions!$C57</f>
        <v>100000</v>
      </c>
      <c r="N119" s="19"/>
      <c r="O119" s="19"/>
      <c r="P119" s="19"/>
    </row>
    <row r="120">
      <c r="A120" s="5" t="s">
        <v>73</v>
      </c>
      <c r="B120" s="19">
        <f>Assumptions!$C58</f>
        <v>70000</v>
      </c>
      <c r="C120" s="19">
        <f>Assumptions!$C58</f>
        <v>70000</v>
      </c>
      <c r="D120" s="19">
        <f>Assumptions!$C58</f>
        <v>70000</v>
      </c>
      <c r="E120" s="19">
        <f>Assumptions!$C58</f>
        <v>70000</v>
      </c>
      <c r="F120" s="19">
        <f>Assumptions!$C58</f>
        <v>70000</v>
      </c>
      <c r="G120" s="19">
        <f>Assumptions!$C58</f>
        <v>70000</v>
      </c>
      <c r="H120" s="19">
        <f>Assumptions!$C58</f>
        <v>70000</v>
      </c>
      <c r="I120" s="19">
        <f>Assumptions!$C58</f>
        <v>70000</v>
      </c>
      <c r="J120" s="19">
        <f>Assumptions!$C58</f>
        <v>70000</v>
      </c>
      <c r="K120" s="19">
        <f>Assumptions!$C58</f>
        <v>70000</v>
      </c>
      <c r="L120" s="19">
        <f>Assumptions!$C58</f>
        <v>70000</v>
      </c>
      <c r="M120" s="19">
        <f>Assumptions!$C58</f>
        <v>70000</v>
      </c>
      <c r="N120" s="19"/>
      <c r="O120" s="19"/>
      <c r="P120" s="19"/>
    </row>
    <row r="121">
      <c r="A121" s="5" t="s">
        <v>74</v>
      </c>
      <c r="B121" s="19">
        <f>Assumptions!$C59</f>
        <v>90000</v>
      </c>
      <c r="C121" s="19">
        <f>Assumptions!$C59</f>
        <v>90000</v>
      </c>
      <c r="D121" s="19">
        <f>Assumptions!$C59</f>
        <v>90000</v>
      </c>
      <c r="E121" s="19">
        <f>Assumptions!$C59</f>
        <v>90000</v>
      </c>
      <c r="F121" s="19">
        <f>Assumptions!$C59</f>
        <v>90000</v>
      </c>
      <c r="G121" s="19">
        <f>Assumptions!$C59</f>
        <v>90000</v>
      </c>
      <c r="H121" s="19">
        <f>Assumptions!$C59</f>
        <v>90000</v>
      </c>
      <c r="I121" s="19">
        <f>Assumptions!$C59</f>
        <v>90000</v>
      </c>
      <c r="J121" s="19">
        <f>Assumptions!$C59</f>
        <v>90000</v>
      </c>
      <c r="K121" s="19">
        <f>Assumptions!$C59</f>
        <v>90000</v>
      </c>
      <c r="L121" s="19">
        <f>Assumptions!$C59</f>
        <v>90000</v>
      </c>
      <c r="M121" s="19">
        <f>Assumptions!$C59</f>
        <v>90000</v>
      </c>
    </row>
    <row r="122">
      <c r="A122" s="7" t="s">
        <v>100</v>
      </c>
      <c r="B122" s="19">
        <f t="shared" ref="B122:M122" si="9">SUM(B119:B121)</f>
        <v>260000</v>
      </c>
      <c r="C122" s="19">
        <f t="shared" si="9"/>
        <v>260000</v>
      </c>
      <c r="D122" s="19">
        <f t="shared" si="9"/>
        <v>260000</v>
      </c>
      <c r="E122" s="19">
        <f t="shared" si="9"/>
        <v>260000</v>
      </c>
      <c r="F122" s="19">
        <f t="shared" si="9"/>
        <v>260000</v>
      </c>
      <c r="G122" s="19">
        <f t="shared" si="9"/>
        <v>260000</v>
      </c>
      <c r="H122" s="19">
        <f t="shared" si="9"/>
        <v>260000</v>
      </c>
      <c r="I122" s="19">
        <f t="shared" si="9"/>
        <v>260000</v>
      </c>
      <c r="J122" s="19">
        <f t="shared" si="9"/>
        <v>260000</v>
      </c>
      <c r="K122" s="19">
        <f t="shared" si="9"/>
        <v>260000</v>
      </c>
      <c r="L122" s="19">
        <f t="shared" si="9"/>
        <v>260000</v>
      </c>
      <c r="M122" s="19">
        <f t="shared" si="9"/>
        <v>260000</v>
      </c>
    </row>
    <row r="123">
      <c r="A123" s="5"/>
    </row>
    <row r="124">
      <c r="A124" s="7" t="s">
        <v>101</v>
      </c>
      <c r="B124" s="19">
        <f t="shared" ref="B124:M124" si="10">B116+B122</f>
        <v>4315570</v>
      </c>
      <c r="C124" s="19">
        <f t="shared" si="10"/>
        <v>4469801.319</v>
      </c>
      <c r="D124" s="19">
        <f t="shared" si="10"/>
        <v>4630287.777</v>
      </c>
      <c r="E124" s="19">
        <f t="shared" si="10"/>
        <v>4797297.659</v>
      </c>
      <c r="F124" s="19">
        <f t="shared" si="10"/>
        <v>4971111.304</v>
      </c>
      <c r="G124" s="19">
        <f t="shared" si="10"/>
        <v>5152021.668</v>
      </c>
      <c r="H124" s="19">
        <f t="shared" si="10"/>
        <v>5340334.913</v>
      </c>
      <c r="I124" s="19">
        <f t="shared" si="10"/>
        <v>5536371.026</v>
      </c>
      <c r="J124" s="19">
        <f t="shared" si="10"/>
        <v>5740464.463</v>
      </c>
      <c r="K124" s="19">
        <f t="shared" si="10"/>
        <v>5952964.829</v>
      </c>
      <c r="L124" s="19">
        <f t="shared" si="10"/>
        <v>6174237.591</v>
      </c>
      <c r="M124" s="19">
        <f t="shared" si="10"/>
        <v>6404664.819</v>
      </c>
    </row>
    <row r="126">
      <c r="A126" s="6" t="s">
        <v>102</v>
      </c>
      <c r="B126" s="19">
        <f t="shared" ref="B126:M126" si="11">B10-B124</f>
        <v>4331930</v>
      </c>
      <c r="C126" s="19">
        <f t="shared" si="11"/>
        <v>4509267.493</v>
      </c>
      <c r="D126" s="19">
        <f t="shared" si="11"/>
        <v>4693975.142</v>
      </c>
      <c r="E126" s="19">
        <f t="shared" si="11"/>
        <v>4886377.966</v>
      </c>
      <c r="F126" s="19">
        <f t="shared" si="11"/>
        <v>5086815.984</v>
      </c>
      <c r="G126" s="19">
        <f t="shared" si="11"/>
        <v>5295644.932</v>
      </c>
      <c r="H126" s="19">
        <f t="shared" si="11"/>
        <v>5513237.006</v>
      </c>
      <c r="I126" s="19">
        <f t="shared" si="11"/>
        <v>5739981.659</v>
      </c>
      <c r="J126" s="19">
        <f t="shared" si="11"/>
        <v>5976286.421</v>
      </c>
      <c r="K126" s="19">
        <f t="shared" si="11"/>
        <v>6222577.766</v>
      </c>
      <c r="L126" s="19">
        <f t="shared" si="11"/>
        <v>6479302.024</v>
      </c>
      <c r="M126" s="19">
        <f t="shared" si="11"/>
        <v>6746926.329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5"/>
  </cols>
  <sheetData>
    <row r="1">
      <c r="A1" s="5"/>
      <c r="B1" s="13" t="s">
        <v>75</v>
      </c>
      <c r="C1" s="13" t="s">
        <v>76</v>
      </c>
      <c r="D1" s="13" t="s">
        <v>77</v>
      </c>
      <c r="E1" s="13" t="s">
        <v>78</v>
      </c>
      <c r="F1" s="13" t="s">
        <v>79</v>
      </c>
      <c r="G1" s="13" t="s">
        <v>80</v>
      </c>
      <c r="H1" s="13" t="s">
        <v>81</v>
      </c>
      <c r="I1" s="13" t="s">
        <v>82</v>
      </c>
      <c r="J1" s="13" t="s">
        <v>83</v>
      </c>
      <c r="K1" s="13" t="s">
        <v>84</v>
      </c>
      <c r="L1" s="13" t="s">
        <v>85</v>
      </c>
      <c r="M1" s="13" t="s">
        <v>86</v>
      </c>
      <c r="N1" s="5"/>
      <c r="O1" s="5"/>
      <c r="P1" s="5"/>
      <c r="Q1" s="5"/>
      <c r="R1" s="5"/>
      <c r="S1" s="5"/>
      <c r="T1" s="5"/>
      <c r="U1" s="5"/>
      <c r="V1" s="5"/>
      <c r="W1" s="5"/>
      <c r="X1" s="5"/>
      <c r="Y1" s="5"/>
      <c r="Z1" s="5"/>
    </row>
    <row r="2">
      <c r="A2" s="7" t="s">
        <v>88</v>
      </c>
    </row>
    <row r="3">
      <c r="A3" s="11" t="s">
        <v>48</v>
      </c>
    </row>
    <row r="4">
      <c r="A4" s="8" t="s">
        <v>36</v>
      </c>
      <c r="B4" s="19">
        <f>'Calcs-1'!B20*'Calcs-1'!B61</f>
        <v>3120000</v>
      </c>
      <c r="C4" s="19">
        <f>'Calcs-1'!C20*'Calcs-1'!C61</f>
        <v>3358368</v>
      </c>
      <c r="D4" s="19">
        <f>'Calcs-1'!D20*'Calcs-1'!D61</f>
        <v>3614947.315</v>
      </c>
      <c r="E4" s="19">
        <f>'Calcs-1'!E20*'Calcs-1'!E61</f>
        <v>3891129.29</v>
      </c>
      <c r="F4" s="19">
        <f>'Calcs-1'!F20*'Calcs-1'!F61</f>
        <v>4188411.568</v>
      </c>
      <c r="G4" s="19">
        <f>'Calcs-1'!G20*'Calcs-1'!G61</f>
        <v>4508406.212</v>
      </c>
      <c r="H4" s="19">
        <f>'Calcs-1'!H20*'Calcs-1'!H61</f>
        <v>4852848.446</v>
      </c>
      <c r="I4" s="19">
        <f>'Calcs-1'!I20*'Calcs-1'!I61</f>
        <v>5223606.067</v>
      </c>
      <c r="J4" s="19">
        <f>'Calcs-1'!J20*'Calcs-1'!J61</f>
        <v>5622689.571</v>
      </c>
      <c r="K4" s="19">
        <f>'Calcs-1'!K20*'Calcs-1'!K61</f>
        <v>6052263.054</v>
      </c>
      <c r="L4" s="19">
        <f>'Calcs-1'!L20*'Calcs-1'!L61</f>
        <v>6514655.952</v>
      </c>
      <c r="M4" s="19">
        <f>'Calcs-1'!M20*'Calcs-1'!M61</f>
        <v>7012375.666</v>
      </c>
    </row>
    <row r="5">
      <c r="A5" s="8" t="s">
        <v>37</v>
      </c>
      <c r="B5" s="19">
        <f>'Calcs-1'!B21*'Calcs-1'!B62</f>
        <v>1470000</v>
      </c>
      <c r="C5" s="19">
        <f>'Calcs-1'!C21*'Calcs-1'!C62</f>
        <v>1503240.375</v>
      </c>
      <c r="D5" s="19">
        <f>'Calcs-1'!D21*'Calcs-1'!D62</f>
        <v>1537232.398</v>
      </c>
      <c r="E5" s="19">
        <f>'Calcs-1'!E21*'Calcs-1'!E62</f>
        <v>1571993.066</v>
      </c>
      <c r="F5" s="19">
        <f>'Calcs-1'!F21*'Calcs-1'!F62</f>
        <v>1607539.759</v>
      </c>
      <c r="G5" s="19">
        <f>'Calcs-1'!G21*'Calcs-1'!G62</f>
        <v>1643890.252</v>
      </c>
      <c r="H5" s="19">
        <f>'Calcs-1'!H21*'Calcs-1'!H62</f>
        <v>1681062.72</v>
      </c>
      <c r="I5" s="19">
        <f>'Calcs-1'!I21*'Calcs-1'!I62</f>
        <v>1719075.751</v>
      </c>
      <c r="J5" s="19">
        <f>'Calcs-1'!J21*'Calcs-1'!J62</f>
        <v>1757948.351</v>
      </c>
      <c r="K5" s="19">
        <f>'Calcs-1'!K21*'Calcs-1'!K62</f>
        <v>1797699.958</v>
      </c>
      <c r="L5" s="19">
        <f>'Calcs-1'!L21*'Calcs-1'!L62</f>
        <v>1838350.448</v>
      </c>
      <c r="M5" s="19">
        <f>'Calcs-1'!M21*'Calcs-1'!M62</f>
        <v>1879920.148</v>
      </c>
    </row>
    <row r="6">
      <c r="A6" s="8" t="s">
        <v>38</v>
      </c>
      <c r="B6" s="19">
        <f>'Calcs-1'!B22*'Calcs-1'!B63</f>
        <v>2000000</v>
      </c>
      <c r="C6" s="19">
        <f>'Calcs-1'!C22*'Calcs-1'!C63</f>
        <v>2075700</v>
      </c>
      <c r="D6" s="19">
        <f>'Calcs-1'!D22*'Calcs-1'!D63</f>
        <v>2154265.245</v>
      </c>
      <c r="E6" s="19">
        <f>'Calcs-1'!E22*'Calcs-1'!E63</f>
        <v>2235804.185</v>
      </c>
      <c r="F6" s="19">
        <f>'Calcs-1'!F22*'Calcs-1'!F63</f>
        <v>2320429.373</v>
      </c>
      <c r="G6" s="19">
        <f>'Calcs-1'!G22*'Calcs-1'!G63</f>
        <v>2408257.625</v>
      </c>
      <c r="H6" s="19">
        <f>'Calcs-1'!H22*'Calcs-1'!H63</f>
        <v>2499410.176</v>
      </c>
      <c r="I6" s="19">
        <f>'Calcs-1'!I22*'Calcs-1'!I63</f>
        <v>2594012.851</v>
      </c>
      <c r="J6" s="19">
        <f>'Calcs-1'!J22*'Calcs-1'!J63</f>
        <v>2692196.237</v>
      </c>
      <c r="K6" s="19">
        <f>'Calcs-1'!K22*'Calcs-1'!K63</f>
        <v>2794095.865</v>
      </c>
      <c r="L6" s="19">
        <f>'Calcs-1'!L22*'Calcs-1'!L63</f>
        <v>2899852.393</v>
      </c>
      <c r="M6" s="19">
        <f>'Calcs-1'!M22*'Calcs-1'!M63</f>
        <v>3009611.806</v>
      </c>
    </row>
    <row r="7">
      <c r="A7" s="8" t="s">
        <v>39</v>
      </c>
      <c r="B7" s="19">
        <f>'Calcs-1'!B23*'Calcs-1'!B64</f>
        <v>1543750</v>
      </c>
      <c r="C7" s="19">
        <f>'Calcs-1'!C23*'Calcs-1'!C64</f>
        <v>1621902.344</v>
      </c>
      <c r="D7" s="19">
        <f>'Calcs-1'!D23*'Calcs-1'!D64</f>
        <v>1704011.15</v>
      </c>
      <c r="E7" s="19">
        <f>'Calcs-1'!E23*'Calcs-1'!E64</f>
        <v>1790276.714</v>
      </c>
      <c r="F7" s="19">
        <f>'Calcs-1'!F23*'Calcs-1'!F64</f>
        <v>1880909.473</v>
      </c>
      <c r="G7" s="19">
        <f>'Calcs-1'!G23*'Calcs-1'!G64</f>
        <v>1976130.515</v>
      </c>
      <c r="H7" s="19">
        <f>'Calcs-1'!H23*'Calcs-1'!H64</f>
        <v>2076172.122</v>
      </c>
      <c r="I7" s="19">
        <f>'Calcs-1'!I23*'Calcs-1'!I64</f>
        <v>2181278.336</v>
      </c>
      <c r="J7" s="19">
        <f>'Calcs-1'!J23*'Calcs-1'!J64</f>
        <v>2291705.552</v>
      </c>
      <c r="K7" s="19">
        <f>'Calcs-1'!K23*'Calcs-1'!K64</f>
        <v>2407723.145</v>
      </c>
      <c r="L7" s="19">
        <f>'Calcs-1'!L23*'Calcs-1'!L64</f>
        <v>2529614.13</v>
      </c>
      <c r="M7" s="19">
        <f>'Calcs-1'!M23*'Calcs-1'!M64</f>
        <v>2657675.845</v>
      </c>
    </row>
    <row r="8">
      <c r="A8" s="8" t="s">
        <v>40</v>
      </c>
      <c r="B8" s="19">
        <f>'Calcs-1'!B24*'Calcs-1'!B65</f>
        <v>1750000</v>
      </c>
      <c r="C8" s="19">
        <f>'Calcs-1'!C24*'Calcs-1'!C65</f>
        <v>1847562.5</v>
      </c>
      <c r="D8" s="19">
        <f>'Calcs-1'!D24*'Calcs-1'!D65</f>
        <v>1950564.109</v>
      </c>
      <c r="E8" s="19">
        <f>'Calcs-1'!E24*'Calcs-1'!E65</f>
        <v>2059308.058</v>
      </c>
      <c r="F8" s="19">
        <f>'Calcs-1'!F24*'Calcs-1'!F65</f>
        <v>2174114.483</v>
      </c>
      <c r="G8" s="19">
        <f>'Calcs-1'!G24*'Calcs-1'!G65</f>
        <v>2295321.365</v>
      </c>
      <c r="H8" s="19">
        <f>'Calcs-1'!H24*'Calcs-1'!H65</f>
        <v>2423285.531</v>
      </c>
      <c r="I8" s="19">
        <f>'Calcs-1'!I24*'Calcs-1'!I65</f>
        <v>2558383.7</v>
      </c>
      <c r="J8" s="19">
        <f>'Calcs-1'!J24*'Calcs-1'!J65</f>
        <v>2701013.591</v>
      </c>
      <c r="K8" s="19">
        <f>'Calcs-1'!K24*'Calcs-1'!K65</f>
        <v>2851595.099</v>
      </c>
      <c r="L8" s="19">
        <f>'Calcs-1'!L24*'Calcs-1'!L65</f>
        <v>3010571.525</v>
      </c>
      <c r="M8" s="19">
        <f>'Calcs-1'!M24*'Calcs-1'!M65</f>
        <v>3178410.888</v>
      </c>
    </row>
    <row r="9">
      <c r="A9" s="8" t="s">
        <v>41</v>
      </c>
      <c r="B9" s="19">
        <f>'Calcs-1'!B25*'Calcs-1'!B66</f>
        <v>700000</v>
      </c>
      <c r="C9" s="19">
        <f>'Calcs-1'!C25*'Calcs-1'!C66</f>
        <v>742630</v>
      </c>
      <c r="D9" s="19">
        <f>'Calcs-1'!D25*'Calcs-1'!D66</f>
        <v>787856.167</v>
      </c>
      <c r="E9" s="19">
        <f>'Calcs-1'!E25*'Calcs-1'!E66</f>
        <v>835836.6076</v>
      </c>
      <c r="F9" s="19">
        <f>'Calcs-1'!F25*'Calcs-1'!F66</f>
        <v>886739.057</v>
      </c>
      <c r="G9" s="19">
        <f>'Calcs-1'!G25*'Calcs-1'!G66</f>
        <v>940741.4655</v>
      </c>
      <c r="H9" s="19">
        <f>'Calcs-1'!H25*'Calcs-1'!H66</f>
        <v>998032.6208</v>
      </c>
      <c r="I9" s="19">
        <f>'Calcs-1'!I25*'Calcs-1'!I66</f>
        <v>1058812.807</v>
      </c>
      <c r="J9" s="19">
        <f>'Calcs-1'!J25*'Calcs-1'!J66</f>
        <v>1123294.507</v>
      </c>
      <c r="K9" s="19">
        <f>'Calcs-1'!K25*'Calcs-1'!K66</f>
        <v>1191703.143</v>
      </c>
      <c r="L9" s="19">
        <f>'Calcs-1'!L25*'Calcs-1'!L66</f>
        <v>1264277.864</v>
      </c>
      <c r="M9" s="19">
        <f>'Calcs-1'!M25*'Calcs-1'!M66</f>
        <v>1341272.386</v>
      </c>
    </row>
    <row r="10">
      <c r="A10" s="6" t="s">
        <v>104</v>
      </c>
      <c r="B10" s="20">
        <f t="shared" ref="B10:M10" si="1">SUM(B4:B9)</f>
        <v>10583750</v>
      </c>
      <c r="C10" s="20">
        <f t="shared" si="1"/>
        <v>11149403.22</v>
      </c>
      <c r="D10" s="20">
        <f t="shared" si="1"/>
        <v>11748876.38</v>
      </c>
      <c r="E10" s="20">
        <f t="shared" si="1"/>
        <v>12384347.92</v>
      </c>
      <c r="F10" s="20">
        <f t="shared" si="1"/>
        <v>13058143.71</v>
      </c>
      <c r="G10" s="20">
        <f t="shared" si="1"/>
        <v>13772747.43</v>
      </c>
      <c r="H10" s="20">
        <f t="shared" si="1"/>
        <v>14530811.62</v>
      </c>
      <c r="I10" s="20">
        <f t="shared" si="1"/>
        <v>15335169.51</v>
      </c>
      <c r="J10" s="20">
        <f t="shared" si="1"/>
        <v>16188847.81</v>
      </c>
      <c r="K10" s="20">
        <f t="shared" si="1"/>
        <v>17095080.26</v>
      </c>
      <c r="L10" s="20">
        <f t="shared" si="1"/>
        <v>18057322.31</v>
      </c>
      <c r="M10" s="20">
        <f t="shared" si="1"/>
        <v>19079266.74</v>
      </c>
    </row>
    <row r="12">
      <c r="A12" s="6" t="s">
        <v>90</v>
      </c>
    </row>
    <row r="13">
      <c r="A13" s="6" t="s">
        <v>36</v>
      </c>
    </row>
    <row r="14">
      <c r="A14" s="8" t="s">
        <v>52</v>
      </c>
      <c r="B14" s="19">
        <f>B$4*Assumptions!$B33</f>
        <v>1092000</v>
      </c>
      <c r="C14" s="19">
        <f>C$4*Assumptions!$B33</f>
        <v>1175428.8</v>
      </c>
      <c r="D14" s="19">
        <f>D$4*Assumptions!$B33</f>
        <v>1265231.56</v>
      </c>
      <c r="E14" s="19">
        <f>E$4*Assumptions!$B33</f>
        <v>1361895.252</v>
      </c>
      <c r="F14" s="19">
        <f>F$4*Assumptions!$B33</f>
        <v>1465944.049</v>
      </c>
      <c r="G14" s="19">
        <f>G$4*Assumptions!$B33</f>
        <v>1577942.174</v>
      </c>
      <c r="H14" s="19">
        <f>H$4*Assumptions!$B33</f>
        <v>1698496.956</v>
      </c>
      <c r="I14" s="19">
        <f>I$4*Assumptions!$B33</f>
        <v>1828262.124</v>
      </c>
      <c r="J14" s="19">
        <f>J$4*Assumptions!$B33</f>
        <v>1967941.35</v>
      </c>
      <c r="K14" s="19">
        <f>K$4*Assumptions!$B33</f>
        <v>2118292.069</v>
      </c>
      <c r="L14" s="19">
        <f>L$4*Assumptions!$B33</f>
        <v>2280129.583</v>
      </c>
      <c r="M14" s="19">
        <f>M$4*Assumptions!$B33</f>
        <v>2454331.483</v>
      </c>
    </row>
    <row r="15">
      <c r="A15" s="8" t="s">
        <v>53</v>
      </c>
      <c r="B15" s="19">
        <f>B$4*Assumptions!$B34</f>
        <v>936000</v>
      </c>
      <c r="C15" s="19">
        <f>C$4*Assumptions!$B34</f>
        <v>1007510.4</v>
      </c>
      <c r="D15" s="19">
        <f>D$4*Assumptions!$B34</f>
        <v>1084484.195</v>
      </c>
      <c r="E15" s="19">
        <f>E$4*Assumptions!$B34</f>
        <v>1167338.787</v>
      </c>
      <c r="F15" s="19">
        <f>F$4*Assumptions!$B34</f>
        <v>1256523.47</v>
      </c>
      <c r="G15" s="19">
        <f>G$4*Assumptions!$B34</f>
        <v>1352521.863</v>
      </c>
      <c r="H15" s="19">
        <f>H$4*Assumptions!$B34</f>
        <v>1455854.534</v>
      </c>
      <c r="I15" s="19">
        <f>I$4*Assumptions!$B34</f>
        <v>1567081.82</v>
      </c>
      <c r="J15" s="19">
        <f>J$4*Assumptions!$B34</f>
        <v>1686806.871</v>
      </c>
      <c r="K15" s="19">
        <f>K$4*Assumptions!$B34</f>
        <v>1815678.916</v>
      </c>
      <c r="L15" s="19">
        <f>L$4*Assumptions!$B34</f>
        <v>1954396.785</v>
      </c>
      <c r="M15" s="19">
        <f>M$4*Assumptions!$B34</f>
        <v>2103712.7</v>
      </c>
    </row>
    <row r="16">
      <c r="A16" s="8" t="s">
        <v>54</v>
      </c>
      <c r="B16" s="19">
        <f>B$4*Assumptions!$B35</f>
        <v>468000</v>
      </c>
      <c r="C16" s="19">
        <f>C$4*Assumptions!$B35</f>
        <v>503755.2</v>
      </c>
      <c r="D16" s="19">
        <f>D$4*Assumptions!$B35</f>
        <v>542242.0973</v>
      </c>
      <c r="E16" s="19">
        <f>E$4*Assumptions!$B35</f>
        <v>583669.3935</v>
      </c>
      <c r="F16" s="19">
        <f>F$4*Assumptions!$B35</f>
        <v>628261.7352</v>
      </c>
      <c r="G16" s="19">
        <f>G$4*Assumptions!$B35</f>
        <v>676260.9317</v>
      </c>
      <c r="H16" s="19">
        <f>H$4*Assumptions!$B35</f>
        <v>727927.2669</v>
      </c>
      <c r="I16" s="19">
        <f>I$4*Assumptions!$B35</f>
        <v>783540.9101</v>
      </c>
      <c r="J16" s="19">
        <f>J$4*Assumptions!$B35</f>
        <v>843403.4357</v>
      </c>
      <c r="K16" s="19">
        <f>K$4*Assumptions!$B35</f>
        <v>907839.4581</v>
      </c>
      <c r="L16" s="19">
        <f>L$4*Assumptions!$B35</f>
        <v>977198.3927</v>
      </c>
      <c r="M16" s="19">
        <f>M$4*Assumptions!$B35</f>
        <v>1051856.35</v>
      </c>
    </row>
    <row r="17">
      <c r="A17" s="8" t="s">
        <v>55</v>
      </c>
      <c r="B17" s="19">
        <f>B$4*Assumptions!$B36</f>
        <v>312000</v>
      </c>
      <c r="C17" s="19">
        <f>C$4*Assumptions!$B36</f>
        <v>335836.8</v>
      </c>
      <c r="D17" s="19">
        <f>D$4*Assumptions!$B36</f>
        <v>361494.7315</v>
      </c>
      <c r="E17" s="19">
        <f>E$4*Assumptions!$B36</f>
        <v>389112.929</v>
      </c>
      <c r="F17" s="19">
        <f>F$4*Assumptions!$B36</f>
        <v>418841.1568</v>
      </c>
      <c r="G17" s="19">
        <f>G$4*Assumptions!$B36</f>
        <v>450840.6212</v>
      </c>
      <c r="H17" s="19">
        <f>H$4*Assumptions!$B36</f>
        <v>485284.8446</v>
      </c>
      <c r="I17" s="19">
        <f>I$4*Assumptions!$B36</f>
        <v>522360.6067</v>
      </c>
      <c r="J17" s="19">
        <f>J$4*Assumptions!$B36</f>
        <v>562268.9571</v>
      </c>
      <c r="K17" s="19">
        <f>K$4*Assumptions!$B36</f>
        <v>605226.3054</v>
      </c>
      <c r="L17" s="19">
        <f>L$4*Assumptions!$B36</f>
        <v>651465.5952</v>
      </c>
      <c r="M17" s="19">
        <f>M$4*Assumptions!$B36</f>
        <v>701237.5666</v>
      </c>
    </row>
    <row r="18">
      <c r="A18" s="8" t="s">
        <v>56</v>
      </c>
      <c r="B18" s="19">
        <f>B$4*Assumptions!$B37</f>
        <v>156000</v>
      </c>
      <c r="C18" s="19">
        <f>C$4*Assumptions!$B37</f>
        <v>167918.4</v>
      </c>
      <c r="D18" s="19">
        <f>D$4*Assumptions!$B37</f>
        <v>180747.3658</v>
      </c>
      <c r="E18" s="19">
        <f>E$4*Assumptions!$B37</f>
        <v>194556.4645</v>
      </c>
      <c r="F18" s="19">
        <f>F$4*Assumptions!$B37</f>
        <v>209420.5784</v>
      </c>
      <c r="G18" s="19">
        <f>G$4*Assumptions!$B37</f>
        <v>225420.3106</v>
      </c>
      <c r="H18" s="19">
        <f>H$4*Assumptions!$B37</f>
        <v>242642.4223</v>
      </c>
      <c r="I18" s="19">
        <f>I$4*Assumptions!$B37</f>
        <v>261180.3034</v>
      </c>
      <c r="J18" s="19">
        <f>J$4*Assumptions!$B37</f>
        <v>281134.4786</v>
      </c>
      <c r="K18" s="19">
        <f>K$4*Assumptions!$B37</f>
        <v>302613.1527</v>
      </c>
      <c r="L18" s="19">
        <f>L$4*Assumptions!$B37</f>
        <v>325732.7976</v>
      </c>
      <c r="M18" s="19">
        <f>M$4*Assumptions!$B37</f>
        <v>350618.7833</v>
      </c>
    </row>
    <row r="19">
      <c r="A19" s="8" t="s">
        <v>57</v>
      </c>
      <c r="B19" s="19">
        <f>B$4*Assumptions!$B38</f>
        <v>156000</v>
      </c>
      <c r="C19" s="19">
        <f>C$4*Assumptions!$B38</f>
        <v>167918.4</v>
      </c>
      <c r="D19" s="19">
        <f>D$4*Assumptions!$B38</f>
        <v>180747.3658</v>
      </c>
      <c r="E19" s="19">
        <f>E$4*Assumptions!$B38</f>
        <v>194556.4645</v>
      </c>
      <c r="F19" s="19">
        <f>F$4*Assumptions!$B38</f>
        <v>209420.5784</v>
      </c>
      <c r="G19" s="19">
        <f>G$4*Assumptions!$B38</f>
        <v>225420.3106</v>
      </c>
      <c r="H19" s="19">
        <f>H$4*Assumptions!$B38</f>
        <v>242642.4223</v>
      </c>
      <c r="I19" s="19">
        <f>I$4*Assumptions!$B38</f>
        <v>261180.3034</v>
      </c>
      <c r="J19" s="19">
        <f>J$4*Assumptions!$B38</f>
        <v>281134.4786</v>
      </c>
      <c r="K19" s="19">
        <f>K$4*Assumptions!$B38</f>
        <v>302613.1527</v>
      </c>
      <c r="L19" s="19">
        <f>L$4*Assumptions!$B38</f>
        <v>325732.7976</v>
      </c>
      <c r="M19" s="19">
        <f>M$4*Assumptions!$B38</f>
        <v>350618.7833</v>
      </c>
    </row>
    <row r="20">
      <c r="B20" s="19"/>
      <c r="C20" s="19"/>
      <c r="D20" s="19"/>
      <c r="E20" s="19"/>
      <c r="F20" s="19"/>
      <c r="G20" s="19"/>
      <c r="H20" s="19"/>
      <c r="I20" s="19"/>
      <c r="J20" s="19"/>
      <c r="K20" s="19"/>
      <c r="L20" s="19"/>
      <c r="M20" s="19"/>
    </row>
    <row r="21">
      <c r="A21" s="6" t="s">
        <v>37</v>
      </c>
      <c r="B21" s="19"/>
      <c r="C21" s="19"/>
      <c r="D21" s="19"/>
      <c r="E21" s="19"/>
      <c r="F21" s="19"/>
      <c r="G21" s="19"/>
      <c r="H21" s="19"/>
      <c r="I21" s="19"/>
      <c r="J21" s="19"/>
      <c r="K21" s="19"/>
      <c r="L21" s="19"/>
      <c r="M21" s="19"/>
    </row>
    <row r="22">
      <c r="A22" s="8" t="s">
        <v>52</v>
      </c>
      <c r="B22" s="19">
        <f>B$5*Assumptions!$C33</f>
        <v>367500</v>
      </c>
      <c r="C22" s="19">
        <f>C$5*Assumptions!$C33</f>
        <v>375810.0938</v>
      </c>
      <c r="D22" s="19">
        <f>D$5*Assumptions!$C33</f>
        <v>384308.0995</v>
      </c>
      <c r="E22" s="19">
        <f>E$5*Assumptions!$C33</f>
        <v>392998.2664</v>
      </c>
      <c r="F22" s="19">
        <f>F$5*Assumptions!$C33</f>
        <v>401884.9397</v>
      </c>
      <c r="G22" s="19">
        <f>G$5*Assumptions!$C33</f>
        <v>410972.5629</v>
      </c>
      <c r="H22" s="19">
        <f>H$5*Assumptions!$C33</f>
        <v>420265.68</v>
      </c>
      <c r="I22" s="19">
        <f>I$5*Assumptions!$C33</f>
        <v>429768.9377</v>
      </c>
      <c r="J22" s="19">
        <f>J$5*Assumptions!$C33</f>
        <v>439487.0878</v>
      </c>
      <c r="K22" s="19">
        <f>K$5*Assumptions!$C33</f>
        <v>449424.9895</v>
      </c>
      <c r="L22" s="19">
        <f>L$5*Assumptions!$C33</f>
        <v>459587.6121</v>
      </c>
      <c r="M22" s="19">
        <f>M$5*Assumptions!$C33</f>
        <v>469980.037</v>
      </c>
    </row>
    <row r="23">
      <c r="A23" s="8" t="s">
        <v>53</v>
      </c>
      <c r="B23" s="19">
        <f>B$5*Assumptions!$C34</f>
        <v>220500</v>
      </c>
      <c r="C23" s="19">
        <f>C$5*Assumptions!$C34</f>
        <v>225486.0563</v>
      </c>
      <c r="D23" s="19">
        <f>D$5*Assumptions!$C34</f>
        <v>230584.8597</v>
      </c>
      <c r="E23" s="19">
        <f>E$5*Assumptions!$C34</f>
        <v>235798.9598</v>
      </c>
      <c r="F23" s="19">
        <f>F$5*Assumptions!$C34</f>
        <v>241130.9638</v>
      </c>
      <c r="G23" s="19">
        <f>G$5*Assumptions!$C34</f>
        <v>246583.5377</v>
      </c>
      <c r="H23" s="19">
        <f>H$5*Assumptions!$C34</f>
        <v>252159.408</v>
      </c>
      <c r="I23" s="19">
        <f>I$5*Assumptions!$C34</f>
        <v>257861.3626</v>
      </c>
      <c r="J23" s="19">
        <f>J$5*Assumptions!$C34</f>
        <v>263692.2527</v>
      </c>
      <c r="K23" s="19">
        <f>K$5*Assumptions!$C34</f>
        <v>269654.9937</v>
      </c>
      <c r="L23" s="19">
        <f>L$5*Assumptions!$C34</f>
        <v>275752.5673</v>
      </c>
      <c r="M23" s="19">
        <f>M$5*Assumptions!$C34</f>
        <v>281988.0222</v>
      </c>
    </row>
    <row r="24">
      <c r="A24" s="8" t="s">
        <v>54</v>
      </c>
      <c r="B24" s="19">
        <f>B$5*Assumptions!$C35</f>
        <v>176400</v>
      </c>
      <c r="C24" s="19">
        <f>C$5*Assumptions!$C35</f>
        <v>180388.845</v>
      </c>
      <c r="D24" s="19">
        <f>D$5*Assumptions!$C35</f>
        <v>184467.8878</v>
      </c>
      <c r="E24" s="19">
        <f>E$5*Assumptions!$C35</f>
        <v>188639.1679</v>
      </c>
      <c r="F24" s="19">
        <f>F$5*Assumptions!$C35</f>
        <v>192904.7711</v>
      </c>
      <c r="G24" s="19">
        <f>G$5*Assumptions!$C35</f>
        <v>197266.8302</v>
      </c>
      <c r="H24" s="19">
        <f>H$5*Assumptions!$C35</f>
        <v>201727.5264</v>
      </c>
      <c r="I24" s="19">
        <f>I$5*Assumptions!$C35</f>
        <v>206289.0901</v>
      </c>
      <c r="J24" s="19">
        <f>J$5*Assumptions!$C35</f>
        <v>210953.8021</v>
      </c>
      <c r="K24" s="19">
        <f>K$5*Assumptions!$C35</f>
        <v>215723.995</v>
      </c>
      <c r="L24" s="19">
        <f>L$5*Assumptions!$C35</f>
        <v>220602.0538</v>
      </c>
      <c r="M24" s="19">
        <f>M$5*Assumptions!$C35</f>
        <v>225590.4178</v>
      </c>
    </row>
    <row r="25">
      <c r="A25" s="8" t="s">
        <v>55</v>
      </c>
      <c r="B25" s="19">
        <f>B$5*Assumptions!$C36</f>
        <v>323400</v>
      </c>
      <c r="C25" s="19">
        <f>C$5*Assumptions!$C36</f>
        <v>330712.8825</v>
      </c>
      <c r="D25" s="19">
        <f>D$5*Assumptions!$C36</f>
        <v>338191.1276</v>
      </c>
      <c r="E25" s="19">
        <f>E$5*Assumptions!$C36</f>
        <v>345838.4744</v>
      </c>
      <c r="F25" s="19">
        <f>F$5*Assumptions!$C36</f>
        <v>353658.7469</v>
      </c>
      <c r="G25" s="19">
        <f>G$5*Assumptions!$C36</f>
        <v>361655.8553</v>
      </c>
      <c r="H25" s="19">
        <f>H$5*Assumptions!$C36</f>
        <v>369833.7984</v>
      </c>
      <c r="I25" s="19">
        <f>I$5*Assumptions!$C36</f>
        <v>378196.6651</v>
      </c>
      <c r="J25" s="19">
        <f>J$5*Assumptions!$C36</f>
        <v>386748.6372</v>
      </c>
      <c r="K25" s="19">
        <f>K$5*Assumptions!$C36</f>
        <v>395493.9908</v>
      </c>
      <c r="L25" s="19">
        <f>L$5*Assumptions!$C36</f>
        <v>404437.0987</v>
      </c>
      <c r="M25" s="19">
        <f>M$5*Assumptions!$C36</f>
        <v>413582.4326</v>
      </c>
    </row>
    <row r="26">
      <c r="A26" s="8" t="s">
        <v>56</v>
      </c>
      <c r="B26" s="19">
        <f>B$5*Assumptions!$C37</f>
        <v>0</v>
      </c>
      <c r="C26" s="19">
        <f>C$5*Assumptions!$C37</f>
        <v>0</v>
      </c>
      <c r="D26" s="19">
        <f>D$5*Assumptions!$C37</f>
        <v>0</v>
      </c>
      <c r="E26" s="19">
        <f>E$5*Assumptions!$C37</f>
        <v>0</v>
      </c>
      <c r="F26" s="19">
        <f>F$5*Assumptions!$C37</f>
        <v>0</v>
      </c>
      <c r="G26" s="19">
        <f>G$5*Assumptions!$C37</f>
        <v>0</v>
      </c>
      <c r="H26" s="19">
        <f>H$5*Assumptions!$C37</f>
        <v>0</v>
      </c>
      <c r="I26" s="19">
        <f>I$5*Assumptions!$C37</f>
        <v>0</v>
      </c>
      <c r="J26" s="19">
        <f>J$5*Assumptions!$C37</f>
        <v>0</v>
      </c>
      <c r="K26" s="19">
        <f>K$5*Assumptions!$C37</f>
        <v>0</v>
      </c>
      <c r="L26" s="19">
        <f>L$5*Assumptions!$C37</f>
        <v>0</v>
      </c>
      <c r="M26" s="19">
        <f>M$5*Assumptions!$C37</f>
        <v>0</v>
      </c>
    </row>
    <row r="27">
      <c r="A27" s="8" t="s">
        <v>57</v>
      </c>
      <c r="B27" s="19">
        <f>B$5*Assumptions!$C38</f>
        <v>382200</v>
      </c>
      <c r="C27" s="19">
        <f>C$5*Assumptions!$C38</f>
        <v>390842.4975</v>
      </c>
      <c r="D27" s="19">
        <f>D$5*Assumptions!$C38</f>
        <v>399680.4235</v>
      </c>
      <c r="E27" s="19">
        <f>E$5*Assumptions!$C38</f>
        <v>408718.1971</v>
      </c>
      <c r="F27" s="19">
        <f>F$5*Assumptions!$C38</f>
        <v>417960.3373</v>
      </c>
      <c r="G27" s="19">
        <f>G$5*Assumptions!$C38</f>
        <v>427411.4654</v>
      </c>
      <c r="H27" s="19">
        <f>H$5*Assumptions!$C38</f>
        <v>437076.3072</v>
      </c>
      <c r="I27" s="19">
        <f>I$5*Assumptions!$C38</f>
        <v>446959.6952</v>
      </c>
      <c r="J27" s="19">
        <f>J$5*Assumptions!$C38</f>
        <v>457066.5713</v>
      </c>
      <c r="K27" s="19">
        <f>K$5*Assumptions!$C38</f>
        <v>467401.9891</v>
      </c>
      <c r="L27" s="19">
        <f>L$5*Assumptions!$C38</f>
        <v>477971.1166</v>
      </c>
      <c r="M27" s="19">
        <f>M$5*Assumptions!$C38</f>
        <v>488779.2385</v>
      </c>
    </row>
    <row r="28">
      <c r="B28" s="19"/>
      <c r="C28" s="19"/>
      <c r="D28" s="19"/>
      <c r="E28" s="19"/>
      <c r="F28" s="19"/>
      <c r="G28" s="19"/>
      <c r="H28" s="19"/>
      <c r="I28" s="19"/>
      <c r="J28" s="19"/>
      <c r="K28" s="19"/>
      <c r="L28" s="19"/>
      <c r="M28" s="19"/>
    </row>
    <row r="29">
      <c r="A29" s="6" t="s">
        <v>38</v>
      </c>
      <c r="B29" s="19"/>
      <c r="C29" s="19"/>
      <c r="D29" s="19"/>
      <c r="E29" s="19"/>
      <c r="F29" s="19"/>
      <c r="G29" s="19"/>
      <c r="H29" s="19"/>
      <c r="I29" s="19"/>
      <c r="J29" s="19"/>
      <c r="K29" s="19"/>
      <c r="L29" s="19"/>
      <c r="M29" s="19"/>
    </row>
    <row r="30">
      <c r="A30" s="8" t="s">
        <v>52</v>
      </c>
      <c r="B30" s="19">
        <f>B$6*Assumptions!$D33</f>
        <v>400000</v>
      </c>
      <c r="C30" s="19">
        <f>C$6*Assumptions!$D33</f>
        <v>415140</v>
      </c>
      <c r="D30" s="19">
        <f>D$6*Assumptions!$D33</f>
        <v>430853.049</v>
      </c>
      <c r="E30" s="19">
        <f>E$6*Assumptions!$D33</f>
        <v>447160.8369</v>
      </c>
      <c r="F30" s="19">
        <f>F$6*Assumptions!$D33</f>
        <v>464085.8746</v>
      </c>
      <c r="G30" s="19">
        <f>G$6*Assumptions!$D33</f>
        <v>481651.5249</v>
      </c>
      <c r="H30" s="19">
        <f>H$6*Assumptions!$D33</f>
        <v>499882.0352</v>
      </c>
      <c r="I30" s="19">
        <f>I$6*Assumptions!$D33</f>
        <v>518802.5702</v>
      </c>
      <c r="J30" s="19">
        <f>J$6*Assumptions!$D33</f>
        <v>538439.2475</v>
      </c>
      <c r="K30" s="19">
        <f>K$6*Assumptions!$D33</f>
        <v>558819.173</v>
      </c>
      <c r="L30" s="19">
        <f>L$6*Assumptions!$D33</f>
        <v>579970.4787</v>
      </c>
      <c r="M30" s="19">
        <f>M$6*Assumptions!$D33</f>
        <v>601922.3613</v>
      </c>
    </row>
    <row r="31">
      <c r="A31" s="8" t="s">
        <v>53</v>
      </c>
      <c r="B31" s="19">
        <f>B$6*Assumptions!$D34</f>
        <v>100000</v>
      </c>
      <c r="C31" s="19">
        <f>C$6*Assumptions!$D34</f>
        <v>103785</v>
      </c>
      <c r="D31" s="19">
        <f>D$6*Assumptions!$D34</f>
        <v>107713.2623</v>
      </c>
      <c r="E31" s="19">
        <f>E$6*Assumptions!$D34</f>
        <v>111790.2092</v>
      </c>
      <c r="F31" s="19">
        <f>F$6*Assumptions!$D34</f>
        <v>116021.4686</v>
      </c>
      <c r="G31" s="19">
        <f>G$6*Assumptions!$D34</f>
        <v>120412.8812</v>
      </c>
      <c r="H31" s="19">
        <f>H$6*Assumptions!$D34</f>
        <v>124970.5088</v>
      </c>
      <c r="I31" s="19">
        <f>I$6*Assumptions!$D34</f>
        <v>129700.6425</v>
      </c>
      <c r="J31" s="19">
        <f>J$6*Assumptions!$D34</f>
        <v>134609.8119</v>
      </c>
      <c r="K31" s="19">
        <f>K$6*Assumptions!$D34</f>
        <v>139704.7932</v>
      </c>
      <c r="L31" s="19">
        <f>L$6*Assumptions!$D34</f>
        <v>144992.6197</v>
      </c>
      <c r="M31" s="19">
        <f>M$6*Assumptions!$D34</f>
        <v>150480.5903</v>
      </c>
    </row>
    <row r="32">
      <c r="A32" s="8" t="s">
        <v>54</v>
      </c>
      <c r="B32" s="19">
        <f>B$6*Assumptions!$D35</f>
        <v>0</v>
      </c>
      <c r="C32" s="19">
        <f>C$6*Assumptions!$D35</f>
        <v>0</v>
      </c>
      <c r="D32" s="19">
        <f>D$6*Assumptions!$D35</f>
        <v>0</v>
      </c>
      <c r="E32" s="19">
        <f>E$6*Assumptions!$D35</f>
        <v>0</v>
      </c>
      <c r="F32" s="19">
        <f>F$6*Assumptions!$D35</f>
        <v>0</v>
      </c>
      <c r="G32" s="19">
        <f>G$6*Assumptions!$D35</f>
        <v>0</v>
      </c>
      <c r="H32" s="19">
        <f>H$6*Assumptions!$D35</f>
        <v>0</v>
      </c>
      <c r="I32" s="19">
        <f>I$6*Assumptions!$D35</f>
        <v>0</v>
      </c>
      <c r="J32" s="19">
        <f>J$6*Assumptions!$D35</f>
        <v>0</v>
      </c>
      <c r="K32" s="19">
        <f>K$6*Assumptions!$D35</f>
        <v>0</v>
      </c>
      <c r="L32" s="19">
        <f>L$6*Assumptions!$D35</f>
        <v>0</v>
      </c>
      <c r="M32" s="19">
        <f>M$6*Assumptions!$D35</f>
        <v>0</v>
      </c>
    </row>
    <row r="33">
      <c r="A33" s="8" t="s">
        <v>55</v>
      </c>
      <c r="B33" s="19">
        <f>B$6*Assumptions!$D36</f>
        <v>700000</v>
      </c>
      <c r="C33" s="19">
        <f>C$6*Assumptions!$D36</f>
        <v>726495</v>
      </c>
      <c r="D33" s="19">
        <f>D$6*Assumptions!$D36</f>
        <v>753992.8358</v>
      </c>
      <c r="E33" s="19">
        <f>E$6*Assumptions!$D36</f>
        <v>782531.4646</v>
      </c>
      <c r="F33" s="19">
        <f>F$6*Assumptions!$D36</f>
        <v>812150.2805</v>
      </c>
      <c r="G33" s="19">
        <f>G$6*Assumptions!$D36</f>
        <v>842890.1686</v>
      </c>
      <c r="H33" s="19">
        <f>H$6*Assumptions!$D36</f>
        <v>874793.5615</v>
      </c>
      <c r="I33" s="19">
        <f>I$6*Assumptions!$D36</f>
        <v>907904.4978</v>
      </c>
      <c r="J33" s="19">
        <f>J$6*Assumptions!$D36</f>
        <v>942268.6831</v>
      </c>
      <c r="K33" s="19">
        <f>K$6*Assumptions!$D36</f>
        <v>977933.5527</v>
      </c>
      <c r="L33" s="19">
        <f>L$6*Assumptions!$D36</f>
        <v>1014948.338</v>
      </c>
      <c r="M33" s="19">
        <f>M$6*Assumptions!$D36</f>
        <v>1053364.132</v>
      </c>
    </row>
    <row r="34">
      <c r="A34" s="8" t="s">
        <v>56</v>
      </c>
      <c r="B34" s="19">
        <f>B$6*Assumptions!$D37</f>
        <v>500000</v>
      </c>
      <c r="C34" s="19">
        <f>C$6*Assumptions!$D37</f>
        <v>518925</v>
      </c>
      <c r="D34" s="19">
        <f>D$6*Assumptions!$D37</f>
        <v>538566.3113</v>
      </c>
      <c r="E34" s="19">
        <f>E$6*Assumptions!$D37</f>
        <v>558951.0461</v>
      </c>
      <c r="F34" s="19">
        <f>F$6*Assumptions!$D37</f>
        <v>580107.3432</v>
      </c>
      <c r="G34" s="19">
        <f>G$6*Assumptions!$D37</f>
        <v>602064.4062</v>
      </c>
      <c r="H34" s="19">
        <f>H$6*Assumptions!$D37</f>
        <v>624852.5439</v>
      </c>
      <c r="I34" s="19">
        <f>I$6*Assumptions!$D37</f>
        <v>648503.2127</v>
      </c>
      <c r="J34" s="19">
        <f>J$6*Assumptions!$D37</f>
        <v>673049.0593</v>
      </c>
      <c r="K34" s="19">
        <f>K$6*Assumptions!$D37</f>
        <v>698523.9662</v>
      </c>
      <c r="L34" s="19">
        <f>L$6*Assumptions!$D37</f>
        <v>724963.0983</v>
      </c>
      <c r="M34" s="19">
        <f>M$6*Assumptions!$D37</f>
        <v>752402.9516</v>
      </c>
    </row>
    <row r="35">
      <c r="A35" s="8" t="s">
        <v>57</v>
      </c>
      <c r="B35" s="19">
        <f>B$6*Assumptions!$D38</f>
        <v>300000</v>
      </c>
      <c r="C35" s="19">
        <f>C$6*Assumptions!$D38</f>
        <v>311355</v>
      </c>
      <c r="D35" s="19">
        <f>D$6*Assumptions!$D38</f>
        <v>323139.7868</v>
      </c>
      <c r="E35" s="19">
        <f>E$6*Assumptions!$D38</f>
        <v>335370.6277</v>
      </c>
      <c r="F35" s="19">
        <f>F$6*Assumptions!$D38</f>
        <v>348064.4059</v>
      </c>
      <c r="G35" s="19">
        <f>G$6*Assumptions!$D38</f>
        <v>361238.6437</v>
      </c>
      <c r="H35" s="19">
        <f>H$6*Assumptions!$D38</f>
        <v>374911.5264</v>
      </c>
      <c r="I35" s="19">
        <f>I$6*Assumptions!$D38</f>
        <v>389101.9276</v>
      </c>
      <c r="J35" s="19">
        <f>J$6*Assumptions!$D38</f>
        <v>403829.4356</v>
      </c>
      <c r="K35" s="19">
        <f>K$6*Assumptions!$D38</f>
        <v>419114.3797</v>
      </c>
      <c r="L35" s="19">
        <f>L$6*Assumptions!$D38</f>
        <v>434977.859</v>
      </c>
      <c r="M35" s="19">
        <f>M$6*Assumptions!$D38</f>
        <v>451441.771</v>
      </c>
    </row>
    <row r="36">
      <c r="B36" s="19"/>
      <c r="C36" s="19"/>
      <c r="D36" s="19"/>
      <c r="E36" s="19"/>
      <c r="F36" s="19"/>
      <c r="G36" s="19"/>
      <c r="H36" s="19"/>
      <c r="I36" s="19"/>
      <c r="J36" s="19"/>
      <c r="K36" s="19"/>
      <c r="L36" s="19"/>
      <c r="M36" s="19"/>
    </row>
    <row r="37">
      <c r="A37" s="6" t="s">
        <v>39</v>
      </c>
      <c r="B37" s="19"/>
      <c r="C37" s="19"/>
      <c r="D37" s="19"/>
      <c r="E37" s="19"/>
      <c r="F37" s="19"/>
      <c r="G37" s="19"/>
      <c r="H37" s="19"/>
      <c r="I37" s="19"/>
      <c r="J37" s="19"/>
      <c r="K37" s="19"/>
      <c r="L37" s="19"/>
      <c r="M37" s="19"/>
    </row>
    <row r="38">
      <c r="A38" s="8" t="s">
        <v>52</v>
      </c>
      <c r="B38" s="19">
        <f>B$7*Assumptions!$E33</f>
        <v>463125</v>
      </c>
      <c r="C38" s="19">
        <f>C$7*Assumptions!$E33</f>
        <v>486570.7031</v>
      </c>
      <c r="D38" s="19">
        <f>D$7*Assumptions!$E33</f>
        <v>511203.345</v>
      </c>
      <c r="E38" s="19">
        <f>E$7*Assumptions!$E33</f>
        <v>537083.0143</v>
      </c>
      <c r="F38" s="19">
        <f>F$7*Assumptions!$E33</f>
        <v>564272.8419</v>
      </c>
      <c r="G38" s="19">
        <f>G$7*Assumptions!$E33</f>
        <v>592839.1545</v>
      </c>
      <c r="H38" s="19">
        <f>H$7*Assumptions!$E33</f>
        <v>622851.6367</v>
      </c>
      <c r="I38" s="19">
        <f>I$7*Assumptions!$E33</f>
        <v>654383.5008</v>
      </c>
      <c r="J38" s="19">
        <f>J$7*Assumptions!$E33</f>
        <v>687511.6656</v>
      </c>
      <c r="K38" s="19">
        <f>K$7*Assumptions!$E33</f>
        <v>722316.9436</v>
      </c>
      <c r="L38" s="19">
        <f>L$7*Assumptions!$E33</f>
        <v>758884.2389</v>
      </c>
      <c r="M38" s="19">
        <f>M$7*Assumptions!$E33</f>
        <v>797302.7535</v>
      </c>
    </row>
    <row r="39">
      <c r="A39" s="8" t="s">
        <v>53</v>
      </c>
      <c r="B39" s="19">
        <f>B$7*Assumptions!$E34</f>
        <v>0</v>
      </c>
      <c r="C39" s="19">
        <f>C$7*Assumptions!$E34</f>
        <v>0</v>
      </c>
      <c r="D39" s="19">
        <f>D$7*Assumptions!$E34</f>
        <v>0</v>
      </c>
      <c r="E39" s="19">
        <f>E$7*Assumptions!$E34</f>
        <v>0</v>
      </c>
      <c r="F39" s="19">
        <f>F$7*Assumptions!$E34</f>
        <v>0</v>
      </c>
      <c r="G39" s="19">
        <f>G$7*Assumptions!$E34</f>
        <v>0</v>
      </c>
      <c r="H39" s="19">
        <f>H$7*Assumptions!$E34</f>
        <v>0</v>
      </c>
      <c r="I39" s="19">
        <f>I$7*Assumptions!$E34</f>
        <v>0</v>
      </c>
      <c r="J39" s="19">
        <f>J$7*Assumptions!$E34</f>
        <v>0</v>
      </c>
      <c r="K39" s="19">
        <f>K$7*Assumptions!$E34</f>
        <v>0</v>
      </c>
      <c r="L39" s="19">
        <f>L$7*Assumptions!$E34</f>
        <v>0</v>
      </c>
      <c r="M39" s="19">
        <f>M$7*Assumptions!$E34</f>
        <v>0</v>
      </c>
    </row>
    <row r="40">
      <c r="A40" s="8" t="s">
        <v>54</v>
      </c>
      <c r="B40" s="19">
        <f>B$7*Assumptions!$E35</f>
        <v>463125</v>
      </c>
      <c r="C40" s="19">
        <f>C$7*Assumptions!$E35</f>
        <v>486570.7031</v>
      </c>
      <c r="D40" s="19">
        <f>D$7*Assumptions!$E35</f>
        <v>511203.345</v>
      </c>
      <c r="E40" s="19">
        <f>E$7*Assumptions!$E35</f>
        <v>537083.0143</v>
      </c>
      <c r="F40" s="19">
        <f>F$7*Assumptions!$E35</f>
        <v>564272.8419</v>
      </c>
      <c r="G40" s="19">
        <f>G$7*Assumptions!$E35</f>
        <v>592839.1545</v>
      </c>
      <c r="H40" s="19">
        <f>H$7*Assumptions!$E35</f>
        <v>622851.6367</v>
      </c>
      <c r="I40" s="19">
        <f>I$7*Assumptions!$E35</f>
        <v>654383.5008</v>
      </c>
      <c r="J40" s="19">
        <f>J$7*Assumptions!$E35</f>
        <v>687511.6656</v>
      </c>
      <c r="K40" s="19">
        <f>K$7*Assumptions!$E35</f>
        <v>722316.9436</v>
      </c>
      <c r="L40" s="19">
        <f>L$7*Assumptions!$E35</f>
        <v>758884.2389</v>
      </c>
      <c r="M40" s="19">
        <f>M$7*Assumptions!$E35</f>
        <v>797302.7535</v>
      </c>
    </row>
    <row r="41">
      <c r="A41" s="8" t="s">
        <v>55</v>
      </c>
      <c r="B41" s="19">
        <f>B$7*Assumptions!$E36</f>
        <v>385937.5</v>
      </c>
      <c r="C41" s="19">
        <f>C$7*Assumptions!$E36</f>
        <v>405475.5859</v>
      </c>
      <c r="D41" s="19">
        <f>D$7*Assumptions!$E36</f>
        <v>426002.7875</v>
      </c>
      <c r="E41" s="19">
        <f>E$7*Assumptions!$E36</f>
        <v>447569.1786</v>
      </c>
      <c r="F41" s="19">
        <f>F$7*Assumptions!$E36</f>
        <v>470227.3683</v>
      </c>
      <c r="G41" s="19">
        <f>G$7*Assumptions!$E36</f>
        <v>494032.6288</v>
      </c>
      <c r="H41" s="19">
        <f>H$7*Assumptions!$E36</f>
        <v>519043.0306</v>
      </c>
      <c r="I41" s="19">
        <f>I$7*Assumptions!$E36</f>
        <v>545319.584</v>
      </c>
      <c r="J41" s="19">
        <f>J$7*Assumptions!$E36</f>
        <v>572926.388</v>
      </c>
      <c r="K41" s="19">
        <f>K$7*Assumptions!$E36</f>
        <v>601930.7864</v>
      </c>
      <c r="L41" s="19">
        <f>L$7*Assumptions!$E36</f>
        <v>632403.5324</v>
      </c>
      <c r="M41" s="19">
        <f>M$7*Assumptions!$E36</f>
        <v>664418.9613</v>
      </c>
    </row>
    <row r="42">
      <c r="A42" s="8" t="s">
        <v>56</v>
      </c>
      <c r="B42" s="19">
        <f>B$7*Assumptions!$E37</f>
        <v>231562.5</v>
      </c>
      <c r="C42" s="19">
        <f>C$7*Assumptions!$E37</f>
        <v>243285.3516</v>
      </c>
      <c r="D42" s="19">
        <f>D$7*Assumptions!$E37</f>
        <v>255601.6725</v>
      </c>
      <c r="E42" s="19">
        <f>E$7*Assumptions!$E37</f>
        <v>268541.5072</v>
      </c>
      <c r="F42" s="19">
        <f>F$7*Assumptions!$E37</f>
        <v>282136.421</v>
      </c>
      <c r="G42" s="19">
        <f>G$7*Assumptions!$E37</f>
        <v>296419.5773</v>
      </c>
      <c r="H42" s="19">
        <f>H$7*Assumptions!$E37</f>
        <v>311425.8184</v>
      </c>
      <c r="I42" s="19">
        <f>I$7*Assumptions!$E37</f>
        <v>327191.7504</v>
      </c>
      <c r="J42" s="19">
        <f>J$7*Assumptions!$E37</f>
        <v>343755.8328</v>
      </c>
      <c r="K42" s="19">
        <f>K$7*Assumptions!$E37</f>
        <v>361158.4718</v>
      </c>
      <c r="L42" s="19">
        <f>L$7*Assumptions!$E37</f>
        <v>379442.1195</v>
      </c>
      <c r="M42" s="19">
        <f>M$7*Assumptions!$E37</f>
        <v>398651.3768</v>
      </c>
    </row>
    <row r="43">
      <c r="A43" s="8" t="s">
        <v>57</v>
      </c>
      <c r="B43" s="19">
        <f>B$7*Assumptions!$E38</f>
        <v>0</v>
      </c>
      <c r="C43" s="19">
        <f>C$7*Assumptions!$E38</f>
        <v>0</v>
      </c>
      <c r="D43" s="19">
        <f>D$7*Assumptions!$E38</f>
        <v>0</v>
      </c>
      <c r="E43" s="19">
        <f>E$7*Assumptions!$E38</f>
        <v>0</v>
      </c>
      <c r="F43" s="19">
        <f>F$7*Assumptions!$E38</f>
        <v>0</v>
      </c>
      <c r="G43" s="19">
        <f>G$7*Assumptions!$E38</f>
        <v>0</v>
      </c>
      <c r="H43" s="19">
        <f>H$7*Assumptions!$E38</f>
        <v>0</v>
      </c>
      <c r="I43" s="19">
        <f>I$7*Assumptions!$E38</f>
        <v>0</v>
      </c>
      <c r="J43" s="19">
        <f>J$7*Assumptions!$E38</f>
        <v>0</v>
      </c>
      <c r="K43" s="19">
        <f>K$7*Assumptions!$E38</f>
        <v>0</v>
      </c>
      <c r="L43" s="19">
        <f>L$7*Assumptions!$E38</f>
        <v>0</v>
      </c>
      <c r="M43" s="19">
        <f>M$7*Assumptions!$E38</f>
        <v>0</v>
      </c>
    </row>
    <row r="44">
      <c r="B44" s="19"/>
      <c r="C44" s="19"/>
      <c r="D44" s="19"/>
      <c r="E44" s="19"/>
      <c r="F44" s="19"/>
      <c r="G44" s="19"/>
      <c r="H44" s="19"/>
      <c r="I44" s="19"/>
      <c r="J44" s="19"/>
      <c r="K44" s="19"/>
      <c r="L44" s="19"/>
      <c r="M44" s="19"/>
    </row>
    <row r="45">
      <c r="A45" s="6" t="s">
        <v>40</v>
      </c>
      <c r="B45" s="19"/>
      <c r="C45" s="19"/>
      <c r="D45" s="19"/>
      <c r="E45" s="19"/>
      <c r="F45" s="19"/>
      <c r="G45" s="19"/>
      <c r="H45" s="19"/>
      <c r="I45" s="19"/>
      <c r="J45" s="19"/>
      <c r="K45" s="19"/>
      <c r="L45" s="19"/>
      <c r="M45" s="19"/>
    </row>
    <row r="46">
      <c r="A46" s="8" t="s">
        <v>52</v>
      </c>
      <c r="B46" s="19">
        <f>B$8*Assumptions!$F33</f>
        <v>350000</v>
      </c>
      <c r="C46" s="19">
        <f>C$8*Assumptions!$F33</f>
        <v>369512.5</v>
      </c>
      <c r="D46" s="19">
        <f>D$8*Assumptions!$F33</f>
        <v>390112.8219</v>
      </c>
      <c r="E46" s="19">
        <f>E$8*Assumptions!$F33</f>
        <v>411861.6117</v>
      </c>
      <c r="F46" s="19">
        <f>F$8*Assumptions!$F33</f>
        <v>434822.8965</v>
      </c>
      <c r="G46" s="19">
        <f>G$8*Assumptions!$F33</f>
        <v>459064.273</v>
      </c>
      <c r="H46" s="19">
        <f>H$8*Assumptions!$F33</f>
        <v>484657.1063</v>
      </c>
      <c r="I46" s="19">
        <f>I$8*Assumptions!$F33</f>
        <v>511676.7399</v>
      </c>
      <c r="J46" s="19">
        <f>J$8*Assumptions!$F33</f>
        <v>540202.7182</v>
      </c>
      <c r="K46" s="19">
        <f>K$8*Assumptions!$F33</f>
        <v>570319.0197</v>
      </c>
      <c r="L46" s="19">
        <f>L$8*Assumptions!$F33</f>
        <v>602114.3051</v>
      </c>
      <c r="M46" s="19">
        <f>M$8*Assumptions!$F33</f>
        <v>635682.1776</v>
      </c>
    </row>
    <row r="47">
      <c r="A47" s="8" t="s">
        <v>53</v>
      </c>
      <c r="B47" s="19">
        <f>B$8*Assumptions!$F34</f>
        <v>350000</v>
      </c>
      <c r="C47" s="19">
        <f>C$8*Assumptions!$F34</f>
        <v>369512.5</v>
      </c>
      <c r="D47" s="19">
        <f>D$8*Assumptions!$F34</f>
        <v>390112.8219</v>
      </c>
      <c r="E47" s="19">
        <f>E$8*Assumptions!$F34</f>
        <v>411861.6117</v>
      </c>
      <c r="F47" s="19">
        <f>F$8*Assumptions!$F34</f>
        <v>434822.8965</v>
      </c>
      <c r="G47" s="19">
        <f>G$8*Assumptions!$F34</f>
        <v>459064.273</v>
      </c>
      <c r="H47" s="19">
        <f>H$8*Assumptions!$F34</f>
        <v>484657.1063</v>
      </c>
      <c r="I47" s="19">
        <f>I$8*Assumptions!$F34</f>
        <v>511676.7399</v>
      </c>
      <c r="J47" s="19">
        <f>J$8*Assumptions!$F34</f>
        <v>540202.7182</v>
      </c>
      <c r="K47" s="19">
        <f>K$8*Assumptions!$F34</f>
        <v>570319.0197</v>
      </c>
      <c r="L47" s="19">
        <f>L$8*Assumptions!$F34</f>
        <v>602114.3051</v>
      </c>
      <c r="M47" s="19">
        <f>M$8*Assumptions!$F34</f>
        <v>635682.1776</v>
      </c>
    </row>
    <row r="48">
      <c r="A48" s="8" t="s">
        <v>54</v>
      </c>
      <c r="B48" s="19">
        <f>B$8*Assumptions!$F35</f>
        <v>350000</v>
      </c>
      <c r="C48" s="19">
        <f>C$8*Assumptions!$F35</f>
        <v>369512.5</v>
      </c>
      <c r="D48" s="19">
        <f>D$8*Assumptions!$F35</f>
        <v>390112.8219</v>
      </c>
      <c r="E48" s="19">
        <f>E$8*Assumptions!$F35</f>
        <v>411861.6117</v>
      </c>
      <c r="F48" s="19">
        <f>F$8*Assumptions!$F35</f>
        <v>434822.8965</v>
      </c>
      <c r="G48" s="19">
        <f>G$8*Assumptions!$F35</f>
        <v>459064.273</v>
      </c>
      <c r="H48" s="19">
        <f>H$8*Assumptions!$F35</f>
        <v>484657.1063</v>
      </c>
      <c r="I48" s="19">
        <f>I$8*Assumptions!$F35</f>
        <v>511676.7399</v>
      </c>
      <c r="J48" s="19">
        <f>J$8*Assumptions!$F35</f>
        <v>540202.7182</v>
      </c>
      <c r="K48" s="19">
        <f>K$8*Assumptions!$F35</f>
        <v>570319.0197</v>
      </c>
      <c r="L48" s="19">
        <f>L$8*Assumptions!$F35</f>
        <v>602114.3051</v>
      </c>
      <c r="M48" s="19">
        <f>M$8*Assumptions!$F35</f>
        <v>635682.1776</v>
      </c>
    </row>
    <row r="49">
      <c r="A49" s="8" t="s">
        <v>55</v>
      </c>
      <c r="B49" s="19">
        <f>B$8*Assumptions!$F36</f>
        <v>0</v>
      </c>
      <c r="C49" s="19">
        <f>C$8*Assumptions!$F36</f>
        <v>0</v>
      </c>
      <c r="D49" s="19">
        <f>D$8*Assumptions!$F36</f>
        <v>0</v>
      </c>
      <c r="E49" s="19">
        <f>E$8*Assumptions!$F36</f>
        <v>0</v>
      </c>
      <c r="F49" s="19">
        <f>F$8*Assumptions!$F36</f>
        <v>0</v>
      </c>
      <c r="G49" s="19">
        <f>G$8*Assumptions!$F36</f>
        <v>0</v>
      </c>
      <c r="H49" s="19">
        <f>H$8*Assumptions!$F36</f>
        <v>0</v>
      </c>
      <c r="I49" s="19">
        <f>I$8*Assumptions!$F36</f>
        <v>0</v>
      </c>
      <c r="J49" s="19">
        <f>J$8*Assumptions!$F36</f>
        <v>0</v>
      </c>
      <c r="K49" s="19">
        <f>K$8*Assumptions!$F36</f>
        <v>0</v>
      </c>
      <c r="L49" s="19">
        <f>L$8*Assumptions!$F36</f>
        <v>0</v>
      </c>
      <c r="M49" s="19">
        <f>M$8*Assumptions!$F36</f>
        <v>0</v>
      </c>
    </row>
    <row r="50">
      <c r="A50" s="8" t="s">
        <v>56</v>
      </c>
      <c r="B50" s="19">
        <f>B$8*Assumptions!$F37</f>
        <v>385000</v>
      </c>
      <c r="C50" s="19">
        <f>C$8*Assumptions!$F37</f>
        <v>406463.75</v>
      </c>
      <c r="D50" s="19">
        <f>D$8*Assumptions!$F37</f>
        <v>429124.1041</v>
      </c>
      <c r="E50" s="19">
        <f>E$8*Assumptions!$F37</f>
        <v>453047.7729</v>
      </c>
      <c r="F50" s="19">
        <f>F$8*Assumptions!$F37</f>
        <v>478305.1862</v>
      </c>
      <c r="G50" s="19">
        <f>G$8*Assumptions!$F37</f>
        <v>504970.7003</v>
      </c>
      <c r="H50" s="19">
        <f>H$8*Assumptions!$F37</f>
        <v>533122.8169</v>
      </c>
      <c r="I50" s="19">
        <f>I$8*Assumptions!$F37</f>
        <v>562844.4139</v>
      </c>
      <c r="J50" s="19">
        <f>J$8*Assumptions!$F37</f>
        <v>594222.99</v>
      </c>
      <c r="K50" s="19">
        <f>K$8*Assumptions!$F37</f>
        <v>627350.9217</v>
      </c>
      <c r="L50" s="19">
        <f>L$8*Assumptions!$F37</f>
        <v>662325.7356</v>
      </c>
      <c r="M50" s="19">
        <f>M$8*Assumptions!$F37</f>
        <v>699250.3953</v>
      </c>
    </row>
    <row r="51">
      <c r="A51" s="8" t="s">
        <v>57</v>
      </c>
      <c r="B51" s="19">
        <f>B$8*Assumptions!$F38</f>
        <v>315000</v>
      </c>
      <c r="C51" s="19">
        <f>C$8*Assumptions!$F38</f>
        <v>332561.25</v>
      </c>
      <c r="D51" s="19">
        <f>D$8*Assumptions!$F38</f>
        <v>351101.5397</v>
      </c>
      <c r="E51" s="19">
        <f>E$8*Assumptions!$F38</f>
        <v>370675.4505</v>
      </c>
      <c r="F51" s="19">
        <f>F$8*Assumptions!$F38</f>
        <v>391340.6069</v>
      </c>
      <c r="G51" s="19">
        <f>G$8*Assumptions!$F38</f>
        <v>413157.8457</v>
      </c>
      <c r="H51" s="19">
        <f>H$8*Assumptions!$F38</f>
        <v>436191.3956</v>
      </c>
      <c r="I51" s="19">
        <f>I$8*Assumptions!$F38</f>
        <v>460509.0659</v>
      </c>
      <c r="J51" s="19">
        <f>J$8*Assumptions!$F38</f>
        <v>486182.4464</v>
      </c>
      <c r="K51" s="19">
        <f>K$8*Assumptions!$F38</f>
        <v>513287.1177</v>
      </c>
      <c r="L51" s="19">
        <f>L$8*Assumptions!$F38</f>
        <v>541902.8746</v>
      </c>
      <c r="M51" s="19">
        <f>M$8*Assumptions!$F38</f>
        <v>572113.9598</v>
      </c>
    </row>
    <row r="52">
      <c r="B52" s="19"/>
      <c r="C52" s="19"/>
      <c r="D52" s="19"/>
      <c r="E52" s="19"/>
      <c r="F52" s="19"/>
      <c r="G52" s="19"/>
      <c r="H52" s="19"/>
      <c r="I52" s="19"/>
      <c r="J52" s="19"/>
      <c r="K52" s="19"/>
      <c r="L52" s="19"/>
      <c r="M52" s="19"/>
    </row>
    <row r="53">
      <c r="A53" s="6" t="s">
        <v>41</v>
      </c>
      <c r="B53" s="19"/>
      <c r="C53" s="19"/>
      <c r="D53" s="19"/>
      <c r="E53" s="19"/>
      <c r="F53" s="19"/>
      <c r="G53" s="19"/>
      <c r="H53" s="19"/>
      <c r="I53" s="19"/>
      <c r="J53" s="19"/>
      <c r="K53" s="19"/>
      <c r="L53" s="19"/>
      <c r="M53" s="19"/>
    </row>
    <row r="54">
      <c r="A54" s="8" t="s">
        <v>52</v>
      </c>
      <c r="B54" s="19">
        <f>B$9*Assumptions!$G33</f>
        <v>140000</v>
      </c>
      <c r="C54" s="19">
        <f>C$9*Assumptions!$G33</f>
        <v>148526</v>
      </c>
      <c r="D54" s="19">
        <f>D$9*Assumptions!$G33</f>
        <v>157571.2334</v>
      </c>
      <c r="E54" s="19">
        <f>E$9*Assumptions!$G33</f>
        <v>167167.3215</v>
      </c>
      <c r="F54" s="19">
        <f>F$9*Assumptions!$G33</f>
        <v>177347.8114</v>
      </c>
      <c r="G54" s="19">
        <f>G$9*Assumptions!$G33</f>
        <v>188148.2931</v>
      </c>
      <c r="H54" s="19">
        <f>H$9*Assumptions!$G33</f>
        <v>199606.5242</v>
      </c>
      <c r="I54" s="19">
        <f>I$9*Assumptions!$G33</f>
        <v>211762.5615</v>
      </c>
      <c r="J54" s="19">
        <f>J$9*Assumptions!$G33</f>
        <v>224658.9015</v>
      </c>
      <c r="K54" s="19">
        <f>K$9*Assumptions!$G33</f>
        <v>238340.6286</v>
      </c>
      <c r="L54" s="19">
        <f>L$9*Assumptions!$G33</f>
        <v>252855.5729</v>
      </c>
      <c r="M54" s="19">
        <f>M$9*Assumptions!$G33</f>
        <v>268254.4772</v>
      </c>
    </row>
    <row r="55">
      <c r="A55" s="8" t="s">
        <v>53</v>
      </c>
      <c r="B55" s="19">
        <f>B$9*Assumptions!$G34</f>
        <v>0</v>
      </c>
      <c r="C55" s="19">
        <f>C$9*Assumptions!$G34</f>
        <v>0</v>
      </c>
      <c r="D55" s="19">
        <f>D$9*Assumptions!$G34</f>
        <v>0</v>
      </c>
      <c r="E55" s="19">
        <f>E$9*Assumptions!$G34</f>
        <v>0</v>
      </c>
      <c r="F55" s="19">
        <f>F$9*Assumptions!$G34</f>
        <v>0</v>
      </c>
      <c r="G55" s="19">
        <f>G$9*Assumptions!$G34</f>
        <v>0</v>
      </c>
      <c r="H55" s="19">
        <f>H$9*Assumptions!$G34</f>
        <v>0</v>
      </c>
      <c r="I55" s="19">
        <f>I$9*Assumptions!$G34</f>
        <v>0</v>
      </c>
      <c r="J55" s="19">
        <f>J$9*Assumptions!$G34</f>
        <v>0</v>
      </c>
      <c r="K55" s="19">
        <f>K$9*Assumptions!$G34</f>
        <v>0</v>
      </c>
      <c r="L55" s="19">
        <f>L$9*Assumptions!$G34</f>
        <v>0</v>
      </c>
      <c r="M55" s="19">
        <f>M$9*Assumptions!$G34</f>
        <v>0</v>
      </c>
    </row>
    <row r="56">
      <c r="A56" s="8" t="s">
        <v>54</v>
      </c>
      <c r="B56" s="19">
        <f>B$9*Assumptions!$G35</f>
        <v>175000</v>
      </c>
      <c r="C56" s="19">
        <f>C$9*Assumptions!$G35</f>
        <v>185657.5</v>
      </c>
      <c r="D56" s="19">
        <f>D$9*Assumptions!$G35</f>
        <v>196964.0418</v>
      </c>
      <c r="E56" s="19">
        <f>E$9*Assumptions!$G35</f>
        <v>208959.1519</v>
      </c>
      <c r="F56" s="19">
        <f>F$9*Assumptions!$G35</f>
        <v>221684.7642</v>
      </c>
      <c r="G56" s="19">
        <f>G$9*Assumptions!$G35</f>
        <v>235185.3664</v>
      </c>
      <c r="H56" s="19">
        <f>H$9*Assumptions!$G35</f>
        <v>249508.1552</v>
      </c>
      <c r="I56" s="19">
        <f>I$9*Assumptions!$G35</f>
        <v>264703.2018</v>
      </c>
      <c r="J56" s="19">
        <f>J$9*Assumptions!$G35</f>
        <v>280823.6268</v>
      </c>
      <c r="K56" s="19">
        <f>K$9*Assumptions!$G35</f>
        <v>297925.7857</v>
      </c>
      <c r="L56" s="19">
        <f>L$9*Assumptions!$G35</f>
        <v>316069.4661</v>
      </c>
      <c r="M56" s="19">
        <f>M$9*Assumptions!$G35</f>
        <v>335318.0966</v>
      </c>
    </row>
    <row r="57">
      <c r="A57" s="8" t="s">
        <v>55</v>
      </c>
      <c r="B57" s="19">
        <f>B$9*Assumptions!$G36</f>
        <v>105000</v>
      </c>
      <c r="C57" s="19">
        <f>C$9*Assumptions!$G36</f>
        <v>111394.5</v>
      </c>
      <c r="D57" s="19">
        <f>D$9*Assumptions!$G36</f>
        <v>118178.4251</v>
      </c>
      <c r="E57" s="19">
        <f>E$9*Assumptions!$G36</f>
        <v>125375.4911</v>
      </c>
      <c r="F57" s="19">
        <f>F$9*Assumptions!$G36</f>
        <v>133010.8585</v>
      </c>
      <c r="G57" s="19">
        <f>G$9*Assumptions!$G36</f>
        <v>141111.2198</v>
      </c>
      <c r="H57" s="19">
        <f>H$9*Assumptions!$G36</f>
        <v>149704.8931</v>
      </c>
      <c r="I57" s="19">
        <f>I$9*Assumptions!$G36</f>
        <v>158821.9211</v>
      </c>
      <c r="J57" s="19">
        <f>J$9*Assumptions!$G36</f>
        <v>168494.1761</v>
      </c>
      <c r="K57" s="19">
        <f>K$9*Assumptions!$G36</f>
        <v>178755.4714</v>
      </c>
      <c r="L57" s="19">
        <f>L$9*Assumptions!$G36</f>
        <v>189641.6796</v>
      </c>
      <c r="M57" s="19">
        <f>M$9*Assumptions!$G36</f>
        <v>201190.8579</v>
      </c>
    </row>
    <row r="58">
      <c r="A58" s="8" t="s">
        <v>56</v>
      </c>
      <c r="B58" s="19">
        <f>B$9*Assumptions!$G37</f>
        <v>210000</v>
      </c>
      <c r="C58" s="19">
        <f>C$9*Assumptions!$G37</f>
        <v>222789</v>
      </c>
      <c r="D58" s="19">
        <f>D$9*Assumptions!$G37</f>
        <v>236356.8501</v>
      </c>
      <c r="E58" s="19">
        <f>E$9*Assumptions!$G37</f>
        <v>250750.9823</v>
      </c>
      <c r="F58" s="19">
        <f>F$9*Assumptions!$G37</f>
        <v>266021.7171</v>
      </c>
      <c r="G58" s="19">
        <f>G$9*Assumptions!$G37</f>
        <v>282222.4397</v>
      </c>
      <c r="H58" s="19">
        <f>H$9*Assumptions!$G37</f>
        <v>299409.7862</v>
      </c>
      <c r="I58" s="19">
        <f>I$9*Assumptions!$G37</f>
        <v>317643.8422</v>
      </c>
      <c r="J58" s="19">
        <f>J$9*Assumptions!$G37</f>
        <v>336988.3522</v>
      </c>
      <c r="K58" s="19">
        <f>K$9*Assumptions!$G37</f>
        <v>357510.9429</v>
      </c>
      <c r="L58" s="19">
        <f>L$9*Assumptions!$G37</f>
        <v>379283.3593</v>
      </c>
      <c r="M58" s="19">
        <f>M$9*Assumptions!$G37</f>
        <v>402381.7159</v>
      </c>
    </row>
    <row r="59">
      <c r="A59" s="8" t="s">
        <v>57</v>
      </c>
      <c r="B59" s="19">
        <f>B$9*Assumptions!$G38</f>
        <v>70000</v>
      </c>
      <c r="C59" s="19">
        <f>C$9*Assumptions!$G38</f>
        <v>74263</v>
      </c>
      <c r="D59" s="19">
        <f>D$9*Assumptions!$G38</f>
        <v>78785.6167</v>
      </c>
      <c r="E59" s="19">
        <f>E$9*Assumptions!$G38</f>
        <v>83583.66076</v>
      </c>
      <c r="F59" s="19">
        <f>F$9*Assumptions!$G38</f>
        <v>88673.9057</v>
      </c>
      <c r="G59" s="19">
        <f>G$9*Assumptions!$G38</f>
        <v>94074.14655</v>
      </c>
      <c r="H59" s="19">
        <f>H$9*Assumptions!$G38</f>
        <v>99803.26208</v>
      </c>
      <c r="I59" s="19">
        <f>I$9*Assumptions!$G38</f>
        <v>105881.2807</v>
      </c>
      <c r="J59" s="19">
        <f>J$9*Assumptions!$G38</f>
        <v>112329.4507</v>
      </c>
      <c r="K59" s="19">
        <f>K$9*Assumptions!$G38</f>
        <v>119170.3143</v>
      </c>
      <c r="L59" s="19">
        <f>L$9*Assumptions!$G38</f>
        <v>126427.7864</v>
      </c>
      <c r="M59" s="19">
        <f>M$9*Assumptions!$G38</f>
        <v>134127.2386</v>
      </c>
    </row>
    <row r="60">
      <c r="B60" s="19"/>
      <c r="C60" s="19"/>
      <c r="D60" s="19"/>
      <c r="E60" s="19"/>
      <c r="F60" s="19"/>
      <c r="G60" s="19"/>
      <c r="H60" s="19"/>
      <c r="I60" s="19"/>
      <c r="J60" s="19"/>
      <c r="K60" s="19"/>
      <c r="L60" s="19"/>
      <c r="M60" s="19"/>
    </row>
    <row r="61">
      <c r="A61" s="6" t="s">
        <v>91</v>
      </c>
      <c r="B61" s="19"/>
      <c r="C61" s="19"/>
      <c r="D61" s="19"/>
      <c r="E61" s="19"/>
      <c r="F61" s="19"/>
      <c r="G61" s="19"/>
      <c r="H61" s="19"/>
      <c r="I61" s="19"/>
      <c r="J61" s="19"/>
      <c r="K61" s="19"/>
      <c r="L61" s="19"/>
      <c r="M61" s="19"/>
    </row>
    <row r="62">
      <c r="A62" s="6" t="s">
        <v>36</v>
      </c>
      <c r="B62" s="19"/>
      <c r="C62" s="19"/>
      <c r="D62" s="19"/>
      <c r="E62" s="19"/>
      <c r="F62" s="19"/>
      <c r="G62" s="19"/>
      <c r="H62" s="19"/>
      <c r="I62" s="19"/>
      <c r="J62" s="19"/>
      <c r="K62" s="19"/>
      <c r="L62" s="19"/>
      <c r="M62" s="19"/>
    </row>
    <row r="63">
      <c r="A63" s="8" t="s">
        <v>52</v>
      </c>
      <c r="B63" s="19">
        <f>B14*(1-Assumptions!$B41)</f>
        <v>436800</v>
      </c>
      <c r="C63" s="19">
        <f>C14*(1-Assumptions!$B41)</f>
        <v>470171.52</v>
      </c>
      <c r="D63" s="19">
        <f>D14*(1-Assumptions!$B41)</f>
        <v>506092.6241</v>
      </c>
      <c r="E63" s="19">
        <f>E14*(1-Assumptions!$B41)</f>
        <v>544758.1006</v>
      </c>
      <c r="F63" s="19">
        <f>F14*(1-Assumptions!$B41)</f>
        <v>586377.6195</v>
      </c>
      <c r="G63" s="19">
        <f>G14*(1-Assumptions!$B41)</f>
        <v>631176.8696</v>
      </c>
      <c r="H63" s="19">
        <f>H14*(1-Assumptions!$B41)</f>
        <v>679398.7825</v>
      </c>
      <c r="I63" s="19">
        <f>I14*(1-Assumptions!$B41)</f>
        <v>731304.8494</v>
      </c>
      <c r="J63" s="19">
        <f>J14*(1-Assumptions!$B41)</f>
        <v>787176.5399</v>
      </c>
      <c r="K63" s="19">
        <f>K14*(1-Assumptions!$B41)</f>
        <v>847316.8276</v>
      </c>
      <c r="L63" s="19">
        <f>L14*(1-Assumptions!$B41)</f>
        <v>912051.8332</v>
      </c>
      <c r="M63" s="19">
        <f>M14*(1-Assumptions!$B41)</f>
        <v>981732.5933</v>
      </c>
    </row>
    <row r="64">
      <c r="A64" s="8" t="s">
        <v>53</v>
      </c>
      <c r="B64" s="19">
        <f>B15*(1-Assumptions!$B42)</f>
        <v>608400</v>
      </c>
      <c r="C64" s="19">
        <f>C15*(1-Assumptions!$B42)</f>
        <v>654881.76</v>
      </c>
      <c r="D64" s="19">
        <f>D15*(1-Assumptions!$B42)</f>
        <v>704914.7265</v>
      </c>
      <c r="E64" s="19">
        <f>E15*(1-Assumptions!$B42)</f>
        <v>758770.2116</v>
      </c>
      <c r="F64" s="19">
        <f>F15*(1-Assumptions!$B42)</f>
        <v>816740.2557</v>
      </c>
      <c r="G64" s="19">
        <f>G15*(1-Assumptions!$B42)</f>
        <v>879139.2113</v>
      </c>
      <c r="H64" s="19">
        <f>H15*(1-Assumptions!$B42)</f>
        <v>946305.447</v>
      </c>
      <c r="I64" s="19">
        <f>I15*(1-Assumptions!$B42)</f>
        <v>1018603.183</v>
      </c>
      <c r="J64" s="19">
        <f>J15*(1-Assumptions!$B42)</f>
        <v>1096424.466</v>
      </c>
      <c r="K64" s="19">
        <f>K15*(1-Assumptions!$B42)</f>
        <v>1180191.296</v>
      </c>
      <c r="L64" s="19">
        <f>L15*(1-Assumptions!$B42)</f>
        <v>1270357.911</v>
      </c>
      <c r="M64" s="19">
        <f>M15*(1-Assumptions!$B42)</f>
        <v>1367413.255</v>
      </c>
    </row>
    <row r="65">
      <c r="A65" s="8" t="s">
        <v>54</v>
      </c>
      <c r="B65" s="19">
        <f>B16*(1-Assumptions!$B43)</f>
        <v>234000</v>
      </c>
      <c r="C65" s="19">
        <f>C16*(1-Assumptions!$B43)</f>
        <v>251877.6</v>
      </c>
      <c r="D65" s="19">
        <f>D16*(1-Assumptions!$B43)</f>
        <v>271121.0486</v>
      </c>
      <c r="E65" s="19">
        <f>E16*(1-Assumptions!$B43)</f>
        <v>291834.6968</v>
      </c>
      <c r="F65" s="19">
        <f>F16*(1-Assumptions!$B43)</f>
        <v>314130.8676</v>
      </c>
      <c r="G65" s="19">
        <f>G16*(1-Assumptions!$B43)</f>
        <v>338130.4659</v>
      </c>
      <c r="H65" s="19">
        <f>H16*(1-Assumptions!$B43)</f>
        <v>363963.6335</v>
      </c>
      <c r="I65" s="19">
        <f>I16*(1-Assumptions!$B43)</f>
        <v>391770.4551</v>
      </c>
      <c r="J65" s="19">
        <f>J16*(1-Assumptions!$B43)</f>
        <v>421701.7178</v>
      </c>
      <c r="K65" s="19">
        <f>K16*(1-Assumptions!$B43)</f>
        <v>453919.7291</v>
      </c>
      <c r="L65" s="19">
        <f>L16*(1-Assumptions!$B43)</f>
        <v>488599.1964</v>
      </c>
      <c r="M65" s="19">
        <f>M16*(1-Assumptions!$B43)</f>
        <v>525928.175</v>
      </c>
    </row>
    <row r="66">
      <c r="A66" s="8" t="s">
        <v>55</v>
      </c>
      <c r="B66" s="19">
        <f>B17*(1-Assumptions!$B44)</f>
        <v>140400</v>
      </c>
      <c r="C66" s="19">
        <f>C17*(1-Assumptions!$B44)</f>
        <v>151126.56</v>
      </c>
      <c r="D66" s="19">
        <f>D17*(1-Assumptions!$B44)</f>
        <v>162672.6292</v>
      </c>
      <c r="E66" s="19">
        <f>E17*(1-Assumptions!$B44)</f>
        <v>175100.8181</v>
      </c>
      <c r="F66" s="19">
        <f>F17*(1-Assumptions!$B44)</f>
        <v>188478.5206</v>
      </c>
      <c r="G66" s="19">
        <f>G17*(1-Assumptions!$B44)</f>
        <v>202878.2795</v>
      </c>
      <c r="H66" s="19">
        <f>H17*(1-Assumptions!$B44)</f>
        <v>218378.1801</v>
      </c>
      <c r="I66" s="19">
        <f>I17*(1-Assumptions!$B44)</f>
        <v>235062.273</v>
      </c>
      <c r="J66" s="19">
        <f>J17*(1-Assumptions!$B44)</f>
        <v>253021.0307</v>
      </c>
      <c r="K66" s="19">
        <f>K17*(1-Assumptions!$B44)</f>
        <v>272351.8374</v>
      </c>
      <c r="L66" s="19">
        <f>L17*(1-Assumptions!$B44)</f>
        <v>293159.5178</v>
      </c>
      <c r="M66" s="19">
        <f>M17*(1-Assumptions!$B44)</f>
        <v>315556.905</v>
      </c>
    </row>
    <row r="67">
      <c r="A67" s="8" t="s">
        <v>56</v>
      </c>
      <c r="B67" s="19">
        <f>B18*(1-Assumptions!$B45)</f>
        <v>85800</v>
      </c>
      <c r="C67" s="19">
        <f>C18*(1-Assumptions!$B45)</f>
        <v>92355.12</v>
      </c>
      <c r="D67" s="19">
        <f>D18*(1-Assumptions!$B45)</f>
        <v>99411.05117</v>
      </c>
      <c r="E67" s="19">
        <f>E18*(1-Assumptions!$B45)</f>
        <v>107006.0555</v>
      </c>
      <c r="F67" s="19">
        <f>F18*(1-Assumptions!$B45)</f>
        <v>115181.3181</v>
      </c>
      <c r="G67" s="19">
        <f>G18*(1-Assumptions!$B45)</f>
        <v>123981.1708</v>
      </c>
      <c r="H67" s="19">
        <f>H18*(1-Assumptions!$B45)</f>
        <v>133453.3323</v>
      </c>
      <c r="I67" s="19">
        <f>I18*(1-Assumptions!$B45)</f>
        <v>143649.1669</v>
      </c>
      <c r="J67" s="19">
        <f>J18*(1-Assumptions!$B45)</f>
        <v>154623.9632</v>
      </c>
      <c r="K67" s="19">
        <f>K18*(1-Assumptions!$B45)</f>
        <v>166437.234</v>
      </c>
      <c r="L67" s="19">
        <f>L18*(1-Assumptions!$B45)</f>
        <v>179153.0387</v>
      </c>
      <c r="M67" s="19">
        <f>M18*(1-Assumptions!$B45)</f>
        <v>192840.3308</v>
      </c>
    </row>
    <row r="68">
      <c r="A68" s="8" t="s">
        <v>57</v>
      </c>
      <c r="B68" s="19">
        <f>B19*(1-Assumptions!$B46)</f>
        <v>70200</v>
      </c>
      <c r="C68" s="19">
        <f>C19*(1-Assumptions!$B46)</f>
        <v>75563.28</v>
      </c>
      <c r="D68" s="19">
        <f>D19*(1-Assumptions!$B46)</f>
        <v>81336.31459</v>
      </c>
      <c r="E68" s="19">
        <f>E19*(1-Assumptions!$B46)</f>
        <v>87550.40903</v>
      </c>
      <c r="F68" s="19">
        <f>F19*(1-Assumptions!$B46)</f>
        <v>94239.26028</v>
      </c>
      <c r="G68" s="19">
        <f>G19*(1-Assumptions!$B46)</f>
        <v>101439.1398</v>
      </c>
      <c r="H68" s="19">
        <f>H19*(1-Assumptions!$B46)</f>
        <v>109189.09</v>
      </c>
      <c r="I68" s="19">
        <f>I19*(1-Assumptions!$B46)</f>
        <v>117531.1365</v>
      </c>
      <c r="J68" s="19">
        <f>J19*(1-Assumptions!$B46)</f>
        <v>126510.5153</v>
      </c>
      <c r="K68" s="19">
        <f>K19*(1-Assumptions!$B46)</f>
        <v>136175.9187</v>
      </c>
      <c r="L68" s="19">
        <f>L19*(1-Assumptions!$B46)</f>
        <v>146579.7589</v>
      </c>
      <c r="M68" s="19">
        <f>M19*(1-Assumptions!$B46)</f>
        <v>157778.4525</v>
      </c>
    </row>
    <row r="69">
      <c r="A69" s="6" t="s">
        <v>92</v>
      </c>
      <c r="B69" s="19">
        <f t="shared" ref="B69:M69" si="2">SUM(B63:B68)</f>
        <v>1575600</v>
      </c>
      <c r="C69" s="19">
        <f t="shared" si="2"/>
        <v>1695975.84</v>
      </c>
      <c r="D69" s="19">
        <f t="shared" si="2"/>
        <v>1825548.394</v>
      </c>
      <c r="E69" s="19">
        <f t="shared" si="2"/>
        <v>1965020.291</v>
      </c>
      <c r="F69" s="19">
        <f t="shared" si="2"/>
        <v>2115147.842</v>
      </c>
      <c r="G69" s="19">
        <f t="shared" si="2"/>
        <v>2276745.137</v>
      </c>
      <c r="H69" s="19">
        <f t="shared" si="2"/>
        <v>2450688.465</v>
      </c>
      <c r="I69" s="19">
        <f t="shared" si="2"/>
        <v>2637921.064</v>
      </c>
      <c r="J69" s="19">
        <f t="shared" si="2"/>
        <v>2839458.233</v>
      </c>
      <c r="K69" s="19">
        <f t="shared" si="2"/>
        <v>3056392.842</v>
      </c>
      <c r="L69" s="19">
        <f t="shared" si="2"/>
        <v>3289901.256</v>
      </c>
      <c r="M69" s="19">
        <f t="shared" si="2"/>
        <v>3541249.711</v>
      </c>
    </row>
    <row r="70">
      <c r="B70" s="19"/>
      <c r="C70" s="19"/>
      <c r="D70" s="19"/>
      <c r="E70" s="19"/>
      <c r="F70" s="19"/>
      <c r="G70" s="19"/>
      <c r="H70" s="19"/>
      <c r="I70" s="19"/>
      <c r="J70" s="19"/>
      <c r="K70" s="19"/>
      <c r="L70" s="19"/>
      <c r="M70" s="19"/>
    </row>
    <row r="71">
      <c r="A71" s="6" t="s">
        <v>37</v>
      </c>
      <c r="B71" s="19"/>
      <c r="C71" s="19"/>
      <c r="D71" s="19"/>
      <c r="E71" s="19"/>
      <c r="F71" s="19"/>
      <c r="G71" s="19"/>
      <c r="H71" s="19"/>
      <c r="I71" s="19"/>
      <c r="J71" s="19"/>
      <c r="K71" s="19"/>
      <c r="L71" s="19"/>
      <c r="M71" s="19"/>
    </row>
    <row r="72">
      <c r="A72" s="8" t="s">
        <v>52</v>
      </c>
      <c r="B72" s="19">
        <f>B22*(1-Assumptions!$C41)</f>
        <v>183750</v>
      </c>
      <c r="C72" s="19">
        <f>C22*(1-Assumptions!$C41)</f>
        <v>187905.0469</v>
      </c>
      <c r="D72" s="19">
        <f>D22*(1-Assumptions!$C41)</f>
        <v>192154.0497</v>
      </c>
      <c r="E72" s="19">
        <f>E22*(1-Assumptions!$C41)</f>
        <v>196499.1332</v>
      </c>
      <c r="F72" s="19">
        <f>F22*(1-Assumptions!$C41)</f>
        <v>200942.4698</v>
      </c>
      <c r="G72" s="19">
        <f>G22*(1-Assumptions!$C41)</f>
        <v>205486.2814</v>
      </c>
      <c r="H72" s="19">
        <f>H22*(1-Assumptions!$C41)</f>
        <v>210132.84</v>
      </c>
      <c r="I72" s="19">
        <f>I22*(1-Assumptions!$C41)</f>
        <v>214884.4688</v>
      </c>
      <c r="J72" s="19">
        <f>J22*(1-Assumptions!$C41)</f>
        <v>219743.5439</v>
      </c>
      <c r="K72" s="19">
        <f>K22*(1-Assumptions!$C41)</f>
        <v>224712.4948</v>
      </c>
      <c r="L72" s="19">
        <f>L22*(1-Assumptions!$C41)</f>
        <v>229793.8061</v>
      </c>
      <c r="M72" s="19">
        <f>M22*(1-Assumptions!$C41)</f>
        <v>234990.0185</v>
      </c>
    </row>
    <row r="73">
      <c r="A73" s="8" t="s">
        <v>53</v>
      </c>
      <c r="B73" s="19">
        <f>B23*(1-Assumptions!$C42)</f>
        <v>121275</v>
      </c>
      <c r="C73" s="19">
        <f>C23*(1-Assumptions!$C42)</f>
        <v>124017.3309</v>
      </c>
      <c r="D73" s="19">
        <f>D23*(1-Assumptions!$C42)</f>
        <v>126821.6728</v>
      </c>
      <c r="E73" s="19">
        <f>E23*(1-Assumptions!$C42)</f>
        <v>129689.4279</v>
      </c>
      <c r="F73" s="19">
        <f>F23*(1-Assumptions!$C42)</f>
        <v>132622.0301</v>
      </c>
      <c r="G73" s="19">
        <f>G23*(1-Assumptions!$C42)</f>
        <v>135620.9458</v>
      </c>
      <c r="H73" s="19">
        <f>H23*(1-Assumptions!$C42)</f>
        <v>138687.6744</v>
      </c>
      <c r="I73" s="19">
        <f>I23*(1-Assumptions!$C42)</f>
        <v>141823.7494</v>
      </c>
      <c r="J73" s="19">
        <f>J23*(1-Assumptions!$C42)</f>
        <v>145030.739</v>
      </c>
      <c r="K73" s="19">
        <f>K23*(1-Assumptions!$C42)</f>
        <v>148310.2465</v>
      </c>
      <c r="L73" s="19">
        <f>L23*(1-Assumptions!$C42)</f>
        <v>151663.912</v>
      </c>
      <c r="M73" s="19">
        <f>M23*(1-Assumptions!$C42)</f>
        <v>155093.4122</v>
      </c>
    </row>
    <row r="74">
      <c r="A74" s="8" t="s">
        <v>54</v>
      </c>
      <c r="B74" s="19">
        <f>B24*(1-Assumptions!$C43)</f>
        <v>70560</v>
      </c>
      <c r="C74" s="19">
        <f>C24*(1-Assumptions!$C43)</f>
        <v>72155.538</v>
      </c>
      <c r="D74" s="19">
        <f>D24*(1-Assumptions!$C43)</f>
        <v>73787.1551</v>
      </c>
      <c r="E74" s="19">
        <f>E24*(1-Assumptions!$C43)</f>
        <v>75455.66715</v>
      </c>
      <c r="F74" s="19">
        <f>F24*(1-Assumptions!$C43)</f>
        <v>77161.90842</v>
      </c>
      <c r="G74" s="19">
        <f>G24*(1-Assumptions!$C43)</f>
        <v>78906.73208</v>
      </c>
      <c r="H74" s="19">
        <f>H24*(1-Assumptions!$C43)</f>
        <v>80691.01055</v>
      </c>
      <c r="I74" s="19">
        <f>I24*(1-Assumptions!$C43)</f>
        <v>82515.63603</v>
      </c>
      <c r="J74" s="19">
        <f>J24*(1-Assumptions!$C43)</f>
        <v>84381.52085</v>
      </c>
      <c r="K74" s="19">
        <f>K24*(1-Assumptions!$C43)</f>
        <v>86289.59799</v>
      </c>
      <c r="L74" s="19">
        <f>L24*(1-Assumptions!$C43)</f>
        <v>88240.82153</v>
      </c>
      <c r="M74" s="19">
        <f>M24*(1-Assumptions!$C43)</f>
        <v>90236.1671</v>
      </c>
    </row>
    <row r="75">
      <c r="A75" s="8" t="s">
        <v>55</v>
      </c>
      <c r="B75" s="19">
        <f>B25*(1-Assumptions!$C44)</f>
        <v>194040</v>
      </c>
      <c r="C75" s="19">
        <f>C25*(1-Assumptions!$C44)</f>
        <v>198427.7295</v>
      </c>
      <c r="D75" s="19">
        <f>D25*(1-Assumptions!$C44)</f>
        <v>202914.6765</v>
      </c>
      <c r="E75" s="19">
        <f>E25*(1-Assumptions!$C44)</f>
        <v>207503.0847</v>
      </c>
      <c r="F75" s="19">
        <f>F25*(1-Assumptions!$C44)</f>
        <v>212195.2482</v>
      </c>
      <c r="G75" s="19">
        <f>G25*(1-Assumptions!$C44)</f>
        <v>216993.5132</v>
      </c>
      <c r="H75" s="19">
        <f>H25*(1-Assumptions!$C44)</f>
        <v>221900.279</v>
      </c>
      <c r="I75" s="19">
        <f>I25*(1-Assumptions!$C44)</f>
        <v>226917.9991</v>
      </c>
      <c r="J75" s="19">
        <f>J25*(1-Assumptions!$C44)</f>
        <v>232049.1823</v>
      </c>
      <c r="K75" s="19">
        <f>K25*(1-Assumptions!$C44)</f>
        <v>237296.3945</v>
      </c>
      <c r="L75" s="19">
        <f>L25*(1-Assumptions!$C44)</f>
        <v>242662.2592</v>
      </c>
      <c r="M75" s="19">
        <f>M25*(1-Assumptions!$C44)</f>
        <v>248149.4595</v>
      </c>
    </row>
    <row r="76">
      <c r="A76" s="8" t="s">
        <v>56</v>
      </c>
      <c r="B76" s="19">
        <f>B26*(1-Assumptions!$C45)</f>
        <v>0</v>
      </c>
      <c r="C76" s="19">
        <f>C26*(1-Assumptions!$C45)</f>
        <v>0</v>
      </c>
      <c r="D76" s="19">
        <f>D26*(1-Assumptions!$C45)</f>
        <v>0</v>
      </c>
      <c r="E76" s="19">
        <f>E26*(1-Assumptions!$C45)</f>
        <v>0</v>
      </c>
      <c r="F76" s="19">
        <f>F26*(1-Assumptions!$C45)</f>
        <v>0</v>
      </c>
      <c r="G76" s="19">
        <f>G26*(1-Assumptions!$C45)</f>
        <v>0</v>
      </c>
      <c r="H76" s="19">
        <f>H26*(1-Assumptions!$C45)</f>
        <v>0</v>
      </c>
      <c r="I76" s="19">
        <f>I26*(1-Assumptions!$C45)</f>
        <v>0</v>
      </c>
      <c r="J76" s="19">
        <f>J26*(1-Assumptions!$C45)</f>
        <v>0</v>
      </c>
      <c r="K76" s="19">
        <f>K26*(1-Assumptions!$C45)</f>
        <v>0</v>
      </c>
      <c r="L76" s="19">
        <f>L26*(1-Assumptions!$C45)</f>
        <v>0</v>
      </c>
      <c r="M76" s="19">
        <f>M26*(1-Assumptions!$C45)</f>
        <v>0</v>
      </c>
    </row>
    <row r="77">
      <c r="A77" s="8" t="s">
        <v>57</v>
      </c>
      <c r="B77" s="19">
        <f>B27*(1-Assumptions!$C46)</f>
        <v>267540</v>
      </c>
      <c r="C77" s="19">
        <f>C27*(1-Assumptions!$C46)</f>
        <v>273589.7483</v>
      </c>
      <c r="D77" s="19">
        <f>D27*(1-Assumptions!$C46)</f>
        <v>279776.2964</v>
      </c>
      <c r="E77" s="19">
        <f>E27*(1-Assumptions!$C46)</f>
        <v>286102.7379</v>
      </c>
      <c r="F77" s="19">
        <f>F27*(1-Assumptions!$C46)</f>
        <v>292572.2361</v>
      </c>
      <c r="G77" s="19">
        <f>G27*(1-Assumptions!$C46)</f>
        <v>299188.0258</v>
      </c>
      <c r="H77" s="19">
        <f>H27*(1-Assumptions!$C46)</f>
        <v>305953.415</v>
      </c>
      <c r="I77" s="19">
        <f>I27*(1-Assumptions!$C46)</f>
        <v>312871.7866</v>
      </c>
      <c r="J77" s="19">
        <f>J27*(1-Assumptions!$C46)</f>
        <v>319946.5999</v>
      </c>
      <c r="K77" s="19">
        <f>K27*(1-Assumptions!$C46)</f>
        <v>327181.3924</v>
      </c>
      <c r="L77" s="19">
        <f>L27*(1-Assumptions!$C46)</f>
        <v>334579.7816</v>
      </c>
      <c r="M77" s="19">
        <f>M27*(1-Assumptions!$C46)</f>
        <v>342145.4669</v>
      </c>
    </row>
    <row r="78">
      <c r="A78" s="6" t="s">
        <v>93</v>
      </c>
      <c r="B78" s="19">
        <f t="shared" ref="B78:M78" si="3">SUM(B72:B77)</f>
        <v>837165</v>
      </c>
      <c r="C78" s="19">
        <f t="shared" si="3"/>
        <v>856095.3936</v>
      </c>
      <c r="D78" s="19">
        <f t="shared" si="3"/>
        <v>875453.8506</v>
      </c>
      <c r="E78" s="19">
        <f t="shared" si="3"/>
        <v>895250.0508</v>
      </c>
      <c r="F78" s="19">
        <f t="shared" si="3"/>
        <v>915493.8926</v>
      </c>
      <c r="G78" s="19">
        <f t="shared" si="3"/>
        <v>936195.4983</v>
      </c>
      <c r="H78" s="19">
        <f t="shared" si="3"/>
        <v>957365.219</v>
      </c>
      <c r="I78" s="19">
        <f t="shared" si="3"/>
        <v>979013.64</v>
      </c>
      <c r="J78" s="19">
        <f t="shared" si="3"/>
        <v>1001151.586</v>
      </c>
      <c r="K78" s="19">
        <f t="shared" si="3"/>
        <v>1023790.126</v>
      </c>
      <c r="L78" s="19">
        <f t="shared" si="3"/>
        <v>1046940.58</v>
      </c>
      <c r="M78" s="19">
        <f t="shared" si="3"/>
        <v>1070614.524</v>
      </c>
    </row>
    <row r="79">
      <c r="B79" s="19"/>
      <c r="C79" s="19"/>
      <c r="D79" s="19"/>
      <c r="E79" s="19"/>
      <c r="F79" s="19"/>
      <c r="G79" s="19"/>
      <c r="H79" s="19"/>
      <c r="I79" s="19"/>
      <c r="J79" s="19"/>
      <c r="K79" s="19"/>
      <c r="L79" s="19"/>
      <c r="M79" s="19"/>
    </row>
    <row r="80">
      <c r="A80" s="6" t="s">
        <v>38</v>
      </c>
      <c r="B80" s="19"/>
      <c r="C80" s="19"/>
      <c r="D80" s="19"/>
      <c r="E80" s="19"/>
      <c r="F80" s="19"/>
      <c r="G80" s="19"/>
      <c r="H80" s="19"/>
      <c r="I80" s="19"/>
      <c r="J80" s="19"/>
      <c r="K80" s="19"/>
      <c r="L80" s="19"/>
      <c r="M80" s="19"/>
    </row>
    <row r="81">
      <c r="A81" s="8" t="s">
        <v>52</v>
      </c>
      <c r="B81" s="19">
        <f>B30*(1-Assumptions!$D41)</f>
        <v>140000</v>
      </c>
      <c r="C81" s="19">
        <f>C30*(1-Assumptions!$D41)</f>
        <v>145299</v>
      </c>
      <c r="D81" s="19">
        <f>D30*(1-Assumptions!$D41)</f>
        <v>150798.5672</v>
      </c>
      <c r="E81" s="19">
        <f>E30*(1-Assumptions!$D41)</f>
        <v>156506.2929</v>
      </c>
      <c r="F81" s="19">
        <f>F30*(1-Assumptions!$D41)</f>
        <v>162430.0561</v>
      </c>
      <c r="G81" s="19">
        <f>G30*(1-Assumptions!$D41)</f>
        <v>168578.0337</v>
      </c>
      <c r="H81" s="19">
        <f>H30*(1-Assumptions!$D41)</f>
        <v>174958.7123</v>
      </c>
      <c r="I81" s="19">
        <f>I30*(1-Assumptions!$D41)</f>
        <v>181580.8996</v>
      </c>
      <c r="J81" s="19">
        <f>J30*(1-Assumptions!$D41)</f>
        <v>188453.7366</v>
      </c>
      <c r="K81" s="19">
        <f>K30*(1-Assumptions!$D41)</f>
        <v>195586.7105</v>
      </c>
      <c r="L81" s="19">
        <f>L30*(1-Assumptions!$D41)</f>
        <v>202989.6675</v>
      </c>
      <c r="M81" s="19">
        <f>M30*(1-Assumptions!$D41)</f>
        <v>210672.8265</v>
      </c>
    </row>
    <row r="82">
      <c r="A82" s="8" t="s">
        <v>53</v>
      </c>
      <c r="B82" s="19">
        <f>B31*(1-Assumptions!$D42)</f>
        <v>60000</v>
      </c>
      <c r="C82" s="19">
        <f>C31*(1-Assumptions!$D42)</f>
        <v>62271</v>
      </c>
      <c r="D82" s="19">
        <f>D31*(1-Assumptions!$D42)</f>
        <v>64627.95735</v>
      </c>
      <c r="E82" s="19">
        <f>E31*(1-Assumptions!$D42)</f>
        <v>67074.12554</v>
      </c>
      <c r="F82" s="19">
        <f>F31*(1-Assumptions!$D42)</f>
        <v>69612.88119</v>
      </c>
      <c r="G82" s="19">
        <f>G31*(1-Assumptions!$D42)</f>
        <v>72247.72874</v>
      </c>
      <c r="H82" s="19">
        <f>H31*(1-Assumptions!$D42)</f>
        <v>74982.30527</v>
      </c>
      <c r="I82" s="19">
        <f>I31*(1-Assumptions!$D42)</f>
        <v>77820.38553</v>
      </c>
      <c r="J82" s="19">
        <f>J31*(1-Assumptions!$D42)</f>
        <v>80765.88712</v>
      </c>
      <c r="K82" s="19">
        <f>K31*(1-Assumptions!$D42)</f>
        <v>83822.87595</v>
      </c>
      <c r="L82" s="19">
        <f>L31*(1-Assumptions!$D42)</f>
        <v>86995.5718</v>
      </c>
      <c r="M82" s="19">
        <f>M31*(1-Assumptions!$D42)</f>
        <v>90288.35419</v>
      </c>
    </row>
    <row r="83">
      <c r="A83" s="8" t="s">
        <v>54</v>
      </c>
      <c r="B83" s="19">
        <f>B32*(1-Assumptions!$D43)</f>
        <v>0</v>
      </c>
      <c r="C83" s="19">
        <f>C32*(1-Assumptions!$D43)</f>
        <v>0</v>
      </c>
      <c r="D83" s="19">
        <f>D32*(1-Assumptions!$D43)</f>
        <v>0</v>
      </c>
      <c r="E83" s="19">
        <f>E32*(1-Assumptions!$D43)</f>
        <v>0</v>
      </c>
      <c r="F83" s="19">
        <f>F32*(1-Assumptions!$D43)</f>
        <v>0</v>
      </c>
      <c r="G83" s="19">
        <f>G32*(1-Assumptions!$D43)</f>
        <v>0</v>
      </c>
      <c r="H83" s="19">
        <f>H32*(1-Assumptions!$D43)</f>
        <v>0</v>
      </c>
      <c r="I83" s="19">
        <f>I32*(1-Assumptions!$D43)</f>
        <v>0</v>
      </c>
      <c r="J83" s="19">
        <f>J32*(1-Assumptions!$D43)</f>
        <v>0</v>
      </c>
      <c r="K83" s="19">
        <f>K32*(1-Assumptions!$D43)</f>
        <v>0</v>
      </c>
      <c r="L83" s="19">
        <f>L32*(1-Assumptions!$D43)</f>
        <v>0</v>
      </c>
      <c r="M83" s="19">
        <f>M32*(1-Assumptions!$D43)</f>
        <v>0</v>
      </c>
    </row>
    <row r="84">
      <c r="A84" s="8" t="s">
        <v>55</v>
      </c>
      <c r="B84" s="19">
        <f>B33*(1-Assumptions!$D44)</f>
        <v>266000</v>
      </c>
      <c r="C84" s="19">
        <f>C33*(1-Assumptions!$D44)</f>
        <v>276068.1</v>
      </c>
      <c r="D84" s="19">
        <f>D33*(1-Assumptions!$D44)</f>
        <v>286517.2776</v>
      </c>
      <c r="E84" s="19">
        <f>E33*(1-Assumptions!$D44)</f>
        <v>297361.9565</v>
      </c>
      <c r="F84" s="19">
        <f>F33*(1-Assumptions!$D44)</f>
        <v>308617.1066</v>
      </c>
      <c r="G84" s="19">
        <f>G33*(1-Assumptions!$D44)</f>
        <v>320298.2641</v>
      </c>
      <c r="H84" s="19">
        <f>H33*(1-Assumptions!$D44)</f>
        <v>332421.5534</v>
      </c>
      <c r="I84" s="19">
        <f>I33*(1-Assumptions!$D44)</f>
        <v>345003.7092</v>
      </c>
      <c r="J84" s="19">
        <f>J33*(1-Assumptions!$D44)</f>
        <v>358062.0996</v>
      </c>
      <c r="K84" s="19">
        <f>K33*(1-Assumptions!$D44)</f>
        <v>371614.75</v>
      </c>
      <c r="L84" s="19">
        <f>L33*(1-Assumptions!$D44)</f>
        <v>385680.3683</v>
      </c>
      <c r="M84" s="19">
        <f>M33*(1-Assumptions!$D44)</f>
        <v>400278.3703</v>
      </c>
    </row>
    <row r="85">
      <c r="A85" s="8" t="s">
        <v>56</v>
      </c>
      <c r="B85" s="19">
        <f>B34*(1-Assumptions!$D45)</f>
        <v>300000</v>
      </c>
      <c r="C85" s="19">
        <f>C34*(1-Assumptions!$D45)</f>
        <v>311355</v>
      </c>
      <c r="D85" s="19">
        <f>D34*(1-Assumptions!$D45)</f>
        <v>323139.7868</v>
      </c>
      <c r="E85" s="19">
        <f>E34*(1-Assumptions!$D45)</f>
        <v>335370.6277</v>
      </c>
      <c r="F85" s="19">
        <f>F34*(1-Assumptions!$D45)</f>
        <v>348064.4059</v>
      </c>
      <c r="G85" s="19">
        <f>G34*(1-Assumptions!$D45)</f>
        <v>361238.6437</v>
      </c>
      <c r="H85" s="19">
        <f>H34*(1-Assumptions!$D45)</f>
        <v>374911.5264</v>
      </c>
      <c r="I85" s="19">
        <f>I34*(1-Assumptions!$D45)</f>
        <v>389101.9276</v>
      </c>
      <c r="J85" s="19">
        <f>J34*(1-Assumptions!$D45)</f>
        <v>403829.4356</v>
      </c>
      <c r="K85" s="19">
        <f>K34*(1-Assumptions!$D45)</f>
        <v>419114.3797</v>
      </c>
      <c r="L85" s="19">
        <f>L34*(1-Assumptions!$D45)</f>
        <v>434977.859</v>
      </c>
      <c r="M85" s="19">
        <f>M34*(1-Assumptions!$D45)</f>
        <v>451441.771</v>
      </c>
    </row>
    <row r="86">
      <c r="A86" s="8" t="s">
        <v>57</v>
      </c>
      <c r="B86" s="19">
        <f>B35*(1-Assumptions!$D46)</f>
        <v>165000</v>
      </c>
      <c r="C86" s="19">
        <f>C35*(1-Assumptions!$D46)</f>
        <v>171245.25</v>
      </c>
      <c r="D86" s="19">
        <f>D35*(1-Assumptions!$D46)</f>
        <v>177726.8827</v>
      </c>
      <c r="E86" s="19">
        <f>E35*(1-Assumptions!$D46)</f>
        <v>184453.8452</v>
      </c>
      <c r="F86" s="19">
        <f>F35*(1-Assumptions!$D46)</f>
        <v>191435.4233</v>
      </c>
      <c r="G86" s="19">
        <f>G35*(1-Assumptions!$D46)</f>
        <v>198681.254</v>
      </c>
      <c r="H86" s="19">
        <f>H35*(1-Assumptions!$D46)</f>
        <v>206201.3395</v>
      </c>
      <c r="I86" s="19">
        <f>I35*(1-Assumptions!$D46)</f>
        <v>214006.0602</v>
      </c>
      <c r="J86" s="19">
        <f>J35*(1-Assumptions!$D46)</f>
        <v>222106.1896</v>
      </c>
      <c r="K86" s="19">
        <f>K35*(1-Assumptions!$D46)</f>
        <v>230512.9089</v>
      </c>
      <c r="L86" s="19">
        <f>L35*(1-Assumptions!$D46)</f>
        <v>239237.8225</v>
      </c>
      <c r="M86" s="19">
        <f>M35*(1-Assumptions!$D46)</f>
        <v>248292.974</v>
      </c>
    </row>
    <row r="87">
      <c r="A87" s="6" t="s">
        <v>94</v>
      </c>
      <c r="B87" s="19">
        <f t="shared" ref="B87:M87" si="4">SUM(B81:B86)</f>
        <v>931000</v>
      </c>
      <c r="C87" s="19">
        <f t="shared" si="4"/>
        <v>966238.35</v>
      </c>
      <c r="D87" s="19">
        <f t="shared" si="4"/>
        <v>1002810.472</v>
      </c>
      <c r="E87" s="19">
        <f t="shared" si="4"/>
        <v>1040766.848</v>
      </c>
      <c r="F87" s="19">
        <f t="shared" si="4"/>
        <v>1080159.873</v>
      </c>
      <c r="G87" s="19">
        <f t="shared" si="4"/>
        <v>1121043.924</v>
      </c>
      <c r="H87" s="19">
        <f t="shared" si="4"/>
        <v>1163475.437</v>
      </c>
      <c r="I87" s="19">
        <f t="shared" si="4"/>
        <v>1207512.982</v>
      </c>
      <c r="J87" s="19">
        <f t="shared" si="4"/>
        <v>1253217.348</v>
      </c>
      <c r="K87" s="19">
        <f t="shared" si="4"/>
        <v>1300651.625</v>
      </c>
      <c r="L87" s="19">
        <f t="shared" si="4"/>
        <v>1349881.289</v>
      </c>
      <c r="M87" s="19">
        <f t="shared" si="4"/>
        <v>1400974.296</v>
      </c>
    </row>
    <row r="88">
      <c r="B88" s="19"/>
      <c r="C88" s="19"/>
      <c r="D88" s="19"/>
      <c r="E88" s="19"/>
      <c r="F88" s="19"/>
      <c r="G88" s="19"/>
      <c r="H88" s="19"/>
      <c r="I88" s="19"/>
      <c r="J88" s="19"/>
      <c r="K88" s="19"/>
      <c r="L88" s="19"/>
      <c r="M88" s="19"/>
    </row>
    <row r="89">
      <c r="A89" s="6" t="s">
        <v>39</v>
      </c>
      <c r="B89" s="19"/>
      <c r="C89" s="19"/>
      <c r="D89" s="19"/>
      <c r="E89" s="19"/>
      <c r="F89" s="19"/>
      <c r="G89" s="19"/>
      <c r="H89" s="19"/>
      <c r="I89" s="19"/>
      <c r="J89" s="19"/>
      <c r="K89" s="19"/>
      <c r="L89" s="19"/>
      <c r="M89" s="19"/>
    </row>
    <row r="90">
      <c r="A90" s="8" t="s">
        <v>52</v>
      </c>
      <c r="B90" s="19">
        <f>B38*(1-Assumptions!$E41)</f>
        <v>199143.75</v>
      </c>
      <c r="C90" s="19">
        <f>C38*(1-Assumptions!$E41)</f>
        <v>209225.4023</v>
      </c>
      <c r="D90" s="19">
        <f>D38*(1-Assumptions!$E41)</f>
        <v>219817.4383</v>
      </c>
      <c r="E90" s="19">
        <f>E38*(1-Assumptions!$E41)</f>
        <v>230945.6962</v>
      </c>
      <c r="F90" s="19">
        <f>F38*(1-Assumptions!$E41)</f>
        <v>242637.322</v>
      </c>
      <c r="G90" s="19">
        <f>G38*(1-Assumptions!$E41)</f>
        <v>254920.8364</v>
      </c>
      <c r="H90" s="19">
        <f>H38*(1-Assumptions!$E41)</f>
        <v>267826.2038</v>
      </c>
      <c r="I90" s="19">
        <f>I38*(1-Assumptions!$E41)</f>
        <v>281384.9054</v>
      </c>
      <c r="J90" s="19">
        <f>J38*(1-Assumptions!$E41)</f>
        <v>295630.0162</v>
      </c>
      <c r="K90" s="19">
        <f>K38*(1-Assumptions!$E41)</f>
        <v>310596.2858</v>
      </c>
      <c r="L90" s="19">
        <f>L38*(1-Assumptions!$E41)</f>
        <v>326320.2227</v>
      </c>
      <c r="M90" s="19">
        <f>M38*(1-Assumptions!$E41)</f>
        <v>342840.184</v>
      </c>
    </row>
    <row r="91">
      <c r="A91" s="8" t="s">
        <v>53</v>
      </c>
      <c r="B91" s="19">
        <f>B39*(1-Assumptions!$E42)</f>
        <v>0</v>
      </c>
      <c r="C91" s="19">
        <f>C39*(1-Assumptions!$E42)</f>
        <v>0</v>
      </c>
      <c r="D91" s="19">
        <f>D39*(1-Assumptions!$E42)</f>
        <v>0</v>
      </c>
      <c r="E91" s="19">
        <f>E39*(1-Assumptions!$E42)</f>
        <v>0</v>
      </c>
      <c r="F91" s="19">
        <f>F39*(1-Assumptions!$E42)</f>
        <v>0</v>
      </c>
      <c r="G91" s="19">
        <f>G39*(1-Assumptions!$E42)</f>
        <v>0</v>
      </c>
      <c r="H91" s="19">
        <f>H39*(1-Assumptions!$E42)</f>
        <v>0</v>
      </c>
      <c r="I91" s="19">
        <f>I39*(1-Assumptions!$E42)</f>
        <v>0</v>
      </c>
      <c r="J91" s="19">
        <f>J39*(1-Assumptions!$E42)</f>
        <v>0</v>
      </c>
      <c r="K91" s="19">
        <f>K39*(1-Assumptions!$E42)</f>
        <v>0</v>
      </c>
      <c r="L91" s="19">
        <f>L39*(1-Assumptions!$E42)</f>
        <v>0</v>
      </c>
      <c r="M91" s="19">
        <f>M39*(1-Assumptions!$E42)</f>
        <v>0</v>
      </c>
    </row>
    <row r="92">
      <c r="A92" s="8" t="s">
        <v>54</v>
      </c>
      <c r="B92" s="19">
        <f>B40*(1-Assumptions!$E43)</f>
        <v>208406.25</v>
      </c>
      <c r="C92" s="19">
        <f>C40*(1-Assumptions!$E43)</f>
        <v>218956.8164</v>
      </c>
      <c r="D92" s="19">
        <f>D40*(1-Assumptions!$E43)</f>
        <v>230041.5052</v>
      </c>
      <c r="E92" s="19">
        <f>E40*(1-Assumptions!$E43)</f>
        <v>241687.3564</v>
      </c>
      <c r="F92" s="19">
        <f>F40*(1-Assumptions!$E43)</f>
        <v>253922.7789</v>
      </c>
      <c r="G92" s="19">
        <f>G40*(1-Assumptions!$E43)</f>
        <v>266777.6195</v>
      </c>
      <c r="H92" s="19">
        <f>H40*(1-Assumptions!$E43)</f>
        <v>280283.2365</v>
      </c>
      <c r="I92" s="19">
        <f>I40*(1-Assumptions!$E43)</f>
        <v>294472.5754</v>
      </c>
      <c r="J92" s="19">
        <f>J40*(1-Assumptions!$E43)</f>
        <v>309380.2495</v>
      </c>
      <c r="K92" s="19">
        <f>K40*(1-Assumptions!$E43)</f>
        <v>325042.6246</v>
      </c>
      <c r="L92" s="19">
        <f>L40*(1-Assumptions!$E43)</f>
        <v>341497.9075</v>
      </c>
      <c r="M92" s="19">
        <f>M40*(1-Assumptions!$E43)</f>
        <v>358786.2391</v>
      </c>
    </row>
    <row r="93">
      <c r="A93" s="8" t="s">
        <v>55</v>
      </c>
      <c r="B93" s="19">
        <f>B41*(1-Assumptions!$E44)</f>
        <v>154375</v>
      </c>
      <c r="C93" s="19">
        <f>C41*(1-Assumptions!$E44)</f>
        <v>162190.2344</v>
      </c>
      <c r="D93" s="19">
        <f>D41*(1-Assumptions!$E44)</f>
        <v>170401.115</v>
      </c>
      <c r="E93" s="19">
        <f>E41*(1-Assumptions!$E44)</f>
        <v>179027.6714</v>
      </c>
      <c r="F93" s="19">
        <f>F41*(1-Assumptions!$E44)</f>
        <v>188090.9473</v>
      </c>
      <c r="G93" s="19">
        <f>G41*(1-Assumptions!$E44)</f>
        <v>197613.0515</v>
      </c>
      <c r="H93" s="19">
        <f>H41*(1-Assumptions!$E44)</f>
        <v>207617.2122</v>
      </c>
      <c r="I93" s="19">
        <f>I41*(1-Assumptions!$E44)</f>
        <v>218127.8336</v>
      </c>
      <c r="J93" s="19">
        <f>J41*(1-Assumptions!$E44)</f>
        <v>229170.5552</v>
      </c>
      <c r="K93" s="19">
        <f>K41*(1-Assumptions!$E44)</f>
        <v>240772.3145</v>
      </c>
      <c r="L93" s="19">
        <f>L41*(1-Assumptions!$E44)</f>
        <v>252961.413</v>
      </c>
      <c r="M93" s="19">
        <f>M41*(1-Assumptions!$E44)</f>
        <v>265767.5845</v>
      </c>
    </row>
    <row r="94">
      <c r="A94" s="8" t="s">
        <v>56</v>
      </c>
      <c r="B94" s="19">
        <f>B42*(1-Assumptions!$E45)</f>
        <v>81046.875</v>
      </c>
      <c r="C94" s="19">
        <f>C42*(1-Assumptions!$E45)</f>
        <v>85149.87305</v>
      </c>
      <c r="D94" s="19">
        <f>D42*(1-Assumptions!$E45)</f>
        <v>89460.58537</v>
      </c>
      <c r="E94" s="19">
        <f>E42*(1-Assumptions!$E45)</f>
        <v>93989.5275</v>
      </c>
      <c r="F94" s="19">
        <f>F42*(1-Assumptions!$E45)</f>
        <v>98747.74733</v>
      </c>
      <c r="G94" s="19">
        <f>G42*(1-Assumptions!$E45)</f>
        <v>103746.852</v>
      </c>
      <c r="H94" s="19">
        <f>H42*(1-Assumptions!$E45)</f>
        <v>108999.0364</v>
      </c>
      <c r="I94" s="19">
        <f>I42*(1-Assumptions!$E45)</f>
        <v>114517.1126</v>
      </c>
      <c r="J94" s="19">
        <f>J42*(1-Assumptions!$E45)</f>
        <v>120314.5415</v>
      </c>
      <c r="K94" s="19">
        <f>K42*(1-Assumptions!$E45)</f>
        <v>126405.4651</v>
      </c>
      <c r="L94" s="19">
        <f>L42*(1-Assumptions!$E45)</f>
        <v>132804.7418</v>
      </c>
      <c r="M94" s="19">
        <f>M42*(1-Assumptions!$E45)</f>
        <v>139527.9819</v>
      </c>
    </row>
    <row r="95">
      <c r="A95" s="8" t="s">
        <v>57</v>
      </c>
      <c r="B95" s="19">
        <f>B43*(1-Assumptions!$E46)</f>
        <v>0</v>
      </c>
      <c r="C95" s="19">
        <f>C43*(1-Assumptions!$E46)</f>
        <v>0</v>
      </c>
      <c r="D95" s="19">
        <f>D43*(1-Assumptions!$E46)</f>
        <v>0</v>
      </c>
      <c r="E95" s="19">
        <f>E43*(1-Assumptions!$E46)</f>
        <v>0</v>
      </c>
      <c r="F95" s="19">
        <f>F43*(1-Assumptions!$E46)</f>
        <v>0</v>
      </c>
      <c r="G95" s="19">
        <f>G43*(1-Assumptions!$E46)</f>
        <v>0</v>
      </c>
      <c r="H95" s="19">
        <f>H43*(1-Assumptions!$E46)</f>
        <v>0</v>
      </c>
      <c r="I95" s="19">
        <f>I43*(1-Assumptions!$E46)</f>
        <v>0</v>
      </c>
      <c r="J95" s="19">
        <f>J43*(1-Assumptions!$E46)</f>
        <v>0</v>
      </c>
      <c r="K95" s="19">
        <f>K43*(1-Assumptions!$E46)</f>
        <v>0</v>
      </c>
      <c r="L95" s="19">
        <f>L43*(1-Assumptions!$E46)</f>
        <v>0</v>
      </c>
      <c r="M95" s="19">
        <f>M43*(1-Assumptions!$E46)</f>
        <v>0</v>
      </c>
    </row>
    <row r="96">
      <c r="A96" s="6" t="s">
        <v>95</v>
      </c>
      <c r="B96" s="19">
        <f t="shared" ref="B96:M96" si="5">SUM(B90:B95)</f>
        <v>642971.875</v>
      </c>
      <c r="C96" s="19">
        <f t="shared" si="5"/>
        <v>675522.3262</v>
      </c>
      <c r="D96" s="19">
        <f t="shared" si="5"/>
        <v>709720.6439</v>
      </c>
      <c r="E96" s="19">
        <f t="shared" si="5"/>
        <v>745650.2515</v>
      </c>
      <c r="F96" s="19">
        <f t="shared" si="5"/>
        <v>783398.7955</v>
      </c>
      <c r="G96" s="19">
        <f t="shared" si="5"/>
        <v>823058.3595</v>
      </c>
      <c r="H96" s="19">
        <f t="shared" si="5"/>
        <v>864725.689</v>
      </c>
      <c r="I96" s="19">
        <f t="shared" si="5"/>
        <v>908502.427</v>
      </c>
      <c r="J96" s="19">
        <f t="shared" si="5"/>
        <v>954495.3624</v>
      </c>
      <c r="K96" s="19">
        <f t="shared" si="5"/>
        <v>1002816.69</v>
      </c>
      <c r="L96" s="19">
        <f t="shared" si="5"/>
        <v>1053584.285</v>
      </c>
      <c r="M96" s="19">
        <f t="shared" si="5"/>
        <v>1106921.989</v>
      </c>
    </row>
    <row r="97">
      <c r="B97" s="19"/>
      <c r="C97" s="19"/>
      <c r="D97" s="19"/>
      <c r="E97" s="19"/>
      <c r="F97" s="19"/>
      <c r="G97" s="19"/>
      <c r="H97" s="19"/>
      <c r="I97" s="19"/>
      <c r="J97" s="19"/>
      <c r="K97" s="19"/>
      <c r="L97" s="19"/>
      <c r="M97" s="19"/>
    </row>
    <row r="98">
      <c r="A98" s="6" t="s">
        <v>40</v>
      </c>
      <c r="B98" s="19"/>
      <c r="C98" s="19"/>
      <c r="D98" s="19"/>
      <c r="E98" s="19"/>
      <c r="F98" s="19"/>
      <c r="G98" s="19"/>
      <c r="H98" s="19"/>
      <c r="I98" s="19"/>
      <c r="J98" s="19"/>
      <c r="K98" s="19"/>
      <c r="L98" s="19"/>
      <c r="M98" s="19"/>
    </row>
    <row r="99">
      <c r="A99" s="8" t="s">
        <v>52</v>
      </c>
      <c r="B99" s="19">
        <f>B46*(1-Assumptions!$F41)</f>
        <v>122500</v>
      </c>
      <c r="C99" s="19">
        <f>C46*(1-Assumptions!$F41)</f>
        <v>129329.375</v>
      </c>
      <c r="D99" s="19">
        <f>D46*(1-Assumptions!$F41)</f>
        <v>136539.4877</v>
      </c>
      <c r="E99" s="19">
        <f>E46*(1-Assumptions!$F41)</f>
        <v>144151.5641</v>
      </c>
      <c r="F99" s="19">
        <f>F46*(1-Assumptions!$F41)</f>
        <v>152188.0138</v>
      </c>
      <c r="G99" s="19">
        <f>G46*(1-Assumptions!$F41)</f>
        <v>160672.4956</v>
      </c>
      <c r="H99" s="19">
        <f>H46*(1-Assumptions!$F41)</f>
        <v>169629.9872</v>
      </c>
      <c r="I99" s="19">
        <f>I46*(1-Assumptions!$F41)</f>
        <v>179086.859</v>
      </c>
      <c r="J99" s="19">
        <f>J46*(1-Assumptions!$F41)</f>
        <v>189070.9514</v>
      </c>
      <c r="K99" s="19">
        <f>K46*(1-Assumptions!$F41)</f>
        <v>199611.6569</v>
      </c>
      <c r="L99" s="19">
        <f>L46*(1-Assumptions!$F41)</f>
        <v>210740.0068</v>
      </c>
      <c r="M99" s="19">
        <f>M46*(1-Assumptions!$F41)</f>
        <v>222488.7621</v>
      </c>
    </row>
    <row r="100">
      <c r="A100" s="8" t="s">
        <v>53</v>
      </c>
      <c r="B100" s="19">
        <f>B47*(1-Assumptions!$F42)</f>
        <v>140000</v>
      </c>
      <c r="C100" s="19">
        <f>C47*(1-Assumptions!$F42)</f>
        <v>147805</v>
      </c>
      <c r="D100" s="19">
        <f>D47*(1-Assumptions!$F42)</f>
        <v>156045.1288</v>
      </c>
      <c r="E100" s="19">
        <f>E47*(1-Assumptions!$F42)</f>
        <v>164744.6447</v>
      </c>
      <c r="F100" s="19">
        <f>F47*(1-Assumptions!$F42)</f>
        <v>173929.1586</v>
      </c>
      <c r="G100" s="19">
        <f>G47*(1-Assumptions!$F42)</f>
        <v>183625.7092</v>
      </c>
      <c r="H100" s="19">
        <f>H47*(1-Assumptions!$F42)</f>
        <v>193862.8425</v>
      </c>
      <c r="I100" s="19">
        <f>I47*(1-Assumptions!$F42)</f>
        <v>204670.696</v>
      </c>
      <c r="J100" s="19">
        <f>J47*(1-Assumptions!$F42)</f>
        <v>216081.0873</v>
      </c>
      <c r="K100" s="19">
        <f>K47*(1-Assumptions!$F42)</f>
        <v>228127.6079</v>
      </c>
      <c r="L100" s="19">
        <f>L47*(1-Assumptions!$F42)</f>
        <v>240845.722</v>
      </c>
      <c r="M100" s="19">
        <f>M47*(1-Assumptions!$F42)</f>
        <v>254272.871</v>
      </c>
    </row>
    <row r="101">
      <c r="A101" s="8" t="s">
        <v>54</v>
      </c>
      <c r="B101" s="19">
        <f>B48*(1-Assumptions!$F43)</f>
        <v>147000</v>
      </c>
      <c r="C101" s="19">
        <f>C48*(1-Assumptions!$F43)</f>
        <v>155195.25</v>
      </c>
      <c r="D101" s="19">
        <f>D48*(1-Assumptions!$F43)</f>
        <v>163847.3852</v>
      </c>
      <c r="E101" s="19">
        <f>E48*(1-Assumptions!$F43)</f>
        <v>172981.8769</v>
      </c>
      <c r="F101" s="19">
        <f>F48*(1-Assumptions!$F43)</f>
        <v>182625.6165</v>
      </c>
      <c r="G101" s="19">
        <f>G48*(1-Assumptions!$F43)</f>
        <v>192806.9947</v>
      </c>
      <c r="H101" s="19">
        <f>H48*(1-Assumptions!$F43)</f>
        <v>203555.9846</v>
      </c>
      <c r="I101" s="19">
        <f>I48*(1-Assumptions!$F43)</f>
        <v>214904.2308</v>
      </c>
      <c r="J101" s="19">
        <f>J48*(1-Assumptions!$F43)</f>
        <v>226885.1416</v>
      </c>
      <c r="K101" s="19">
        <f>K48*(1-Assumptions!$F43)</f>
        <v>239533.9883</v>
      </c>
      <c r="L101" s="19">
        <f>L48*(1-Assumptions!$F43)</f>
        <v>252888.0081</v>
      </c>
      <c r="M101" s="19">
        <f>M48*(1-Assumptions!$F43)</f>
        <v>266986.5146</v>
      </c>
    </row>
    <row r="102">
      <c r="A102" s="8" t="s">
        <v>55</v>
      </c>
      <c r="B102" s="19">
        <f>B49*(1-Assumptions!$F44)</f>
        <v>0</v>
      </c>
      <c r="C102" s="19">
        <f>C49*(1-Assumptions!$F44)</f>
        <v>0</v>
      </c>
      <c r="D102" s="19">
        <f>D49*(1-Assumptions!$F44)</f>
        <v>0</v>
      </c>
      <c r="E102" s="19">
        <f>E49*(1-Assumptions!$F44)</f>
        <v>0</v>
      </c>
      <c r="F102" s="19">
        <f>F49*(1-Assumptions!$F44)</f>
        <v>0</v>
      </c>
      <c r="G102" s="19">
        <f>G49*(1-Assumptions!$F44)</f>
        <v>0</v>
      </c>
      <c r="H102" s="19">
        <f>H49*(1-Assumptions!$F44)</f>
        <v>0</v>
      </c>
      <c r="I102" s="19">
        <f>I49*(1-Assumptions!$F44)</f>
        <v>0</v>
      </c>
      <c r="J102" s="19">
        <f>J49*(1-Assumptions!$F44)</f>
        <v>0</v>
      </c>
      <c r="K102" s="19">
        <f>K49*(1-Assumptions!$F44)</f>
        <v>0</v>
      </c>
      <c r="L102" s="19">
        <f>L49*(1-Assumptions!$F44)</f>
        <v>0</v>
      </c>
      <c r="M102" s="19">
        <f>M49*(1-Assumptions!$F44)</f>
        <v>0</v>
      </c>
    </row>
    <row r="103">
      <c r="A103" s="8" t="s">
        <v>56</v>
      </c>
      <c r="B103" s="19">
        <f>B50*(1-Assumptions!$F45)</f>
        <v>173250</v>
      </c>
      <c r="C103" s="19">
        <f>C50*(1-Assumptions!$F45)</f>
        <v>182908.6875</v>
      </c>
      <c r="D103" s="19">
        <f>D50*(1-Assumptions!$F45)</f>
        <v>193105.8468</v>
      </c>
      <c r="E103" s="19">
        <f>E50*(1-Assumptions!$F45)</f>
        <v>203871.4978</v>
      </c>
      <c r="F103" s="19">
        <f>F50*(1-Assumptions!$F45)</f>
        <v>215237.3338</v>
      </c>
      <c r="G103" s="19">
        <f>G50*(1-Assumptions!$F45)</f>
        <v>227236.8151</v>
      </c>
      <c r="H103" s="19">
        <f>H50*(1-Assumptions!$F45)</f>
        <v>239905.2676</v>
      </c>
      <c r="I103" s="19">
        <f>I50*(1-Assumptions!$F45)</f>
        <v>253279.9863</v>
      </c>
      <c r="J103" s="19">
        <f>J50*(1-Assumptions!$F45)</f>
        <v>267400.3455</v>
      </c>
      <c r="K103" s="19">
        <f>K50*(1-Assumptions!$F45)</f>
        <v>282307.9148</v>
      </c>
      <c r="L103" s="19">
        <f>L50*(1-Assumptions!$F45)</f>
        <v>298046.581</v>
      </c>
      <c r="M103" s="19">
        <f>M50*(1-Assumptions!$F45)</f>
        <v>314662.6779</v>
      </c>
    </row>
    <row r="104">
      <c r="A104" s="8" t="s">
        <v>57</v>
      </c>
      <c r="B104" s="19">
        <f>B51*(1-Assumptions!$F46)</f>
        <v>157500</v>
      </c>
      <c r="C104" s="19">
        <f>C51*(1-Assumptions!$F46)</f>
        <v>166280.625</v>
      </c>
      <c r="D104" s="19">
        <f>D51*(1-Assumptions!$F46)</f>
        <v>175550.7698</v>
      </c>
      <c r="E104" s="19">
        <f>E51*(1-Assumptions!$F46)</f>
        <v>185337.7253</v>
      </c>
      <c r="F104" s="19">
        <f>F51*(1-Assumptions!$F46)</f>
        <v>195670.3034</v>
      </c>
      <c r="G104" s="19">
        <f>G51*(1-Assumptions!$F46)</f>
        <v>206578.9229</v>
      </c>
      <c r="H104" s="19">
        <f>H51*(1-Assumptions!$F46)</f>
        <v>218095.6978</v>
      </c>
      <c r="I104" s="19">
        <f>I51*(1-Assumptions!$F46)</f>
        <v>230254.533</v>
      </c>
      <c r="J104" s="19">
        <f>J51*(1-Assumptions!$F46)</f>
        <v>243091.2232</v>
      </c>
      <c r="K104" s="19">
        <f>K51*(1-Assumptions!$F46)</f>
        <v>256643.5589</v>
      </c>
      <c r="L104" s="19">
        <f>L51*(1-Assumptions!$F46)</f>
        <v>270951.4373</v>
      </c>
      <c r="M104" s="19">
        <f>M51*(1-Assumptions!$F46)</f>
        <v>286056.9799</v>
      </c>
    </row>
    <row r="105">
      <c r="A105" s="6" t="s">
        <v>96</v>
      </c>
      <c r="B105" s="19">
        <f t="shared" ref="B105:M105" si="6">SUM(B99:B104)</f>
        <v>740250</v>
      </c>
      <c r="C105" s="19">
        <f t="shared" si="6"/>
        <v>781518.9375</v>
      </c>
      <c r="D105" s="19">
        <f t="shared" si="6"/>
        <v>825088.6183</v>
      </c>
      <c r="E105" s="19">
        <f t="shared" si="6"/>
        <v>871087.3087</v>
      </c>
      <c r="F105" s="19">
        <f t="shared" si="6"/>
        <v>919650.4262</v>
      </c>
      <c r="G105" s="19">
        <f t="shared" si="6"/>
        <v>970920.9375</v>
      </c>
      <c r="H105" s="19">
        <f t="shared" si="6"/>
        <v>1025049.78</v>
      </c>
      <c r="I105" s="19">
        <f t="shared" si="6"/>
        <v>1082196.305</v>
      </c>
      <c r="J105" s="19">
        <f t="shared" si="6"/>
        <v>1142528.749</v>
      </c>
      <c r="K105" s="19">
        <f t="shared" si="6"/>
        <v>1206224.727</v>
      </c>
      <c r="L105" s="19">
        <f t="shared" si="6"/>
        <v>1273471.755</v>
      </c>
      <c r="M105" s="19">
        <f t="shared" si="6"/>
        <v>1344467.806</v>
      </c>
    </row>
    <row r="106">
      <c r="B106" s="19"/>
      <c r="C106" s="19"/>
      <c r="D106" s="19"/>
      <c r="E106" s="19"/>
      <c r="F106" s="19"/>
      <c r="G106" s="19"/>
      <c r="H106" s="19"/>
      <c r="I106" s="19"/>
      <c r="J106" s="19"/>
      <c r="K106" s="19"/>
      <c r="L106" s="19"/>
      <c r="M106" s="19"/>
    </row>
    <row r="107">
      <c r="A107" s="6" t="s">
        <v>41</v>
      </c>
      <c r="B107" s="19"/>
      <c r="C107" s="19"/>
      <c r="D107" s="19"/>
      <c r="E107" s="19"/>
      <c r="F107" s="19"/>
      <c r="G107" s="19"/>
      <c r="H107" s="19"/>
      <c r="I107" s="19"/>
      <c r="J107" s="19"/>
      <c r="K107" s="19"/>
      <c r="L107" s="19"/>
      <c r="M107" s="19"/>
    </row>
    <row r="108">
      <c r="A108" s="8" t="s">
        <v>52</v>
      </c>
      <c r="B108" s="19">
        <f>B54*(1-Assumptions!$G41)</f>
        <v>56000</v>
      </c>
      <c r="C108" s="19">
        <f>C54*(1-Assumptions!$G41)</f>
        <v>59410.4</v>
      </c>
      <c r="D108" s="19">
        <f>D54*(1-Assumptions!$G41)</f>
        <v>63028.49336</v>
      </c>
      <c r="E108" s="19">
        <f>E54*(1-Assumptions!$G41)</f>
        <v>66866.92861</v>
      </c>
      <c r="F108" s="19">
        <f>F54*(1-Assumptions!$G41)</f>
        <v>70939.12456</v>
      </c>
      <c r="G108" s="19">
        <f>G54*(1-Assumptions!$G41)</f>
        <v>75259.31724</v>
      </c>
      <c r="H108" s="19">
        <f>H54*(1-Assumptions!$G41)</f>
        <v>79842.60966</v>
      </c>
      <c r="I108" s="19">
        <f>I54*(1-Assumptions!$G41)</f>
        <v>84705.02459</v>
      </c>
      <c r="J108" s="19">
        <f>J54*(1-Assumptions!$G41)</f>
        <v>89863.56059</v>
      </c>
      <c r="K108" s="19">
        <f>K54*(1-Assumptions!$G41)</f>
        <v>95336.25143</v>
      </c>
      <c r="L108" s="19">
        <f>L54*(1-Assumptions!$G41)</f>
        <v>101142.2291</v>
      </c>
      <c r="M108" s="19">
        <f>M54*(1-Assumptions!$G41)</f>
        <v>107301.7909</v>
      </c>
    </row>
    <row r="109">
      <c r="A109" s="8" t="s">
        <v>53</v>
      </c>
      <c r="B109" s="19">
        <f>B55*(1-Assumptions!$G42)</f>
        <v>0</v>
      </c>
      <c r="C109" s="19">
        <f>C55*(1-Assumptions!$G42)</f>
        <v>0</v>
      </c>
      <c r="D109" s="19">
        <f>D55*(1-Assumptions!$G42)</f>
        <v>0</v>
      </c>
      <c r="E109" s="19">
        <f>E55*(1-Assumptions!$G42)</f>
        <v>0</v>
      </c>
      <c r="F109" s="19">
        <f>F55*(1-Assumptions!$G42)</f>
        <v>0</v>
      </c>
      <c r="G109" s="19">
        <f>G55*(1-Assumptions!$G42)</f>
        <v>0</v>
      </c>
      <c r="H109" s="19">
        <f>H55*(1-Assumptions!$G42)</f>
        <v>0</v>
      </c>
      <c r="I109" s="19">
        <f>I55*(1-Assumptions!$G42)</f>
        <v>0</v>
      </c>
      <c r="J109" s="19">
        <f>J55*(1-Assumptions!$G42)</f>
        <v>0</v>
      </c>
      <c r="K109" s="19">
        <f>K55*(1-Assumptions!$G42)</f>
        <v>0</v>
      </c>
      <c r="L109" s="19">
        <f>L55*(1-Assumptions!$G42)</f>
        <v>0</v>
      </c>
      <c r="M109" s="19">
        <f>M55*(1-Assumptions!$G42)</f>
        <v>0</v>
      </c>
    </row>
    <row r="110">
      <c r="A110" s="8" t="s">
        <v>54</v>
      </c>
      <c r="B110" s="19">
        <f>B56*(1-Assumptions!$G43)</f>
        <v>82250</v>
      </c>
      <c r="C110" s="19">
        <f>C56*(1-Assumptions!$G43)</f>
        <v>87259.025</v>
      </c>
      <c r="D110" s="19">
        <f>D56*(1-Assumptions!$G43)</f>
        <v>92573.09962</v>
      </c>
      <c r="E110" s="19">
        <f>E56*(1-Assumptions!$G43)</f>
        <v>98210.80139</v>
      </c>
      <c r="F110" s="19">
        <f>F56*(1-Assumptions!$G43)</f>
        <v>104191.8392</v>
      </c>
      <c r="G110" s="19">
        <f>G56*(1-Assumptions!$G43)</f>
        <v>110537.1222</v>
      </c>
      <c r="H110" s="19">
        <f>H56*(1-Assumptions!$G43)</f>
        <v>117268.8329</v>
      </c>
      <c r="I110" s="19">
        <f>I56*(1-Assumptions!$G43)</f>
        <v>124410.5049</v>
      </c>
      <c r="J110" s="19">
        <f>J56*(1-Assumptions!$G43)</f>
        <v>131987.1046</v>
      </c>
      <c r="K110" s="19">
        <f>K56*(1-Assumptions!$G43)</f>
        <v>140025.1193</v>
      </c>
      <c r="L110" s="19">
        <f>L56*(1-Assumptions!$G43)</f>
        <v>148552.6491</v>
      </c>
      <c r="M110" s="19">
        <f>M56*(1-Assumptions!$G43)</f>
        <v>157599.5054</v>
      </c>
    </row>
    <row r="111">
      <c r="A111" s="8" t="s">
        <v>55</v>
      </c>
      <c r="B111" s="19">
        <f>B57*(1-Assumptions!$G44)</f>
        <v>36750</v>
      </c>
      <c r="C111" s="19">
        <f>C57*(1-Assumptions!$G44)</f>
        <v>38988.075</v>
      </c>
      <c r="D111" s="19">
        <f>D57*(1-Assumptions!$G44)</f>
        <v>41362.44877</v>
      </c>
      <c r="E111" s="19">
        <f>E57*(1-Assumptions!$G44)</f>
        <v>43881.4219</v>
      </c>
      <c r="F111" s="19">
        <f>F57*(1-Assumptions!$G44)</f>
        <v>46553.80049</v>
      </c>
      <c r="G111" s="19">
        <f>G57*(1-Assumptions!$G44)</f>
        <v>49388.92694</v>
      </c>
      <c r="H111" s="19">
        <f>H57*(1-Assumptions!$G44)</f>
        <v>52396.71259</v>
      </c>
      <c r="I111" s="19">
        <f>I57*(1-Assumptions!$G44)</f>
        <v>55587.67239</v>
      </c>
      <c r="J111" s="19">
        <f>J57*(1-Assumptions!$G44)</f>
        <v>58972.96164</v>
      </c>
      <c r="K111" s="19">
        <f>K57*(1-Assumptions!$G44)</f>
        <v>62564.415</v>
      </c>
      <c r="L111" s="19">
        <f>L57*(1-Assumptions!$G44)</f>
        <v>66374.58787</v>
      </c>
      <c r="M111" s="19">
        <f>M57*(1-Assumptions!$G44)</f>
        <v>70416.80028</v>
      </c>
    </row>
    <row r="112">
      <c r="A112" s="8" t="s">
        <v>56</v>
      </c>
      <c r="B112" s="19">
        <f>B58*(1-Assumptions!$G45)</f>
        <v>90300</v>
      </c>
      <c r="C112" s="19">
        <f>C58*(1-Assumptions!$G45)</f>
        <v>95799.27</v>
      </c>
      <c r="D112" s="19">
        <f>D58*(1-Assumptions!$G45)</f>
        <v>101633.4455</v>
      </c>
      <c r="E112" s="19">
        <f>E58*(1-Assumptions!$G45)</f>
        <v>107822.9224</v>
      </c>
      <c r="F112" s="19">
        <f>F58*(1-Assumptions!$G45)</f>
        <v>114389.3383</v>
      </c>
      <c r="G112" s="19">
        <f>G58*(1-Assumptions!$G45)</f>
        <v>121355.6491</v>
      </c>
      <c r="H112" s="19">
        <f>H58*(1-Assumptions!$G45)</f>
        <v>128746.2081</v>
      </c>
      <c r="I112" s="19">
        <f>I58*(1-Assumptions!$G45)</f>
        <v>136586.8522</v>
      </c>
      <c r="J112" s="19">
        <f>J58*(1-Assumptions!$G45)</f>
        <v>144904.9915</v>
      </c>
      <c r="K112" s="19">
        <f>K58*(1-Assumptions!$G45)</f>
        <v>153729.7054</v>
      </c>
      <c r="L112" s="19">
        <f>L58*(1-Assumptions!$G45)</f>
        <v>163091.8445</v>
      </c>
      <c r="M112" s="19">
        <f>M58*(1-Assumptions!$G45)</f>
        <v>173024.1378</v>
      </c>
    </row>
    <row r="113">
      <c r="A113" s="8" t="s">
        <v>57</v>
      </c>
      <c r="B113" s="19">
        <f>B59*(1-Assumptions!$G46)</f>
        <v>31500</v>
      </c>
      <c r="C113" s="19">
        <f>C59*(1-Assumptions!$G46)</f>
        <v>33418.35</v>
      </c>
      <c r="D113" s="19">
        <f>D59*(1-Assumptions!$G46)</f>
        <v>35453.52752</v>
      </c>
      <c r="E113" s="19">
        <f>E59*(1-Assumptions!$G46)</f>
        <v>37612.64734</v>
      </c>
      <c r="F113" s="19">
        <f>F59*(1-Assumptions!$G46)</f>
        <v>39903.25756</v>
      </c>
      <c r="G113" s="19">
        <f>G59*(1-Assumptions!$G46)</f>
        <v>42333.36595</v>
      </c>
      <c r="H113" s="19">
        <f>H59*(1-Assumptions!$G46)</f>
        <v>44911.46794</v>
      </c>
      <c r="I113" s="19">
        <f>I59*(1-Assumptions!$G46)</f>
        <v>47646.57633</v>
      </c>
      <c r="J113" s="19">
        <f>J59*(1-Assumptions!$G46)</f>
        <v>50548.25283</v>
      </c>
      <c r="K113" s="19">
        <f>K59*(1-Assumptions!$G46)</f>
        <v>53626.64143</v>
      </c>
      <c r="L113" s="19">
        <f>L59*(1-Assumptions!$G46)</f>
        <v>56892.50389</v>
      </c>
      <c r="M113" s="19">
        <f>M59*(1-Assumptions!$G46)</f>
        <v>60357.25738</v>
      </c>
    </row>
    <row r="114">
      <c r="A114" s="6" t="s">
        <v>97</v>
      </c>
      <c r="B114" s="19">
        <f t="shared" ref="B114:M114" si="7">SUM(B108:B113)</f>
        <v>296800</v>
      </c>
      <c r="C114" s="19">
        <f t="shared" si="7"/>
        <v>314875.12</v>
      </c>
      <c r="D114" s="19">
        <f t="shared" si="7"/>
        <v>334051.0148</v>
      </c>
      <c r="E114" s="19">
        <f t="shared" si="7"/>
        <v>354394.7216</v>
      </c>
      <c r="F114" s="19">
        <f t="shared" si="7"/>
        <v>375977.3602</v>
      </c>
      <c r="G114" s="19">
        <f t="shared" si="7"/>
        <v>398874.3814</v>
      </c>
      <c r="H114" s="19">
        <f t="shared" si="7"/>
        <v>423165.8312</v>
      </c>
      <c r="I114" s="19">
        <f t="shared" si="7"/>
        <v>448936.6303</v>
      </c>
      <c r="J114" s="19">
        <f t="shared" si="7"/>
        <v>476276.8711</v>
      </c>
      <c r="K114" s="19">
        <f t="shared" si="7"/>
        <v>505282.1326</v>
      </c>
      <c r="L114" s="19">
        <f t="shared" si="7"/>
        <v>536053.8144</v>
      </c>
      <c r="M114" s="19">
        <f t="shared" si="7"/>
        <v>568699.4917</v>
      </c>
    </row>
    <row r="116">
      <c r="A116" s="7" t="s">
        <v>98</v>
      </c>
      <c r="B116" s="19">
        <f t="shared" ref="B116:M116" si="8">B69+B78+B87+B96+B105+B114</f>
        <v>5023786.875</v>
      </c>
      <c r="C116" s="19">
        <f t="shared" si="8"/>
        <v>5290225.967</v>
      </c>
      <c r="D116" s="19">
        <f t="shared" si="8"/>
        <v>5572672.993</v>
      </c>
      <c r="E116" s="19">
        <f t="shared" si="8"/>
        <v>5872169.472</v>
      </c>
      <c r="F116" s="19">
        <f t="shared" si="8"/>
        <v>6189828.189</v>
      </c>
      <c r="G116" s="19">
        <f t="shared" si="8"/>
        <v>6526838.238</v>
      </c>
      <c r="H116" s="19">
        <f t="shared" si="8"/>
        <v>6884470.421</v>
      </c>
      <c r="I116" s="19">
        <f t="shared" si="8"/>
        <v>7264083.048</v>
      </c>
      <c r="J116" s="19">
        <f t="shared" si="8"/>
        <v>7667128.15</v>
      </c>
      <c r="K116" s="19">
        <f t="shared" si="8"/>
        <v>8095158.143</v>
      </c>
      <c r="L116" s="19">
        <f t="shared" si="8"/>
        <v>8549832.98</v>
      </c>
      <c r="M116" s="19">
        <f t="shared" si="8"/>
        <v>9032927.818</v>
      </c>
    </row>
    <row r="117">
      <c r="A117" s="5"/>
      <c r="B117" s="19"/>
      <c r="C117" s="19"/>
      <c r="D117" s="19"/>
      <c r="E117" s="19"/>
      <c r="F117" s="19"/>
      <c r="G117" s="19"/>
      <c r="H117" s="19"/>
      <c r="I117" s="19"/>
      <c r="J117" s="19"/>
      <c r="K117" s="19"/>
      <c r="L117" s="19"/>
      <c r="M117" s="19"/>
    </row>
    <row r="118">
      <c r="A118" s="7" t="s">
        <v>99</v>
      </c>
      <c r="B118" s="19"/>
      <c r="C118" s="19"/>
      <c r="D118" s="19"/>
      <c r="E118" s="19"/>
      <c r="F118" s="19"/>
      <c r="G118" s="19"/>
      <c r="H118" s="19"/>
      <c r="I118" s="19"/>
      <c r="J118" s="19"/>
      <c r="K118" s="19"/>
      <c r="L118" s="19"/>
      <c r="M118" s="19"/>
    </row>
    <row r="119">
      <c r="A119" s="5" t="s">
        <v>71</v>
      </c>
      <c r="B119" s="19">
        <f>Assumptions!$D57</f>
        <v>200000</v>
      </c>
      <c r="C119" s="19">
        <f>Assumptions!$D57</f>
        <v>200000</v>
      </c>
      <c r="D119" s="19">
        <f>Assumptions!$D57</f>
        <v>200000</v>
      </c>
      <c r="E119" s="19">
        <f>Assumptions!$D57</f>
        <v>200000</v>
      </c>
      <c r="F119" s="19">
        <f>Assumptions!$D57</f>
        <v>200000</v>
      </c>
      <c r="G119" s="19">
        <f>Assumptions!$D57</f>
        <v>200000</v>
      </c>
      <c r="H119" s="19">
        <f>Assumptions!$D57</f>
        <v>200000</v>
      </c>
      <c r="I119" s="19">
        <f>Assumptions!$D57</f>
        <v>200000</v>
      </c>
      <c r="J119" s="19">
        <f>Assumptions!$D57</f>
        <v>200000</v>
      </c>
      <c r="K119" s="19">
        <f>Assumptions!$D57</f>
        <v>200000</v>
      </c>
      <c r="L119" s="19">
        <f>Assumptions!$D57</f>
        <v>200000</v>
      </c>
      <c r="M119" s="19">
        <f>Assumptions!$D57</f>
        <v>200000</v>
      </c>
    </row>
    <row r="120">
      <c r="A120" s="5" t="s">
        <v>73</v>
      </c>
      <c r="B120" s="19">
        <f>Assumptions!$D58</f>
        <v>150000</v>
      </c>
      <c r="C120" s="19">
        <f>Assumptions!$D58</f>
        <v>150000</v>
      </c>
      <c r="D120" s="19">
        <f>Assumptions!$D58</f>
        <v>150000</v>
      </c>
      <c r="E120" s="19">
        <f>Assumptions!$D58</f>
        <v>150000</v>
      </c>
      <c r="F120" s="19">
        <f>Assumptions!$D58</f>
        <v>150000</v>
      </c>
      <c r="G120" s="19">
        <f>Assumptions!$D58</f>
        <v>150000</v>
      </c>
      <c r="H120" s="19">
        <f>Assumptions!$D58</f>
        <v>150000</v>
      </c>
      <c r="I120" s="19">
        <f>Assumptions!$D58</f>
        <v>150000</v>
      </c>
      <c r="J120" s="19">
        <f>Assumptions!$D58</f>
        <v>150000</v>
      </c>
      <c r="K120" s="19">
        <f>Assumptions!$D58</f>
        <v>150000</v>
      </c>
      <c r="L120" s="19">
        <f>Assumptions!$D58</f>
        <v>150000</v>
      </c>
      <c r="M120" s="19">
        <f>Assumptions!$D58</f>
        <v>150000</v>
      </c>
    </row>
    <row r="121">
      <c r="A121" s="5" t="s">
        <v>74</v>
      </c>
      <c r="B121" s="19">
        <f>Assumptions!$D59</f>
        <v>180000</v>
      </c>
      <c r="C121" s="19">
        <f>Assumptions!$D59</f>
        <v>180000</v>
      </c>
      <c r="D121" s="19">
        <f>Assumptions!$D59</f>
        <v>180000</v>
      </c>
      <c r="E121" s="19">
        <f>Assumptions!$D59</f>
        <v>180000</v>
      </c>
      <c r="F121" s="19">
        <f>Assumptions!$D59</f>
        <v>180000</v>
      </c>
      <c r="G121" s="19">
        <f>Assumptions!$D59</f>
        <v>180000</v>
      </c>
      <c r="H121" s="19">
        <f>Assumptions!$D59</f>
        <v>180000</v>
      </c>
      <c r="I121" s="19">
        <f>Assumptions!$D59</f>
        <v>180000</v>
      </c>
      <c r="J121" s="19">
        <f>Assumptions!$D59</f>
        <v>180000</v>
      </c>
      <c r="K121" s="19">
        <f>Assumptions!$D59</f>
        <v>180000</v>
      </c>
      <c r="L121" s="19">
        <f>Assumptions!$D59</f>
        <v>180000</v>
      </c>
      <c r="M121" s="19">
        <f>Assumptions!$D59</f>
        <v>180000</v>
      </c>
    </row>
    <row r="122">
      <c r="A122" s="7" t="s">
        <v>100</v>
      </c>
      <c r="B122" s="19">
        <f t="shared" ref="B122:M122" si="9">SUM(B119:B121)</f>
        <v>530000</v>
      </c>
      <c r="C122" s="19">
        <f t="shared" si="9"/>
        <v>530000</v>
      </c>
      <c r="D122" s="19">
        <f t="shared" si="9"/>
        <v>530000</v>
      </c>
      <c r="E122" s="19">
        <f t="shared" si="9"/>
        <v>530000</v>
      </c>
      <c r="F122" s="19">
        <f t="shared" si="9"/>
        <v>530000</v>
      </c>
      <c r="G122" s="19">
        <f t="shared" si="9"/>
        <v>530000</v>
      </c>
      <c r="H122" s="19">
        <f t="shared" si="9"/>
        <v>530000</v>
      </c>
      <c r="I122" s="19">
        <f t="shared" si="9"/>
        <v>530000</v>
      </c>
      <c r="J122" s="19">
        <f t="shared" si="9"/>
        <v>530000</v>
      </c>
      <c r="K122" s="19">
        <f t="shared" si="9"/>
        <v>530000</v>
      </c>
      <c r="L122" s="19">
        <f t="shared" si="9"/>
        <v>530000</v>
      </c>
      <c r="M122" s="19">
        <f t="shared" si="9"/>
        <v>530000</v>
      </c>
    </row>
    <row r="123">
      <c r="A123" s="5"/>
    </row>
    <row r="124">
      <c r="A124" s="7" t="s">
        <v>101</v>
      </c>
      <c r="B124" s="19">
        <f t="shared" ref="B124:M124" si="10">B116+B122</f>
        <v>5553786.875</v>
      </c>
      <c r="C124" s="19">
        <f t="shared" si="10"/>
        <v>5820225.967</v>
      </c>
      <c r="D124" s="19">
        <f t="shared" si="10"/>
        <v>6102672.993</v>
      </c>
      <c r="E124" s="19">
        <f t="shared" si="10"/>
        <v>6402169.472</v>
      </c>
      <c r="F124" s="19">
        <f t="shared" si="10"/>
        <v>6719828.189</v>
      </c>
      <c r="G124" s="19">
        <f t="shared" si="10"/>
        <v>7056838.238</v>
      </c>
      <c r="H124" s="19">
        <f t="shared" si="10"/>
        <v>7414470.421</v>
      </c>
      <c r="I124" s="19">
        <f t="shared" si="10"/>
        <v>7794083.048</v>
      </c>
      <c r="J124" s="19">
        <f t="shared" si="10"/>
        <v>8197128.15</v>
      </c>
      <c r="K124" s="19">
        <f t="shared" si="10"/>
        <v>8625158.143</v>
      </c>
      <c r="L124" s="19">
        <f t="shared" si="10"/>
        <v>9079832.98</v>
      </c>
      <c r="M124" s="19">
        <f t="shared" si="10"/>
        <v>9562927.818</v>
      </c>
    </row>
    <row r="126">
      <c r="A126" s="6" t="s">
        <v>102</v>
      </c>
      <c r="B126" s="19">
        <f t="shared" ref="B126:M126" si="11">B10-B124</f>
        <v>5029963.125</v>
      </c>
      <c r="C126" s="19">
        <f t="shared" si="11"/>
        <v>5329177.252</v>
      </c>
      <c r="D126" s="19">
        <f t="shared" si="11"/>
        <v>5646203.391</v>
      </c>
      <c r="E126" s="19">
        <f t="shared" si="11"/>
        <v>5982178.448</v>
      </c>
      <c r="F126" s="19">
        <f t="shared" si="11"/>
        <v>6338315.523</v>
      </c>
      <c r="G126" s="19">
        <f t="shared" si="11"/>
        <v>6715909.196</v>
      </c>
      <c r="H126" s="19">
        <f t="shared" si="11"/>
        <v>7116341.195</v>
      </c>
      <c r="I126" s="19">
        <f t="shared" si="11"/>
        <v>7541086.464</v>
      </c>
      <c r="J126" s="19">
        <f t="shared" si="11"/>
        <v>7991719.659</v>
      </c>
      <c r="K126" s="19">
        <f t="shared" si="11"/>
        <v>8469922.121</v>
      </c>
      <c r="L126" s="19">
        <f t="shared" si="11"/>
        <v>8977489.333</v>
      </c>
      <c r="M126" s="19">
        <f t="shared" si="11"/>
        <v>9516338.921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5"/>
  </cols>
  <sheetData>
    <row r="1">
      <c r="A1" s="5"/>
      <c r="B1" s="13"/>
      <c r="C1" s="13" t="s">
        <v>76</v>
      </c>
      <c r="D1" s="13" t="s">
        <v>77</v>
      </c>
      <c r="E1" s="13" t="s">
        <v>78</v>
      </c>
      <c r="F1" s="13" t="s">
        <v>79</v>
      </c>
      <c r="G1" s="13" t="s">
        <v>80</v>
      </c>
      <c r="H1" s="13" t="s">
        <v>81</v>
      </c>
      <c r="I1" s="13" t="s">
        <v>82</v>
      </c>
      <c r="J1" s="13" t="s">
        <v>83</v>
      </c>
      <c r="K1" s="13" t="s">
        <v>84</v>
      </c>
      <c r="L1" s="13" t="s">
        <v>85</v>
      </c>
      <c r="M1" s="13" t="s">
        <v>86</v>
      </c>
      <c r="N1" s="5"/>
      <c r="O1" s="5"/>
      <c r="P1" s="5"/>
      <c r="Q1" s="5"/>
      <c r="R1" s="5"/>
      <c r="S1" s="5"/>
      <c r="T1" s="5"/>
      <c r="U1" s="5"/>
      <c r="V1" s="5"/>
      <c r="W1" s="5"/>
      <c r="X1" s="5"/>
      <c r="Y1" s="5"/>
      <c r="Z1" s="5"/>
    </row>
    <row r="2">
      <c r="A2" s="7" t="s">
        <v>88</v>
      </c>
    </row>
    <row r="3">
      <c r="A3" s="11" t="s">
        <v>49</v>
      </c>
    </row>
    <row r="4">
      <c r="A4" s="8" t="s">
        <v>36</v>
      </c>
      <c r="B4" s="19">
        <f>'Calcs-1'!B28*'Calcs-1'!B69</f>
        <v>1620000</v>
      </c>
      <c r="C4" s="19">
        <f>'Calcs-1'!C28*'Calcs-1'!C69</f>
        <v>1702012.5</v>
      </c>
      <c r="D4" s="19">
        <f>'Calcs-1'!D28*'Calcs-1'!D69</f>
        <v>1788176.883</v>
      </c>
      <c r="E4" s="19">
        <f>'Calcs-1'!E28*'Calcs-1'!E69</f>
        <v>1878703.338</v>
      </c>
      <c r="F4" s="19">
        <f>'Calcs-1'!F28*'Calcs-1'!F69</f>
        <v>1973812.694</v>
      </c>
      <c r="G4" s="19">
        <f>'Calcs-1'!G28*'Calcs-1'!G69</f>
        <v>2073736.962</v>
      </c>
      <c r="H4" s="19">
        <f>'Calcs-1'!H28*'Calcs-1'!H69</f>
        <v>2178719.895</v>
      </c>
      <c r="I4" s="19">
        <f>'Calcs-1'!I28*'Calcs-1'!I69</f>
        <v>2289017.59</v>
      </c>
      <c r="J4" s="19">
        <f>'Calcs-1'!J28*'Calcs-1'!J69</f>
        <v>2404899.105</v>
      </c>
      <c r="K4" s="19">
        <f>'Calcs-1'!K28*'Calcs-1'!K69</f>
        <v>2526647.123</v>
      </c>
      <c r="L4" s="19">
        <f>'Calcs-1'!L28*'Calcs-1'!L69</f>
        <v>2654558.633</v>
      </c>
      <c r="M4" s="19">
        <f>'Calcs-1'!M28*'Calcs-1'!M69</f>
        <v>2788945.664</v>
      </c>
    </row>
    <row r="5">
      <c r="A5" s="8" t="s">
        <v>37</v>
      </c>
      <c r="B5" s="19">
        <f>'Calcs-1'!B29*'Calcs-1'!B70</f>
        <v>740000</v>
      </c>
      <c r="C5" s="19">
        <f>'Calcs-1'!C29*'Calcs-1'!C70</f>
        <v>768009</v>
      </c>
      <c r="D5" s="19">
        <f>'Calcs-1'!D29*'Calcs-1'!D70</f>
        <v>797078.1407</v>
      </c>
      <c r="E5" s="19">
        <f>'Calcs-1'!E29*'Calcs-1'!E70</f>
        <v>827247.5483</v>
      </c>
      <c r="F5" s="19">
        <f>'Calcs-1'!F29*'Calcs-1'!F70</f>
        <v>858558.868</v>
      </c>
      <c r="G5" s="19">
        <f>'Calcs-1'!G29*'Calcs-1'!G70</f>
        <v>891055.3211</v>
      </c>
      <c r="H5" s="19">
        <f>'Calcs-1'!H29*'Calcs-1'!H70</f>
        <v>924781.765</v>
      </c>
      <c r="I5" s="19">
        <f>'Calcs-1'!I29*'Calcs-1'!I70</f>
        <v>959784.7548</v>
      </c>
      <c r="J5" s="19">
        <f>'Calcs-1'!J29*'Calcs-1'!J70</f>
        <v>996112.6078</v>
      </c>
      <c r="K5" s="19">
        <f>'Calcs-1'!K29*'Calcs-1'!K70</f>
        <v>1033815.47</v>
      </c>
      <c r="L5" s="19">
        <f>'Calcs-1'!L29*'Calcs-1'!L70</f>
        <v>1072945.386</v>
      </c>
      <c r="M5" s="19">
        <f>'Calcs-1'!M29*'Calcs-1'!M70</f>
        <v>1113556.368</v>
      </c>
    </row>
    <row r="6">
      <c r="A6" s="8" t="s">
        <v>38</v>
      </c>
      <c r="B6" s="19">
        <f>'Calcs-1'!B30*'Calcs-1'!B71</f>
        <v>675000</v>
      </c>
      <c r="C6" s="19">
        <f>'Calcs-1'!C30*'Calcs-1'!C71</f>
        <v>697114.6875</v>
      </c>
      <c r="D6" s="19">
        <f>'Calcs-1'!D30*'Calcs-1'!D71</f>
        <v>719953.9074</v>
      </c>
      <c r="E6" s="19">
        <f>'Calcs-1'!E30*'Calcs-1'!E71</f>
        <v>743541.3973</v>
      </c>
      <c r="F6" s="19">
        <f>'Calcs-1'!F30*'Calcs-1'!F71</f>
        <v>767901.6724</v>
      </c>
      <c r="G6" s="19">
        <f>'Calcs-1'!G30*'Calcs-1'!G71</f>
        <v>793060.0509</v>
      </c>
      <c r="H6" s="19">
        <f>'Calcs-1'!H30*'Calcs-1'!H71</f>
        <v>819042.6808</v>
      </c>
      <c r="I6" s="19">
        <f>'Calcs-1'!I30*'Calcs-1'!I71</f>
        <v>845876.5667</v>
      </c>
      <c r="J6" s="19">
        <f>'Calcs-1'!J30*'Calcs-1'!J71</f>
        <v>873589.5977</v>
      </c>
      <c r="K6" s="19">
        <f>'Calcs-1'!K30*'Calcs-1'!K71</f>
        <v>902210.5769</v>
      </c>
      <c r="L6" s="19">
        <f>'Calcs-1'!L30*'Calcs-1'!L71</f>
        <v>931769.2509</v>
      </c>
      <c r="M6" s="19">
        <f>'Calcs-1'!M30*'Calcs-1'!M71</f>
        <v>962296.341</v>
      </c>
    </row>
    <row r="7">
      <c r="A7" s="8" t="s">
        <v>39</v>
      </c>
      <c r="B7" s="19">
        <f>'Calcs-1'!B31*'Calcs-1'!B72</f>
        <v>550000</v>
      </c>
      <c r="C7" s="19">
        <f>'Calcs-1'!C31*'Calcs-1'!C72</f>
        <v>575025</v>
      </c>
      <c r="D7" s="19">
        <f>'Calcs-1'!D31*'Calcs-1'!D72</f>
        <v>601188.6375</v>
      </c>
      <c r="E7" s="19">
        <f>'Calcs-1'!E31*'Calcs-1'!E72</f>
        <v>628542.7205</v>
      </c>
      <c r="F7" s="19">
        <f>'Calcs-1'!F31*'Calcs-1'!F72</f>
        <v>657141.4143</v>
      </c>
      <c r="G7" s="19">
        <f>'Calcs-1'!G31*'Calcs-1'!G72</f>
        <v>687041.3486</v>
      </c>
      <c r="H7" s="19">
        <f>'Calcs-1'!H31*'Calcs-1'!H72</f>
        <v>718301.73</v>
      </c>
      <c r="I7" s="19">
        <f>'Calcs-1'!I31*'Calcs-1'!I72</f>
        <v>750984.4587</v>
      </c>
      <c r="J7" s="19">
        <f>'Calcs-1'!J31*'Calcs-1'!J72</f>
        <v>785154.2516</v>
      </c>
      <c r="K7" s="19">
        <f>'Calcs-1'!K31*'Calcs-1'!K72</f>
        <v>820878.77</v>
      </c>
      <c r="L7" s="19">
        <f>'Calcs-1'!L31*'Calcs-1'!L72</f>
        <v>858228.7541</v>
      </c>
      <c r="M7" s="19">
        <f>'Calcs-1'!M31*'Calcs-1'!M72</f>
        <v>897278.1624</v>
      </c>
    </row>
    <row r="8">
      <c r="A8" s="8" t="s">
        <v>40</v>
      </c>
      <c r="B8" s="19">
        <f>'Calcs-1'!B32*'Calcs-1'!B73</f>
        <v>1650000</v>
      </c>
      <c r="C8" s="19">
        <f>'Calcs-1'!C32*'Calcs-1'!C73</f>
        <v>1737738.75</v>
      </c>
      <c r="D8" s="19">
        <f>'Calcs-1'!D32*'Calcs-1'!D73</f>
        <v>1830143.008</v>
      </c>
      <c r="E8" s="19">
        <f>'Calcs-1'!E32*'Calcs-1'!E73</f>
        <v>1927460.862</v>
      </c>
      <c r="F8" s="19">
        <f>'Calcs-1'!F32*'Calcs-1'!F73</f>
        <v>2029953.594</v>
      </c>
      <c r="G8" s="19">
        <f>'Calcs-1'!G32*'Calcs-1'!G73</f>
        <v>2137896.376</v>
      </c>
      <c r="H8" s="19">
        <f>'Calcs-1'!H32*'Calcs-1'!H73</f>
        <v>2251579.016</v>
      </c>
      <c r="I8" s="19">
        <f>'Calcs-1'!I32*'Calcs-1'!I73</f>
        <v>2371306.73</v>
      </c>
      <c r="J8" s="19">
        <f>'Calcs-1'!J32*'Calcs-1'!J73</f>
        <v>2497400.966</v>
      </c>
      <c r="K8" s="19">
        <f>'Calcs-1'!K32*'Calcs-1'!K73</f>
        <v>2630200.262</v>
      </c>
      <c r="L8" s="19">
        <f>'Calcs-1'!L32*'Calcs-1'!L73</f>
        <v>2770061.161</v>
      </c>
      <c r="M8" s="19">
        <f>'Calcs-1'!M32*'Calcs-1'!M73</f>
        <v>2917359.163</v>
      </c>
    </row>
    <row r="9">
      <c r="A9" s="8" t="s">
        <v>41</v>
      </c>
      <c r="B9" s="19">
        <f>'Calcs-1'!B33*'Calcs-1'!B74</f>
        <v>360000</v>
      </c>
      <c r="C9" s="19">
        <f>'Calcs-1'!C33*'Calcs-1'!C74</f>
        <v>373626</v>
      </c>
      <c r="D9" s="19">
        <f>'Calcs-1'!D33*'Calcs-1'!D74</f>
        <v>387767.7441</v>
      </c>
      <c r="E9" s="19">
        <f>'Calcs-1'!E33*'Calcs-1'!E74</f>
        <v>402444.7532</v>
      </c>
      <c r="F9" s="19">
        <f>'Calcs-1'!F33*'Calcs-1'!F74</f>
        <v>417677.2871</v>
      </c>
      <c r="G9" s="19">
        <f>'Calcs-1'!G33*'Calcs-1'!G74</f>
        <v>433486.3724</v>
      </c>
      <c r="H9" s="19">
        <f>'Calcs-1'!H33*'Calcs-1'!H74</f>
        <v>449893.8316</v>
      </c>
      <c r="I9" s="19">
        <f>'Calcs-1'!I33*'Calcs-1'!I74</f>
        <v>466922.3132</v>
      </c>
      <c r="J9" s="19">
        <f>'Calcs-1'!J33*'Calcs-1'!J74</f>
        <v>484595.3227</v>
      </c>
      <c r="K9" s="19">
        <f>'Calcs-1'!K33*'Calcs-1'!K74</f>
        <v>502937.2557</v>
      </c>
      <c r="L9" s="19">
        <f>'Calcs-1'!L33*'Calcs-1'!L74</f>
        <v>521973.4308</v>
      </c>
      <c r="M9" s="19">
        <f>'Calcs-1'!M33*'Calcs-1'!M74</f>
        <v>541730.1252</v>
      </c>
    </row>
    <row r="10">
      <c r="A10" s="6" t="s">
        <v>105</v>
      </c>
      <c r="B10" s="19">
        <f t="shared" ref="B10:M10" si="1">SUM(B4:B9)</f>
        <v>5595000</v>
      </c>
      <c r="C10" s="19">
        <f t="shared" si="1"/>
        <v>5853525.938</v>
      </c>
      <c r="D10" s="19">
        <f t="shared" si="1"/>
        <v>6124308.321</v>
      </c>
      <c r="E10" s="19">
        <f t="shared" si="1"/>
        <v>6407940.619</v>
      </c>
      <c r="F10" s="19">
        <f t="shared" si="1"/>
        <v>6705045.53</v>
      </c>
      <c r="G10" s="19">
        <f t="shared" si="1"/>
        <v>7016276.431</v>
      </c>
      <c r="H10" s="19">
        <f t="shared" si="1"/>
        <v>7342318.919</v>
      </c>
      <c r="I10" s="19">
        <f t="shared" si="1"/>
        <v>7683892.414</v>
      </c>
      <c r="J10" s="19">
        <f t="shared" si="1"/>
        <v>8041751.851</v>
      </c>
      <c r="K10" s="19">
        <f t="shared" si="1"/>
        <v>8416689.457</v>
      </c>
      <c r="L10" s="19">
        <f t="shared" si="1"/>
        <v>8809536.615</v>
      </c>
      <c r="M10" s="19">
        <f t="shared" si="1"/>
        <v>9221165.824</v>
      </c>
    </row>
    <row r="12">
      <c r="A12" s="6" t="s">
        <v>90</v>
      </c>
    </row>
    <row r="13">
      <c r="A13" s="6" t="s">
        <v>36</v>
      </c>
    </row>
    <row r="14">
      <c r="A14" s="8" t="s">
        <v>52</v>
      </c>
      <c r="B14" s="19">
        <f>B$4*Assumptions!$B33</f>
        <v>567000</v>
      </c>
      <c r="C14" s="19">
        <f>C$4*Assumptions!$B33</f>
        <v>595704.375</v>
      </c>
      <c r="D14" s="19">
        <f>D$4*Assumptions!$B33</f>
        <v>625861.909</v>
      </c>
      <c r="E14" s="19">
        <f>E$4*Assumptions!$B33</f>
        <v>657546.1681</v>
      </c>
      <c r="F14" s="19">
        <f>F$4*Assumptions!$B33</f>
        <v>690834.4429</v>
      </c>
      <c r="G14" s="19">
        <f>G$4*Assumptions!$B33</f>
        <v>725807.9366</v>
      </c>
      <c r="H14" s="19">
        <f>H$4*Assumptions!$B33</f>
        <v>762551.9633</v>
      </c>
      <c r="I14" s="19">
        <f>I$4*Assumptions!$B33</f>
        <v>801156.1565</v>
      </c>
      <c r="J14" s="19">
        <f>J$4*Assumptions!$B33</f>
        <v>841714.6869</v>
      </c>
      <c r="K14" s="19">
        <f>K$4*Assumptions!$B33</f>
        <v>884326.4929</v>
      </c>
      <c r="L14" s="19">
        <f>L$4*Assumptions!$B33</f>
        <v>929095.5216</v>
      </c>
      <c r="M14" s="19">
        <f>M$4*Assumptions!$B33</f>
        <v>976130.9824</v>
      </c>
    </row>
    <row r="15">
      <c r="A15" s="8" t="s">
        <v>53</v>
      </c>
      <c r="B15" s="19">
        <f>B$4*Assumptions!$B34</f>
        <v>486000</v>
      </c>
      <c r="C15" s="19">
        <f>C$4*Assumptions!$B34</f>
        <v>510603.75</v>
      </c>
      <c r="D15" s="19">
        <f>D$4*Assumptions!$B34</f>
        <v>536453.0648</v>
      </c>
      <c r="E15" s="19">
        <f>E$4*Assumptions!$B34</f>
        <v>563611.0013</v>
      </c>
      <c r="F15" s="19">
        <f>F$4*Assumptions!$B34</f>
        <v>592143.8082</v>
      </c>
      <c r="G15" s="19">
        <f>G$4*Assumptions!$B34</f>
        <v>622121.0885</v>
      </c>
      <c r="H15" s="19">
        <f>H$4*Assumptions!$B34</f>
        <v>653615.9686</v>
      </c>
      <c r="I15" s="19">
        <f>I$4*Assumptions!$B34</f>
        <v>686705.277</v>
      </c>
      <c r="J15" s="19">
        <f>J$4*Assumptions!$B34</f>
        <v>721469.7316</v>
      </c>
      <c r="K15" s="19">
        <f>K$4*Assumptions!$B34</f>
        <v>757994.1368</v>
      </c>
      <c r="L15" s="19">
        <f>L$4*Assumptions!$B34</f>
        <v>796367.59</v>
      </c>
      <c r="M15" s="19">
        <f>M$4*Assumptions!$B34</f>
        <v>836683.6992</v>
      </c>
    </row>
    <row r="16">
      <c r="A16" s="8" t="s">
        <v>54</v>
      </c>
      <c r="B16" s="19">
        <f>B$4*Assumptions!$B35</f>
        <v>243000</v>
      </c>
      <c r="C16" s="19">
        <f>C$4*Assumptions!$B35</f>
        <v>255301.875</v>
      </c>
      <c r="D16" s="19">
        <f>D$4*Assumptions!$B35</f>
        <v>268226.5324</v>
      </c>
      <c r="E16" s="19">
        <f>E$4*Assumptions!$B35</f>
        <v>281805.5006</v>
      </c>
      <c r="F16" s="19">
        <f>F$4*Assumptions!$B35</f>
        <v>296071.9041</v>
      </c>
      <c r="G16" s="19">
        <f>G$4*Assumptions!$B35</f>
        <v>311060.5442</v>
      </c>
      <c r="H16" s="19">
        <f>H$4*Assumptions!$B35</f>
        <v>326807.9843</v>
      </c>
      <c r="I16" s="19">
        <f>I$4*Assumptions!$B35</f>
        <v>343352.6385</v>
      </c>
      <c r="J16" s="19">
        <f>J$4*Assumptions!$B35</f>
        <v>360734.8658</v>
      </c>
      <c r="K16" s="19">
        <f>K$4*Assumptions!$B35</f>
        <v>378997.0684</v>
      </c>
      <c r="L16" s="19">
        <f>L$4*Assumptions!$B35</f>
        <v>398183.795</v>
      </c>
      <c r="M16" s="19">
        <f>M$4*Assumptions!$B35</f>
        <v>418341.8496</v>
      </c>
    </row>
    <row r="17">
      <c r="A17" s="8" t="s">
        <v>55</v>
      </c>
      <c r="B17" s="19">
        <f>B$4*Assumptions!$B36</f>
        <v>162000</v>
      </c>
      <c r="C17" s="19">
        <f>C$4*Assumptions!$B36</f>
        <v>170201.25</v>
      </c>
      <c r="D17" s="19">
        <f>D$4*Assumptions!$B36</f>
        <v>178817.6883</v>
      </c>
      <c r="E17" s="19">
        <f>E$4*Assumptions!$B36</f>
        <v>187870.3338</v>
      </c>
      <c r="F17" s="19">
        <f>F$4*Assumptions!$B36</f>
        <v>197381.2694</v>
      </c>
      <c r="G17" s="19">
        <f>G$4*Assumptions!$B36</f>
        <v>207373.6962</v>
      </c>
      <c r="H17" s="19">
        <f>H$4*Assumptions!$B36</f>
        <v>217871.9895</v>
      </c>
      <c r="I17" s="19">
        <f>I$4*Assumptions!$B36</f>
        <v>228901.759</v>
      </c>
      <c r="J17" s="19">
        <f>J$4*Assumptions!$B36</f>
        <v>240489.9105</v>
      </c>
      <c r="K17" s="19">
        <f>K$4*Assumptions!$B36</f>
        <v>252664.7123</v>
      </c>
      <c r="L17" s="19">
        <f>L$4*Assumptions!$B36</f>
        <v>265455.8633</v>
      </c>
      <c r="M17" s="19">
        <f>M$4*Assumptions!$B36</f>
        <v>278894.5664</v>
      </c>
    </row>
    <row r="18">
      <c r="A18" s="8" t="s">
        <v>56</v>
      </c>
      <c r="B18" s="19">
        <f>B$4*Assumptions!$B37</f>
        <v>81000</v>
      </c>
      <c r="C18" s="19">
        <f>C$4*Assumptions!$B37</f>
        <v>85100.625</v>
      </c>
      <c r="D18" s="19">
        <f>D$4*Assumptions!$B37</f>
        <v>89408.84414</v>
      </c>
      <c r="E18" s="19">
        <f>E$4*Assumptions!$B37</f>
        <v>93935.16688</v>
      </c>
      <c r="F18" s="19">
        <f>F$4*Assumptions!$B37</f>
        <v>98690.6347</v>
      </c>
      <c r="G18" s="19">
        <f>G$4*Assumptions!$B37</f>
        <v>103686.8481</v>
      </c>
      <c r="H18" s="19">
        <f>H$4*Assumptions!$B37</f>
        <v>108935.9948</v>
      </c>
      <c r="I18" s="19">
        <f>I$4*Assumptions!$B37</f>
        <v>114450.8795</v>
      </c>
      <c r="J18" s="19">
        <f>J$4*Assumptions!$B37</f>
        <v>120244.9553</v>
      </c>
      <c r="K18" s="19">
        <f>K$4*Assumptions!$B37</f>
        <v>126332.3561</v>
      </c>
      <c r="L18" s="19">
        <f>L$4*Assumptions!$B37</f>
        <v>132727.9317</v>
      </c>
      <c r="M18" s="19">
        <f>M$4*Assumptions!$B37</f>
        <v>139447.2832</v>
      </c>
    </row>
    <row r="19">
      <c r="A19" s="8" t="s">
        <v>57</v>
      </c>
      <c r="B19" s="19">
        <f>B$4*Assumptions!$B38</f>
        <v>81000</v>
      </c>
      <c r="C19" s="19">
        <f>C$4*Assumptions!$B38</f>
        <v>85100.625</v>
      </c>
      <c r="D19" s="19">
        <f>D$4*Assumptions!$B38</f>
        <v>89408.84414</v>
      </c>
      <c r="E19" s="19">
        <f>E$4*Assumptions!$B38</f>
        <v>93935.16688</v>
      </c>
      <c r="F19" s="19">
        <f>F$4*Assumptions!$B38</f>
        <v>98690.6347</v>
      </c>
      <c r="G19" s="19">
        <f>G$4*Assumptions!$B38</f>
        <v>103686.8481</v>
      </c>
      <c r="H19" s="19">
        <f>H$4*Assumptions!$B38</f>
        <v>108935.9948</v>
      </c>
      <c r="I19" s="19">
        <f>I$4*Assumptions!$B38</f>
        <v>114450.8795</v>
      </c>
      <c r="J19" s="19">
        <f>J$4*Assumptions!$B38</f>
        <v>120244.9553</v>
      </c>
      <c r="K19" s="19">
        <f>K$4*Assumptions!$B38</f>
        <v>126332.3561</v>
      </c>
      <c r="L19" s="19">
        <f>L$4*Assumptions!$B38</f>
        <v>132727.9317</v>
      </c>
      <c r="M19" s="19">
        <f>M$4*Assumptions!$B38</f>
        <v>139447.2832</v>
      </c>
    </row>
    <row r="20">
      <c r="B20" s="19"/>
      <c r="C20" s="19"/>
      <c r="D20" s="19"/>
      <c r="E20" s="19"/>
      <c r="F20" s="19"/>
      <c r="G20" s="19"/>
      <c r="H20" s="19"/>
      <c r="I20" s="19"/>
      <c r="J20" s="19"/>
      <c r="K20" s="19"/>
      <c r="L20" s="19"/>
      <c r="M20" s="19"/>
    </row>
    <row r="21">
      <c r="A21" s="6" t="s">
        <v>37</v>
      </c>
      <c r="B21" s="19"/>
      <c r="C21" s="19"/>
      <c r="D21" s="19"/>
      <c r="E21" s="19"/>
      <c r="F21" s="19"/>
      <c r="G21" s="19"/>
      <c r="H21" s="19"/>
      <c r="I21" s="19"/>
      <c r="J21" s="19"/>
      <c r="K21" s="19"/>
      <c r="L21" s="19"/>
      <c r="M21" s="19"/>
    </row>
    <row r="22">
      <c r="A22" s="8" t="s">
        <v>52</v>
      </c>
      <c r="B22" s="19">
        <f>B$5*Assumptions!$C33</f>
        <v>185000</v>
      </c>
      <c r="C22" s="19">
        <f>C$5*Assumptions!$C33</f>
        <v>192002.25</v>
      </c>
      <c r="D22" s="19">
        <f>D$5*Assumptions!$C33</f>
        <v>199269.5352</v>
      </c>
      <c r="E22" s="19">
        <f>E$5*Assumptions!$C33</f>
        <v>206811.8871</v>
      </c>
      <c r="F22" s="19">
        <f>F$5*Assumptions!$C33</f>
        <v>214639.717</v>
      </c>
      <c r="G22" s="19">
        <f>G$5*Assumptions!$C33</f>
        <v>222763.8303</v>
      </c>
      <c r="H22" s="19">
        <f>H$5*Assumptions!$C33</f>
        <v>231195.4413</v>
      </c>
      <c r="I22" s="19">
        <f>I$5*Assumptions!$C33</f>
        <v>239946.1887</v>
      </c>
      <c r="J22" s="19">
        <f>J$5*Assumptions!$C33</f>
        <v>249028.152</v>
      </c>
      <c r="K22" s="19">
        <f>K$5*Assumptions!$C33</f>
        <v>258453.8675</v>
      </c>
      <c r="L22" s="19">
        <f>L$5*Assumptions!$C33</f>
        <v>268236.3464</v>
      </c>
      <c r="M22" s="19">
        <f>M$5*Assumptions!$C33</f>
        <v>278389.0921</v>
      </c>
    </row>
    <row r="23">
      <c r="A23" s="8" t="s">
        <v>53</v>
      </c>
      <c r="B23" s="19">
        <f>B$5*Assumptions!$C34</f>
        <v>111000</v>
      </c>
      <c r="C23" s="19">
        <f>C$5*Assumptions!$C34</f>
        <v>115201.35</v>
      </c>
      <c r="D23" s="19">
        <f>D$5*Assumptions!$C34</f>
        <v>119561.7211</v>
      </c>
      <c r="E23" s="19">
        <f>E$5*Assumptions!$C34</f>
        <v>124087.1322</v>
      </c>
      <c r="F23" s="19">
        <f>F$5*Assumptions!$C34</f>
        <v>128783.8302</v>
      </c>
      <c r="G23" s="19">
        <f>G$5*Assumptions!$C34</f>
        <v>133658.2982</v>
      </c>
      <c r="H23" s="19">
        <f>H$5*Assumptions!$C34</f>
        <v>138717.2648</v>
      </c>
      <c r="I23" s="19">
        <f>I$5*Assumptions!$C34</f>
        <v>143967.7132</v>
      </c>
      <c r="J23" s="19">
        <f>J$5*Assumptions!$C34</f>
        <v>149416.8912</v>
      </c>
      <c r="K23" s="19">
        <f>K$5*Assumptions!$C34</f>
        <v>155072.3205</v>
      </c>
      <c r="L23" s="19">
        <f>L$5*Assumptions!$C34</f>
        <v>160941.8078</v>
      </c>
      <c r="M23" s="19">
        <f>M$5*Assumptions!$C34</f>
        <v>167033.4553</v>
      </c>
    </row>
    <row r="24">
      <c r="A24" s="8" t="s">
        <v>54</v>
      </c>
      <c r="B24" s="19">
        <f>B$5*Assumptions!$C35</f>
        <v>88800</v>
      </c>
      <c r="C24" s="19">
        <f>C$5*Assumptions!$C35</f>
        <v>92161.08</v>
      </c>
      <c r="D24" s="19">
        <f>D$5*Assumptions!$C35</f>
        <v>95649.37688</v>
      </c>
      <c r="E24" s="19">
        <f>E$5*Assumptions!$C35</f>
        <v>99269.70579</v>
      </c>
      <c r="F24" s="19">
        <f>F$5*Assumptions!$C35</f>
        <v>103027.0642</v>
      </c>
      <c r="G24" s="19">
        <f>G$5*Assumptions!$C35</f>
        <v>106926.6385</v>
      </c>
      <c r="H24" s="19">
        <f>H$5*Assumptions!$C35</f>
        <v>110973.8118</v>
      </c>
      <c r="I24" s="19">
        <f>I$5*Assumptions!$C35</f>
        <v>115174.1706</v>
      </c>
      <c r="J24" s="19">
        <f>J$5*Assumptions!$C35</f>
        <v>119533.5129</v>
      </c>
      <c r="K24" s="19">
        <f>K$5*Assumptions!$C35</f>
        <v>124057.8564</v>
      </c>
      <c r="L24" s="19">
        <f>L$5*Assumptions!$C35</f>
        <v>128753.4463</v>
      </c>
      <c r="M24" s="19">
        <f>M$5*Assumptions!$C35</f>
        <v>133626.7642</v>
      </c>
    </row>
    <row r="25">
      <c r="A25" s="8" t="s">
        <v>55</v>
      </c>
      <c r="B25" s="19">
        <f>B$5*Assumptions!$C36</f>
        <v>162800</v>
      </c>
      <c r="C25" s="19">
        <f>C$5*Assumptions!$C36</f>
        <v>168961.98</v>
      </c>
      <c r="D25" s="19">
        <f>D$5*Assumptions!$C36</f>
        <v>175357.1909</v>
      </c>
      <c r="E25" s="19">
        <f>E$5*Assumptions!$C36</f>
        <v>181994.4606</v>
      </c>
      <c r="F25" s="19">
        <f>F$5*Assumptions!$C36</f>
        <v>188882.951</v>
      </c>
      <c r="G25" s="19">
        <f>G$5*Assumptions!$C36</f>
        <v>196032.1706</v>
      </c>
      <c r="H25" s="19">
        <f>H$5*Assumptions!$C36</f>
        <v>203451.9883</v>
      </c>
      <c r="I25" s="19">
        <f>I$5*Assumptions!$C36</f>
        <v>211152.6461</v>
      </c>
      <c r="J25" s="19">
        <f>J$5*Assumptions!$C36</f>
        <v>219144.7737</v>
      </c>
      <c r="K25" s="19">
        <f>K$5*Assumptions!$C36</f>
        <v>227439.4034</v>
      </c>
      <c r="L25" s="19">
        <f>L$5*Assumptions!$C36</f>
        <v>236047.9848</v>
      </c>
      <c r="M25" s="19">
        <f>M$5*Assumptions!$C36</f>
        <v>244982.401</v>
      </c>
    </row>
    <row r="26">
      <c r="A26" s="8" t="s">
        <v>56</v>
      </c>
      <c r="B26" s="19">
        <f>B$5*Assumptions!$C37</f>
        <v>0</v>
      </c>
      <c r="C26" s="19">
        <f>C$5*Assumptions!$C37</f>
        <v>0</v>
      </c>
      <c r="D26" s="19">
        <f>D$5*Assumptions!$C37</f>
        <v>0</v>
      </c>
      <c r="E26" s="19">
        <f>E$5*Assumptions!$C37</f>
        <v>0</v>
      </c>
      <c r="F26" s="19">
        <f>F$5*Assumptions!$C37</f>
        <v>0</v>
      </c>
      <c r="G26" s="19">
        <f>G$5*Assumptions!$C37</f>
        <v>0</v>
      </c>
      <c r="H26" s="19">
        <f>H$5*Assumptions!$C37</f>
        <v>0</v>
      </c>
      <c r="I26" s="19">
        <f>I$5*Assumptions!$C37</f>
        <v>0</v>
      </c>
      <c r="J26" s="19">
        <f>J$5*Assumptions!$C37</f>
        <v>0</v>
      </c>
      <c r="K26" s="19">
        <f>K$5*Assumptions!$C37</f>
        <v>0</v>
      </c>
      <c r="L26" s="19">
        <f>L$5*Assumptions!$C37</f>
        <v>0</v>
      </c>
      <c r="M26" s="19">
        <f>M$5*Assumptions!$C37</f>
        <v>0</v>
      </c>
    </row>
    <row r="27">
      <c r="A27" s="8" t="s">
        <v>57</v>
      </c>
      <c r="B27" s="19">
        <f>B$5*Assumptions!$C38</f>
        <v>192400</v>
      </c>
      <c r="C27" s="19">
        <f>C$5*Assumptions!$C38</f>
        <v>199682.34</v>
      </c>
      <c r="D27" s="19">
        <f>D$5*Assumptions!$C38</f>
        <v>207240.3166</v>
      </c>
      <c r="E27" s="19">
        <f>E$5*Assumptions!$C38</f>
        <v>215084.3626</v>
      </c>
      <c r="F27" s="19">
        <f>F$5*Assumptions!$C38</f>
        <v>223225.3057</v>
      </c>
      <c r="G27" s="19">
        <f>G$5*Assumptions!$C38</f>
        <v>231674.3835</v>
      </c>
      <c r="H27" s="19">
        <f>H$5*Assumptions!$C38</f>
        <v>240443.2589</v>
      </c>
      <c r="I27" s="19">
        <f>I$5*Assumptions!$C38</f>
        <v>249544.0363</v>
      </c>
      <c r="J27" s="19">
        <f>J$5*Assumptions!$C38</f>
        <v>258989.278</v>
      </c>
      <c r="K27" s="19">
        <f>K$5*Assumptions!$C38</f>
        <v>268792.0222</v>
      </c>
      <c r="L27" s="19">
        <f>L$5*Assumptions!$C38</f>
        <v>278965.8002</v>
      </c>
      <c r="M27" s="19">
        <f>M$5*Assumptions!$C38</f>
        <v>289524.6558</v>
      </c>
    </row>
    <row r="28">
      <c r="B28" s="19"/>
      <c r="C28" s="19"/>
      <c r="D28" s="19"/>
      <c r="E28" s="19"/>
      <c r="F28" s="19"/>
      <c r="G28" s="19"/>
      <c r="H28" s="19"/>
      <c r="I28" s="19"/>
      <c r="J28" s="19"/>
      <c r="K28" s="19"/>
      <c r="L28" s="19"/>
      <c r="M28" s="19"/>
    </row>
    <row r="29">
      <c r="A29" s="6" t="s">
        <v>38</v>
      </c>
      <c r="B29" s="19"/>
      <c r="C29" s="19"/>
      <c r="D29" s="19"/>
      <c r="E29" s="19"/>
      <c r="F29" s="19"/>
      <c r="G29" s="19"/>
      <c r="H29" s="19"/>
      <c r="I29" s="19"/>
      <c r="J29" s="19"/>
      <c r="K29" s="19"/>
      <c r="L29" s="19"/>
      <c r="M29" s="19"/>
    </row>
    <row r="30">
      <c r="A30" s="8" t="s">
        <v>52</v>
      </c>
      <c r="B30" s="19">
        <f>B$6*Assumptions!$D33</f>
        <v>135000</v>
      </c>
      <c r="C30" s="19">
        <f>C$6*Assumptions!$D33</f>
        <v>139422.9375</v>
      </c>
      <c r="D30" s="19">
        <f>D$6*Assumptions!$D33</f>
        <v>143990.7815</v>
      </c>
      <c r="E30" s="19">
        <f>E$6*Assumptions!$D33</f>
        <v>148708.2795</v>
      </c>
      <c r="F30" s="19">
        <f>F$6*Assumptions!$D33</f>
        <v>153580.3345</v>
      </c>
      <c r="G30" s="19">
        <f>G$6*Assumptions!$D33</f>
        <v>158612.0102</v>
      </c>
      <c r="H30" s="19">
        <f>H$6*Assumptions!$D33</f>
        <v>163808.5362</v>
      </c>
      <c r="I30" s="19">
        <f>I$6*Assumptions!$D33</f>
        <v>169175.3133</v>
      </c>
      <c r="J30" s="19">
        <f>J$6*Assumptions!$D33</f>
        <v>174717.9195</v>
      </c>
      <c r="K30" s="19">
        <f>K$6*Assumptions!$D33</f>
        <v>180442.1154</v>
      </c>
      <c r="L30" s="19">
        <f>L$6*Assumptions!$D33</f>
        <v>186353.8502</v>
      </c>
      <c r="M30" s="19">
        <f>M$6*Assumptions!$D33</f>
        <v>192459.2682</v>
      </c>
    </row>
    <row r="31">
      <c r="A31" s="8" t="s">
        <v>53</v>
      </c>
      <c r="B31" s="19">
        <f>B$6*Assumptions!$D34</f>
        <v>33750</v>
      </c>
      <c r="C31" s="19">
        <f>C$6*Assumptions!$D34</f>
        <v>34855.73438</v>
      </c>
      <c r="D31" s="19">
        <f>D$6*Assumptions!$D34</f>
        <v>35997.69537</v>
      </c>
      <c r="E31" s="19">
        <f>E$6*Assumptions!$D34</f>
        <v>37177.06987</v>
      </c>
      <c r="F31" s="19">
        <f>F$6*Assumptions!$D34</f>
        <v>38395.08362</v>
      </c>
      <c r="G31" s="19">
        <f>G$6*Assumptions!$D34</f>
        <v>39653.00255</v>
      </c>
      <c r="H31" s="19">
        <f>H$6*Assumptions!$D34</f>
        <v>40952.13404</v>
      </c>
      <c r="I31" s="19">
        <f>I$6*Assumptions!$D34</f>
        <v>42293.82833</v>
      </c>
      <c r="J31" s="19">
        <f>J$6*Assumptions!$D34</f>
        <v>43679.47988</v>
      </c>
      <c r="K31" s="19">
        <f>K$6*Assumptions!$D34</f>
        <v>45110.52884</v>
      </c>
      <c r="L31" s="19">
        <f>L$6*Assumptions!$D34</f>
        <v>46588.46254</v>
      </c>
      <c r="M31" s="19">
        <f>M$6*Assumptions!$D34</f>
        <v>48114.81705</v>
      </c>
    </row>
    <row r="32">
      <c r="A32" s="8" t="s">
        <v>54</v>
      </c>
      <c r="B32" s="19">
        <f>B$6*Assumptions!$D35</f>
        <v>0</v>
      </c>
      <c r="C32" s="19">
        <f>C$6*Assumptions!$D35</f>
        <v>0</v>
      </c>
      <c r="D32" s="19">
        <f>D$6*Assumptions!$D35</f>
        <v>0</v>
      </c>
      <c r="E32" s="19">
        <f>E$6*Assumptions!$D35</f>
        <v>0</v>
      </c>
      <c r="F32" s="19">
        <f>F$6*Assumptions!$D35</f>
        <v>0</v>
      </c>
      <c r="G32" s="19">
        <f>G$6*Assumptions!$D35</f>
        <v>0</v>
      </c>
      <c r="H32" s="19">
        <f>H$6*Assumptions!$D35</f>
        <v>0</v>
      </c>
      <c r="I32" s="19">
        <f>I$6*Assumptions!$D35</f>
        <v>0</v>
      </c>
      <c r="J32" s="19">
        <f>J$6*Assumptions!$D35</f>
        <v>0</v>
      </c>
      <c r="K32" s="19">
        <f>K$6*Assumptions!$D35</f>
        <v>0</v>
      </c>
      <c r="L32" s="19">
        <f>L$6*Assumptions!$D35</f>
        <v>0</v>
      </c>
      <c r="M32" s="19">
        <f>M$6*Assumptions!$D35</f>
        <v>0</v>
      </c>
    </row>
    <row r="33">
      <c r="A33" s="8" t="s">
        <v>55</v>
      </c>
      <c r="B33" s="19">
        <f>B$6*Assumptions!$D36</f>
        <v>236250</v>
      </c>
      <c r="C33" s="19">
        <f>C$6*Assumptions!$D36</f>
        <v>243990.1406</v>
      </c>
      <c r="D33" s="19">
        <f>D$6*Assumptions!$D36</f>
        <v>251983.8676</v>
      </c>
      <c r="E33" s="19">
        <f>E$6*Assumptions!$D36</f>
        <v>260239.4891</v>
      </c>
      <c r="F33" s="19">
        <f>F$6*Assumptions!$D36</f>
        <v>268765.5853</v>
      </c>
      <c r="G33" s="19">
        <f>G$6*Assumptions!$D36</f>
        <v>277571.0178</v>
      </c>
      <c r="H33" s="19">
        <f>H$6*Assumptions!$D36</f>
        <v>286664.9383</v>
      </c>
      <c r="I33" s="19">
        <f>I$6*Assumptions!$D36</f>
        <v>296056.7983</v>
      </c>
      <c r="J33" s="19">
        <f>J$6*Assumptions!$D36</f>
        <v>305756.3592</v>
      </c>
      <c r="K33" s="19">
        <f>K$6*Assumptions!$D36</f>
        <v>315773.7019</v>
      </c>
      <c r="L33" s="19">
        <f>L$6*Assumptions!$D36</f>
        <v>326119.2378</v>
      </c>
      <c r="M33" s="19">
        <f>M$6*Assumptions!$D36</f>
        <v>336803.7193</v>
      </c>
    </row>
    <row r="34">
      <c r="A34" s="8" t="s">
        <v>56</v>
      </c>
      <c r="B34" s="19">
        <f>B$6*Assumptions!$D37</f>
        <v>168750</v>
      </c>
      <c r="C34" s="19">
        <f>C$6*Assumptions!$D37</f>
        <v>174278.6719</v>
      </c>
      <c r="D34" s="19">
        <f>D$6*Assumptions!$D37</f>
        <v>179988.4769</v>
      </c>
      <c r="E34" s="19">
        <f>E$6*Assumptions!$D37</f>
        <v>185885.3493</v>
      </c>
      <c r="F34" s="19">
        <f>F$6*Assumptions!$D37</f>
        <v>191975.4181</v>
      </c>
      <c r="G34" s="19">
        <f>G$6*Assumptions!$D37</f>
        <v>198265.0127</v>
      </c>
      <c r="H34" s="19">
        <f>H$6*Assumptions!$D37</f>
        <v>204760.6702</v>
      </c>
      <c r="I34" s="19">
        <f>I$6*Assumptions!$D37</f>
        <v>211469.1417</v>
      </c>
      <c r="J34" s="19">
        <f>J$6*Assumptions!$D37</f>
        <v>218397.3994</v>
      </c>
      <c r="K34" s="19">
        <f>K$6*Assumptions!$D37</f>
        <v>225552.6442</v>
      </c>
      <c r="L34" s="19">
        <f>L$6*Assumptions!$D37</f>
        <v>232942.3127</v>
      </c>
      <c r="M34" s="19">
        <f>M$6*Assumptions!$D37</f>
        <v>240574.0852</v>
      </c>
    </row>
    <row r="35">
      <c r="A35" s="8" t="s">
        <v>57</v>
      </c>
      <c r="B35" s="19">
        <f>B$6*Assumptions!$D38</f>
        <v>101250</v>
      </c>
      <c r="C35" s="19">
        <f>C$6*Assumptions!$D38</f>
        <v>104567.2031</v>
      </c>
      <c r="D35" s="19">
        <f>D$6*Assumptions!$D38</f>
        <v>107993.0861</v>
      </c>
      <c r="E35" s="19">
        <f>E$6*Assumptions!$D38</f>
        <v>111531.2096</v>
      </c>
      <c r="F35" s="19">
        <f>F$6*Assumptions!$D38</f>
        <v>115185.2509</v>
      </c>
      <c r="G35" s="19">
        <f>G$6*Assumptions!$D38</f>
        <v>118959.0076</v>
      </c>
      <c r="H35" s="19">
        <f>H$6*Assumptions!$D38</f>
        <v>122856.4021</v>
      </c>
      <c r="I35" s="19">
        <f>I$6*Assumptions!$D38</f>
        <v>126881.485</v>
      </c>
      <c r="J35" s="19">
        <f>J$6*Assumptions!$D38</f>
        <v>131038.4397</v>
      </c>
      <c r="K35" s="19">
        <f>K$6*Assumptions!$D38</f>
        <v>135331.5865</v>
      </c>
      <c r="L35" s="19">
        <f>L$6*Assumptions!$D38</f>
        <v>139765.3876</v>
      </c>
      <c r="M35" s="19">
        <f>M$6*Assumptions!$D38</f>
        <v>144344.4511</v>
      </c>
    </row>
    <row r="36">
      <c r="B36" s="19"/>
      <c r="C36" s="19"/>
      <c r="D36" s="19"/>
      <c r="E36" s="19"/>
      <c r="F36" s="19"/>
      <c r="G36" s="19"/>
      <c r="H36" s="19"/>
      <c r="I36" s="19"/>
      <c r="J36" s="19"/>
      <c r="K36" s="19"/>
      <c r="L36" s="19"/>
      <c r="M36" s="19"/>
    </row>
    <row r="37">
      <c r="A37" s="6" t="s">
        <v>39</v>
      </c>
      <c r="B37" s="19"/>
      <c r="C37" s="19"/>
      <c r="D37" s="19"/>
      <c r="E37" s="19"/>
      <c r="F37" s="19"/>
      <c r="G37" s="19"/>
      <c r="H37" s="19"/>
      <c r="I37" s="19"/>
      <c r="J37" s="19"/>
      <c r="K37" s="19"/>
      <c r="L37" s="19"/>
      <c r="M37" s="19"/>
    </row>
    <row r="38">
      <c r="A38" s="8" t="s">
        <v>52</v>
      </c>
      <c r="B38" s="19">
        <f>B$7*Assumptions!$E33</f>
        <v>165000</v>
      </c>
      <c r="C38" s="19">
        <f>C$7*Assumptions!$E33</f>
        <v>172507.5</v>
      </c>
      <c r="D38" s="19">
        <f>D$7*Assumptions!$E33</f>
        <v>180356.5913</v>
      </c>
      <c r="E38" s="19">
        <f>E$7*Assumptions!$E33</f>
        <v>188562.8162</v>
      </c>
      <c r="F38" s="19">
        <f>F$7*Assumptions!$E33</f>
        <v>197142.4243</v>
      </c>
      <c r="G38" s="19">
        <f>G$7*Assumptions!$E33</f>
        <v>206112.4046</v>
      </c>
      <c r="H38" s="19">
        <f>H$7*Assumptions!$E33</f>
        <v>215490.519</v>
      </c>
      <c r="I38" s="19">
        <f>I$7*Assumptions!$E33</f>
        <v>225295.3376</v>
      </c>
      <c r="J38" s="19">
        <f>J$7*Assumptions!$E33</f>
        <v>235546.2755</v>
      </c>
      <c r="K38" s="19">
        <f>K$7*Assumptions!$E33</f>
        <v>246263.631</v>
      </c>
      <c r="L38" s="19">
        <f>L$7*Assumptions!$E33</f>
        <v>257468.6262</v>
      </c>
      <c r="M38" s="19">
        <f>M$7*Assumptions!$E33</f>
        <v>269183.4487</v>
      </c>
    </row>
    <row r="39">
      <c r="A39" s="8" t="s">
        <v>53</v>
      </c>
      <c r="B39" s="19">
        <f>B$7*Assumptions!$E34</f>
        <v>0</v>
      </c>
      <c r="C39" s="19">
        <f>C$7*Assumptions!$E34</f>
        <v>0</v>
      </c>
      <c r="D39" s="19">
        <f>D$7*Assumptions!$E34</f>
        <v>0</v>
      </c>
      <c r="E39" s="19">
        <f>E$7*Assumptions!$E34</f>
        <v>0</v>
      </c>
      <c r="F39" s="19">
        <f>F$7*Assumptions!$E34</f>
        <v>0</v>
      </c>
      <c r="G39" s="19">
        <f>G$7*Assumptions!$E34</f>
        <v>0</v>
      </c>
      <c r="H39" s="19">
        <f>H$7*Assumptions!$E34</f>
        <v>0</v>
      </c>
      <c r="I39" s="19">
        <f>I$7*Assumptions!$E34</f>
        <v>0</v>
      </c>
      <c r="J39" s="19">
        <f>J$7*Assumptions!$E34</f>
        <v>0</v>
      </c>
      <c r="K39" s="19">
        <f>K$7*Assumptions!$E34</f>
        <v>0</v>
      </c>
      <c r="L39" s="19">
        <f>L$7*Assumptions!$E34</f>
        <v>0</v>
      </c>
      <c r="M39" s="19">
        <f>M$7*Assumptions!$E34</f>
        <v>0</v>
      </c>
    </row>
    <row r="40">
      <c r="A40" s="8" t="s">
        <v>54</v>
      </c>
      <c r="B40" s="19">
        <f>B$7*Assumptions!$E35</f>
        <v>165000</v>
      </c>
      <c r="C40" s="19">
        <f>C$7*Assumptions!$E35</f>
        <v>172507.5</v>
      </c>
      <c r="D40" s="19">
        <f>D$7*Assumptions!$E35</f>
        <v>180356.5913</v>
      </c>
      <c r="E40" s="19">
        <f>E$7*Assumptions!$E35</f>
        <v>188562.8162</v>
      </c>
      <c r="F40" s="19">
        <f>F$7*Assumptions!$E35</f>
        <v>197142.4243</v>
      </c>
      <c r="G40" s="19">
        <f>G$7*Assumptions!$E35</f>
        <v>206112.4046</v>
      </c>
      <c r="H40" s="19">
        <f>H$7*Assumptions!$E35</f>
        <v>215490.519</v>
      </c>
      <c r="I40" s="19">
        <f>I$7*Assumptions!$E35</f>
        <v>225295.3376</v>
      </c>
      <c r="J40" s="19">
        <f>J$7*Assumptions!$E35</f>
        <v>235546.2755</v>
      </c>
      <c r="K40" s="19">
        <f>K$7*Assumptions!$E35</f>
        <v>246263.631</v>
      </c>
      <c r="L40" s="19">
        <f>L$7*Assumptions!$E35</f>
        <v>257468.6262</v>
      </c>
      <c r="M40" s="19">
        <f>M$7*Assumptions!$E35</f>
        <v>269183.4487</v>
      </c>
    </row>
    <row r="41">
      <c r="A41" s="8" t="s">
        <v>55</v>
      </c>
      <c r="B41" s="19">
        <f>B$7*Assumptions!$E36</f>
        <v>137500</v>
      </c>
      <c r="C41" s="19">
        <f>C$7*Assumptions!$E36</f>
        <v>143756.25</v>
      </c>
      <c r="D41" s="19">
        <f>D$7*Assumptions!$E36</f>
        <v>150297.1594</v>
      </c>
      <c r="E41" s="19">
        <f>E$7*Assumptions!$E36</f>
        <v>157135.6801</v>
      </c>
      <c r="F41" s="19">
        <f>F$7*Assumptions!$E36</f>
        <v>164285.3536</v>
      </c>
      <c r="G41" s="19">
        <f>G$7*Assumptions!$E36</f>
        <v>171760.3372</v>
      </c>
      <c r="H41" s="19">
        <f>H$7*Assumptions!$E36</f>
        <v>179575.4325</v>
      </c>
      <c r="I41" s="19">
        <f>I$7*Assumptions!$E36</f>
        <v>187746.1147</v>
      </c>
      <c r="J41" s="19">
        <f>J$7*Assumptions!$E36</f>
        <v>196288.5629</v>
      </c>
      <c r="K41" s="19">
        <f>K$7*Assumptions!$E36</f>
        <v>205219.6925</v>
      </c>
      <c r="L41" s="19">
        <f>L$7*Assumptions!$E36</f>
        <v>214557.1885</v>
      </c>
      <c r="M41" s="19">
        <f>M$7*Assumptions!$E36</f>
        <v>224319.5406</v>
      </c>
    </row>
    <row r="42">
      <c r="A42" s="8" t="s">
        <v>56</v>
      </c>
      <c r="B42" s="19">
        <f>B$7*Assumptions!$E37</f>
        <v>82500</v>
      </c>
      <c r="C42" s="19">
        <f>C$7*Assumptions!$E37</f>
        <v>86253.75</v>
      </c>
      <c r="D42" s="19">
        <f>D$7*Assumptions!$E37</f>
        <v>90178.29563</v>
      </c>
      <c r="E42" s="19">
        <f>E$7*Assumptions!$E37</f>
        <v>94281.40808</v>
      </c>
      <c r="F42" s="19">
        <f>F$7*Assumptions!$E37</f>
        <v>98571.21214</v>
      </c>
      <c r="G42" s="19">
        <f>G$7*Assumptions!$E37</f>
        <v>103056.2023</v>
      </c>
      <c r="H42" s="19">
        <f>H$7*Assumptions!$E37</f>
        <v>107745.2595</v>
      </c>
      <c r="I42" s="19">
        <f>I$7*Assumptions!$E37</f>
        <v>112647.6688</v>
      </c>
      <c r="J42" s="19">
        <f>J$7*Assumptions!$E37</f>
        <v>117773.1377</v>
      </c>
      <c r="K42" s="19">
        <f>K$7*Assumptions!$E37</f>
        <v>123131.8155</v>
      </c>
      <c r="L42" s="19">
        <f>L$7*Assumptions!$E37</f>
        <v>128734.3131</v>
      </c>
      <c r="M42" s="19">
        <f>M$7*Assumptions!$E37</f>
        <v>134591.7244</v>
      </c>
    </row>
    <row r="43">
      <c r="A43" s="8" t="s">
        <v>57</v>
      </c>
      <c r="B43" s="19">
        <f>B$7*Assumptions!$E38</f>
        <v>0</v>
      </c>
      <c r="C43" s="19">
        <f>C$7*Assumptions!$E38</f>
        <v>0</v>
      </c>
      <c r="D43" s="19">
        <f>D$7*Assumptions!$E38</f>
        <v>0</v>
      </c>
      <c r="E43" s="19">
        <f>E$7*Assumptions!$E38</f>
        <v>0</v>
      </c>
      <c r="F43" s="19">
        <f>F$7*Assumptions!$E38</f>
        <v>0</v>
      </c>
      <c r="G43" s="19">
        <f>G$7*Assumptions!$E38</f>
        <v>0</v>
      </c>
      <c r="H43" s="19">
        <f>H$7*Assumptions!$E38</f>
        <v>0</v>
      </c>
      <c r="I43" s="19">
        <f>I$7*Assumptions!$E38</f>
        <v>0</v>
      </c>
      <c r="J43" s="19">
        <f>J$7*Assumptions!$E38</f>
        <v>0</v>
      </c>
      <c r="K43" s="19">
        <f>K$7*Assumptions!$E38</f>
        <v>0</v>
      </c>
      <c r="L43" s="19">
        <f>L$7*Assumptions!$E38</f>
        <v>0</v>
      </c>
      <c r="M43" s="19">
        <f>M$7*Assumptions!$E38</f>
        <v>0</v>
      </c>
    </row>
    <row r="44">
      <c r="B44" s="19"/>
      <c r="C44" s="19"/>
      <c r="D44" s="19"/>
      <c r="E44" s="19"/>
      <c r="F44" s="19"/>
      <c r="G44" s="19"/>
      <c r="H44" s="19"/>
      <c r="I44" s="19"/>
      <c r="J44" s="19"/>
      <c r="K44" s="19"/>
      <c r="L44" s="19"/>
      <c r="M44" s="19"/>
    </row>
    <row r="45">
      <c r="A45" s="6" t="s">
        <v>40</v>
      </c>
      <c r="B45" s="19"/>
      <c r="C45" s="19"/>
      <c r="D45" s="19"/>
      <c r="E45" s="19"/>
      <c r="F45" s="19"/>
      <c r="G45" s="19"/>
      <c r="H45" s="19"/>
      <c r="I45" s="19"/>
      <c r="J45" s="19"/>
      <c r="K45" s="19"/>
      <c r="L45" s="19"/>
      <c r="M45" s="19"/>
    </row>
    <row r="46">
      <c r="A46" s="8" t="s">
        <v>52</v>
      </c>
      <c r="B46" s="19">
        <f>B$8*Assumptions!$F33</f>
        <v>330000</v>
      </c>
      <c r="C46" s="19">
        <f>C$8*Assumptions!$F33</f>
        <v>347547.75</v>
      </c>
      <c r="D46" s="19">
        <f>D$8*Assumptions!$F33</f>
        <v>366028.6016</v>
      </c>
      <c r="E46" s="19">
        <f>E$8*Assumptions!$F33</f>
        <v>385492.1725</v>
      </c>
      <c r="F46" s="19">
        <f>F$8*Assumptions!$F33</f>
        <v>405990.7188</v>
      </c>
      <c r="G46" s="19">
        <f>G$8*Assumptions!$F33</f>
        <v>427579.2752</v>
      </c>
      <c r="H46" s="19">
        <f>H$8*Assumptions!$F33</f>
        <v>450315.8032</v>
      </c>
      <c r="I46" s="19">
        <f>I$8*Assumptions!$F33</f>
        <v>474261.346</v>
      </c>
      <c r="J46" s="19">
        <f>J$8*Assumptions!$F33</f>
        <v>499480.1931</v>
      </c>
      <c r="K46" s="19">
        <f>K$8*Assumptions!$F33</f>
        <v>526040.0524</v>
      </c>
      <c r="L46" s="19">
        <f>L$8*Assumptions!$F33</f>
        <v>554012.2322</v>
      </c>
      <c r="M46" s="19">
        <f>M$8*Assumptions!$F33</f>
        <v>583471.8326</v>
      </c>
    </row>
    <row r="47">
      <c r="A47" s="8" t="s">
        <v>53</v>
      </c>
      <c r="B47" s="19">
        <f>B$8*Assumptions!$F34</f>
        <v>330000</v>
      </c>
      <c r="C47" s="19">
        <f>C$8*Assumptions!$F34</f>
        <v>347547.75</v>
      </c>
      <c r="D47" s="19">
        <f>D$8*Assumptions!$F34</f>
        <v>366028.6016</v>
      </c>
      <c r="E47" s="19">
        <f>E$8*Assumptions!$F34</f>
        <v>385492.1725</v>
      </c>
      <c r="F47" s="19">
        <f>F$8*Assumptions!$F34</f>
        <v>405990.7188</v>
      </c>
      <c r="G47" s="19">
        <f>G$8*Assumptions!$F34</f>
        <v>427579.2752</v>
      </c>
      <c r="H47" s="19">
        <f>H$8*Assumptions!$F34</f>
        <v>450315.8032</v>
      </c>
      <c r="I47" s="19">
        <f>I$8*Assumptions!$F34</f>
        <v>474261.346</v>
      </c>
      <c r="J47" s="19">
        <f>J$8*Assumptions!$F34</f>
        <v>499480.1931</v>
      </c>
      <c r="K47" s="19">
        <f>K$8*Assumptions!$F34</f>
        <v>526040.0524</v>
      </c>
      <c r="L47" s="19">
        <f>L$8*Assumptions!$F34</f>
        <v>554012.2322</v>
      </c>
      <c r="M47" s="19">
        <f>M$8*Assumptions!$F34</f>
        <v>583471.8326</v>
      </c>
    </row>
    <row r="48">
      <c r="A48" s="8" t="s">
        <v>54</v>
      </c>
      <c r="B48" s="19">
        <f>B$8*Assumptions!$F35</f>
        <v>330000</v>
      </c>
      <c r="C48" s="19">
        <f>C$8*Assumptions!$F35</f>
        <v>347547.75</v>
      </c>
      <c r="D48" s="19">
        <f>D$8*Assumptions!$F35</f>
        <v>366028.6016</v>
      </c>
      <c r="E48" s="19">
        <f>E$8*Assumptions!$F35</f>
        <v>385492.1725</v>
      </c>
      <c r="F48" s="19">
        <f>F$8*Assumptions!$F35</f>
        <v>405990.7188</v>
      </c>
      <c r="G48" s="19">
        <f>G$8*Assumptions!$F35</f>
        <v>427579.2752</v>
      </c>
      <c r="H48" s="19">
        <f>H$8*Assumptions!$F35</f>
        <v>450315.8032</v>
      </c>
      <c r="I48" s="19">
        <f>I$8*Assumptions!$F35</f>
        <v>474261.346</v>
      </c>
      <c r="J48" s="19">
        <f>J$8*Assumptions!$F35</f>
        <v>499480.1931</v>
      </c>
      <c r="K48" s="19">
        <f>K$8*Assumptions!$F35</f>
        <v>526040.0524</v>
      </c>
      <c r="L48" s="19">
        <f>L$8*Assumptions!$F35</f>
        <v>554012.2322</v>
      </c>
      <c r="M48" s="19">
        <f>M$8*Assumptions!$F35</f>
        <v>583471.8326</v>
      </c>
    </row>
    <row r="49">
      <c r="A49" s="8" t="s">
        <v>55</v>
      </c>
      <c r="B49" s="19">
        <f>B$8*Assumptions!$F36</f>
        <v>0</v>
      </c>
      <c r="C49" s="19">
        <f>C$8*Assumptions!$F36</f>
        <v>0</v>
      </c>
      <c r="D49" s="19">
        <f>D$8*Assumptions!$F36</f>
        <v>0</v>
      </c>
      <c r="E49" s="19">
        <f>E$8*Assumptions!$F36</f>
        <v>0</v>
      </c>
      <c r="F49" s="19">
        <f>F$8*Assumptions!$F36</f>
        <v>0</v>
      </c>
      <c r="G49" s="19">
        <f>G$8*Assumptions!$F36</f>
        <v>0</v>
      </c>
      <c r="H49" s="19">
        <f>H$8*Assumptions!$F36</f>
        <v>0</v>
      </c>
      <c r="I49" s="19">
        <f>I$8*Assumptions!$F36</f>
        <v>0</v>
      </c>
      <c r="J49" s="19">
        <f>J$8*Assumptions!$F36</f>
        <v>0</v>
      </c>
      <c r="K49" s="19">
        <f>K$8*Assumptions!$F36</f>
        <v>0</v>
      </c>
      <c r="L49" s="19">
        <f>L$8*Assumptions!$F36</f>
        <v>0</v>
      </c>
      <c r="M49" s="19">
        <f>M$8*Assumptions!$F36</f>
        <v>0</v>
      </c>
    </row>
    <row r="50">
      <c r="A50" s="8" t="s">
        <v>56</v>
      </c>
      <c r="B50" s="19">
        <f>B$8*Assumptions!$F37</f>
        <v>363000</v>
      </c>
      <c r="C50" s="19">
        <f>C$8*Assumptions!$F37</f>
        <v>382302.525</v>
      </c>
      <c r="D50" s="19">
        <f>D$8*Assumptions!$F37</f>
        <v>402631.4618</v>
      </c>
      <c r="E50" s="19">
        <f>E$8*Assumptions!$F37</f>
        <v>424041.3897</v>
      </c>
      <c r="F50" s="19">
        <f>F$8*Assumptions!$F37</f>
        <v>446589.7906</v>
      </c>
      <c r="G50" s="19">
        <f>G$8*Assumptions!$F37</f>
        <v>470337.2028</v>
      </c>
      <c r="H50" s="19">
        <f>H$8*Assumptions!$F37</f>
        <v>495347.3835</v>
      </c>
      <c r="I50" s="19">
        <f>I$8*Assumptions!$F37</f>
        <v>521687.4806</v>
      </c>
      <c r="J50" s="19">
        <f>J$8*Assumptions!$F37</f>
        <v>549428.2124</v>
      </c>
      <c r="K50" s="19">
        <f>K$8*Assumptions!$F37</f>
        <v>578644.0576</v>
      </c>
      <c r="L50" s="19">
        <f>L$8*Assumptions!$F37</f>
        <v>609413.4554</v>
      </c>
      <c r="M50" s="19">
        <f>M$8*Assumptions!$F37</f>
        <v>641819.0159</v>
      </c>
    </row>
    <row r="51">
      <c r="A51" s="8" t="s">
        <v>57</v>
      </c>
      <c r="B51" s="19">
        <f>B$8*Assumptions!$F38</f>
        <v>297000</v>
      </c>
      <c r="C51" s="19">
        <f>C$8*Assumptions!$F38</f>
        <v>312792.975</v>
      </c>
      <c r="D51" s="19">
        <f>D$8*Assumptions!$F38</f>
        <v>329425.7414</v>
      </c>
      <c r="E51" s="19">
        <f>E$8*Assumptions!$F38</f>
        <v>346942.9552</v>
      </c>
      <c r="F51" s="19">
        <f>F$8*Assumptions!$F38</f>
        <v>365391.6469</v>
      </c>
      <c r="G51" s="19">
        <f>G$8*Assumptions!$F38</f>
        <v>384821.3477</v>
      </c>
      <c r="H51" s="19">
        <f>H$8*Assumptions!$F38</f>
        <v>405284.2229</v>
      </c>
      <c r="I51" s="19">
        <f>I$8*Assumptions!$F38</f>
        <v>426835.2114</v>
      </c>
      <c r="J51" s="19">
        <f>J$8*Assumptions!$F38</f>
        <v>449532.1738</v>
      </c>
      <c r="K51" s="19">
        <f>K$8*Assumptions!$F38</f>
        <v>473436.0471</v>
      </c>
      <c r="L51" s="19">
        <f>L$8*Assumptions!$F38</f>
        <v>498611.0089</v>
      </c>
      <c r="M51" s="19">
        <f>M$8*Assumptions!$F38</f>
        <v>525124.6493</v>
      </c>
    </row>
    <row r="52">
      <c r="B52" s="19"/>
      <c r="C52" s="19"/>
      <c r="D52" s="19"/>
      <c r="E52" s="19"/>
      <c r="F52" s="19"/>
      <c r="G52" s="19"/>
      <c r="H52" s="19"/>
      <c r="I52" s="19"/>
      <c r="J52" s="19"/>
      <c r="K52" s="19"/>
      <c r="L52" s="19"/>
      <c r="M52" s="19"/>
    </row>
    <row r="53">
      <c r="A53" s="6" t="s">
        <v>41</v>
      </c>
      <c r="B53" s="19"/>
      <c r="C53" s="19"/>
      <c r="D53" s="19"/>
      <c r="E53" s="19"/>
      <c r="F53" s="19"/>
      <c r="G53" s="19"/>
      <c r="H53" s="19"/>
      <c r="I53" s="19"/>
      <c r="J53" s="19"/>
      <c r="K53" s="19"/>
      <c r="L53" s="19"/>
      <c r="M53" s="19"/>
    </row>
    <row r="54">
      <c r="A54" s="8" t="s">
        <v>52</v>
      </c>
      <c r="B54" s="19">
        <f>B$9*Assumptions!$G33</f>
        <v>72000</v>
      </c>
      <c r="C54" s="19">
        <f>C$9*Assumptions!$G33</f>
        <v>74725.2</v>
      </c>
      <c r="D54" s="19">
        <f>D$9*Assumptions!$G33</f>
        <v>77553.54882</v>
      </c>
      <c r="E54" s="19">
        <f>E$9*Assumptions!$G33</f>
        <v>80488.95064</v>
      </c>
      <c r="F54" s="19">
        <f>F$9*Assumptions!$G33</f>
        <v>83535.45742</v>
      </c>
      <c r="G54" s="19">
        <f>G$9*Assumptions!$G33</f>
        <v>86697.27449</v>
      </c>
      <c r="H54" s="19">
        <f>H$9*Assumptions!$G33</f>
        <v>89978.76633</v>
      </c>
      <c r="I54" s="19">
        <f>I$9*Assumptions!$G33</f>
        <v>93384.46263</v>
      </c>
      <c r="J54" s="19">
        <f>J$9*Assumptions!$G33</f>
        <v>96919.06454</v>
      </c>
      <c r="K54" s="19">
        <f>K$9*Assumptions!$G33</f>
        <v>100587.4511</v>
      </c>
      <c r="L54" s="19">
        <f>L$9*Assumptions!$G33</f>
        <v>104394.6862</v>
      </c>
      <c r="M54" s="19">
        <f>M$9*Assumptions!$G33</f>
        <v>108346.025</v>
      </c>
    </row>
    <row r="55">
      <c r="A55" s="8" t="s">
        <v>53</v>
      </c>
      <c r="B55" s="19">
        <f>B$9*Assumptions!$G34</f>
        <v>0</v>
      </c>
      <c r="C55" s="19">
        <f>C$9*Assumptions!$G34</f>
        <v>0</v>
      </c>
      <c r="D55" s="19">
        <f>D$9*Assumptions!$G34</f>
        <v>0</v>
      </c>
      <c r="E55" s="19">
        <f>E$9*Assumptions!$G34</f>
        <v>0</v>
      </c>
      <c r="F55" s="19">
        <f>F$9*Assumptions!$G34</f>
        <v>0</v>
      </c>
      <c r="G55" s="19">
        <f>G$9*Assumptions!$G34</f>
        <v>0</v>
      </c>
      <c r="H55" s="19">
        <f>H$9*Assumptions!$G34</f>
        <v>0</v>
      </c>
      <c r="I55" s="19">
        <f>I$9*Assumptions!$G34</f>
        <v>0</v>
      </c>
      <c r="J55" s="19">
        <f>J$9*Assumptions!$G34</f>
        <v>0</v>
      </c>
      <c r="K55" s="19">
        <f>K$9*Assumptions!$G34</f>
        <v>0</v>
      </c>
      <c r="L55" s="19">
        <f>L$9*Assumptions!$G34</f>
        <v>0</v>
      </c>
      <c r="M55" s="19">
        <f>M$9*Assumptions!$G34</f>
        <v>0</v>
      </c>
    </row>
    <row r="56">
      <c r="A56" s="8" t="s">
        <v>54</v>
      </c>
      <c r="B56" s="19">
        <f>B$9*Assumptions!$G35</f>
        <v>90000</v>
      </c>
      <c r="C56" s="19">
        <f>C$9*Assumptions!$G35</f>
        <v>93406.5</v>
      </c>
      <c r="D56" s="19">
        <f>D$9*Assumptions!$G35</f>
        <v>96941.93603</v>
      </c>
      <c r="E56" s="19">
        <f>E$9*Assumptions!$G35</f>
        <v>100611.1883</v>
      </c>
      <c r="F56" s="19">
        <f>F$9*Assumptions!$G35</f>
        <v>104419.3218</v>
      </c>
      <c r="G56" s="19">
        <f>G$9*Assumptions!$G35</f>
        <v>108371.5931</v>
      </c>
      <c r="H56" s="19">
        <f>H$9*Assumptions!$G35</f>
        <v>112473.4579</v>
      </c>
      <c r="I56" s="19">
        <f>I$9*Assumptions!$G35</f>
        <v>116730.5783</v>
      </c>
      <c r="J56" s="19">
        <f>J$9*Assumptions!$G35</f>
        <v>121148.8307</v>
      </c>
      <c r="K56" s="19">
        <f>K$9*Assumptions!$G35</f>
        <v>125734.3139</v>
      </c>
      <c r="L56" s="19">
        <f>L$9*Assumptions!$G35</f>
        <v>130493.3577</v>
      </c>
      <c r="M56" s="19">
        <f>M$9*Assumptions!$G35</f>
        <v>135432.5313</v>
      </c>
    </row>
    <row r="57">
      <c r="A57" s="8" t="s">
        <v>55</v>
      </c>
      <c r="B57" s="19">
        <f>B$9*Assumptions!$G36</f>
        <v>54000</v>
      </c>
      <c r="C57" s="19">
        <f>C$9*Assumptions!$G36</f>
        <v>56043.9</v>
      </c>
      <c r="D57" s="19">
        <f>D$9*Assumptions!$G36</f>
        <v>58165.16162</v>
      </c>
      <c r="E57" s="19">
        <f>E$9*Assumptions!$G36</f>
        <v>60366.71298</v>
      </c>
      <c r="F57" s="19">
        <f>F$9*Assumptions!$G36</f>
        <v>62651.59307</v>
      </c>
      <c r="G57" s="19">
        <f>G$9*Assumptions!$G36</f>
        <v>65022.95587</v>
      </c>
      <c r="H57" s="19">
        <f>H$9*Assumptions!$G36</f>
        <v>67484.07475</v>
      </c>
      <c r="I57" s="19">
        <f>I$9*Assumptions!$G36</f>
        <v>70038.34697</v>
      </c>
      <c r="J57" s="19">
        <f>J$9*Assumptions!$G36</f>
        <v>72689.29841</v>
      </c>
      <c r="K57" s="19">
        <f>K$9*Assumptions!$G36</f>
        <v>75440.58835</v>
      </c>
      <c r="L57" s="19">
        <f>L$9*Assumptions!$G36</f>
        <v>78296.01462</v>
      </c>
      <c r="M57" s="19">
        <f>M$9*Assumptions!$G36</f>
        <v>81259.51878</v>
      </c>
    </row>
    <row r="58">
      <c r="A58" s="8" t="s">
        <v>56</v>
      </c>
      <c r="B58" s="19">
        <f>B$9*Assumptions!$G37</f>
        <v>108000</v>
      </c>
      <c r="C58" s="19">
        <f>C$9*Assumptions!$G37</f>
        <v>112087.8</v>
      </c>
      <c r="D58" s="19">
        <f>D$9*Assumptions!$G37</f>
        <v>116330.3232</v>
      </c>
      <c r="E58" s="19">
        <f>E$9*Assumptions!$G37</f>
        <v>120733.426</v>
      </c>
      <c r="F58" s="19">
        <f>F$9*Assumptions!$G37</f>
        <v>125303.1861</v>
      </c>
      <c r="G58" s="19">
        <f>G$9*Assumptions!$G37</f>
        <v>130045.9117</v>
      </c>
      <c r="H58" s="19">
        <f>H$9*Assumptions!$G37</f>
        <v>134968.1495</v>
      </c>
      <c r="I58" s="19">
        <f>I$9*Assumptions!$G37</f>
        <v>140076.6939</v>
      </c>
      <c r="J58" s="19">
        <f>J$9*Assumptions!$G37</f>
        <v>145378.5968</v>
      </c>
      <c r="K58" s="19">
        <f>K$9*Assumptions!$G37</f>
        <v>150881.1767</v>
      </c>
      <c r="L58" s="19">
        <f>L$9*Assumptions!$G37</f>
        <v>156592.0292</v>
      </c>
      <c r="M58" s="19">
        <f>M$9*Assumptions!$G37</f>
        <v>162519.0376</v>
      </c>
    </row>
    <row r="59">
      <c r="A59" s="8" t="s">
        <v>57</v>
      </c>
      <c r="B59" s="19">
        <f>B$9*Assumptions!$G38</f>
        <v>36000</v>
      </c>
      <c r="C59" s="19">
        <f>C$9*Assumptions!$G38</f>
        <v>37362.6</v>
      </c>
      <c r="D59" s="19">
        <f>D$9*Assumptions!$G38</f>
        <v>38776.77441</v>
      </c>
      <c r="E59" s="19">
        <f>E$9*Assumptions!$G38</f>
        <v>40244.47532</v>
      </c>
      <c r="F59" s="19">
        <f>F$9*Assumptions!$G38</f>
        <v>41767.72871</v>
      </c>
      <c r="G59" s="19">
        <f>G$9*Assumptions!$G38</f>
        <v>43348.63724</v>
      </c>
      <c r="H59" s="19">
        <f>H$9*Assumptions!$G38</f>
        <v>44989.38316</v>
      </c>
      <c r="I59" s="19">
        <f>I$9*Assumptions!$G38</f>
        <v>46692.23132</v>
      </c>
      <c r="J59" s="19">
        <f>J$9*Assumptions!$G38</f>
        <v>48459.53227</v>
      </c>
      <c r="K59" s="19">
        <f>K$9*Assumptions!$G38</f>
        <v>50293.72557</v>
      </c>
      <c r="L59" s="19">
        <f>L$9*Assumptions!$G38</f>
        <v>52197.34308</v>
      </c>
      <c r="M59" s="19">
        <f>M$9*Assumptions!$G38</f>
        <v>54173.01252</v>
      </c>
    </row>
    <row r="60">
      <c r="B60" s="19"/>
      <c r="C60" s="19"/>
      <c r="D60" s="19"/>
      <c r="E60" s="19"/>
      <c r="F60" s="19"/>
      <c r="G60" s="19"/>
      <c r="H60" s="19"/>
      <c r="I60" s="19"/>
      <c r="J60" s="19"/>
      <c r="K60" s="19"/>
      <c r="L60" s="19"/>
      <c r="M60" s="19"/>
    </row>
    <row r="61">
      <c r="A61" s="6" t="s">
        <v>91</v>
      </c>
      <c r="B61" s="19"/>
      <c r="C61" s="19"/>
      <c r="D61" s="19"/>
      <c r="E61" s="19"/>
      <c r="F61" s="19"/>
      <c r="G61" s="19"/>
      <c r="H61" s="19"/>
      <c r="I61" s="19"/>
      <c r="J61" s="19"/>
      <c r="K61" s="19"/>
      <c r="L61" s="19"/>
      <c r="M61" s="19"/>
    </row>
    <row r="62">
      <c r="A62" s="6" t="s">
        <v>36</v>
      </c>
      <c r="B62" s="19"/>
      <c r="C62" s="19"/>
      <c r="D62" s="19"/>
      <c r="E62" s="19"/>
      <c r="F62" s="19"/>
      <c r="G62" s="19"/>
      <c r="H62" s="19"/>
      <c r="I62" s="19"/>
      <c r="J62" s="19"/>
      <c r="K62" s="19"/>
      <c r="L62" s="19"/>
      <c r="M62" s="19"/>
    </row>
    <row r="63">
      <c r="A63" s="8" t="s">
        <v>52</v>
      </c>
      <c r="B63" s="19">
        <f>B14*(1-Assumptions!$B41)</f>
        <v>226800</v>
      </c>
      <c r="C63" s="19">
        <f>C14*(1-Assumptions!$B41)</f>
        <v>238281.75</v>
      </c>
      <c r="D63" s="19">
        <f>D14*(1-Assumptions!$B41)</f>
        <v>250344.7636</v>
      </c>
      <c r="E63" s="19">
        <f>E14*(1-Assumptions!$B41)</f>
        <v>263018.4673</v>
      </c>
      <c r="F63" s="19">
        <f>F14*(1-Assumptions!$B41)</f>
        <v>276333.7772</v>
      </c>
      <c r="G63" s="19">
        <f>G14*(1-Assumptions!$B41)</f>
        <v>290323.1746</v>
      </c>
      <c r="H63" s="19">
        <f>H14*(1-Assumptions!$B41)</f>
        <v>305020.7853</v>
      </c>
      <c r="I63" s="19">
        <f>I14*(1-Assumptions!$B41)</f>
        <v>320462.4626</v>
      </c>
      <c r="J63" s="19">
        <f>J14*(1-Assumptions!$B41)</f>
        <v>336685.8748</v>
      </c>
      <c r="K63" s="19">
        <f>K14*(1-Assumptions!$B41)</f>
        <v>353730.5972</v>
      </c>
      <c r="L63" s="19">
        <f>L14*(1-Assumptions!$B41)</f>
        <v>371638.2087</v>
      </c>
      <c r="M63" s="19">
        <f>M14*(1-Assumptions!$B41)</f>
        <v>390452.393</v>
      </c>
    </row>
    <row r="64">
      <c r="A64" s="8" t="s">
        <v>53</v>
      </c>
      <c r="B64" s="19">
        <f>B15*(1-Assumptions!$B42)</f>
        <v>315900</v>
      </c>
      <c r="C64" s="19">
        <f>C15*(1-Assumptions!$B42)</f>
        <v>331892.4375</v>
      </c>
      <c r="D64" s="19">
        <f>D15*(1-Assumptions!$B42)</f>
        <v>348694.4921</v>
      </c>
      <c r="E64" s="19">
        <f>E15*(1-Assumptions!$B42)</f>
        <v>366347.1508</v>
      </c>
      <c r="F64" s="19">
        <f>F15*(1-Assumptions!$B42)</f>
        <v>384893.4753</v>
      </c>
      <c r="G64" s="19">
        <f>G15*(1-Assumptions!$B42)</f>
        <v>404378.7075</v>
      </c>
      <c r="H64" s="19">
        <f>H15*(1-Assumptions!$B42)</f>
        <v>424850.3796</v>
      </c>
      <c r="I64" s="19">
        <f>I15*(1-Assumptions!$B42)</f>
        <v>446358.43</v>
      </c>
      <c r="J64" s="19">
        <f>J15*(1-Assumptions!$B42)</f>
        <v>468955.3256</v>
      </c>
      <c r="K64" s="19">
        <f>K15*(1-Assumptions!$B42)</f>
        <v>492696.1889</v>
      </c>
      <c r="L64" s="19">
        <f>L15*(1-Assumptions!$B42)</f>
        <v>517638.9335</v>
      </c>
      <c r="M64" s="19">
        <f>M15*(1-Assumptions!$B42)</f>
        <v>543844.4045</v>
      </c>
    </row>
    <row r="65">
      <c r="A65" s="8" t="s">
        <v>54</v>
      </c>
      <c r="B65" s="19">
        <f>B16*(1-Assumptions!$B43)</f>
        <v>121500</v>
      </c>
      <c r="C65" s="19">
        <f>C16*(1-Assumptions!$B43)</f>
        <v>127650.9375</v>
      </c>
      <c r="D65" s="19">
        <f>D16*(1-Assumptions!$B43)</f>
        <v>134113.2662</v>
      </c>
      <c r="E65" s="19">
        <f>E16*(1-Assumptions!$B43)</f>
        <v>140902.7503</v>
      </c>
      <c r="F65" s="19">
        <f>F16*(1-Assumptions!$B43)</f>
        <v>148035.952</v>
      </c>
      <c r="G65" s="19">
        <f>G16*(1-Assumptions!$B43)</f>
        <v>155530.2721</v>
      </c>
      <c r="H65" s="19">
        <f>H16*(1-Assumptions!$B43)</f>
        <v>163403.9921</v>
      </c>
      <c r="I65" s="19">
        <f>I16*(1-Assumptions!$B43)</f>
        <v>171676.3192</v>
      </c>
      <c r="J65" s="19">
        <f>J16*(1-Assumptions!$B43)</f>
        <v>180367.4329</v>
      </c>
      <c r="K65" s="19">
        <f>K16*(1-Assumptions!$B43)</f>
        <v>189498.5342</v>
      </c>
      <c r="L65" s="19">
        <f>L16*(1-Assumptions!$B43)</f>
        <v>199091.8975</v>
      </c>
      <c r="M65" s="19">
        <f>M16*(1-Assumptions!$B43)</f>
        <v>209170.9248</v>
      </c>
    </row>
    <row r="66">
      <c r="A66" s="8" t="s">
        <v>55</v>
      </c>
      <c r="B66" s="19">
        <f>B17*(1-Assumptions!$B44)</f>
        <v>72900</v>
      </c>
      <c r="C66" s="19">
        <f>C17*(1-Assumptions!$B44)</f>
        <v>76590.5625</v>
      </c>
      <c r="D66" s="19">
        <f>D17*(1-Assumptions!$B44)</f>
        <v>80467.95973</v>
      </c>
      <c r="E66" s="19">
        <f>E17*(1-Assumptions!$B44)</f>
        <v>84541.65019</v>
      </c>
      <c r="F66" s="19">
        <f>F17*(1-Assumptions!$B44)</f>
        <v>88821.57123</v>
      </c>
      <c r="G66" s="19">
        <f>G17*(1-Assumptions!$B44)</f>
        <v>93318.16327</v>
      </c>
      <c r="H66" s="19">
        <f>H17*(1-Assumptions!$B44)</f>
        <v>98042.39529</v>
      </c>
      <c r="I66" s="19">
        <f>I17*(1-Assumptions!$B44)</f>
        <v>103005.7915</v>
      </c>
      <c r="J66" s="19">
        <f>J17*(1-Assumptions!$B44)</f>
        <v>108220.4597</v>
      </c>
      <c r="K66" s="19">
        <f>K17*(1-Assumptions!$B44)</f>
        <v>113699.1205</v>
      </c>
      <c r="L66" s="19">
        <f>L17*(1-Assumptions!$B44)</f>
        <v>119455.1385</v>
      </c>
      <c r="M66" s="19">
        <f>M17*(1-Assumptions!$B44)</f>
        <v>125502.5549</v>
      </c>
    </row>
    <row r="67">
      <c r="A67" s="8" t="s">
        <v>56</v>
      </c>
      <c r="B67" s="19">
        <f>B18*(1-Assumptions!$B45)</f>
        <v>44550</v>
      </c>
      <c r="C67" s="19">
        <f>C18*(1-Assumptions!$B45)</f>
        <v>46805.34375</v>
      </c>
      <c r="D67" s="19">
        <f>D18*(1-Assumptions!$B45)</f>
        <v>49174.86428</v>
      </c>
      <c r="E67" s="19">
        <f>E18*(1-Assumptions!$B45)</f>
        <v>51664.34178</v>
      </c>
      <c r="F67" s="19">
        <f>F18*(1-Assumptions!$B45)</f>
        <v>54279.84908</v>
      </c>
      <c r="G67" s="19">
        <f>G18*(1-Assumptions!$B45)</f>
        <v>57027.76644</v>
      </c>
      <c r="H67" s="19">
        <f>H18*(1-Assumptions!$B45)</f>
        <v>59914.79712</v>
      </c>
      <c r="I67" s="19">
        <f>I18*(1-Assumptions!$B45)</f>
        <v>62947.98372</v>
      </c>
      <c r="J67" s="19">
        <f>J18*(1-Assumptions!$B45)</f>
        <v>66134.7254</v>
      </c>
      <c r="K67" s="19">
        <f>K18*(1-Assumptions!$B45)</f>
        <v>69482.79587</v>
      </c>
      <c r="L67" s="19">
        <f>L18*(1-Assumptions!$B45)</f>
        <v>73000.36241</v>
      </c>
      <c r="M67" s="19">
        <f>M18*(1-Assumptions!$B45)</f>
        <v>76696.00576</v>
      </c>
    </row>
    <row r="68">
      <c r="A68" s="8" t="s">
        <v>57</v>
      </c>
      <c r="B68" s="19">
        <f>B19*(1-Assumptions!$B46)</f>
        <v>36450</v>
      </c>
      <c r="C68" s="19">
        <f>C19*(1-Assumptions!$B46)</f>
        <v>38295.28125</v>
      </c>
      <c r="D68" s="19">
        <f>D19*(1-Assumptions!$B46)</f>
        <v>40233.97986</v>
      </c>
      <c r="E68" s="19">
        <f>E19*(1-Assumptions!$B46)</f>
        <v>42270.82509</v>
      </c>
      <c r="F68" s="19">
        <f>F19*(1-Assumptions!$B46)</f>
        <v>44410.78561</v>
      </c>
      <c r="G68" s="19">
        <f>G19*(1-Assumptions!$B46)</f>
        <v>46659.08164</v>
      </c>
      <c r="H68" s="19">
        <f>H19*(1-Assumptions!$B46)</f>
        <v>49021.19764</v>
      </c>
      <c r="I68" s="19">
        <f>I19*(1-Assumptions!$B46)</f>
        <v>51502.89577</v>
      </c>
      <c r="J68" s="19">
        <f>J19*(1-Assumptions!$B46)</f>
        <v>54110.22987</v>
      </c>
      <c r="K68" s="19">
        <f>K19*(1-Assumptions!$B46)</f>
        <v>56849.56026</v>
      </c>
      <c r="L68" s="19">
        <f>L19*(1-Assumptions!$B46)</f>
        <v>59727.56925</v>
      </c>
      <c r="M68" s="19">
        <f>M19*(1-Assumptions!$B46)</f>
        <v>62751.27744</v>
      </c>
    </row>
    <row r="69">
      <c r="A69" s="6" t="s">
        <v>92</v>
      </c>
      <c r="B69" s="19">
        <f t="shared" ref="B69:M69" si="2">SUM(B63:B68)</f>
        <v>818100</v>
      </c>
      <c r="C69" s="19">
        <f t="shared" si="2"/>
        <v>859516.3125</v>
      </c>
      <c r="D69" s="19">
        <f t="shared" si="2"/>
        <v>903029.3258</v>
      </c>
      <c r="E69" s="19">
        <f t="shared" si="2"/>
        <v>948745.1854</v>
      </c>
      <c r="F69" s="19">
        <f t="shared" si="2"/>
        <v>996775.4105</v>
      </c>
      <c r="G69" s="19">
        <f t="shared" si="2"/>
        <v>1047237.166</v>
      </c>
      <c r="H69" s="19">
        <f t="shared" si="2"/>
        <v>1100253.547</v>
      </c>
      <c r="I69" s="19">
        <f t="shared" si="2"/>
        <v>1155953.883</v>
      </c>
      <c r="J69" s="19">
        <f t="shared" si="2"/>
        <v>1214474.048</v>
      </c>
      <c r="K69" s="19">
        <f t="shared" si="2"/>
        <v>1275956.797</v>
      </c>
      <c r="L69" s="19">
        <f t="shared" si="2"/>
        <v>1340552.11</v>
      </c>
      <c r="M69" s="19">
        <f t="shared" si="2"/>
        <v>1408417.56</v>
      </c>
    </row>
    <row r="70">
      <c r="B70" s="19"/>
      <c r="C70" s="19"/>
      <c r="D70" s="19"/>
      <c r="E70" s="19"/>
      <c r="F70" s="19"/>
      <c r="G70" s="19"/>
      <c r="H70" s="19"/>
      <c r="I70" s="19"/>
      <c r="J70" s="19"/>
      <c r="K70" s="19"/>
      <c r="L70" s="19"/>
      <c r="M70" s="19"/>
    </row>
    <row r="71">
      <c r="A71" s="6" t="s">
        <v>37</v>
      </c>
      <c r="B71" s="19"/>
      <c r="C71" s="19"/>
      <c r="D71" s="19"/>
      <c r="E71" s="19"/>
      <c r="F71" s="19"/>
      <c r="G71" s="19"/>
      <c r="H71" s="19"/>
      <c r="I71" s="19"/>
      <c r="J71" s="19"/>
      <c r="K71" s="19"/>
      <c r="L71" s="19"/>
      <c r="M71" s="19"/>
    </row>
    <row r="72">
      <c r="A72" s="8" t="s">
        <v>52</v>
      </c>
      <c r="B72" s="19">
        <f>B22*(1-Assumptions!$C41)</f>
        <v>92500</v>
      </c>
      <c r="C72" s="19">
        <f>C22*(1-Assumptions!$C41)</f>
        <v>96001.125</v>
      </c>
      <c r="D72" s="19">
        <f>D22*(1-Assumptions!$C41)</f>
        <v>99634.76758</v>
      </c>
      <c r="E72" s="19">
        <f>E22*(1-Assumptions!$C41)</f>
        <v>103405.9435</v>
      </c>
      <c r="F72" s="19">
        <f>F22*(1-Assumptions!$C41)</f>
        <v>107319.8585</v>
      </c>
      <c r="G72" s="19">
        <f>G22*(1-Assumptions!$C41)</f>
        <v>111381.9151</v>
      </c>
      <c r="H72" s="19">
        <f>H22*(1-Assumptions!$C41)</f>
        <v>115597.7206</v>
      </c>
      <c r="I72" s="19">
        <f>I22*(1-Assumptions!$C41)</f>
        <v>119973.0944</v>
      </c>
      <c r="J72" s="19">
        <f>J22*(1-Assumptions!$C41)</f>
        <v>124514.076</v>
      </c>
      <c r="K72" s="19">
        <f>K22*(1-Assumptions!$C41)</f>
        <v>129226.9338</v>
      </c>
      <c r="L72" s="19">
        <f>L22*(1-Assumptions!$C41)</f>
        <v>134118.1732</v>
      </c>
      <c r="M72" s="19">
        <f>M22*(1-Assumptions!$C41)</f>
        <v>139194.546</v>
      </c>
    </row>
    <row r="73">
      <c r="A73" s="8" t="s">
        <v>53</v>
      </c>
      <c r="B73" s="19">
        <f>B23*(1-Assumptions!$C42)</f>
        <v>61050</v>
      </c>
      <c r="C73" s="19">
        <f>C23*(1-Assumptions!$C42)</f>
        <v>63360.7425</v>
      </c>
      <c r="D73" s="19">
        <f>D23*(1-Assumptions!$C42)</f>
        <v>65758.9466</v>
      </c>
      <c r="E73" s="19">
        <f>E23*(1-Assumptions!$C42)</f>
        <v>68247.92273</v>
      </c>
      <c r="F73" s="19">
        <f>F23*(1-Assumptions!$C42)</f>
        <v>70831.10661</v>
      </c>
      <c r="G73" s="19">
        <f>G23*(1-Assumptions!$C42)</f>
        <v>73512.06399</v>
      </c>
      <c r="H73" s="19">
        <f>H23*(1-Assumptions!$C42)</f>
        <v>76294.49562</v>
      </c>
      <c r="I73" s="19">
        <f>I23*(1-Assumptions!$C42)</f>
        <v>79182.24227</v>
      </c>
      <c r="J73" s="19">
        <f>J23*(1-Assumptions!$C42)</f>
        <v>82179.29014</v>
      </c>
      <c r="K73" s="19">
        <f>K23*(1-Assumptions!$C42)</f>
        <v>85289.77628</v>
      </c>
      <c r="L73" s="19">
        <f>L23*(1-Assumptions!$C42)</f>
        <v>88517.99431</v>
      </c>
      <c r="M73" s="19">
        <f>M23*(1-Assumptions!$C42)</f>
        <v>91868.40039</v>
      </c>
    </row>
    <row r="74">
      <c r="A74" s="8" t="s">
        <v>54</v>
      </c>
      <c r="B74" s="19">
        <f>B24*(1-Assumptions!$C43)</f>
        <v>35520</v>
      </c>
      <c r="C74" s="19">
        <f>C24*(1-Assumptions!$C43)</f>
        <v>36864.432</v>
      </c>
      <c r="D74" s="19">
        <f>D24*(1-Assumptions!$C43)</f>
        <v>38259.75075</v>
      </c>
      <c r="E74" s="19">
        <f>E24*(1-Assumptions!$C43)</f>
        <v>39707.88232</v>
      </c>
      <c r="F74" s="19">
        <f>F24*(1-Assumptions!$C43)</f>
        <v>41210.82566</v>
      </c>
      <c r="G74" s="19">
        <f>G24*(1-Assumptions!$C43)</f>
        <v>42770.65541</v>
      </c>
      <c r="H74" s="19">
        <f>H24*(1-Assumptions!$C43)</f>
        <v>44389.52472</v>
      </c>
      <c r="I74" s="19">
        <f>I24*(1-Assumptions!$C43)</f>
        <v>46069.66823</v>
      </c>
      <c r="J74" s="19">
        <f>J24*(1-Assumptions!$C43)</f>
        <v>47813.40517</v>
      </c>
      <c r="K74" s="19">
        <f>K24*(1-Assumptions!$C43)</f>
        <v>49623.14256</v>
      </c>
      <c r="L74" s="19">
        <f>L24*(1-Assumptions!$C43)</f>
        <v>51501.37851</v>
      </c>
      <c r="M74" s="19">
        <f>M24*(1-Assumptions!$C43)</f>
        <v>53450.70568</v>
      </c>
    </row>
    <row r="75">
      <c r="A75" s="8" t="s">
        <v>55</v>
      </c>
      <c r="B75" s="19">
        <f>B25*(1-Assumptions!$C44)</f>
        <v>97680</v>
      </c>
      <c r="C75" s="19">
        <f>C25*(1-Assumptions!$C44)</f>
        <v>101377.188</v>
      </c>
      <c r="D75" s="19">
        <f>D25*(1-Assumptions!$C44)</f>
        <v>105214.3146</v>
      </c>
      <c r="E75" s="19">
        <f>E25*(1-Assumptions!$C44)</f>
        <v>109196.6764</v>
      </c>
      <c r="F75" s="19">
        <f>F25*(1-Assumptions!$C44)</f>
        <v>113329.7706</v>
      </c>
      <c r="G75" s="19">
        <f>G25*(1-Assumptions!$C44)</f>
        <v>117619.3024</v>
      </c>
      <c r="H75" s="19">
        <f>H25*(1-Assumptions!$C44)</f>
        <v>122071.193</v>
      </c>
      <c r="I75" s="19">
        <f>I25*(1-Assumptions!$C44)</f>
        <v>126691.5876</v>
      </c>
      <c r="J75" s="19">
        <f>J25*(1-Assumptions!$C44)</f>
        <v>131486.8642</v>
      </c>
      <c r="K75" s="19">
        <f>K25*(1-Assumptions!$C44)</f>
        <v>136463.642</v>
      </c>
      <c r="L75" s="19">
        <f>L25*(1-Assumptions!$C44)</f>
        <v>141628.7909</v>
      </c>
      <c r="M75" s="19">
        <f>M25*(1-Assumptions!$C44)</f>
        <v>146989.4406</v>
      </c>
    </row>
    <row r="76">
      <c r="A76" s="8" t="s">
        <v>56</v>
      </c>
      <c r="B76" s="19">
        <f>B26*(1-Assumptions!$C45)</f>
        <v>0</v>
      </c>
      <c r="C76" s="19">
        <f>C26*(1-Assumptions!$C45)</f>
        <v>0</v>
      </c>
      <c r="D76" s="19">
        <f>D26*(1-Assumptions!$C45)</f>
        <v>0</v>
      </c>
      <c r="E76" s="19">
        <f>E26*(1-Assumptions!$C45)</f>
        <v>0</v>
      </c>
      <c r="F76" s="19">
        <f>F26*(1-Assumptions!$C45)</f>
        <v>0</v>
      </c>
      <c r="G76" s="19">
        <f>G26*(1-Assumptions!$C45)</f>
        <v>0</v>
      </c>
      <c r="H76" s="19">
        <f>H26*(1-Assumptions!$C45)</f>
        <v>0</v>
      </c>
      <c r="I76" s="19">
        <f>I26*(1-Assumptions!$C45)</f>
        <v>0</v>
      </c>
      <c r="J76" s="19">
        <f>J26*(1-Assumptions!$C45)</f>
        <v>0</v>
      </c>
      <c r="K76" s="19">
        <f>K26*(1-Assumptions!$C45)</f>
        <v>0</v>
      </c>
      <c r="L76" s="19">
        <f>L26*(1-Assumptions!$C45)</f>
        <v>0</v>
      </c>
      <c r="M76" s="19">
        <f>M26*(1-Assumptions!$C45)</f>
        <v>0</v>
      </c>
    </row>
    <row r="77">
      <c r="A77" s="8" t="s">
        <v>57</v>
      </c>
      <c r="B77" s="19">
        <f>B27*(1-Assumptions!$C46)</f>
        <v>134680</v>
      </c>
      <c r="C77" s="19">
        <f>C27*(1-Assumptions!$C46)</f>
        <v>139777.638</v>
      </c>
      <c r="D77" s="19">
        <f>D27*(1-Assumptions!$C46)</f>
        <v>145068.2216</v>
      </c>
      <c r="E77" s="19">
        <f>E27*(1-Assumptions!$C46)</f>
        <v>150559.0538</v>
      </c>
      <c r="F77" s="19">
        <f>F27*(1-Assumptions!$C46)</f>
        <v>156257.714</v>
      </c>
      <c r="G77" s="19">
        <f>G27*(1-Assumptions!$C46)</f>
        <v>162172.0684</v>
      </c>
      <c r="H77" s="19">
        <f>H27*(1-Assumptions!$C46)</f>
        <v>168310.2812</v>
      </c>
      <c r="I77" s="19">
        <f>I27*(1-Assumptions!$C46)</f>
        <v>174680.8254</v>
      </c>
      <c r="J77" s="19">
        <f>J27*(1-Assumptions!$C46)</f>
        <v>181292.4946</v>
      </c>
      <c r="K77" s="19">
        <f>K27*(1-Assumptions!$C46)</f>
        <v>188154.4155</v>
      </c>
      <c r="L77" s="19">
        <f>L27*(1-Assumptions!$C46)</f>
        <v>195276.0602</v>
      </c>
      <c r="M77" s="19">
        <f>M27*(1-Assumptions!$C46)</f>
        <v>202667.259</v>
      </c>
    </row>
    <row r="78">
      <c r="A78" s="6" t="s">
        <v>93</v>
      </c>
      <c r="B78" s="19">
        <f t="shared" ref="B78:M78" si="3">SUM(B72:B77)</f>
        <v>421430</v>
      </c>
      <c r="C78" s="19">
        <f t="shared" si="3"/>
        <v>437381.1255</v>
      </c>
      <c r="D78" s="19">
        <f t="shared" si="3"/>
        <v>453936.0011</v>
      </c>
      <c r="E78" s="19">
        <f t="shared" si="3"/>
        <v>471117.4787</v>
      </c>
      <c r="F78" s="19">
        <f t="shared" si="3"/>
        <v>488949.2753</v>
      </c>
      <c r="G78" s="19">
        <f t="shared" si="3"/>
        <v>507456.0054</v>
      </c>
      <c r="H78" s="19">
        <f t="shared" si="3"/>
        <v>526663.2152</v>
      </c>
      <c r="I78" s="19">
        <f t="shared" si="3"/>
        <v>546597.4179</v>
      </c>
      <c r="J78" s="19">
        <f t="shared" si="3"/>
        <v>567286.1301</v>
      </c>
      <c r="K78" s="19">
        <f t="shared" si="3"/>
        <v>588757.9102</v>
      </c>
      <c r="L78" s="19">
        <f t="shared" si="3"/>
        <v>611042.3971</v>
      </c>
      <c r="M78" s="19">
        <f t="shared" si="3"/>
        <v>634170.3518</v>
      </c>
    </row>
    <row r="79">
      <c r="B79" s="19"/>
      <c r="C79" s="19"/>
      <c r="D79" s="19"/>
      <c r="E79" s="19"/>
      <c r="F79" s="19"/>
      <c r="G79" s="19"/>
      <c r="H79" s="19"/>
      <c r="I79" s="19"/>
      <c r="J79" s="19"/>
      <c r="K79" s="19"/>
      <c r="L79" s="19"/>
      <c r="M79" s="19"/>
    </row>
    <row r="80">
      <c r="A80" s="6" t="s">
        <v>38</v>
      </c>
      <c r="B80" s="19"/>
      <c r="C80" s="19"/>
      <c r="D80" s="19"/>
      <c r="E80" s="19"/>
      <c r="F80" s="19"/>
      <c r="G80" s="19"/>
      <c r="H80" s="19"/>
      <c r="I80" s="19"/>
      <c r="J80" s="19"/>
      <c r="K80" s="19"/>
      <c r="L80" s="19"/>
      <c r="M80" s="19"/>
    </row>
    <row r="81">
      <c r="A81" s="8" t="s">
        <v>52</v>
      </c>
      <c r="B81" s="19">
        <f>B30*(1-Assumptions!$D41)</f>
        <v>47250</v>
      </c>
      <c r="C81" s="19">
        <f>C30*(1-Assumptions!$D41)</f>
        <v>48798.02813</v>
      </c>
      <c r="D81" s="19">
        <f>D30*(1-Assumptions!$D41)</f>
        <v>50396.77352</v>
      </c>
      <c r="E81" s="19">
        <f>E30*(1-Assumptions!$D41)</f>
        <v>52047.89781</v>
      </c>
      <c r="F81" s="19">
        <f>F30*(1-Assumptions!$D41)</f>
        <v>53753.11707</v>
      </c>
      <c r="G81" s="19">
        <f>G30*(1-Assumptions!$D41)</f>
        <v>55514.20356</v>
      </c>
      <c r="H81" s="19">
        <f>H30*(1-Assumptions!$D41)</f>
        <v>57332.98766</v>
      </c>
      <c r="I81" s="19">
        <f>I30*(1-Assumptions!$D41)</f>
        <v>59211.35967</v>
      </c>
      <c r="J81" s="19">
        <f>J30*(1-Assumptions!$D41)</f>
        <v>61151.27184</v>
      </c>
      <c r="K81" s="19">
        <f>K30*(1-Assumptions!$D41)</f>
        <v>63154.74038</v>
      </c>
      <c r="L81" s="19">
        <f>L30*(1-Assumptions!$D41)</f>
        <v>65223.84756</v>
      </c>
      <c r="M81" s="19">
        <f>M30*(1-Assumptions!$D41)</f>
        <v>67360.74387</v>
      </c>
    </row>
    <row r="82">
      <c r="A82" s="8" t="s">
        <v>53</v>
      </c>
      <c r="B82" s="19">
        <f>B31*(1-Assumptions!$D42)</f>
        <v>20250</v>
      </c>
      <c r="C82" s="19">
        <f>C31*(1-Assumptions!$D42)</f>
        <v>20913.44063</v>
      </c>
      <c r="D82" s="19">
        <f>D31*(1-Assumptions!$D42)</f>
        <v>21598.61722</v>
      </c>
      <c r="E82" s="19">
        <f>E31*(1-Assumptions!$D42)</f>
        <v>22306.24192</v>
      </c>
      <c r="F82" s="19">
        <f>F31*(1-Assumptions!$D42)</f>
        <v>23037.05017</v>
      </c>
      <c r="G82" s="19">
        <f>G31*(1-Assumptions!$D42)</f>
        <v>23791.80153</v>
      </c>
      <c r="H82" s="19">
        <f>H31*(1-Assumptions!$D42)</f>
        <v>24571.28042</v>
      </c>
      <c r="I82" s="19">
        <f>I31*(1-Assumptions!$D42)</f>
        <v>25376.297</v>
      </c>
      <c r="J82" s="19">
        <f>J31*(1-Assumptions!$D42)</f>
        <v>26207.68793</v>
      </c>
      <c r="K82" s="19">
        <f>K31*(1-Assumptions!$D42)</f>
        <v>27066.31731</v>
      </c>
      <c r="L82" s="19">
        <f>L31*(1-Assumptions!$D42)</f>
        <v>27953.07753</v>
      </c>
      <c r="M82" s="19">
        <f>M31*(1-Assumptions!$D42)</f>
        <v>28868.89023</v>
      </c>
    </row>
    <row r="83">
      <c r="A83" s="8" t="s">
        <v>54</v>
      </c>
      <c r="B83" s="19">
        <f>B32*(1-Assumptions!$D43)</f>
        <v>0</v>
      </c>
      <c r="C83" s="19">
        <f>C32*(1-Assumptions!$D43)</f>
        <v>0</v>
      </c>
      <c r="D83" s="19">
        <f>D32*(1-Assumptions!$D43)</f>
        <v>0</v>
      </c>
      <c r="E83" s="19">
        <f>E32*(1-Assumptions!$D43)</f>
        <v>0</v>
      </c>
      <c r="F83" s="19">
        <f>F32*(1-Assumptions!$D43)</f>
        <v>0</v>
      </c>
      <c r="G83" s="19">
        <f>G32*(1-Assumptions!$D43)</f>
        <v>0</v>
      </c>
      <c r="H83" s="19">
        <f>H32*(1-Assumptions!$D43)</f>
        <v>0</v>
      </c>
      <c r="I83" s="19">
        <f>I32*(1-Assumptions!$D43)</f>
        <v>0</v>
      </c>
      <c r="J83" s="19">
        <f>J32*(1-Assumptions!$D43)</f>
        <v>0</v>
      </c>
      <c r="K83" s="19">
        <f>K32*(1-Assumptions!$D43)</f>
        <v>0</v>
      </c>
      <c r="L83" s="19">
        <f>L32*(1-Assumptions!$D43)</f>
        <v>0</v>
      </c>
      <c r="M83" s="19">
        <f>M32*(1-Assumptions!$D43)</f>
        <v>0</v>
      </c>
    </row>
    <row r="84">
      <c r="A84" s="8" t="s">
        <v>55</v>
      </c>
      <c r="B84" s="19">
        <f>B33*(1-Assumptions!$D44)</f>
        <v>89775</v>
      </c>
      <c r="C84" s="19">
        <f>C33*(1-Assumptions!$D44)</f>
        <v>92716.25344</v>
      </c>
      <c r="D84" s="19">
        <f>D33*(1-Assumptions!$D44)</f>
        <v>95753.86969</v>
      </c>
      <c r="E84" s="19">
        <f>E33*(1-Assumptions!$D44)</f>
        <v>98891.00585</v>
      </c>
      <c r="F84" s="19">
        <f>F33*(1-Assumptions!$D44)</f>
        <v>102130.9224</v>
      </c>
      <c r="G84" s="19">
        <f>G33*(1-Assumptions!$D44)</f>
        <v>105476.9868</v>
      </c>
      <c r="H84" s="19">
        <f>H33*(1-Assumptions!$D44)</f>
        <v>108932.6766</v>
      </c>
      <c r="I84" s="19">
        <f>I33*(1-Assumptions!$D44)</f>
        <v>112501.5834</v>
      </c>
      <c r="J84" s="19">
        <f>J33*(1-Assumptions!$D44)</f>
        <v>116187.4165</v>
      </c>
      <c r="K84" s="19">
        <f>K33*(1-Assumptions!$D44)</f>
        <v>119994.0067</v>
      </c>
      <c r="L84" s="19">
        <f>L33*(1-Assumptions!$D44)</f>
        <v>123925.3104</v>
      </c>
      <c r="M84" s="19">
        <f>M33*(1-Assumptions!$D44)</f>
        <v>127985.4134</v>
      </c>
    </row>
    <row r="85">
      <c r="A85" s="8" t="s">
        <v>56</v>
      </c>
      <c r="B85" s="19">
        <f>B34*(1-Assumptions!$D45)</f>
        <v>101250</v>
      </c>
      <c r="C85" s="19">
        <f>C34*(1-Assumptions!$D45)</f>
        <v>104567.2031</v>
      </c>
      <c r="D85" s="19">
        <f>D34*(1-Assumptions!$D45)</f>
        <v>107993.0861</v>
      </c>
      <c r="E85" s="19">
        <f>E34*(1-Assumptions!$D45)</f>
        <v>111531.2096</v>
      </c>
      <c r="F85" s="19">
        <f>F34*(1-Assumptions!$D45)</f>
        <v>115185.2509</v>
      </c>
      <c r="G85" s="19">
        <f>G34*(1-Assumptions!$D45)</f>
        <v>118959.0076</v>
      </c>
      <c r="H85" s="19">
        <f>H34*(1-Assumptions!$D45)</f>
        <v>122856.4021</v>
      </c>
      <c r="I85" s="19">
        <f>I34*(1-Assumptions!$D45)</f>
        <v>126881.485</v>
      </c>
      <c r="J85" s="19">
        <f>J34*(1-Assumptions!$D45)</f>
        <v>131038.4397</v>
      </c>
      <c r="K85" s="19">
        <f>K34*(1-Assumptions!$D45)</f>
        <v>135331.5865</v>
      </c>
      <c r="L85" s="19">
        <f>L34*(1-Assumptions!$D45)</f>
        <v>139765.3876</v>
      </c>
      <c r="M85" s="19">
        <f>M34*(1-Assumptions!$D45)</f>
        <v>144344.4511</v>
      </c>
    </row>
    <row r="86">
      <c r="A86" s="8" t="s">
        <v>57</v>
      </c>
      <c r="B86" s="19">
        <f>B35*(1-Assumptions!$D46)</f>
        <v>55687.5</v>
      </c>
      <c r="C86" s="19">
        <f>C35*(1-Assumptions!$D46)</f>
        <v>57511.96172</v>
      </c>
      <c r="D86" s="19">
        <f>D35*(1-Assumptions!$D46)</f>
        <v>59396.19736</v>
      </c>
      <c r="E86" s="19">
        <f>E35*(1-Assumptions!$D46)</f>
        <v>61342.16528</v>
      </c>
      <c r="F86" s="19">
        <f>F35*(1-Assumptions!$D46)</f>
        <v>63351.88797</v>
      </c>
      <c r="G86" s="19">
        <f>G35*(1-Assumptions!$D46)</f>
        <v>65427.4542</v>
      </c>
      <c r="H86" s="19">
        <f>H35*(1-Assumptions!$D46)</f>
        <v>67571.02117</v>
      </c>
      <c r="I86" s="19">
        <f>I35*(1-Assumptions!$D46)</f>
        <v>69784.81675</v>
      </c>
      <c r="J86" s="19">
        <f>J35*(1-Assumptions!$D46)</f>
        <v>72071.14181</v>
      </c>
      <c r="K86" s="19">
        <f>K35*(1-Assumptions!$D46)</f>
        <v>74432.37259</v>
      </c>
      <c r="L86" s="19">
        <f>L35*(1-Assumptions!$D46)</f>
        <v>76870.9632</v>
      </c>
      <c r="M86" s="19">
        <f>M35*(1-Assumptions!$D46)</f>
        <v>79389.44813</v>
      </c>
    </row>
    <row r="87">
      <c r="A87" s="6" t="s">
        <v>94</v>
      </c>
      <c r="B87" s="19">
        <f t="shared" ref="B87:M87" si="4">SUM(B81:B86)</f>
        <v>314212.5</v>
      </c>
      <c r="C87" s="19">
        <f t="shared" si="4"/>
        <v>324506.887</v>
      </c>
      <c r="D87" s="19">
        <f t="shared" si="4"/>
        <v>335138.5439</v>
      </c>
      <c r="E87" s="19">
        <f t="shared" si="4"/>
        <v>346118.5205</v>
      </c>
      <c r="F87" s="19">
        <f t="shared" si="4"/>
        <v>357458.2285</v>
      </c>
      <c r="G87" s="19">
        <f t="shared" si="4"/>
        <v>369169.4537</v>
      </c>
      <c r="H87" s="19">
        <f t="shared" si="4"/>
        <v>381264.3679</v>
      </c>
      <c r="I87" s="19">
        <f t="shared" si="4"/>
        <v>393755.5418</v>
      </c>
      <c r="J87" s="19">
        <f t="shared" si="4"/>
        <v>406655.9577</v>
      </c>
      <c r="K87" s="19">
        <f t="shared" si="4"/>
        <v>419979.0235</v>
      </c>
      <c r="L87" s="19">
        <f t="shared" si="4"/>
        <v>433738.5863</v>
      </c>
      <c r="M87" s="19">
        <f t="shared" si="4"/>
        <v>447948.9467</v>
      </c>
    </row>
    <row r="88">
      <c r="B88" s="19"/>
      <c r="C88" s="19"/>
      <c r="D88" s="19"/>
      <c r="E88" s="19"/>
      <c r="F88" s="19"/>
      <c r="G88" s="19"/>
      <c r="H88" s="19"/>
      <c r="I88" s="19"/>
      <c r="J88" s="19"/>
      <c r="K88" s="19"/>
      <c r="L88" s="19"/>
      <c r="M88" s="19"/>
    </row>
    <row r="89">
      <c r="A89" s="6" t="s">
        <v>39</v>
      </c>
      <c r="B89" s="19"/>
      <c r="C89" s="19"/>
      <c r="D89" s="19"/>
      <c r="E89" s="19"/>
      <c r="F89" s="19"/>
      <c r="G89" s="19"/>
      <c r="H89" s="19"/>
      <c r="I89" s="19"/>
      <c r="J89" s="19"/>
      <c r="K89" s="19"/>
      <c r="L89" s="19"/>
      <c r="M89" s="19"/>
    </row>
    <row r="90">
      <c r="A90" s="8" t="s">
        <v>52</v>
      </c>
      <c r="B90" s="19">
        <f>B38*(1-Assumptions!$E41)</f>
        <v>70950</v>
      </c>
      <c r="C90" s="19">
        <f>C38*(1-Assumptions!$E41)</f>
        <v>74178.225</v>
      </c>
      <c r="D90" s="19">
        <f>D38*(1-Assumptions!$E41)</f>
        <v>77553.33424</v>
      </c>
      <c r="E90" s="19">
        <f>E38*(1-Assumptions!$E41)</f>
        <v>81082.01095</v>
      </c>
      <c r="F90" s="19">
        <f>F38*(1-Assumptions!$E41)</f>
        <v>84771.24244</v>
      </c>
      <c r="G90" s="19">
        <f>G38*(1-Assumptions!$E41)</f>
        <v>88628.33397</v>
      </c>
      <c r="H90" s="19">
        <f>H38*(1-Assumptions!$E41)</f>
        <v>92660.92317</v>
      </c>
      <c r="I90" s="19">
        <f>I38*(1-Assumptions!$E41)</f>
        <v>96876.99517</v>
      </c>
      <c r="J90" s="19">
        <f>J38*(1-Assumptions!$E41)</f>
        <v>101284.8985</v>
      </c>
      <c r="K90" s="19">
        <f>K38*(1-Assumptions!$E41)</f>
        <v>105893.3613</v>
      </c>
      <c r="L90" s="19">
        <f>L38*(1-Assumptions!$E41)</f>
        <v>110711.5093</v>
      </c>
      <c r="M90" s="19">
        <f>M38*(1-Assumptions!$E41)</f>
        <v>115748.8829</v>
      </c>
    </row>
    <row r="91">
      <c r="A91" s="8" t="s">
        <v>53</v>
      </c>
      <c r="B91" s="19">
        <f>B39*(1-Assumptions!$E42)</f>
        <v>0</v>
      </c>
      <c r="C91" s="19">
        <f>C39*(1-Assumptions!$E42)</f>
        <v>0</v>
      </c>
      <c r="D91" s="19">
        <f>D39*(1-Assumptions!$E42)</f>
        <v>0</v>
      </c>
      <c r="E91" s="19">
        <f>E39*(1-Assumptions!$E42)</f>
        <v>0</v>
      </c>
      <c r="F91" s="19">
        <f>F39*(1-Assumptions!$E42)</f>
        <v>0</v>
      </c>
      <c r="G91" s="19">
        <f>G39*(1-Assumptions!$E42)</f>
        <v>0</v>
      </c>
      <c r="H91" s="19">
        <f>H39*(1-Assumptions!$E42)</f>
        <v>0</v>
      </c>
      <c r="I91" s="19">
        <f>I39*(1-Assumptions!$E42)</f>
        <v>0</v>
      </c>
      <c r="J91" s="19">
        <f>J39*(1-Assumptions!$E42)</f>
        <v>0</v>
      </c>
      <c r="K91" s="19">
        <f>K39*(1-Assumptions!$E42)</f>
        <v>0</v>
      </c>
      <c r="L91" s="19">
        <f>L39*(1-Assumptions!$E42)</f>
        <v>0</v>
      </c>
      <c r="M91" s="19">
        <f>M39*(1-Assumptions!$E42)</f>
        <v>0</v>
      </c>
    </row>
    <row r="92">
      <c r="A92" s="8" t="s">
        <v>54</v>
      </c>
      <c r="B92" s="19">
        <f>B40*(1-Assumptions!$E43)</f>
        <v>74250</v>
      </c>
      <c r="C92" s="19">
        <f>C40*(1-Assumptions!$E43)</f>
        <v>77628.375</v>
      </c>
      <c r="D92" s="19">
        <f>D40*(1-Assumptions!$E43)</f>
        <v>81160.46606</v>
      </c>
      <c r="E92" s="19">
        <f>E40*(1-Assumptions!$E43)</f>
        <v>84853.26727</v>
      </c>
      <c r="F92" s="19">
        <f>F40*(1-Assumptions!$E43)</f>
        <v>88714.09093</v>
      </c>
      <c r="G92" s="19">
        <f>G40*(1-Assumptions!$E43)</f>
        <v>92750.58207</v>
      </c>
      <c r="H92" s="19">
        <f>H40*(1-Assumptions!$E43)</f>
        <v>96970.73355</v>
      </c>
      <c r="I92" s="19">
        <f>I40*(1-Assumptions!$E43)</f>
        <v>101382.9019</v>
      </c>
      <c r="J92" s="19">
        <f>J40*(1-Assumptions!$E43)</f>
        <v>105995.824</v>
      </c>
      <c r="K92" s="19">
        <f>K40*(1-Assumptions!$E43)</f>
        <v>110818.634</v>
      </c>
      <c r="L92" s="19">
        <f>L40*(1-Assumptions!$E43)</f>
        <v>115860.8818</v>
      </c>
      <c r="M92" s="19">
        <f>M40*(1-Assumptions!$E43)</f>
        <v>121132.5519</v>
      </c>
    </row>
    <row r="93">
      <c r="A93" s="8" t="s">
        <v>55</v>
      </c>
      <c r="B93" s="19">
        <f>B41*(1-Assumptions!$E44)</f>
        <v>55000</v>
      </c>
      <c r="C93" s="19">
        <f>C41*(1-Assumptions!$E44)</f>
        <v>57502.5</v>
      </c>
      <c r="D93" s="19">
        <f>D41*(1-Assumptions!$E44)</f>
        <v>60118.86375</v>
      </c>
      <c r="E93" s="19">
        <f>E41*(1-Assumptions!$E44)</f>
        <v>62854.27205</v>
      </c>
      <c r="F93" s="19">
        <f>F41*(1-Assumptions!$E44)</f>
        <v>65714.14143</v>
      </c>
      <c r="G93" s="19">
        <f>G41*(1-Assumptions!$E44)</f>
        <v>68704.13486</v>
      </c>
      <c r="H93" s="19">
        <f>H41*(1-Assumptions!$E44)</f>
        <v>71830.173</v>
      </c>
      <c r="I93" s="19">
        <f>I41*(1-Assumptions!$E44)</f>
        <v>75098.44587</v>
      </c>
      <c r="J93" s="19">
        <f>J41*(1-Assumptions!$E44)</f>
        <v>78515.42516</v>
      </c>
      <c r="K93" s="19">
        <f>K41*(1-Assumptions!$E44)</f>
        <v>82087.877</v>
      </c>
      <c r="L93" s="19">
        <f>L41*(1-Assumptions!$E44)</f>
        <v>85822.87541</v>
      </c>
      <c r="M93" s="19">
        <f>M41*(1-Assumptions!$E44)</f>
        <v>89727.81624</v>
      </c>
    </row>
    <row r="94">
      <c r="A94" s="8" t="s">
        <v>56</v>
      </c>
      <c r="B94" s="19">
        <f>B42*(1-Assumptions!$E45)</f>
        <v>28875</v>
      </c>
      <c r="C94" s="19">
        <f>C42*(1-Assumptions!$E45)</f>
        <v>30188.8125</v>
      </c>
      <c r="D94" s="19">
        <f>D42*(1-Assumptions!$E45)</f>
        <v>31562.40347</v>
      </c>
      <c r="E94" s="19">
        <f>E42*(1-Assumptions!$E45)</f>
        <v>32998.49283</v>
      </c>
      <c r="F94" s="19">
        <f>F42*(1-Assumptions!$E45)</f>
        <v>34499.92425</v>
      </c>
      <c r="G94" s="19">
        <f>G42*(1-Assumptions!$E45)</f>
        <v>36069.6708</v>
      </c>
      <c r="H94" s="19">
        <f>H42*(1-Assumptions!$E45)</f>
        <v>37710.84083</v>
      </c>
      <c r="I94" s="19">
        <f>I42*(1-Assumptions!$E45)</f>
        <v>39426.68408</v>
      </c>
      <c r="J94" s="19">
        <f>J42*(1-Assumptions!$E45)</f>
        <v>41220.59821</v>
      </c>
      <c r="K94" s="19">
        <f>K42*(1-Assumptions!$E45)</f>
        <v>43096.13543</v>
      </c>
      <c r="L94" s="19">
        <f>L42*(1-Assumptions!$E45)</f>
        <v>45057.00959</v>
      </c>
      <c r="M94" s="19">
        <f>M42*(1-Assumptions!$E45)</f>
        <v>47107.10353</v>
      </c>
    </row>
    <row r="95">
      <c r="A95" s="8" t="s">
        <v>57</v>
      </c>
      <c r="B95" s="19">
        <f>B43*(1-Assumptions!$E46)</f>
        <v>0</v>
      </c>
      <c r="C95" s="19">
        <f>C43*(1-Assumptions!$E46)</f>
        <v>0</v>
      </c>
      <c r="D95" s="19">
        <f>D43*(1-Assumptions!$E46)</f>
        <v>0</v>
      </c>
      <c r="E95" s="19">
        <f>E43*(1-Assumptions!$E46)</f>
        <v>0</v>
      </c>
      <c r="F95" s="19">
        <f>F43*(1-Assumptions!$E46)</f>
        <v>0</v>
      </c>
      <c r="G95" s="19">
        <f>G43*(1-Assumptions!$E46)</f>
        <v>0</v>
      </c>
      <c r="H95" s="19">
        <f>H43*(1-Assumptions!$E46)</f>
        <v>0</v>
      </c>
      <c r="I95" s="19">
        <f>I43*(1-Assumptions!$E46)</f>
        <v>0</v>
      </c>
      <c r="J95" s="19">
        <f>J43*(1-Assumptions!$E46)</f>
        <v>0</v>
      </c>
      <c r="K95" s="19">
        <f>K43*(1-Assumptions!$E46)</f>
        <v>0</v>
      </c>
      <c r="L95" s="19">
        <f>L43*(1-Assumptions!$E46)</f>
        <v>0</v>
      </c>
      <c r="M95" s="19">
        <f>M43*(1-Assumptions!$E46)</f>
        <v>0</v>
      </c>
    </row>
    <row r="96">
      <c r="A96" s="6" t="s">
        <v>95</v>
      </c>
      <c r="B96" s="19">
        <f t="shared" ref="B96:M96" si="5">SUM(B90:B95)</f>
        <v>229075</v>
      </c>
      <c r="C96" s="19">
        <f t="shared" si="5"/>
        <v>239497.9125</v>
      </c>
      <c r="D96" s="19">
        <f t="shared" si="5"/>
        <v>250395.0675</v>
      </c>
      <c r="E96" s="19">
        <f t="shared" si="5"/>
        <v>261788.0431</v>
      </c>
      <c r="F96" s="19">
        <f t="shared" si="5"/>
        <v>273699.3991</v>
      </c>
      <c r="G96" s="19">
        <f t="shared" si="5"/>
        <v>286152.7217</v>
      </c>
      <c r="H96" s="19">
        <f t="shared" si="5"/>
        <v>299172.6705</v>
      </c>
      <c r="I96" s="19">
        <f t="shared" si="5"/>
        <v>312785.0271</v>
      </c>
      <c r="J96" s="19">
        <f t="shared" si="5"/>
        <v>327016.7458</v>
      </c>
      <c r="K96" s="19">
        <f t="shared" si="5"/>
        <v>341896.0077</v>
      </c>
      <c r="L96" s="19">
        <f t="shared" si="5"/>
        <v>357452.2761</v>
      </c>
      <c r="M96" s="19">
        <f t="shared" si="5"/>
        <v>373716.3546</v>
      </c>
    </row>
    <row r="97">
      <c r="B97" s="19"/>
      <c r="C97" s="19"/>
      <c r="D97" s="19"/>
      <c r="E97" s="19"/>
      <c r="F97" s="19"/>
      <c r="G97" s="19"/>
      <c r="H97" s="19"/>
      <c r="I97" s="19"/>
      <c r="J97" s="19"/>
      <c r="K97" s="19"/>
      <c r="L97" s="19"/>
      <c r="M97" s="19"/>
    </row>
    <row r="98">
      <c r="A98" s="6" t="s">
        <v>40</v>
      </c>
      <c r="B98" s="19"/>
      <c r="C98" s="19"/>
      <c r="D98" s="19"/>
      <c r="E98" s="19"/>
      <c r="F98" s="19"/>
      <c r="G98" s="19"/>
      <c r="H98" s="19"/>
      <c r="I98" s="19"/>
      <c r="J98" s="19"/>
      <c r="K98" s="19"/>
      <c r="L98" s="19"/>
      <c r="M98" s="19"/>
    </row>
    <row r="99">
      <c r="A99" s="8" t="s">
        <v>52</v>
      </c>
      <c r="B99" s="19">
        <f>B46*(1-Assumptions!$F41)</f>
        <v>115500</v>
      </c>
      <c r="C99" s="19">
        <f>C46*(1-Assumptions!$F41)</f>
        <v>121641.7125</v>
      </c>
      <c r="D99" s="19">
        <f>D46*(1-Assumptions!$F41)</f>
        <v>128110.0106</v>
      </c>
      <c r="E99" s="19">
        <f>E46*(1-Assumptions!$F41)</f>
        <v>134922.2604</v>
      </c>
      <c r="F99" s="19">
        <f>F46*(1-Assumptions!$F41)</f>
        <v>142096.7516</v>
      </c>
      <c r="G99" s="19">
        <f>G46*(1-Assumptions!$F41)</f>
        <v>149652.7463</v>
      </c>
      <c r="H99" s="19">
        <f>H46*(1-Assumptions!$F41)</f>
        <v>157610.5311</v>
      </c>
      <c r="I99" s="19">
        <f>I46*(1-Assumptions!$F41)</f>
        <v>165991.4711</v>
      </c>
      <c r="J99" s="19">
        <f>J46*(1-Assumptions!$F41)</f>
        <v>174818.0676</v>
      </c>
      <c r="K99" s="19">
        <f>K46*(1-Assumptions!$F41)</f>
        <v>184114.0183</v>
      </c>
      <c r="L99" s="19">
        <f>L46*(1-Assumptions!$F41)</f>
        <v>193904.2813</v>
      </c>
      <c r="M99" s="19">
        <f>M46*(1-Assumptions!$F41)</f>
        <v>204215.1414</v>
      </c>
    </row>
    <row r="100">
      <c r="A100" s="8" t="s">
        <v>53</v>
      </c>
      <c r="B100" s="19">
        <f>B47*(1-Assumptions!$F42)</f>
        <v>132000</v>
      </c>
      <c r="C100" s="19">
        <f>C47*(1-Assumptions!$F42)</f>
        <v>139019.1</v>
      </c>
      <c r="D100" s="19">
        <f>D47*(1-Assumptions!$F42)</f>
        <v>146411.4406</v>
      </c>
      <c r="E100" s="19">
        <f>E47*(1-Assumptions!$F42)</f>
        <v>154196.869</v>
      </c>
      <c r="F100" s="19">
        <f>F47*(1-Assumptions!$F42)</f>
        <v>162396.2875</v>
      </c>
      <c r="G100" s="19">
        <f>G47*(1-Assumptions!$F42)</f>
        <v>171031.7101</v>
      </c>
      <c r="H100" s="19">
        <f>H47*(1-Assumptions!$F42)</f>
        <v>180126.3213</v>
      </c>
      <c r="I100" s="19">
        <f>I47*(1-Assumptions!$F42)</f>
        <v>189704.5384</v>
      </c>
      <c r="J100" s="19">
        <f>J47*(1-Assumptions!$F42)</f>
        <v>199792.0772</v>
      </c>
      <c r="K100" s="19">
        <f>K47*(1-Assumptions!$F42)</f>
        <v>210416.021</v>
      </c>
      <c r="L100" s="19">
        <f>L47*(1-Assumptions!$F42)</f>
        <v>221604.8929</v>
      </c>
      <c r="M100" s="19">
        <f>M47*(1-Assumptions!$F42)</f>
        <v>233388.733</v>
      </c>
    </row>
    <row r="101">
      <c r="A101" s="8" t="s">
        <v>54</v>
      </c>
      <c r="B101" s="19">
        <f>B48*(1-Assumptions!$F43)</f>
        <v>138600</v>
      </c>
      <c r="C101" s="19">
        <f>C48*(1-Assumptions!$F43)</f>
        <v>145970.055</v>
      </c>
      <c r="D101" s="19">
        <f>D48*(1-Assumptions!$F43)</f>
        <v>153732.0127</v>
      </c>
      <c r="E101" s="19">
        <f>E48*(1-Assumptions!$F43)</f>
        <v>161906.7124</v>
      </c>
      <c r="F101" s="19">
        <f>F48*(1-Assumptions!$F43)</f>
        <v>170516.1019</v>
      </c>
      <c r="G101" s="19">
        <f>G48*(1-Assumptions!$F43)</f>
        <v>179583.2956</v>
      </c>
      <c r="H101" s="19">
        <f>H48*(1-Assumptions!$F43)</f>
        <v>189132.6373</v>
      </c>
      <c r="I101" s="19">
        <f>I48*(1-Assumptions!$F43)</f>
        <v>199189.7653</v>
      </c>
      <c r="J101" s="19">
        <f>J48*(1-Assumptions!$F43)</f>
        <v>209781.6811</v>
      </c>
      <c r="K101" s="19">
        <f>K48*(1-Assumptions!$F43)</f>
        <v>220936.822</v>
      </c>
      <c r="L101" s="19">
        <f>L48*(1-Assumptions!$F43)</f>
        <v>232685.1375</v>
      </c>
      <c r="M101" s="19">
        <f>M48*(1-Assumptions!$F43)</f>
        <v>245058.1697</v>
      </c>
    </row>
    <row r="102">
      <c r="A102" s="8" t="s">
        <v>55</v>
      </c>
      <c r="B102" s="19">
        <f>B49*(1-Assumptions!$F44)</f>
        <v>0</v>
      </c>
      <c r="C102" s="19">
        <f>C49*(1-Assumptions!$F44)</f>
        <v>0</v>
      </c>
      <c r="D102" s="19">
        <f>D49*(1-Assumptions!$F44)</f>
        <v>0</v>
      </c>
      <c r="E102" s="19">
        <f>E49*(1-Assumptions!$F44)</f>
        <v>0</v>
      </c>
      <c r="F102" s="19">
        <f>F49*(1-Assumptions!$F44)</f>
        <v>0</v>
      </c>
      <c r="G102" s="19">
        <f>G49*(1-Assumptions!$F44)</f>
        <v>0</v>
      </c>
      <c r="H102" s="19">
        <f>H49*(1-Assumptions!$F44)</f>
        <v>0</v>
      </c>
      <c r="I102" s="19">
        <f>I49*(1-Assumptions!$F44)</f>
        <v>0</v>
      </c>
      <c r="J102" s="19">
        <f>J49*(1-Assumptions!$F44)</f>
        <v>0</v>
      </c>
      <c r="K102" s="19">
        <f>K49*(1-Assumptions!$F44)</f>
        <v>0</v>
      </c>
      <c r="L102" s="19">
        <f>L49*(1-Assumptions!$F44)</f>
        <v>0</v>
      </c>
      <c r="M102" s="19">
        <f>M49*(1-Assumptions!$F44)</f>
        <v>0</v>
      </c>
    </row>
    <row r="103">
      <c r="A103" s="8" t="s">
        <v>56</v>
      </c>
      <c r="B103" s="19">
        <f>B50*(1-Assumptions!$F45)</f>
        <v>163350</v>
      </c>
      <c r="C103" s="19">
        <f>C50*(1-Assumptions!$F45)</f>
        <v>172036.1363</v>
      </c>
      <c r="D103" s="19">
        <f>D50*(1-Assumptions!$F45)</f>
        <v>181184.1578</v>
      </c>
      <c r="E103" s="19">
        <f>E50*(1-Assumptions!$F45)</f>
        <v>190818.6254</v>
      </c>
      <c r="F103" s="19">
        <f>F50*(1-Assumptions!$F45)</f>
        <v>200965.4058</v>
      </c>
      <c r="G103" s="19">
        <f>G50*(1-Assumptions!$F45)</f>
        <v>211651.7412</v>
      </c>
      <c r="H103" s="19">
        <f>H50*(1-Assumptions!$F45)</f>
        <v>222906.3226</v>
      </c>
      <c r="I103" s="19">
        <f>I50*(1-Assumptions!$F45)</f>
        <v>234759.3663</v>
      </c>
      <c r="J103" s="19">
        <f>J50*(1-Assumptions!$F45)</f>
        <v>247242.6956</v>
      </c>
      <c r="K103" s="19">
        <f>K50*(1-Assumptions!$F45)</f>
        <v>260389.8259</v>
      </c>
      <c r="L103" s="19">
        <f>L50*(1-Assumptions!$F45)</f>
        <v>274236.0549</v>
      </c>
      <c r="M103" s="19">
        <f>M50*(1-Assumptions!$F45)</f>
        <v>288818.5571</v>
      </c>
    </row>
    <row r="104">
      <c r="A104" s="8" t="s">
        <v>57</v>
      </c>
      <c r="B104" s="19">
        <f>B51*(1-Assumptions!$F46)</f>
        <v>148500</v>
      </c>
      <c r="C104" s="19">
        <f>C51*(1-Assumptions!$F46)</f>
        <v>156396.4875</v>
      </c>
      <c r="D104" s="19">
        <f>D51*(1-Assumptions!$F46)</f>
        <v>164712.8707</v>
      </c>
      <c r="E104" s="19">
        <f>E51*(1-Assumptions!$F46)</f>
        <v>173471.4776</v>
      </c>
      <c r="F104" s="19">
        <f>F51*(1-Assumptions!$F46)</f>
        <v>182695.8234</v>
      </c>
      <c r="G104" s="19">
        <f>G51*(1-Assumptions!$F46)</f>
        <v>192410.6739</v>
      </c>
      <c r="H104" s="19">
        <f>H51*(1-Assumptions!$F46)</f>
        <v>202642.1114</v>
      </c>
      <c r="I104" s="19">
        <f>I51*(1-Assumptions!$F46)</f>
        <v>213417.6057</v>
      </c>
      <c r="J104" s="19">
        <f>J51*(1-Assumptions!$F46)</f>
        <v>224766.0869</v>
      </c>
      <c r="K104" s="19">
        <f>K51*(1-Assumptions!$F46)</f>
        <v>236718.0236</v>
      </c>
      <c r="L104" s="19">
        <f>L51*(1-Assumptions!$F46)</f>
        <v>249305.5045</v>
      </c>
      <c r="M104" s="19">
        <f>M51*(1-Assumptions!$F46)</f>
        <v>262562.3247</v>
      </c>
    </row>
    <row r="105">
      <c r="A105" s="6" t="s">
        <v>96</v>
      </c>
      <c r="B105" s="19">
        <f t="shared" ref="B105:M105" si="6">SUM(B99:B104)</f>
        <v>697950</v>
      </c>
      <c r="C105" s="19">
        <f t="shared" si="6"/>
        <v>735063.4913</v>
      </c>
      <c r="D105" s="19">
        <f t="shared" si="6"/>
        <v>774150.4924</v>
      </c>
      <c r="E105" s="19">
        <f t="shared" si="6"/>
        <v>815315.9448</v>
      </c>
      <c r="F105" s="19">
        <f t="shared" si="6"/>
        <v>858670.3702</v>
      </c>
      <c r="G105" s="19">
        <f t="shared" si="6"/>
        <v>904330.1671</v>
      </c>
      <c r="H105" s="19">
        <f t="shared" si="6"/>
        <v>952417.9238</v>
      </c>
      <c r="I105" s="19">
        <f t="shared" si="6"/>
        <v>1003062.747</v>
      </c>
      <c r="J105" s="19">
        <f t="shared" si="6"/>
        <v>1056400.608</v>
      </c>
      <c r="K105" s="19">
        <f t="shared" si="6"/>
        <v>1112574.711</v>
      </c>
      <c r="L105" s="19">
        <f t="shared" si="6"/>
        <v>1171735.871</v>
      </c>
      <c r="M105" s="19">
        <f t="shared" si="6"/>
        <v>1234042.926</v>
      </c>
    </row>
    <row r="106">
      <c r="B106" s="19"/>
      <c r="C106" s="19"/>
      <c r="D106" s="19"/>
      <c r="E106" s="19"/>
      <c r="F106" s="19"/>
      <c r="G106" s="19"/>
      <c r="H106" s="19"/>
      <c r="I106" s="19"/>
      <c r="J106" s="19"/>
      <c r="K106" s="19"/>
      <c r="L106" s="19"/>
      <c r="M106" s="19"/>
    </row>
    <row r="107">
      <c r="A107" s="6" t="s">
        <v>41</v>
      </c>
      <c r="B107" s="19"/>
      <c r="C107" s="19"/>
      <c r="D107" s="19"/>
      <c r="E107" s="19"/>
      <c r="F107" s="19"/>
      <c r="G107" s="19"/>
      <c r="H107" s="19"/>
      <c r="I107" s="19"/>
      <c r="J107" s="19"/>
      <c r="K107" s="19"/>
      <c r="L107" s="19"/>
      <c r="M107" s="19"/>
    </row>
    <row r="108">
      <c r="A108" s="8" t="s">
        <v>52</v>
      </c>
      <c r="B108" s="19">
        <f>B54*(1-Assumptions!$G41)</f>
        <v>28800</v>
      </c>
      <c r="C108" s="19">
        <f>C54*(1-Assumptions!$G41)</f>
        <v>29890.08</v>
      </c>
      <c r="D108" s="19">
        <f>D54*(1-Assumptions!$G41)</f>
        <v>31021.41953</v>
      </c>
      <c r="E108" s="19">
        <f>E54*(1-Assumptions!$G41)</f>
        <v>32195.58026</v>
      </c>
      <c r="F108" s="19">
        <f>F54*(1-Assumptions!$G41)</f>
        <v>33414.18297</v>
      </c>
      <c r="G108" s="19">
        <f>G54*(1-Assumptions!$G41)</f>
        <v>34678.9098</v>
      </c>
      <c r="H108" s="19">
        <f>H54*(1-Assumptions!$G41)</f>
        <v>35991.50653</v>
      </c>
      <c r="I108" s="19">
        <f>I54*(1-Assumptions!$G41)</f>
        <v>37353.78505</v>
      </c>
      <c r="J108" s="19">
        <f>J54*(1-Assumptions!$G41)</f>
        <v>38767.62582</v>
      </c>
      <c r="K108" s="19">
        <f>K54*(1-Assumptions!$G41)</f>
        <v>40234.98045</v>
      </c>
      <c r="L108" s="19">
        <f>L54*(1-Assumptions!$G41)</f>
        <v>41757.87446</v>
      </c>
      <c r="M108" s="19">
        <f>M54*(1-Assumptions!$G41)</f>
        <v>43338.41001</v>
      </c>
    </row>
    <row r="109">
      <c r="A109" s="8" t="s">
        <v>53</v>
      </c>
      <c r="B109" s="19">
        <f>B55*(1-Assumptions!$G42)</f>
        <v>0</v>
      </c>
      <c r="C109" s="19">
        <f>C55*(1-Assumptions!$G42)</f>
        <v>0</v>
      </c>
      <c r="D109" s="19">
        <f>D55*(1-Assumptions!$G42)</f>
        <v>0</v>
      </c>
      <c r="E109" s="19">
        <f>E55*(1-Assumptions!$G42)</f>
        <v>0</v>
      </c>
      <c r="F109" s="19">
        <f>F55*(1-Assumptions!$G42)</f>
        <v>0</v>
      </c>
      <c r="G109" s="19">
        <f>G55*(1-Assumptions!$G42)</f>
        <v>0</v>
      </c>
      <c r="H109" s="19">
        <f>H55*(1-Assumptions!$G42)</f>
        <v>0</v>
      </c>
      <c r="I109" s="19">
        <f>I55*(1-Assumptions!$G42)</f>
        <v>0</v>
      </c>
      <c r="J109" s="19">
        <f>J55*(1-Assumptions!$G42)</f>
        <v>0</v>
      </c>
      <c r="K109" s="19">
        <f>K55*(1-Assumptions!$G42)</f>
        <v>0</v>
      </c>
      <c r="L109" s="19">
        <f>L55*(1-Assumptions!$G42)</f>
        <v>0</v>
      </c>
      <c r="M109" s="19">
        <f>M55*(1-Assumptions!$G42)</f>
        <v>0</v>
      </c>
    </row>
    <row r="110">
      <c r="A110" s="8" t="s">
        <v>54</v>
      </c>
      <c r="B110" s="19">
        <f>B56*(1-Assumptions!$G43)</f>
        <v>42300</v>
      </c>
      <c r="C110" s="19">
        <f>C56*(1-Assumptions!$G43)</f>
        <v>43901.055</v>
      </c>
      <c r="D110" s="19">
        <f>D56*(1-Assumptions!$G43)</f>
        <v>45562.70993</v>
      </c>
      <c r="E110" s="19">
        <f>E56*(1-Assumptions!$G43)</f>
        <v>47287.2585</v>
      </c>
      <c r="F110" s="19">
        <f>F56*(1-Assumptions!$G43)</f>
        <v>49077.08124</v>
      </c>
      <c r="G110" s="19">
        <f>G56*(1-Assumptions!$G43)</f>
        <v>50934.64876</v>
      </c>
      <c r="H110" s="19">
        <f>H56*(1-Assumptions!$G43)</f>
        <v>52862.52522</v>
      </c>
      <c r="I110" s="19">
        <f>I56*(1-Assumptions!$G43)</f>
        <v>54863.3718</v>
      </c>
      <c r="J110" s="19">
        <f>J56*(1-Assumptions!$G43)</f>
        <v>56939.95042</v>
      </c>
      <c r="K110" s="19">
        <f>K56*(1-Assumptions!$G43)</f>
        <v>59095.12754</v>
      </c>
      <c r="L110" s="19">
        <f>L56*(1-Assumptions!$G43)</f>
        <v>61331.87812</v>
      </c>
      <c r="M110" s="19">
        <f>M56*(1-Assumptions!$G43)</f>
        <v>63653.28971</v>
      </c>
    </row>
    <row r="111">
      <c r="A111" s="8" t="s">
        <v>55</v>
      </c>
      <c r="B111" s="19">
        <f>B57*(1-Assumptions!$G44)</f>
        <v>18900</v>
      </c>
      <c r="C111" s="19">
        <f>C57*(1-Assumptions!$G44)</f>
        <v>19615.365</v>
      </c>
      <c r="D111" s="19">
        <f>D57*(1-Assumptions!$G44)</f>
        <v>20357.80657</v>
      </c>
      <c r="E111" s="19">
        <f>E57*(1-Assumptions!$G44)</f>
        <v>21128.34954</v>
      </c>
      <c r="F111" s="19">
        <f>F57*(1-Assumptions!$G44)</f>
        <v>21928.05757</v>
      </c>
      <c r="G111" s="19">
        <f>G57*(1-Assumptions!$G44)</f>
        <v>22758.03455</v>
      </c>
      <c r="H111" s="19">
        <f>H57*(1-Assumptions!$G44)</f>
        <v>23619.42616</v>
      </c>
      <c r="I111" s="19">
        <f>I57*(1-Assumptions!$G44)</f>
        <v>24513.42144</v>
      </c>
      <c r="J111" s="19">
        <f>J57*(1-Assumptions!$G44)</f>
        <v>25441.25444</v>
      </c>
      <c r="K111" s="19">
        <f>K57*(1-Assumptions!$G44)</f>
        <v>26404.20592</v>
      </c>
      <c r="L111" s="19">
        <f>L57*(1-Assumptions!$G44)</f>
        <v>27403.60512</v>
      </c>
      <c r="M111" s="19">
        <f>M57*(1-Assumptions!$G44)</f>
        <v>28440.83157</v>
      </c>
    </row>
    <row r="112">
      <c r="A112" s="8" t="s">
        <v>56</v>
      </c>
      <c r="B112" s="19">
        <f>B58*(1-Assumptions!$G45)</f>
        <v>46440</v>
      </c>
      <c r="C112" s="19">
        <f>C58*(1-Assumptions!$G45)</f>
        <v>48197.754</v>
      </c>
      <c r="D112" s="19">
        <f>D58*(1-Assumptions!$G45)</f>
        <v>50022.03899</v>
      </c>
      <c r="E112" s="19">
        <f>E58*(1-Assumptions!$G45)</f>
        <v>51915.37316</v>
      </c>
      <c r="F112" s="19">
        <f>F58*(1-Assumptions!$G45)</f>
        <v>53880.37004</v>
      </c>
      <c r="G112" s="19">
        <f>G58*(1-Assumptions!$G45)</f>
        <v>55919.74204</v>
      </c>
      <c r="H112" s="19">
        <f>H58*(1-Assumptions!$G45)</f>
        <v>58036.30428</v>
      </c>
      <c r="I112" s="19">
        <f>I58*(1-Assumptions!$G45)</f>
        <v>60232.9784</v>
      </c>
      <c r="J112" s="19">
        <f>J58*(1-Assumptions!$G45)</f>
        <v>62512.79663</v>
      </c>
      <c r="K112" s="19">
        <f>K58*(1-Assumptions!$G45)</f>
        <v>64878.90598</v>
      </c>
      <c r="L112" s="19">
        <f>L58*(1-Assumptions!$G45)</f>
        <v>67334.57257</v>
      </c>
      <c r="M112" s="19">
        <f>M58*(1-Assumptions!$G45)</f>
        <v>69883.18615</v>
      </c>
    </row>
    <row r="113">
      <c r="A113" s="8" t="s">
        <v>57</v>
      </c>
      <c r="B113" s="19">
        <f>B59*(1-Assumptions!$G46)</f>
        <v>16200</v>
      </c>
      <c r="C113" s="19">
        <f>C59*(1-Assumptions!$G46)</f>
        <v>16813.17</v>
      </c>
      <c r="D113" s="19">
        <f>D59*(1-Assumptions!$G46)</f>
        <v>17449.54848</v>
      </c>
      <c r="E113" s="19">
        <f>E59*(1-Assumptions!$G46)</f>
        <v>18110.01389</v>
      </c>
      <c r="F113" s="19">
        <f>F59*(1-Assumptions!$G46)</f>
        <v>18795.47792</v>
      </c>
      <c r="G113" s="19">
        <f>G59*(1-Assumptions!$G46)</f>
        <v>19506.88676</v>
      </c>
      <c r="H113" s="19">
        <f>H59*(1-Assumptions!$G46)</f>
        <v>20245.22242</v>
      </c>
      <c r="I113" s="19">
        <f>I59*(1-Assumptions!$G46)</f>
        <v>21011.50409</v>
      </c>
      <c r="J113" s="19">
        <f>J59*(1-Assumptions!$G46)</f>
        <v>21806.78952</v>
      </c>
      <c r="K113" s="19">
        <f>K59*(1-Assumptions!$G46)</f>
        <v>22632.17651</v>
      </c>
      <c r="L113" s="19">
        <f>L59*(1-Assumptions!$G46)</f>
        <v>23488.80439</v>
      </c>
      <c r="M113" s="19">
        <f>M59*(1-Assumptions!$G46)</f>
        <v>24377.85563</v>
      </c>
    </row>
    <row r="114">
      <c r="A114" s="6" t="s">
        <v>97</v>
      </c>
      <c r="B114" s="19">
        <f t="shared" ref="B114:M114" si="7">SUM(B108:B113)</f>
        <v>152640</v>
      </c>
      <c r="C114" s="19">
        <f t="shared" si="7"/>
        <v>158417.424</v>
      </c>
      <c r="D114" s="19">
        <f t="shared" si="7"/>
        <v>164413.5235</v>
      </c>
      <c r="E114" s="19">
        <f t="shared" si="7"/>
        <v>170636.5754</v>
      </c>
      <c r="F114" s="19">
        <f t="shared" si="7"/>
        <v>177095.1697</v>
      </c>
      <c r="G114" s="19">
        <f t="shared" si="7"/>
        <v>183798.2219</v>
      </c>
      <c r="H114" s="19">
        <f t="shared" si="7"/>
        <v>190754.9846</v>
      </c>
      <c r="I114" s="19">
        <f t="shared" si="7"/>
        <v>197975.0608</v>
      </c>
      <c r="J114" s="19">
        <f t="shared" si="7"/>
        <v>205468.4168</v>
      </c>
      <c r="K114" s="19">
        <f t="shared" si="7"/>
        <v>213245.3964</v>
      </c>
      <c r="L114" s="19">
        <f t="shared" si="7"/>
        <v>221316.7347</v>
      </c>
      <c r="M114" s="19">
        <f t="shared" si="7"/>
        <v>229693.5731</v>
      </c>
    </row>
    <row r="116">
      <c r="A116" s="7" t="s">
        <v>98</v>
      </c>
      <c r="B116" s="19">
        <f t="shared" ref="B116:M116" si="8">B69+B78+B87+B96+B105+B114</f>
        <v>2633407.5</v>
      </c>
      <c r="C116" s="19">
        <f t="shared" si="8"/>
        <v>2754383.153</v>
      </c>
      <c r="D116" s="19">
        <f t="shared" si="8"/>
        <v>2881062.954</v>
      </c>
      <c r="E116" s="19">
        <f t="shared" si="8"/>
        <v>3013721.748</v>
      </c>
      <c r="F116" s="19">
        <f t="shared" si="8"/>
        <v>3152647.853</v>
      </c>
      <c r="G116" s="19">
        <f t="shared" si="8"/>
        <v>3298143.735</v>
      </c>
      <c r="H116" s="19">
        <f t="shared" si="8"/>
        <v>3450526.709</v>
      </c>
      <c r="I116" s="19">
        <f t="shared" si="8"/>
        <v>3610129.677</v>
      </c>
      <c r="J116" s="19">
        <f t="shared" si="8"/>
        <v>3777301.907</v>
      </c>
      <c r="K116" s="19">
        <f t="shared" si="8"/>
        <v>3952409.846</v>
      </c>
      <c r="L116" s="19">
        <f t="shared" si="8"/>
        <v>4135837.975</v>
      </c>
      <c r="M116" s="19">
        <f t="shared" si="8"/>
        <v>4327989.713</v>
      </c>
    </row>
    <row r="117">
      <c r="A117" s="5"/>
      <c r="B117" s="19"/>
      <c r="C117" s="19"/>
      <c r="D117" s="19"/>
      <c r="E117" s="19"/>
      <c r="F117" s="19"/>
      <c r="G117" s="19"/>
      <c r="H117" s="19"/>
      <c r="I117" s="19"/>
      <c r="J117" s="19"/>
      <c r="K117" s="19"/>
      <c r="L117" s="19"/>
      <c r="M117" s="19"/>
    </row>
    <row r="118">
      <c r="A118" s="7" t="s">
        <v>99</v>
      </c>
      <c r="B118" s="19"/>
      <c r="C118" s="19"/>
      <c r="D118" s="19"/>
      <c r="E118" s="19"/>
      <c r="F118" s="19"/>
      <c r="G118" s="19"/>
      <c r="H118" s="19"/>
      <c r="I118" s="19"/>
      <c r="J118" s="19"/>
      <c r="K118" s="19"/>
      <c r="L118" s="19"/>
      <c r="M118" s="19"/>
    </row>
    <row r="119">
      <c r="A119" s="5" t="s">
        <v>71</v>
      </c>
      <c r="B119" s="19">
        <f>Assumptions!$E57</f>
        <v>150000</v>
      </c>
      <c r="C119" s="19">
        <f>Assumptions!$E57</f>
        <v>150000</v>
      </c>
      <c r="D119" s="19">
        <f>Assumptions!$E57</f>
        <v>150000</v>
      </c>
      <c r="E119" s="19">
        <f>Assumptions!$E57</f>
        <v>150000</v>
      </c>
      <c r="F119" s="19">
        <f>Assumptions!$E57</f>
        <v>150000</v>
      </c>
      <c r="G119" s="19">
        <f>Assumptions!$E57</f>
        <v>150000</v>
      </c>
      <c r="H119" s="19">
        <f>Assumptions!$E57</f>
        <v>150000</v>
      </c>
      <c r="I119" s="19">
        <f>Assumptions!$E57</f>
        <v>150000</v>
      </c>
      <c r="J119" s="19">
        <f>Assumptions!$E57</f>
        <v>150000</v>
      </c>
      <c r="K119" s="19">
        <f>Assumptions!$E57</f>
        <v>150000</v>
      </c>
      <c r="L119" s="19">
        <f>Assumptions!$E57</f>
        <v>150000</v>
      </c>
      <c r="M119" s="19">
        <f>Assumptions!$E57</f>
        <v>150000</v>
      </c>
    </row>
    <row r="120">
      <c r="A120" s="5" t="s">
        <v>73</v>
      </c>
      <c r="B120" s="19">
        <f>Assumptions!$E58</f>
        <v>75000</v>
      </c>
      <c r="C120" s="19">
        <f>Assumptions!$E58</f>
        <v>75000</v>
      </c>
      <c r="D120" s="19">
        <f>Assumptions!$E58</f>
        <v>75000</v>
      </c>
      <c r="E120" s="19">
        <f>Assumptions!$E58</f>
        <v>75000</v>
      </c>
      <c r="F120" s="19">
        <f>Assumptions!$E58</f>
        <v>75000</v>
      </c>
      <c r="G120" s="19">
        <f>Assumptions!$E58</f>
        <v>75000</v>
      </c>
      <c r="H120" s="19">
        <f>Assumptions!$E58</f>
        <v>75000</v>
      </c>
      <c r="I120" s="19">
        <f>Assumptions!$E58</f>
        <v>75000</v>
      </c>
      <c r="J120" s="19">
        <f>Assumptions!$E58</f>
        <v>75000</v>
      </c>
      <c r="K120" s="19">
        <f>Assumptions!$E58</f>
        <v>75000</v>
      </c>
      <c r="L120" s="19">
        <f>Assumptions!$E58</f>
        <v>75000</v>
      </c>
      <c r="M120" s="19">
        <f>Assumptions!$E58</f>
        <v>75000</v>
      </c>
    </row>
    <row r="121">
      <c r="A121" s="5" t="s">
        <v>74</v>
      </c>
      <c r="B121" s="19">
        <f>Assumptions!$E59</f>
        <v>120000</v>
      </c>
      <c r="C121" s="19">
        <f>Assumptions!$E59</f>
        <v>120000</v>
      </c>
      <c r="D121" s="19">
        <f>Assumptions!$E59</f>
        <v>120000</v>
      </c>
      <c r="E121" s="19">
        <f>Assumptions!$E59</f>
        <v>120000</v>
      </c>
      <c r="F121" s="19">
        <f>Assumptions!$E59</f>
        <v>120000</v>
      </c>
      <c r="G121" s="19">
        <f>Assumptions!$E59</f>
        <v>120000</v>
      </c>
      <c r="H121" s="19">
        <f>Assumptions!$E59</f>
        <v>120000</v>
      </c>
      <c r="I121" s="19">
        <f>Assumptions!$E59</f>
        <v>120000</v>
      </c>
      <c r="J121" s="19">
        <f>Assumptions!$E59</f>
        <v>120000</v>
      </c>
      <c r="K121" s="19">
        <f>Assumptions!$E59</f>
        <v>120000</v>
      </c>
      <c r="L121" s="19">
        <f>Assumptions!$E59</f>
        <v>120000</v>
      </c>
      <c r="M121" s="19">
        <f>Assumptions!$E59</f>
        <v>120000</v>
      </c>
    </row>
    <row r="122">
      <c r="A122" s="7" t="s">
        <v>100</v>
      </c>
      <c r="B122" s="19">
        <f t="shared" ref="B122:M122" si="9">SUM(B119:B121)</f>
        <v>345000</v>
      </c>
      <c r="C122" s="19">
        <f t="shared" si="9"/>
        <v>345000</v>
      </c>
      <c r="D122" s="19">
        <f t="shared" si="9"/>
        <v>345000</v>
      </c>
      <c r="E122" s="19">
        <f t="shared" si="9"/>
        <v>345000</v>
      </c>
      <c r="F122" s="19">
        <f t="shared" si="9"/>
        <v>345000</v>
      </c>
      <c r="G122" s="19">
        <f t="shared" si="9"/>
        <v>345000</v>
      </c>
      <c r="H122" s="19">
        <f t="shared" si="9"/>
        <v>345000</v>
      </c>
      <c r="I122" s="19">
        <f t="shared" si="9"/>
        <v>345000</v>
      </c>
      <c r="J122" s="19">
        <f t="shared" si="9"/>
        <v>345000</v>
      </c>
      <c r="K122" s="19">
        <f t="shared" si="9"/>
        <v>345000</v>
      </c>
      <c r="L122" s="19">
        <f t="shared" si="9"/>
        <v>345000</v>
      </c>
      <c r="M122" s="19">
        <f t="shared" si="9"/>
        <v>345000</v>
      </c>
    </row>
    <row r="123">
      <c r="A123" s="5"/>
    </row>
    <row r="124">
      <c r="A124" s="7" t="s">
        <v>101</v>
      </c>
      <c r="B124" s="19">
        <f t="shared" ref="B124:M124" si="10">B116+B122</f>
        <v>2978407.5</v>
      </c>
      <c r="C124" s="19">
        <f t="shared" si="10"/>
        <v>3099383.153</v>
      </c>
      <c r="D124" s="19">
        <f t="shared" si="10"/>
        <v>3226062.954</v>
      </c>
      <c r="E124" s="19">
        <f t="shared" si="10"/>
        <v>3358721.748</v>
      </c>
      <c r="F124" s="19">
        <f t="shared" si="10"/>
        <v>3497647.853</v>
      </c>
      <c r="G124" s="19">
        <f t="shared" si="10"/>
        <v>3643143.735</v>
      </c>
      <c r="H124" s="19">
        <f t="shared" si="10"/>
        <v>3795526.709</v>
      </c>
      <c r="I124" s="19">
        <f t="shared" si="10"/>
        <v>3955129.677</v>
      </c>
      <c r="J124" s="19">
        <f t="shared" si="10"/>
        <v>4122301.907</v>
      </c>
      <c r="K124" s="19">
        <f t="shared" si="10"/>
        <v>4297409.846</v>
      </c>
      <c r="L124" s="19">
        <f t="shared" si="10"/>
        <v>4480837.975</v>
      </c>
      <c r="M124" s="19">
        <f t="shared" si="10"/>
        <v>4672989.713</v>
      </c>
    </row>
    <row r="126">
      <c r="A126" s="6" t="s">
        <v>102</v>
      </c>
      <c r="B126" s="19">
        <f t="shared" ref="B126:M126" si="11">B10-B124</f>
        <v>2616592.5</v>
      </c>
      <c r="C126" s="19">
        <f t="shared" si="11"/>
        <v>2754142.785</v>
      </c>
      <c r="D126" s="19">
        <f t="shared" si="11"/>
        <v>2898245.366</v>
      </c>
      <c r="E126" s="19">
        <f t="shared" si="11"/>
        <v>3049218.871</v>
      </c>
      <c r="F126" s="19">
        <f t="shared" si="11"/>
        <v>3207397.676</v>
      </c>
      <c r="G126" s="19">
        <f t="shared" si="11"/>
        <v>3373132.695</v>
      </c>
      <c r="H126" s="19">
        <f t="shared" si="11"/>
        <v>3546792.21</v>
      </c>
      <c r="I126" s="19">
        <f t="shared" si="11"/>
        <v>3728762.736</v>
      </c>
      <c r="J126" s="19">
        <f t="shared" si="11"/>
        <v>3919449.944</v>
      </c>
      <c r="K126" s="19">
        <f t="shared" si="11"/>
        <v>4119279.612</v>
      </c>
      <c r="L126" s="19">
        <f t="shared" si="11"/>
        <v>4328698.641</v>
      </c>
      <c r="M126" s="19">
        <f t="shared" si="11"/>
        <v>4548176.111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5"/>
  </cols>
  <sheetData>
    <row r="1">
      <c r="A1" s="5"/>
      <c r="B1" s="13" t="s">
        <v>75</v>
      </c>
      <c r="C1" s="13" t="s">
        <v>76</v>
      </c>
      <c r="D1" s="13" t="s">
        <v>77</v>
      </c>
      <c r="E1" s="13" t="s">
        <v>78</v>
      </c>
      <c r="F1" s="13" t="s">
        <v>79</v>
      </c>
      <c r="G1" s="13" t="s">
        <v>80</v>
      </c>
      <c r="H1" s="13" t="s">
        <v>81</v>
      </c>
      <c r="I1" s="13" t="s">
        <v>82</v>
      </c>
      <c r="J1" s="13" t="s">
        <v>83</v>
      </c>
      <c r="K1" s="13" t="s">
        <v>84</v>
      </c>
      <c r="L1" s="13" t="s">
        <v>85</v>
      </c>
      <c r="M1" s="13" t="s">
        <v>86</v>
      </c>
      <c r="N1" s="5"/>
      <c r="O1" s="5"/>
      <c r="P1" s="5"/>
      <c r="Q1" s="5"/>
      <c r="R1" s="5"/>
      <c r="S1" s="5"/>
      <c r="T1" s="5"/>
      <c r="U1" s="5"/>
      <c r="V1" s="5"/>
      <c r="W1" s="5"/>
      <c r="X1" s="5"/>
      <c r="Y1" s="5"/>
      <c r="Z1" s="5"/>
    </row>
    <row r="2">
      <c r="A2" s="7" t="s">
        <v>88</v>
      </c>
    </row>
    <row r="3">
      <c r="A3" s="11" t="s">
        <v>50</v>
      </c>
    </row>
    <row r="4">
      <c r="A4" s="8" t="s">
        <v>36</v>
      </c>
      <c r="B4" s="19">
        <f>'Calcs-1'!B36*'Calcs-1'!B77</f>
        <v>3262500</v>
      </c>
      <c r="C4" s="19">
        <f>'Calcs-1'!C36*'Calcs-1'!C77</f>
        <v>3427582.5</v>
      </c>
      <c r="D4" s="19">
        <f>'Calcs-1'!D36*'Calcs-1'!D77</f>
        <v>3601018.175</v>
      </c>
      <c r="E4" s="19">
        <f>'Calcs-1'!E36*'Calcs-1'!E77</f>
        <v>3783229.694</v>
      </c>
      <c r="F4" s="19">
        <f>'Calcs-1'!F36*'Calcs-1'!F77</f>
        <v>3974661.117</v>
      </c>
      <c r="G4" s="19">
        <f>'Calcs-1'!G36*'Calcs-1'!G77</f>
        <v>4175778.969</v>
      </c>
      <c r="H4" s="19">
        <f>'Calcs-1'!H36*'Calcs-1'!H77</f>
        <v>4387073.385</v>
      </c>
      <c r="I4" s="19">
        <f>'Calcs-1'!I36*'Calcs-1'!I77</f>
        <v>4609059.298</v>
      </c>
      <c r="J4" s="19">
        <f>'Calcs-1'!J36*'Calcs-1'!J77</f>
        <v>4842277.699</v>
      </c>
      <c r="K4" s="19">
        <f>'Calcs-1'!K36*'Calcs-1'!K77</f>
        <v>5087296.95</v>
      </c>
      <c r="L4" s="19">
        <f>'Calcs-1'!L36*'Calcs-1'!L77</f>
        <v>5344714.176</v>
      </c>
      <c r="M4" s="19">
        <f>'Calcs-1'!M36*'Calcs-1'!M77</f>
        <v>5615156.713</v>
      </c>
    </row>
    <row r="5">
      <c r="A5" s="8" t="s">
        <v>37</v>
      </c>
      <c r="B5" s="19">
        <f>'Calcs-1'!B37*'Calcs-1'!B78</f>
        <v>1170000</v>
      </c>
      <c r="C5" s="19">
        <f>'Calcs-1'!C37*'Calcs-1'!C78</f>
        <v>1232229.375</v>
      </c>
      <c r="D5" s="19">
        <f>'Calcs-1'!D37*'Calcs-1'!D78</f>
        <v>1297768.575</v>
      </c>
      <c r="E5" s="19">
        <f>'Calcs-1'!E37*'Calcs-1'!E78</f>
        <v>1366793.641</v>
      </c>
      <c r="F5" s="19">
        <f>'Calcs-1'!F37*'Calcs-1'!F78</f>
        <v>1439489.978</v>
      </c>
      <c r="G5" s="19">
        <f>'Calcs-1'!G37*'Calcs-1'!G78</f>
        <v>1516052.851</v>
      </c>
      <c r="H5" s="19">
        <f>'Calcs-1'!H37*'Calcs-1'!H78</f>
        <v>1596687.912</v>
      </c>
      <c r="I5" s="19">
        <f>'Calcs-1'!I37*'Calcs-1'!I78</f>
        <v>1681611.75</v>
      </c>
      <c r="J5" s="19">
        <f>'Calcs-1'!J37*'Calcs-1'!J78</f>
        <v>1771052.475</v>
      </c>
      <c r="K5" s="19">
        <f>'Calcs-1'!K37*'Calcs-1'!K78</f>
        <v>1865250.329</v>
      </c>
      <c r="L5" s="19">
        <f>'Calcs-1'!L37*'Calcs-1'!L78</f>
        <v>1964458.331</v>
      </c>
      <c r="M5" s="19">
        <f>'Calcs-1'!M37*'Calcs-1'!M78</f>
        <v>2068942.958</v>
      </c>
    </row>
    <row r="6">
      <c r="A6" s="8" t="s">
        <v>38</v>
      </c>
      <c r="B6" s="19">
        <f>'Calcs-1'!B38*'Calcs-1'!B79</f>
        <v>1805000</v>
      </c>
      <c r="C6" s="19">
        <f>'Calcs-1'!C38*'Calcs-1'!C79</f>
        <v>1868626.25</v>
      </c>
      <c r="D6" s="19">
        <f>'Calcs-1'!D38*'Calcs-1'!D79</f>
        <v>1934495.325</v>
      </c>
      <c r="E6" s="19">
        <f>'Calcs-1'!E38*'Calcs-1'!E79</f>
        <v>2002686.286</v>
      </c>
      <c r="F6" s="19">
        <f>'Calcs-1'!F38*'Calcs-1'!F79</f>
        <v>2073280.977</v>
      </c>
      <c r="G6" s="19">
        <f>'Calcs-1'!G38*'Calcs-1'!G79</f>
        <v>2146364.132</v>
      </c>
      <c r="H6" s="19">
        <f>'Calcs-1'!H38*'Calcs-1'!H79</f>
        <v>2222023.467</v>
      </c>
      <c r="I6" s="19">
        <f>'Calcs-1'!I38*'Calcs-1'!I79</f>
        <v>2300349.794</v>
      </c>
      <c r="J6" s="19">
        <f>'Calcs-1'!J38*'Calcs-1'!J79</f>
        <v>2381437.125</v>
      </c>
      <c r="K6" s="19">
        <f>'Calcs-1'!K38*'Calcs-1'!K79</f>
        <v>2465382.783</v>
      </c>
      <c r="L6" s="19">
        <f>'Calcs-1'!L38*'Calcs-1'!L79</f>
        <v>2552287.526</v>
      </c>
      <c r="M6" s="19">
        <f>'Calcs-1'!M38*'Calcs-1'!M79</f>
        <v>2642255.662</v>
      </c>
    </row>
    <row r="7">
      <c r="A7" s="8" t="s">
        <v>39</v>
      </c>
      <c r="B7" s="19">
        <f>'Calcs-1'!B39*'Calcs-1'!B80</f>
        <v>1410000</v>
      </c>
      <c r="C7" s="19">
        <f>'Calcs-1'!C39*'Calcs-1'!C80</f>
        <v>1470541.875</v>
      </c>
      <c r="D7" s="19">
        <f>'Calcs-1'!D39*'Calcs-1'!D80</f>
        <v>1533683.267</v>
      </c>
      <c r="E7" s="19">
        <f>'Calcs-1'!E39*'Calcs-1'!E80</f>
        <v>1599535.792</v>
      </c>
      <c r="F7" s="19">
        <f>'Calcs-1'!F39*'Calcs-1'!F80</f>
        <v>1668215.86</v>
      </c>
      <c r="G7" s="19">
        <f>'Calcs-1'!G39*'Calcs-1'!G80</f>
        <v>1739844.879</v>
      </c>
      <c r="H7" s="19">
        <f>'Calcs-1'!H39*'Calcs-1'!H80</f>
        <v>1814549.468</v>
      </c>
      <c r="I7" s="19">
        <f>'Calcs-1'!I39*'Calcs-1'!I80</f>
        <v>1892461.686</v>
      </c>
      <c r="J7" s="19">
        <f>'Calcs-1'!J39*'Calcs-1'!J80</f>
        <v>1973719.259</v>
      </c>
      <c r="K7" s="19">
        <f>'Calcs-1'!K39*'Calcs-1'!K80</f>
        <v>2058465.83</v>
      </c>
      <c r="L7" s="19">
        <f>'Calcs-1'!L39*'Calcs-1'!L80</f>
        <v>2146851.207</v>
      </c>
      <c r="M7" s="19">
        <f>'Calcs-1'!M39*'Calcs-1'!M80</f>
        <v>2239031.63</v>
      </c>
    </row>
    <row r="8">
      <c r="A8" s="8" t="s">
        <v>40</v>
      </c>
      <c r="B8" s="19">
        <f>'Calcs-1'!B40*'Calcs-1'!B81</f>
        <v>1380000</v>
      </c>
      <c r="C8" s="19">
        <f>'Calcs-1'!C40*'Calcs-1'!C81</f>
        <v>1428645</v>
      </c>
      <c r="D8" s="19">
        <f>'Calcs-1'!D40*'Calcs-1'!D81</f>
        <v>1479004.736</v>
      </c>
      <c r="E8" s="19">
        <f>'Calcs-1'!E40*'Calcs-1'!E81</f>
        <v>1531139.653</v>
      </c>
      <c r="F8" s="19">
        <f>'Calcs-1'!F40*'Calcs-1'!F81</f>
        <v>1585112.326</v>
      </c>
      <c r="G8" s="19">
        <f>'Calcs-1'!G40*'Calcs-1'!G81</f>
        <v>1640987.535</v>
      </c>
      <c r="H8" s="19">
        <f>'Calcs-1'!H40*'Calcs-1'!H81</f>
        <v>1698832.346</v>
      </c>
      <c r="I8" s="19">
        <f>'Calcs-1'!I40*'Calcs-1'!I81</f>
        <v>1758716.186</v>
      </c>
      <c r="J8" s="19">
        <f>'Calcs-1'!J40*'Calcs-1'!J81</f>
        <v>1820710.932</v>
      </c>
      <c r="K8" s="19">
        <f>'Calcs-1'!K40*'Calcs-1'!K81</f>
        <v>1884890.992</v>
      </c>
      <c r="L8" s="19">
        <f>'Calcs-1'!L40*'Calcs-1'!L81</f>
        <v>1951333.4</v>
      </c>
      <c r="M8" s="19">
        <f>'Calcs-1'!M40*'Calcs-1'!M81</f>
        <v>2020117.902</v>
      </c>
    </row>
    <row r="9">
      <c r="A9" s="8" t="s">
        <v>41</v>
      </c>
      <c r="B9" s="19">
        <f>'Calcs-1'!B41*'Calcs-1'!B82</f>
        <v>1920000</v>
      </c>
      <c r="C9" s="19">
        <f>'Calcs-1'!C41*'Calcs-1'!C82</f>
        <v>2036928</v>
      </c>
      <c r="D9" s="19">
        <f>'Calcs-1'!D41*'Calcs-1'!D82</f>
        <v>2160976.915</v>
      </c>
      <c r="E9" s="19">
        <f>'Calcs-1'!E41*'Calcs-1'!E82</f>
        <v>2292580.409</v>
      </c>
      <c r="F9" s="19">
        <f>'Calcs-1'!F41*'Calcs-1'!F82</f>
        <v>2432198.556</v>
      </c>
      <c r="G9" s="19">
        <f>'Calcs-1'!G41*'Calcs-1'!G82</f>
        <v>2580319.448</v>
      </c>
      <c r="H9" s="19">
        <f>'Calcs-1'!H41*'Calcs-1'!H82</f>
        <v>2737460.903</v>
      </c>
      <c r="I9" s="19">
        <f>'Calcs-1'!I41*'Calcs-1'!I82</f>
        <v>2904172.272</v>
      </c>
      <c r="J9" s="19">
        <f>'Calcs-1'!J41*'Calcs-1'!J82</f>
        <v>3081036.363</v>
      </c>
      <c r="K9" s="19">
        <f>'Calcs-1'!K41*'Calcs-1'!K82</f>
        <v>3268671.478</v>
      </c>
      <c r="L9" s="19">
        <f>'Calcs-1'!L41*'Calcs-1'!L82</f>
        <v>3467733.571</v>
      </c>
      <c r="M9" s="19">
        <f>'Calcs-1'!M41*'Calcs-1'!M82</f>
        <v>3678918.545</v>
      </c>
    </row>
    <row r="10">
      <c r="A10" s="6" t="s">
        <v>106</v>
      </c>
      <c r="B10" s="19">
        <f t="shared" ref="B10:M10" si="1">SUM(B4:B9)</f>
        <v>10947500</v>
      </c>
      <c r="C10" s="19">
        <f t="shared" si="1"/>
        <v>11464553</v>
      </c>
      <c r="D10" s="19">
        <f t="shared" si="1"/>
        <v>12006946.99</v>
      </c>
      <c r="E10" s="19">
        <f t="shared" si="1"/>
        <v>12575965.48</v>
      </c>
      <c r="F10" s="19">
        <f t="shared" si="1"/>
        <v>13172958.81</v>
      </c>
      <c r="G10" s="19">
        <f t="shared" si="1"/>
        <v>13799347.81</v>
      </c>
      <c r="H10" s="19">
        <f t="shared" si="1"/>
        <v>14456627.48</v>
      </c>
      <c r="I10" s="19">
        <f t="shared" si="1"/>
        <v>15146370.99</v>
      </c>
      <c r="J10" s="19">
        <f t="shared" si="1"/>
        <v>15870233.85</v>
      </c>
      <c r="K10" s="19">
        <f t="shared" si="1"/>
        <v>16629958.36</v>
      </c>
      <c r="L10" s="19">
        <f t="shared" si="1"/>
        <v>17427378.21</v>
      </c>
      <c r="M10" s="19">
        <f t="shared" si="1"/>
        <v>18264423.41</v>
      </c>
    </row>
    <row r="12">
      <c r="A12" s="6" t="s">
        <v>90</v>
      </c>
    </row>
    <row r="13">
      <c r="A13" s="6" t="s">
        <v>36</v>
      </c>
    </row>
    <row r="14">
      <c r="A14" s="8" t="s">
        <v>52</v>
      </c>
      <c r="B14" s="19">
        <f>B$4*Assumptions!$B33</f>
        <v>1141875</v>
      </c>
      <c r="C14" s="19">
        <f>C$4*Assumptions!$B33</f>
        <v>1199653.875</v>
      </c>
      <c r="D14" s="19">
        <f>D$4*Assumptions!$B33</f>
        <v>1260356.361</v>
      </c>
      <c r="E14" s="19">
        <f>E$4*Assumptions!$B33</f>
        <v>1324130.393</v>
      </c>
      <c r="F14" s="19">
        <f>F$4*Assumptions!$B33</f>
        <v>1391131.391</v>
      </c>
      <c r="G14" s="19">
        <f>G$4*Assumptions!$B33</f>
        <v>1461522.639</v>
      </c>
      <c r="H14" s="19">
        <f>H$4*Assumptions!$B33</f>
        <v>1535475.685</v>
      </c>
      <c r="I14" s="19">
        <f>I$4*Assumptions!$B33</f>
        <v>1613170.754</v>
      </c>
      <c r="J14" s="19">
        <f>J$4*Assumptions!$B33</f>
        <v>1694797.195</v>
      </c>
      <c r="K14" s="19">
        <f>K$4*Assumptions!$B33</f>
        <v>1780553.933</v>
      </c>
      <c r="L14" s="19">
        <f>L$4*Assumptions!$B33</f>
        <v>1870649.962</v>
      </c>
      <c r="M14" s="19">
        <f>M$4*Assumptions!$B33</f>
        <v>1965304.85</v>
      </c>
    </row>
    <row r="15">
      <c r="A15" s="8" t="s">
        <v>53</v>
      </c>
      <c r="B15" s="19">
        <f>B$4*Assumptions!$B34</f>
        <v>978750</v>
      </c>
      <c r="C15" s="19">
        <f>C$4*Assumptions!$B34</f>
        <v>1028274.75</v>
      </c>
      <c r="D15" s="19">
        <f>D$4*Assumptions!$B34</f>
        <v>1080305.452</v>
      </c>
      <c r="E15" s="19">
        <f>E$4*Assumptions!$B34</f>
        <v>1134968.908</v>
      </c>
      <c r="F15" s="19">
        <f>F$4*Assumptions!$B34</f>
        <v>1192398.335</v>
      </c>
      <c r="G15" s="19">
        <f>G$4*Assumptions!$B34</f>
        <v>1252733.691</v>
      </c>
      <c r="H15" s="19">
        <f>H$4*Assumptions!$B34</f>
        <v>1316122.015</v>
      </c>
      <c r="I15" s="19">
        <f>I$4*Assumptions!$B34</f>
        <v>1382717.789</v>
      </c>
      <c r="J15" s="19">
        <f>J$4*Assumptions!$B34</f>
        <v>1452683.31</v>
      </c>
      <c r="K15" s="19">
        <f>K$4*Assumptions!$B34</f>
        <v>1526189.085</v>
      </c>
      <c r="L15" s="19">
        <f>L$4*Assumptions!$B34</f>
        <v>1603414.253</v>
      </c>
      <c r="M15" s="19">
        <f>M$4*Assumptions!$B34</f>
        <v>1684547.014</v>
      </c>
    </row>
    <row r="16">
      <c r="A16" s="8" t="s">
        <v>54</v>
      </c>
      <c r="B16" s="19">
        <f>B$4*Assumptions!$B35</f>
        <v>489375</v>
      </c>
      <c r="C16" s="19">
        <f>C$4*Assumptions!$B35</f>
        <v>514137.375</v>
      </c>
      <c r="D16" s="19">
        <f>D$4*Assumptions!$B35</f>
        <v>540152.7262</v>
      </c>
      <c r="E16" s="19">
        <f>E$4*Assumptions!$B35</f>
        <v>567484.4541</v>
      </c>
      <c r="F16" s="19">
        <f>F$4*Assumptions!$B35</f>
        <v>596199.1675</v>
      </c>
      <c r="G16" s="19">
        <f>G$4*Assumptions!$B35</f>
        <v>626366.8454</v>
      </c>
      <c r="H16" s="19">
        <f>H$4*Assumptions!$B35</f>
        <v>658061.0077</v>
      </c>
      <c r="I16" s="19">
        <f>I$4*Assumptions!$B35</f>
        <v>691358.8947</v>
      </c>
      <c r="J16" s="19">
        <f>J$4*Assumptions!$B35</f>
        <v>726341.6548</v>
      </c>
      <c r="K16" s="19">
        <f>K$4*Assumptions!$B35</f>
        <v>763094.5425</v>
      </c>
      <c r="L16" s="19">
        <f>L$4*Assumptions!$B35</f>
        <v>801707.1264</v>
      </c>
      <c r="M16" s="19">
        <f>M$4*Assumptions!$B35</f>
        <v>842273.507</v>
      </c>
    </row>
    <row r="17">
      <c r="A17" s="8" t="s">
        <v>55</v>
      </c>
      <c r="B17" s="19">
        <f>B$4*Assumptions!$B36</f>
        <v>326250</v>
      </c>
      <c r="C17" s="19">
        <f>C$4*Assumptions!$B36</f>
        <v>342758.25</v>
      </c>
      <c r="D17" s="19">
        <f>D$4*Assumptions!$B36</f>
        <v>360101.8175</v>
      </c>
      <c r="E17" s="19">
        <f>E$4*Assumptions!$B36</f>
        <v>378322.9694</v>
      </c>
      <c r="F17" s="19">
        <f>F$4*Assumptions!$B36</f>
        <v>397466.1117</v>
      </c>
      <c r="G17" s="19">
        <f>G$4*Assumptions!$B36</f>
        <v>417577.8969</v>
      </c>
      <c r="H17" s="19">
        <f>H$4*Assumptions!$B36</f>
        <v>438707.3385</v>
      </c>
      <c r="I17" s="19">
        <f>I$4*Assumptions!$B36</f>
        <v>460905.9298</v>
      </c>
      <c r="J17" s="19">
        <f>J$4*Assumptions!$B36</f>
        <v>484227.7699</v>
      </c>
      <c r="K17" s="19">
        <f>K$4*Assumptions!$B36</f>
        <v>508729.695</v>
      </c>
      <c r="L17" s="19">
        <f>L$4*Assumptions!$B36</f>
        <v>534471.4176</v>
      </c>
      <c r="M17" s="19">
        <f>M$4*Assumptions!$B36</f>
        <v>561515.6713</v>
      </c>
    </row>
    <row r="18">
      <c r="A18" s="8" t="s">
        <v>56</v>
      </c>
      <c r="B18" s="19">
        <f>B$4*Assumptions!$B37</f>
        <v>163125</v>
      </c>
      <c r="C18" s="19">
        <f>C$4*Assumptions!$B37</f>
        <v>171379.125</v>
      </c>
      <c r="D18" s="19">
        <f>D$4*Assumptions!$B37</f>
        <v>180050.9087</v>
      </c>
      <c r="E18" s="19">
        <f>E$4*Assumptions!$B37</f>
        <v>189161.4847</v>
      </c>
      <c r="F18" s="19">
        <f>F$4*Assumptions!$B37</f>
        <v>198733.0558</v>
      </c>
      <c r="G18" s="19">
        <f>G$4*Assumptions!$B37</f>
        <v>208788.9485</v>
      </c>
      <c r="H18" s="19">
        <f>H$4*Assumptions!$B37</f>
        <v>219353.6692</v>
      </c>
      <c r="I18" s="19">
        <f>I$4*Assumptions!$B37</f>
        <v>230452.9649</v>
      </c>
      <c r="J18" s="19">
        <f>J$4*Assumptions!$B37</f>
        <v>242113.8849</v>
      </c>
      <c r="K18" s="19">
        <f>K$4*Assumptions!$B37</f>
        <v>254364.8475</v>
      </c>
      <c r="L18" s="19">
        <f>L$4*Assumptions!$B37</f>
        <v>267235.7088</v>
      </c>
      <c r="M18" s="19">
        <f>M$4*Assumptions!$B37</f>
        <v>280757.8357</v>
      </c>
    </row>
    <row r="19">
      <c r="A19" s="8" t="s">
        <v>57</v>
      </c>
      <c r="B19" s="19">
        <f>B$4*Assumptions!$B38</f>
        <v>163125</v>
      </c>
      <c r="C19" s="19">
        <f>C$4*Assumptions!$B38</f>
        <v>171379.125</v>
      </c>
      <c r="D19" s="19">
        <f>D$4*Assumptions!$B38</f>
        <v>180050.9087</v>
      </c>
      <c r="E19" s="19">
        <f>E$4*Assumptions!$B38</f>
        <v>189161.4847</v>
      </c>
      <c r="F19" s="19">
        <f>F$4*Assumptions!$B38</f>
        <v>198733.0558</v>
      </c>
      <c r="G19" s="19">
        <f>G$4*Assumptions!$B38</f>
        <v>208788.9485</v>
      </c>
      <c r="H19" s="19">
        <f>H$4*Assumptions!$B38</f>
        <v>219353.6692</v>
      </c>
      <c r="I19" s="19">
        <f>I$4*Assumptions!$B38</f>
        <v>230452.9649</v>
      </c>
      <c r="J19" s="19">
        <f>J$4*Assumptions!$B38</f>
        <v>242113.8849</v>
      </c>
      <c r="K19" s="19">
        <f>K$4*Assumptions!$B38</f>
        <v>254364.8475</v>
      </c>
      <c r="L19" s="19">
        <f>L$4*Assumptions!$B38</f>
        <v>267235.7088</v>
      </c>
      <c r="M19" s="19">
        <f>M$4*Assumptions!$B38</f>
        <v>280757.8357</v>
      </c>
    </row>
    <row r="20">
      <c r="B20" s="19"/>
      <c r="C20" s="19"/>
      <c r="D20" s="19"/>
      <c r="E20" s="19"/>
      <c r="F20" s="19"/>
      <c r="G20" s="19"/>
      <c r="H20" s="19"/>
      <c r="I20" s="19"/>
      <c r="J20" s="19"/>
      <c r="K20" s="19"/>
      <c r="L20" s="19"/>
      <c r="M20" s="19"/>
    </row>
    <row r="21">
      <c r="A21" s="6" t="s">
        <v>37</v>
      </c>
      <c r="B21" s="19"/>
      <c r="C21" s="19"/>
      <c r="D21" s="19"/>
      <c r="E21" s="19"/>
      <c r="F21" s="19"/>
      <c r="G21" s="19"/>
      <c r="H21" s="19"/>
      <c r="I21" s="19"/>
      <c r="J21" s="19"/>
      <c r="K21" s="19"/>
      <c r="L21" s="19"/>
      <c r="M21" s="19"/>
    </row>
    <row r="22">
      <c r="A22" s="8" t="s">
        <v>52</v>
      </c>
      <c r="B22" s="19">
        <f>B$5*Assumptions!$C33</f>
        <v>292500</v>
      </c>
      <c r="C22" s="19">
        <f>C$5*Assumptions!$C33</f>
        <v>308057.3438</v>
      </c>
      <c r="D22" s="19">
        <f>D$5*Assumptions!$C33</f>
        <v>324442.1437</v>
      </c>
      <c r="E22" s="19">
        <f>E$5*Assumptions!$C33</f>
        <v>341698.4102</v>
      </c>
      <c r="F22" s="19">
        <f>F$5*Assumptions!$C33</f>
        <v>359872.4944</v>
      </c>
      <c r="G22" s="19">
        <f>G$5*Assumptions!$C33</f>
        <v>379013.2127</v>
      </c>
      <c r="H22" s="19">
        <f>H$5*Assumptions!$C33</f>
        <v>399171.978</v>
      </c>
      <c r="I22" s="19">
        <f>I$5*Assumptions!$C33</f>
        <v>420402.9376</v>
      </c>
      <c r="J22" s="19">
        <f>J$5*Assumptions!$C33</f>
        <v>442763.1188</v>
      </c>
      <c r="K22" s="19">
        <f>K$5*Assumptions!$C33</f>
        <v>466312.5822</v>
      </c>
      <c r="L22" s="19">
        <f>L$5*Assumptions!$C33</f>
        <v>491114.5827</v>
      </c>
      <c r="M22" s="19">
        <f>M$5*Assumptions!$C33</f>
        <v>517235.7395</v>
      </c>
    </row>
    <row r="23">
      <c r="A23" s="8" t="s">
        <v>53</v>
      </c>
      <c r="B23" s="19">
        <f>B$5*Assumptions!$C34</f>
        <v>175500</v>
      </c>
      <c r="C23" s="19">
        <f>C$5*Assumptions!$C34</f>
        <v>184834.4063</v>
      </c>
      <c r="D23" s="19">
        <f>D$5*Assumptions!$C34</f>
        <v>194665.2862</v>
      </c>
      <c r="E23" s="19">
        <f>E$5*Assumptions!$C34</f>
        <v>205019.0461</v>
      </c>
      <c r="F23" s="19">
        <f>F$5*Assumptions!$C34</f>
        <v>215923.4967</v>
      </c>
      <c r="G23" s="19">
        <f>G$5*Assumptions!$C34</f>
        <v>227407.9276</v>
      </c>
      <c r="H23" s="19">
        <f>H$5*Assumptions!$C34</f>
        <v>239503.1868</v>
      </c>
      <c r="I23" s="19">
        <f>I$5*Assumptions!$C34</f>
        <v>252241.7625</v>
      </c>
      <c r="J23" s="19">
        <f>J$5*Assumptions!$C34</f>
        <v>265657.8713</v>
      </c>
      <c r="K23" s="19">
        <f>K$5*Assumptions!$C34</f>
        <v>279787.5493</v>
      </c>
      <c r="L23" s="19">
        <f>L$5*Assumptions!$C34</f>
        <v>294668.7496</v>
      </c>
      <c r="M23" s="19">
        <f>M$5*Assumptions!$C34</f>
        <v>310341.4437</v>
      </c>
    </row>
    <row r="24">
      <c r="A24" s="8" t="s">
        <v>54</v>
      </c>
      <c r="B24" s="19">
        <f>B$5*Assumptions!$C35</f>
        <v>140400</v>
      </c>
      <c r="C24" s="19">
        <f>C$5*Assumptions!$C35</f>
        <v>147867.525</v>
      </c>
      <c r="D24" s="19">
        <f>D$5*Assumptions!$C35</f>
        <v>155732.229</v>
      </c>
      <c r="E24" s="19">
        <f>E$5*Assumptions!$C35</f>
        <v>164015.2369</v>
      </c>
      <c r="F24" s="19">
        <f>F$5*Assumptions!$C35</f>
        <v>172738.7973</v>
      </c>
      <c r="G24" s="19">
        <f>G$5*Assumptions!$C35</f>
        <v>181926.3421</v>
      </c>
      <c r="H24" s="19">
        <f>H$5*Assumptions!$C35</f>
        <v>191602.5494</v>
      </c>
      <c r="I24" s="19">
        <f>I$5*Assumptions!$C35</f>
        <v>201793.41</v>
      </c>
      <c r="J24" s="19">
        <f>J$5*Assumptions!$C35</f>
        <v>212526.297</v>
      </c>
      <c r="K24" s="19">
        <f>K$5*Assumptions!$C35</f>
        <v>223830.0394</v>
      </c>
      <c r="L24" s="19">
        <f>L$5*Assumptions!$C35</f>
        <v>235734.9997</v>
      </c>
      <c r="M24" s="19">
        <f>M$5*Assumptions!$C35</f>
        <v>248273.155</v>
      </c>
    </row>
    <row r="25">
      <c r="A25" s="8" t="s">
        <v>55</v>
      </c>
      <c r="B25" s="19">
        <f>B$5*Assumptions!$C36</f>
        <v>257400</v>
      </c>
      <c r="C25" s="19">
        <f>C$5*Assumptions!$C36</f>
        <v>271090.4625</v>
      </c>
      <c r="D25" s="19">
        <f>D$5*Assumptions!$C36</f>
        <v>285509.0865</v>
      </c>
      <c r="E25" s="19">
        <f>E$5*Assumptions!$C36</f>
        <v>300694.601</v>
      </c>
      <c r="F25" s="19">
        <f>F$5*Assumptions!$C36</f>
        <v>316687.7951</v>
      </c>
      <c r="G25" s="19">
        <f>G$5*Assumptions!$C36</f>
        <v>333531.6272</v>
      </c>
      <c r="H25" s="19">
        <f>H$5*Assumptions!$C36</f>
        <v>351271.3406</v>
      </c>
      <c r="I25" s="19">
        <f>I$5*Assumptions!$C36</f>
        <v>369954.5851</v>
      </c>
      <c r="J25" s="19">
        <f>J$5*Assumptions!$C36</f>
        <v>389631.5445</v>
      </c>
      <c r="K25" s="19">
        <f>K$5*Assumptions!$C36</f>
        <v>410355.0723</v>
      </c>
      <c r="L25" s="19">
        <f>L$5*Assumptions!$C36</f>
        <v>432180.8327</v>
      </c>
      <c r="M25" s="19">
        <f>M$5*Assumptions!$C36</f>
        <v>455167.4508</v>
      </c>
    </row>
    <row r="26">
      <c r="A26" s="8" t="s">
        <v>56</v>
      </c>
      <c r="B26" s="19">
        <f>B$5*Assumptions!$C37</f>
        <v>0</v>
      </c>
      <c r="C26" s="19">
        <f>C$5*Assumptions!$C37</f>
        <v>0</v>
      </c>
      <c r="D26" s="19">
        <f>D$5*Assumptions!$C37</f>
        <v>0</v>
      </c>
      <c r="E26" s="19">
        <f>E$5*Assumptions!$C37</f>
        <v>0</v>
      </c>
      <c r="F26" s="19">
        <f>F$5*Assumptions!$C37</f>
        <v>0</v>
      </c>
      <c r="G26" s="19">
        <f>G$5*Assumptions!$C37</f>
        <v>0</v>
      </c>
      <c r="H26" s="19">
        <f>H$5*Assumptions!$C37</f>
        <v>0</v>
      </c>
      <c r="I26" s="19">
        <f>I$5*Assumptions!$C37</f>
        <v>0</v>
      </c>
      <c r="J26" s="19">
        <f>J$5*Assumptions!$C37</f>
        <v>0</v>
      </c>
      <c r="K26" s="19">
        <f>K$5*Assumptions!$C37</f>
        <v>0</v>
      </c>
      <c r="L26" s="19">
        <f>L$5*Assumptions!$C37</f>
        <v>0</v>
      </c>
      <c r="M26" s="19">
        <f>M$5*Assumptions!$C37</f>
        <v>0</v>
      </c>
    </row>
    <row r="27">
      <c r="A27" s="8" t="s">
        <v>57</v>
      </c>
      <c r="B27" s="19">
        <f>B$5*Assumptions!$C38</f>
        <v>304200</v>
      </c>
      <c r="C27" s="19">
        <f>C$5*Assumptions!$C38</f>
        <v>320379.6375</v>
      </c>
      <c r="D27" s="19">
        <f>D$5*Assumptions!$C38</f>
        <v>337419.8295</v>
      </c>
      <c r="E27" s="19">
        <f>E$5*Assumptions!$C38</f>
        <v>355366.3466</v>
      </c>
      <c r="F27" s="19">
        <f>F$5*Assumptions!$C38</f>
        <v>374267.3942</v>
      </c>
      <c r="G27" s="19">
        <f>G$5*Assumptions!$C38</f>
        <v>394173.7412</v>
      </c>
      <c r="H27" s="19">
        <f>H$5*Assumptions!$C38</f>
        <v>415138.8571</v>
      </c>
      <c r="I27" s="19">
        <f>I$5*Assumptions!$C38</f>
        <v>437219.0551</v>
      </c>
      <c r="J27" s="19">
        <f>J$5*Assumptions!$C38</f>
        <v>460473.6436</v>
      </c>
      <c r="K27" s="19">
        <f>K$5*Assumptions!$C38</f>
        <v>484965.0855</v>
      </c>
      <c r="L27" s="19">
        <f>L$5*Assumptions!$C38</f>
        <v>510759.166</v>
      </c>
      <c r="M27" s="19">
        <f>M$5*Assumptions!$C38</f>
        <v>537925.1691</v>
      </c>
    </row>
    <row r="28">
      <c r="B28" s="19"/>
      <c r="C28" s="19"/>
      <c r="D28" s="19"/>
      <c r="E28" s="19"/>
      <c r="F28" s="19"/>
      <c r="G28" s="19"/>
      <c r="H28" s="19"/>
      <c r="I28" s="19"/>
      <c r="J28" s="19"/>
      <c r="K28" s="19"/>
      <c r="L28" s="19"/>
      <c r="M28" s="19"/>
    </row>
    <row r="29">
      <c r="A29" s="6" t="s">
        <v>38</v>
      </c>
      <c r="B29" s="19"/>
      <c r="C29" s="19"/>
      <c r="D29" s="19"/>
      <c r="E29" s="19"/>
      <c r="F29" s="19"/>
      <c r="G29" s="19"/>
      <c r="H29" s="19"/>
      <c r="I29" s="19"/>
      <c r="J29" s="19"/>
      <c r="K29" s="19"/>
      <c r="L29" s="19"/>
      <c r="M29" s="19"/>
    </row>
    <row r="30">
      <c r="A30" s="8" t="s">
        <v>52</v>
      </c>
      <c r="B30" s="19">
        <f>B$6*Assumptions!$D33</f>
        <v>361000</v>
      </c>
      <c r="C30" s="19">
        <f>C$6*Assumptions!$D33</f>
        <v>373725.25</v>
      </c>
      <c r="D30" s="19">
        <f>D$6*Assumptions!$D33</f>
        <v>386899.0651</v>
      </c>
      <c r="E30" s="19">
        <f>E$6*Assumptions!$D33</f>
        <v>400537.2571</v>
      </c>
      <c r="F30" s="19">
        <f>F$6*Assumptions!$D33</f>
        <v>414656.1954</v>
      </c>
      <c r="G30" s="19">
        <f>G$6*Assumptions!$D33</f>
        <v>429272.8263</v>
      </c>
      <c r="H30" s="19">
        <f>H$6*Assumptions!$D33</f>
        <v>444404.6934</v>
      </c>
      <c r="I30" s="19">
        <f>I$6*Assumptions!$D33</f>
        <v>460069.9589</v>
      </c>
      <c r="J30" s="19">
        <f>J$6*Assumptions!$D33</f>
        <v>476287.4249</v>
      </c>
      <c r="K30" s="19">
        <f>K$6*Assumptions!$D33</f>
        <v>493076.5567</v>
      </c>
      <c r="L30" s="19">
        <f>L$6*Assumptions!$D33</f>
        <v>510457.5053</v>
      </c>
      <c r="M30" s="19">
        <f>M$6*Assumptions!$D33</f>
        <v>528451.1323</v>
      </c>
    </row>
    <row r="31">
      <c r="A31" s="8" t="s">
        <v>53</v>
      </c>
      <c r="B31" s="19">
        <f>B$6*Assumptions!$D34</f>
        <v>90250</v>
      </c>
      <c r="C31" s="19">
        <f>C$6*Assumptions!$D34</f>
        <v>93431.3125</v>
      </c>
      <c r="D31" s="19">
        <f>D$6*Assumptions!$D34</f>
        <v>96724.76627</v>
      </c>
      <c r="E31" s="19">
        <f>E$6*Assumptions!$D34</f>
        <v>100134.3143</v>
      </c>
      <c r="F31" s="19">
        <f>F$6*Assumptions!$D34</f>
        <v>103664.0489</v>
      </c>
      <c r="G31" s="19">
        <f>G$6*Assumptions!$D34</f>
        <v>107318.2066</v>
      </c>
      <c r="H31" s="19">
        <f>H$6*Assumptions!$D34</f>
        <v>111101.1734</v>
      </c>
      <c r="I31" s="19">
        <f>I$6*Assumptions!$D34</f>
        <v>115017.4897</v>
      </c>
      <c r="J31" s="19">
        <f>J$6*Assumptions!$D34</f>
        <v>119071.8562</v>
      </c>
      <c r="K31" s="19">
        <f>K$6*Assumptions!$D34</f>
        <v>123269.1392</v>
      </c>
      <c r="L31" s="19">
        <f>L$6*Assumptions!$D34</f>
        <v>127614.3763</v>
      </c>
      <c r="M31" s="19">
        <f>M$6*Assumptions!$D34</f>
        <v>132112.7831</v>
      </c>
    </row>
    <row r="32">
      <c r="A32" s="8" t="s">
        <v>54</v>
      </c>
      <c r="B32" s="19">
        <f>B$6*Assumptions!$D35</f>
        <v>0</v>
      </c>
      <c r="C32" s="19">
        <f>C$6*Assumptions!$D35</f>
        <v>0</v>
      </c>
      <c r="D32" s="19">
        <f>D$6*Assumptions!$D35</f>
        <v>0</v>
      </c>
      <c r="E32" s="19">
        <f>E$6*Assumptions!$D35</f>
        <v>0</v>
      </c>
      <c r="F32" s="19">
        <f>F$6*Assumptions!$D35</f>
        <v>0</v>
      </c>
      <c r="G32" s="19">
        <f>G$6*Assumptions!$D35</f>
        <v>0</v>
      </c>
      <c r="H32" s="19">
        <f>H$6*Assumptions!$D35</f>
        <v>0</v>
      </c>
      <c r="I32" s="19">
        <f>I$6*Assumptions!$D35</f>
        <v>0</v>
      </c>
      <c r="J32" s="19">
        <f>J$6*Assumptions!$D35</f>
        <v>0</v>
      </c>
      <c r="K32" s="19">
        <f>K$6*Assumptions!$D35</f>
        <v>0</v>
      </c>
      <c r="L32" s="19">
        <f>L$6*Assumptions!$D35</f>
        <v>0</v>
      </c>
      <c r="M32" s="19">
        <f>M$6*Assumptions!$D35</f>
        <v>0</v>
      </c>
    </row>
    <row r="33">
      <c r="A33" s="8" t="s">
        <v>55</v>
      </c>
      <c r="B33" s="19">
        <f>B$6*Assumptions!$D36</f>
        <v>631750</v>
      </c>
      <c r="C33" s="19">
        <f>C$6*Assumptions!$D36</f>
        <v>654019.1875</v>
      </c>
      <c r="D33" s="19">
        <f>D$6*Assumptions!$D36</f>
        <v>677073.3639</v>
      </c>
      <c r="E33" s="19">
        <f>E$6*Assumptions!$D36</f>
        <v>700940.1999</v>
      </c>
      <c r="F33" s="19">
        <f>F$6*Assumptions!$D36</f>
        <v>725648.342</v>
      </c>
      <c r="G33" s="19">
        <f>G$6*Assumptions!$D36</f>
        <v>751227.446</v>
      </c>
      <c r="H33" s="19">
        <f>H$6*Assumptions!$D36</f>
        <v>777708.2135</v>
      </c>
      <c r="I33" s="19">
        <f>I$6*Assumptions!$D36</f>
        <v>805122.428</v>
      </c>
      <c r="J33" s="19">
        <f>J$6*Assumptions!$D36</f>
        <v>833502.9936</v>
      </c>
      <c r="K33" s="19">
        <f>K$6*Assumptions!$D36</f>
        <v>862883.9742</v>
      </c>
      <c r="L33" s="19">
        <f>L$6*Assumptions!$D36</f>
        <v>893300.6342</v>
      </c>
      <c r="M33" s="19">
        <f>M$6*Assumptions!$D36</f>
        <v>924789.4816</v>
      </c>
    </row>
    <row r="34">
      <c r="A34" s="8" t="s">
        <v>56</v>
      </c>
      <c r="B34" s="19">
        <f>B$6*Assumptions!$D37</f>
        <v>451250</v>
      </c>
      <c r="C34" s="19">
        <f>C$6*Assumptions!$D37</f>
        <v>467156.5625</v>
      </c>
      <c r="D34" s="19">
        <f>D$6*Assumptions!$D37</f>
        <v>483623.8313</v>
      </c>
      <c r="E34" s="19">
        <f>E$6*Assumptions!$D37</f>
        <v>500671.5714</v>
      </c>
      <c r="F34" s="19">
        <f>F$6*Assumptions!$D37</f>
        <v>518320.2443</v>
      </c>
      <c r="G34" s="19">
        <f>G$6*Assumptions!$D37</f>
        <v>536591.0329</v>
      </c>
      <c r="H34" s="19">
        <f>H$6*Assumptions!$D37</f>
        <v>555505.8668</v>
      </c>
      <c r="I34" s="19">
        <f>I$6*Assumptions!$D37</f>
        <v>575087.4486</v>
      </c>
      <c r="J34" s="19">
        <f>J$6*Assumptions!$D37</f>
        <v>595359.2812</v>
      </c>
      <c r="K34" s="19">
        <f>K$6*Assumptions!$D37</f>
        <v>616345.6958</v>
      </c>
      <c r="L34" s="19">
        <f>L$6*Assumptions!$D37</f>
        <v>638071.8816</v>
      </c>
      <c r="M34" s="19">
        <f>M$6*Assumptions!$D37</f>
        <v>660563.9154</v>
      </c>
    </row>
    <row r="35">
      <c r="A35" s="8" t="s">
        <v>57</v>
      </c>
      <c r="B35" s="19">
        <f>B$6*Assumptions!$D38</f>
        <v>270750</v>
      </c>
      <c r="C35" s="19">
        <f>C$6*Assumptions!$D38</f>
        <v>280293.9375</v>
      </c>
      <c r="D35" s="19">
        <f>D$6*Assumptions!$D38</f>
        <v>290174.2988</v>
      </c>
      <c r="E35" s="19">
        <f>E$6*Assumptions!$D38</f>
        <v>300402.9428</v>
      </c>
      <c r="F35" s="19">
        <f>F$6*Assumptions!$D38</f>
        <v>310992.1466</v>
      </c>
      <c r="G35" s="19">
        <f>G$6*Assumptions!$D38</f>
        <v>321954.6197</v>
      </c>
      <c r="H35" s="19">
        <f>H$6*Assumptions!$D38</f>
        <v>333303.5201</v>
      </c>
      <c r="I35" s="19">
        <f>I$6*Assumptions!$D38</f>
        <v>345052.4692</v>
      </c>
      <c r="J35" s="19">
        <f>J$6*Assumptions!$D38</f>
        <v>357215.5687</v>
      </c>
      <c r="K35" s="19">
        <f>K$6*Assumptions!$D38</f>
        <v>369807.4175</v>
      </c>
      <c r="L35" s="19">
        <f>L$6*Assumptions!$D38</f>
        <v>382843.129</v>
      </c>
      <c r="M35" s="19">
        <f>M$6*Assumptions!$D38</f>
        <v>396338.3493</v>
      </c>
    </row>
    <row r="36">
      <c r="B36" s="19"/>
      <c r="C36" s="19"/>
      <c r="D36" s="19"/>
      <c r="E36" s="19"/>
      <c r="F36" s="19"/>
      <c r="G36" s="19"/>
      <c r="H36" s="19"/>
      <c r="I36" s="19"/>
      <c r="J36" s="19"/>
      <c r="K36" s="19"/>
      <c r="L36" s="19"/>
      <c r="M36" s="19"/>
    </row>
    <row r="37">
      <c r="A37" s="6" t="s">
        <v>39</v>
      </c>
      <c r="B37" s="19"/>
      <c r="C37" s="19"/>
      <c r="D37" s="19"/>
      <c r="E37" s="19"/>
      <c r="F37" s="19"/>
      <c r="G37" s="19"/>
      <c r="H37" s="19"/>
      <c r="I37" s="19"/>
      <c r="J37" s="19"/>
      <c r="K37" s="19"/>
      <c r="L37" s="19"/>
      <c r="M37" s="19"/>
    </row>
    <row r="38">
      <c r="A38" s="8" t="s">
        <v>52</v>
      </c>
      <c r="B38" s="19">
        <f>B$7*Assumptions!$E33</f>
        <v>423000</v>
      </c>
      <c r="C38" s="19">
        <f>C$7*Assumptions!$E33</f>
        <v>441162.5625</v>
      </c>
      <c r="D38" s="19">
        <f>D$7*Assumptions!$E33</f>
        <v>460104.98</v>
      </c>
      <c r="E38" s="19">
        <f>E$7*Assumptions!$E33</f>
        <v>479860.7376</v>
      </c>
      <c r="F38" s="19">
        <f>F$7*Assumptions!$E33</f>
        <v>500464.758</v>
      </c>
      <c r="G38" s="19">
        <f>G$7*Assumptions!$E33</f>
        <v>521953.4636</v>
      </c>
      <c r="H38" s="19">
        <f>H$7*Assumptions!$E33</f>
        <v>544364.8404</v>
      </c>
      <c r="I38" s="19">
        <f>I$7*Assumptions!$E33</f>
        <v>567738.5058</v>
      </c>
      <c r="J38" s="19">
        <f>J$7*Assumptions!$E33</f>
        <v>592115.7778</v>
      </c>
      <c r="K38" s="19">
        <f>K$7*Assumptions!$E33</f>
        <v>617539.7491</v>
      </c>
      <c r="L38" s="19">
        <f>L$7*Assumptions!$E33</f>
        <v>644055.362</v>
      </c>
      <c r="M38" s="19">
        <f>M$7*Assumptions!$E33</f>
        <v>671709.4891</v>
      </c>
    </row>
    <row r="39">
      <c r="A39" s="8" t="s">
        <v>53</v>
      </c>
      <c r="B39" s="19">
        <f>B$7*Assumptions!$E34</f>
        <v>0</v>
      </c>
      <c r="C39" s="19">
        <f>C$7*Assumptions!$E34</f>
        <v>0</v>
      </c>
      <c r="D39" s="19">
        <f>D$7*Assumptions!$E34</f>
        <v>0</v>
      </c>
      <c r="E39" s="19">
        <f>E$7*Assumptions!$E34</f>
        <v>0</v>
      </c>
      <c r="F39" s="19">
        <f>F$7*Assumptions!$E34</f>
        <v>0</v>
      </c>
      <c r="G39" s="19">
        <f>G$7*Assumptions!$E34</f>
        <v>0</v>
      </c>
      <c r="H39" s="19">
        <f>H$7*Assumptions!$E34</f>
        <v>0</v>
      </c>
      <c r="I39" s="19">
        <f>I$7*Assumptions!$E34</f>
        <v>0</v>
      </c>
      <c r="J39" s="19">
        <f>J$7*Assumptions!$E34</f>
        <v>0</v>
      </c>
      <c r="K39" s="19">
        <f>K$7*Assumptions!$E34</f>
        <v>0</v>
      </c>
      <c r="L39" s="19">
        <f>L$7*Assumptions!$E34</f>
        <v>0</v>
      </c>
      <c r="M39" s="19">
        <f>M$7*Assumptions!$E34</f>
        <v>0</v>
      </c>
    </row>
    <row r="40">
      <c r="A40" s="8" t="s">
        <v>54</v>
      </c>
      <c r="B40" s="19">
        <f>B$7*Assumptions!$E35</f>
        <v>423000</v>
      </c>
      <c r="C40" s="19">
        <f>C$7*Assumptions!$E35</f>
        <v>441162.5625</v>
      </c>
      <c r="D40" s="19">
        <f>D$7*Assumptions!$E35</f>
        <v>460104.98</v>
      </c>
      <c r="E40" s="19">
        <f>E$7*Assumptions!$E35</f>
        <v>479860.7376</v>
      </c>
      <c r="F40" s="19">
        <f>F$7*Assumptions!$E35</f>
        <v>500464.758</v>
      </c>
      <c r="G40" s="19">
        <f>G$7*Assumptions!$E35</f>
        <v>521953.4636</v>
      </c>
      <c r="H40" s="19">
        <f>H$7*Assumptions!$E35</f>
        <v>544364.8404</v>
      </c>
      <c r="I40" s="19">
        <f>I$7*Assumptions!$E35</f>
        <v>567738.5058</v>
      </c>
      <c r="J40" s="19">
        <f>J$7*Assumptions!$E35</f>
        <v>592115.7778</v>
      </c>
      <c r="K40" s="19">
        <f>K$7*Assumptions!$E35</f>
        <v>617539.7491</v>
      </c>
      <c r="L40" s="19">
        <f>L$7*Assumptions!$E35</f>
        <v>644055.362</v>
      </c>
      <c r="M40" s="19">
        <f>M$7*Assumptions!$E35</f>
        <v>671709.4891</v>
      </c>
    </row>
    <row r="41">
      <c r="A41" s="8" t="s">
        <v>55</v>
      </c>
      <c r="B41" s="19">
        <f>B$7*Assumptions!$E36</f>
        <v>352500</v>
      </c>
      <c r="C41" s="19">
        <f>C$7*Assumptions!$E36</f>
        <v>367635.4688</v>
      </c>
      <c r="D41" s="19">
        <f>D$7*Assumptions!$E36</f>
        <v>383420.8167</v>
      </c>
      <c r="E41" s="19">
        <f>E$7*Assumptions!$E36</f>
        <v>399883.948</v>
      </c>
      <c r="F41" s="19">
        <f>F$7*Assumptions!$E36</f>
        <v>417053.965</v>
      </c>
      <c r="G41" s="19">
        <f>G$7*Assumptions!$E36</f>
        <v>434961.2196</v>
      </c>
      <c r="H41" s="19">
        <f>H$7*Assumptions!$E36</f>
        <v>453637.367</v>
      </c>
      <c r="I41" s="19">
        <f>I$7*Assumptions!$E36</f>
        <v>473115.4215</v>
      </c>
      <c r="J41" s="19">
        <f>J$7*Assumptions!$E36</f>
        <v>493429.8149</v>
      </c>
      <c r="K41" s="19">
        <f>K$7*Assumptions!$E36</f>
        <v>514616.4575</v>
      </c>
      <c r="L41" s="19">
        <f>L$7*Assumptions!$E36</f>
        <v>536712.8017</v>
      </c>
      <c r="M41" s="19">
        <f>M$7*Assumptions!$E36</f>
        <v>559757.9076</v>
      </c>
    </row>
    <row r="42">
      <c r="A42" s="8" t="s">
        <v>56</v>
      </c>
      <c r="B42" s="19">
        <f>B$7*Assumptions!$E37</f>
        <v>211500</v>
      </c>
      <c r="C42" s="19">
        <f>C$7*Assumptions!$E37</f>
        <v>220581.2813</v>
      </c>
      <c r="D42" s="19">
        <f>D$7*Assumptions!$E37</f>
        <v>230052.49</v>
      </c>
      <c r="E42" s="19">
        <f>E$7*Assumptions!$E37</f>
        <v>239930.3688</v>
      </c>
      <c r="F42" s="19">
        <f>F$7*Assumptions!$E37</f>
        <v>250232.379</v>
      </c>
      <c r="G42" s="19">
        <f>G$7*Assumptions!$E37</f>
        <v>260976.7318</v>
      </c>
      <c r="H42" s="19">
        <f>H$7*Assumptions!$E37</f>
        <v>272182.4202</v>
      </c>
      <c r="I42" s="19">
        <f>I$7*Assumptions!$E37</f>
        <v>283869.2529</v>
      </c>
      <c r="J42" s="19">
        <f>J$7*Assumptions!$E37</f>
        <v>296057.8889</v>
      </c>
      <c r="K42" s="19">
        <f>K$7*Assumptions!$E37</f>
        <v>308769.8745</v>
      </c>
      <c r="L42" s="19">
        <f>L$7*Assumptions!$E37</f>
        <v>322027.681</v>
      </c>
      <c r="M42" s="19">
        <f>M$7*Assumptions!$E37</f>
        <v>335854.7446</v>
      </c>
    </row>
    <row r="43">
      <c r="A43" s="8" t="s">
        <v>57</v>
      </c>
      <c r="B43" s="19">
        <f>B$7*Assumptions!$E38</f>
        <v>0</v>
      </c>
      <c r="C43" s="19">
        <f>C$7*Assumptions!$E38</f>
        <v>0</v>
      </c>
      <c r="D43" s="19">
        <f>D$7*Assumptions!$E38</f>
        <v>0</v>
      </c>
      <c r="E43" s="19">
        <f>E$7*Assumptions!$E38</f>
        <v>0</v>
      </c>
      <c r="F43" s="19">
        <f>F$7*Assumptions!$E38</f>
        <v>0</v>
      </c>
      <c r="G43" s="19">
        <f>G$7*Assumptions!$E38</f>
        <v>0</v>
      </c>
      <c r="H43" s="19">
        <f>H$7*Assumptions!$E38</f>
        <v>0</v>
      </c>
      <c r="I43" s="19">
        <f>I$7*Assumptions!$E38</f>
        <v>0</v>
      </c>
      <c r="J43" s="19">
        <f>J$7*Assumptions!$E38</f>
        <v>0</v>
      </c>
      <c r="K43" s="19">
        <f>K$7*Assumptions!$E38</f>
        <v>0</v>
      </c>
      <c r="L43" s="19">
        <f>L$7*Assumptions!$E38</f>
        <v>0</v>
      </c>
      <c r="M43" s="19">
        <f>M$7*Assumptions!$E38</f>
        <v>0</v>
      </c>
    </row>
    <row r="44">
      <c r="B44" s="19"/>
      <c r="C44" s="19"/>
      <c r="D44" s="19"/>
      <c r="E44" s="19"/>
      <c r="F44" s="19"/>
      <c r="G44" s="19"/>
      <c r="H44" s="19"/>
      <c r="I44" s="19"/>
      <c r="J44" s="19"/>
      <c r="K44" s="19"/>
      <c r="L44" s="19"/>
      <c r="M44" s="19"/>
    </row>
    <row r="45">
      <c r="A45" s="6" t="s">
        <v>40</v>
      </c>
      <c r="B45" s="19"/>
      <c r="C45" s="19"/>
      <c r="D45" s="19"/>
      <c r="E45" s="19"/>
      <c r="F45" s="19"/>
      <c r="G45" s="19"/>
      <c r="H45" s="19"/>
      <c r="I45" s="19"/>
      <c r="J45" s="19"/>
      <c r="K45" s="19"/>
      <c r="L45" s="19"/>
      <c r="M45" s="19"/>
    </row>
    <row r="46">
      <c r="A46" s="8" t="s">
        <v>52</v>
      </c>
      <c r="B46" s="19">
        <f>B$8*Assumptions!$F33</f>
        <v>276000</v>
      </c>
      <c r="C46" s="19">
        <f>C$8*Assumptions!$F33</f>
        <v>285729</v>
      </c>
      <c r="D46" s="19">
        <f>D$8*Assumptions!$F33</f>
        <v>295800.9473</v>
      </c>
      <c r="E46" s="19">
        <f>E$8*Assumptions!$F33</f>
        <v>306227.9306</v>
      </c>
      <c r="F46" s="19">
        <f>F$8*Assumptions!$F33</f>
        <v>317022.4652</v>
      </c>
      <c r="G46" s="19">
        <f>G$8*Assumptions!$F33</f>
        <v>328197.5071</v>
      </c>
      <c r="H46" s="19">
        <f>H$8*Assumptions!$F33</f>
        <v>339766.4692</v>
      </c>
      <c r="I46" s="19">
        <f>I$8*Assumptions!$F33</f>
        <v>351743.2373</v>
      </c>
      <c r="J46" s="19">
        <f>J$8*Assumptions!$F33</f>
        <v>364142.1864</v>
      </c>
      <c r="K46" s="19">
        <f>K$8*Assumptions!$F33</f>
        <v>376978.1984</v>
      </c>
      <c r="L46" s="19">
        <f>L$8*Assumptions!$F33</f>
        <v>390266.6799</v>
      </c>
      <c r="M46" s="19">
        <f>M$8*Assumptions!$F33</f>
        <v>404023.5804</v>
      </c>
    </row>
    <row r="47">
      <c r="A47" s="8" t="s">
        <v>53</v>
      </c>
      <c r="B47" s="19">
        <f>B$8*Assumptions!$F34</f>
        <v>276000</v>
      </c>
      <c r="C47" s="19">
        <f>C$8*Assumptions!$F34</f>
        <v>285729</v>
      </c>
      <c r="D47" s="19">
        <f>D$8*Assumptions!$F34</f>
        <v>295800.9473</v>
      </c>
      <c r="E47" s="19">
        <f>E$8*Assumptions!$F34</f>
        <v>306227.9306</v>
      </c>
      <c r="F47" s="19">
        <f>F$8*Assumptions!$F34</f>
        <v>317022.4652</v>
      </c>
      <c r="G47" s="19">
        <f>G$8*Assumptions!$F34</f>
        <v>328197.5071</v>
      </c>
      <c r="H47" s="19">
        <f>H$8*Assumptions!$F34</f>
        <v>339766.4692</v>
      </c>
      <c r="I47" s="19">
        <f>I$8*Assumptions!$F34</f>
        <v>351743.2373</v>
      </c>
      <c r="J47" s="19">
        <f>J$8*Assumptions!$F34</f>
        <v>364142.1864</v>
      </c>
      <c r="K47" s="19">
        <f>K$8*Assumptions!$F34</f>
        <v>376978.1984</v>
      </c>
      <c r="L47" s="19">
        <f>L$8*Assumptions!$F34</f>
        <v>390266.6799</v>
      </c>
      <c r="M47" s="19">
        <f>M$8*Assumptions!$F34</f>
        <v>404023.5804</v>
      </c>
    </row>
    <row r="48">
      <c r="A48" s="8" t="s">
        <v>54</v>
      </c>
      <c r="B48" s="19">
        <f>B$8*Assumptions!$F35</f>
        <v>276000</v>
      </c>
      <c r="C48" s="19">
        <f>C$8*Assumptions!$F35</f>
        <v>285729</v>
      </c>
      <c r="D48" s="19">
        <f>D$8*Assumptions!$F35</f>
        <v>295800.9473</v>
      </c>
      <c r="E48" s="19">
        <f>E$8*Assumptions!$F35</f>
        <v>306227.9306</v>
      </c>
      <c r="F48" s="19">
        <f>F$8*Assumptions!$F35</f>
        <v>317022.4652</v>
      </c>
      <c r="G48" s="19">
        <f>G$8*Assumptions!$F35</f>
        <v>328197.5071</v>
      </c>
      <c r="H48" s="19">
        <f>H$8*Assumptions!$F35</f>
        <v>339766.4692</v>
      </c>
      <c r="I48" s="19">
        <f>I$8*Assumptions!$F35</f>
        <v>351743.2373</v>
      </c>
      <c r="J48" s="19">
        <f>J$8*Assumptions!$F35</f>
        <v>364142.1864</v>
      </c>
      <c r="K48" s="19">
        <f>K$8*Assumptions!$F35</f>
        <v>376978.1984</v>
      </c>
      <c r="L48" s="19">
        <f>L$8*Assumptions!$F35</f>
        <v>390266.6799</v>
      </c>
      <c r="M48" s="19">
        <f>M$8*Assumptions!$F35</f>
        <v>404023.5804</v>
      </c>
    </row>
    <row r="49">
      <c r="A49" s="8" t="s">
        <v>55</v>
      </c>
      <c r="B49" s="19">
        <f>B$8*Assumptions!$F36</f>
        <v>0</v>
      </c>
      <c r="C49" s="19">
        <f>C$8*Assumptions!$F36</f>
        <v>0</v>
      </c>
      <c r="D49" s="19">
        <f>D$8*Assumptions!$F36</f>
        <v>0</v>
      </c>
      <c r="E49" s="19">
        <f>E$8*Assumptions!$F36</f>
        <v>0</v>
      </c>
      <c r="F49" s="19">
        <f>F$8*Assumptions!$F36</f>
        <v>0</v>
      </c>
      <c r="G49" s="19">
        <f>G$8*Assumptions!$F36</f>
        <v>0</v>
      </c>
      <c r="H49" s="19">
        <f>H$8*Assumptions!$F36</f>
        <v>0</v>
      </c>
      <c r="I49" s="19">
        <f>I$8*Assumptions!$F36</f>
        <v>0</v>
      </c>
      <c r="J49" s="19">
        <f>J$8*Assumptions!$F36</f>
        <v>0</v>
      </c>
      <c r="K49" s="19">
        <f>K$8*Assumptions!$F36</f>
        <v>0</v>
      </c>
      <c r="L49" s="19">
        <f>L$8*Assumptions!$F36</f>
        <v>0</v>
      </c>
      <c r="M49" s="19">
        <f>M$8*Assumptions!$F36</f>
        <v>0</v>
      </c>
    </row>
    <row r="50">
      <c r="A50" s="8" t="s">
        <v>56</v>
      </c>
      <c r="B50" s="19">
        <f>B$8*Assumptions!$F37</f>
        <v>303600</v>
      </c>
      <c r="C50" s="19">
        <f>C$8*Assumptions!$F37</f>
        <v>314301.9</v>
      </c>
      <c r="D50" s="19">
        <f>D$8*Assumptions!$F37</f>
        <v>325381.042</v>
      </c>
      <c r="E50" s="19">
        <f>E$8*Assumptions!$F37</f>
        <v>336850.7237</v>
      </c>
      <c r="F50" s="19">
        <f>F$8*Assumptions!$F37</f>
        <v>348724.7117</v>
      </c>
      <c r="G50" s="19">
        <f>G$8*Assumptions!$F37</f>
        <v>361017.2578</v>
      </c>
      <c r="H50" s="19">
        <f>H$8*Assumptions!$F37</f>
        <v>373743.1161</v>
      </c>
      <c r="I50" s="19">
        <f>I$8*Assumptions!$F37</f>
        <v>386917.561</v>
      </c>
      <c r="J50" s="19">
        <f>J$8*Assumptions!$F37</f>
        <v>400556.405</v>
      </c>
      <c r="K50" s="19">
        <f>K$8*Assumptions!$F37</f>
        <v>414676.0183</v>
      </c>
      <c r="L50" s="19">
        <f>L$8*Assumptions!$F37</f>
        <v>429293.3479</v>
      </c>
      <c r="M50" s="19">
        <f>M$8*Assumptions!$F37</f>
        <v>444425.9384</v>
      </c>
    </row>
    <row r="51">
      <c r="A51" s="8" t="s">
        <v>57</v>
      </c>
      <c r="B51" s="19">
        <f>B$8*Assumptions!$F38</f>
        <v>248400</v>
      </c>
      <c r="C51" s="19">
        <f>C$8*Assumptions!$F38</f>
        <v>257156.1</v>
      </c>
      <c r="D51" s="19">
        <f>D$8*Assumptions!$F38</f>
        <v>266220.8525</v>
      </c>
      <c r="E51" s="19">
        <f>E$8*Assumptions!$F38</f>
        <v>275605.1376</v>
      </c>
      <c r="F51" s="19">
        <f>F$8*Assumptions!$F38</f>
        <v>285320.2187</v>
      </c>
      <c r="G51" s="19">
        <f>G$8*Assumptions!$F38</f>
        <v>295377.7564</v>
      </c>
      <c r="H51" s="19">
        <f>H$8*Assumptions!$F38</f>
        <v>305789.8223</v>
      </c>
      <c r="I51" s="19">
        <f>I$8*Assumptions!$F38</f>
        <v>316568.9135</v>
      </c>
      <c r="J51" s="19">
        <f>J$8*Assumptions!$F38</f>
        <v>327727.9677</v>
      </c>
      <c r="K51" s="19">
        <f>K$8*Assumptions!$F38</f>
        <v>339280.3786</v>
      </c>
      <c r="L51" s="19">
        <f>L$8*Assumptions!$F38</f>
        <v>351240.0119</v>
      </c>
      <c r="M51" s="19">
        <f>M$8*Assumptions!$F38</f>
        <v>363621.2224</v>
      </c>
    </row>
    <row r="52">
      <c r="B52" s="19"/>
      <c r="C52" s="19"/>
      <c r="D52" s="19"/>
      <c r="E52" s="19"/>
      <c r="F52" s="19"/>
      <c r="G52" s="19"/>
      <c r="H52" s="19"/>
      <c r="I52" s="19"/>
      <c r="J52" s="19"/>
      <c r="K52" s="19"/>
      <c r="L52" s="19"/>
      <c r="M52" s="19"/>
    </row>
    <row r="53">
      <c r="A53" s="6" t="s">
        <v>41</v>
      </c>
      <c r="B53" s="19"/>
      <c r="C53" s="19"/>
      <c r="D53" s="19"/>
      <c r="E53" s="19"/>
      <c r="F53" s="19"/>
      <c r="G53" s="19"/>
      <c r="H53" s="19"/>
      <c r="I53" s="19"/>
      <c r="J53" s="19"/>
      <c r="K53" s="19"/>
      <c r="L53" s="19"/>
      <c r="M53" s="19"/>
    </row>
    <row r="54">
      <c r="A54" s="8" t="s">
        <v>52</v>
      </c>
      <c r="B54" s="19">
        <f>B$9*Assumptions!$G33</f>
        <v>384000</v>
      </c>
      <c r="C54" s="19">
        <f>C$9*Assumptions!$G33</f>
        <v>407385.6</v>
      </c>
      <c r="D54" s="19">
        <f>D$9*Assumptions!$G33</f>
        <v>432195.383</v>
      </c>
      <c r="E54" s="19">
        <f>E$9*Assumptions!$G33</f>
        <v>458516.0819</v>
      </c>
      <c r="F54" s="19">
        <f>F$9*Assumptions!$G33</f>
        <v>486439.7113</v>
      </c>
      <c r="G54" s="19">
        <f>G$9*Assumptions!$G33</f>
        <v>516063.8897</v>
      </c>
      <c r="H54" s="19">
        <f>H$9*Assumptions!$G33</f>
        <v>547492.1805</v>
      </c>
      <c r="I54" s="19">
        <f>I$9*Assumptions!$G33</f>
        <v>580834.4543</v>
      </c>
      <c r="J54" s="19">
        <f>J$9*Assumptions!$G33</f>
        <v>616207.2726</v>
      </c>
      <c r="K54" s="19">
        <f>K$9*Assumptions!$G33</f>
        <v>653734.2955</v>
      </c>
      <c r="L54" s="19">
        <f>L$9*Assumptions!$G33</f>
        <v>693546.7141</v>
      </c>
      <c r="M54" s="19">
        <f>M$9*Assumptions!$G33</f>
        <v>735783.709</v>
      </c>
    </row>
    <row r="55">
      <c r="A55" s="8" t="s">
        <v>53</v>
      </c>
      <c r="B55" s="19">
        <f>B$9*Assumptions!$G34</f>
        <v>0</v>
      </c>
      <c r="C55" s="19">
        <f>C$9*Assumptions!$G34</f>
        <v>0</v>
      </c>
      <c r="D55" s="19">
        <f>D$9*Assumptions!$G34</f>
        <v>0</v>
      </c>
      <c r="E55" s="19">
        <f>E$9*Assumptions!$G34</f>
        <v>0</v>
      </c>
      <c r="F55" s="19">
        <f>F$9*Assumptions!$G34</f>
        <v>0</v>
      </c>
      <c r="G55" s="19">
        <f>G$9*Assumptions!$G34</f>
        <v>0</v>
      </c>
      <c r="H55" s="19">
        <f>H$9*Assumptions!$G34</f>
        <v>0</v>
      </c>
      <c r="I55" s="19">
        <f>I$9*Assumptions!$G34</f>
        <v>0</v>
      </c>
      <c r="J55" s="19">
        <f>J$9*Assumptions!$G34</f>
        <v>0</v>
      </c>
      <c r="K55" s="19">
        <f>K$9*Assumptions!$G34</f>
        <v>0</v>
      </c>
      <c r="L55" s="19">
        <f>L$9*Assumptions!$G34</f>
        <v>0</v>
      </c>
      <c r="M55" s="19">
        <f>M$9*Assumptions!$G34</f>
        <v>0</v>
      </c>
    </row>
    <row r="56">
      <c r="A56" s="8" t="s">
        <v>54</v>
      </c>
      <c r="B56" s="19">
        <f>B$9*Assumptions!$G35</f>
        <v>480000</v>
      </c>
      <c r="C56" s="19">
        <f>C$9*Assumptions!$G35</f>
        <v>509232</v>
      </c>
      <c r="D56" s="19">
        <f>D$9*Assumptions!$G35</f>
        <v>540244.2288</v>
      </c>
      <c r="E56" s="19">
        <f>E$9*Assumptions!$G35</f>
        <v>573145.1023</v>
      </c>
      <c r="F56" s="19">
        <f>F$9*Assumptions!$G35</f>
        <v>608049.6391</v>
      </c>
      <c r="G56" s="19">
        <f>G$9*Assumptions!$G35</f>
        <v>645079.8621</v>
      </c>
      <c r="H56" s="19">
        <f>H$9*Assumptions!$G35</f>
        <v>684365.2257</v>
      </c>
      <c r="I56" s="19">
        <f>I$9*Assumptions!$G35</f>
        <v>726043.0679</v>
      </c>
      <c r="J56" s="19">
        <f>J$9*Assumptions!$G35</f>
        <v>770259.0908</v>
      </c>
      <c r="K56" s="19">
        <f>K$9*Assumptions!$G35</f>
        <v>817167.8694</v>
      </c>
      <c r="L56" s="19">
        <f>L$9*Assumptions!$G35</f>
        <v>866933.3926</v>
      </c>
      <c r="M56" s="19">
        <f>M$9*Assumptions!$G35</f>
        <v>919729.6363</v>
      </c>
    </row>
    <row r="57">
      <c r="A57" s="8" t="s">
        <v>55</v>
      </c>
      <c r="B57" s="19">
        <f>B$9*Assumptions!$G36</f>
        <v>288000</v>
      </c>
      <c r="C57" s="19">
        <f>C$9*Assumptions!$G36</f>
        <v>305539.2</v>
      </c>
      <c r="D57" s="19">
        <f>D$9*Assumptions!$G36</f>
        <v>324146.5373</v>
      </c>
      <c r="E57" s="19">
        <f>E$9*Assumptions!$G36</f>
        <v>343887.0614</v>
      </c>
      <c r="F57" s="19">
        <f>F$9*Assumptions!$G36</f>
        <v>364829.7834</v>
      </c>
      <c r="G57" s="19">
        <f>G$9*Assumptions!$G36</f>
        <v>387047.9173</v>
      </c>
      <c r="H57" s="19">
        <f>H$9*Assumptions!$G36</f>
        <v>410619.1354</v>
      </c>
      <c r="I57" s="19">
        <f>I$9*Assumptions!$G36</f>
        <v>435625.8408</v>
      </c>
      <c r="J57" s="19">
        <f>J$9*Assumptions!$G36</f>
        <v>462155.4545</v>
      </c>
      <c r="K57" s="19">
        <f>K$9*Assumptions!$G36</f>
        <v>490300.7216</v>
      </c>
      <c r="L57" s="19">
        <f>L$9*Assumptions!$G36</f>
        <v>520160.0356</v>
      </c>
      <c r="M57" s="19">
        <f>M$9*Assumptions!$G36</f>
        <v>551837.7818</v>
      </c>
    </row>
    <row r="58">
      <c r="A58" s="8" t="s">
        <v>56</v>
      </c>
      <c r="B58" s="19">
        <f>B$9*Assumptions!$G37</f>
        <v>576000</v>
      </c>
      <c r="C58" s="19">
        <f>C$9*Assumptions!$G37</f>
        <v>611078.4</v>
      </c>
      <c r="D58" s="19">
        <f>D$9*Assumptions!$G37</f>
        <v>648293.0746</v>
      </c>
      <c r="E58" s="19">
        <f>E$9*Assumptions!$G37</f>
        <v>687774.1228</v>
      </c>
      <c r="F58" s="19">
        <f>F$9*Assumptions!$G37</f>
        <v>729659.5669</v>
      </c>
      <c r="G58" s="19">
        <f>G$9*Assumptions!$G37</f>
        <v>774095.8345</v>
      </c>
      <c r="H58" s="19">
        <f>H$9*Assumptions!$G37</f>
        <v>821238.2708</v>
      </c>
      <c r="I58" s="19">
        <f>I$9*Assumptions!$G37</f>
        <v>871251.6815</v>
      </c>
      <c r="J58" s="19">
        <f>J$9*Assumptions!$G37</f>
        <v>924310.9089</v>
      </c>
      <c r="K58" s="19">
        <f>K$9*Assumptions!$G37</f>
        <v>980601.4433</v>
      </c>
      <c r="L58" s="19">
        <f>L$9*Assumptions!$G37</f>
        <v>1040320.071</v>
      </c>
      <c r="M58" s="19">
        <f>M$9*Assumptions!$G37</f>
        <v>1103675.564</v>
      </c>
    </row>
    <row r="59">
      <c r="A59" s="8" t="s">
        <v>57</v>
      </c>
      <c r="B59" s="19">
        <f>B$9*Assumptions!$G38</f>
        <v>192000</v>
      </c>
      <c r="C59" s="19">
        <f>C$9*Assumptions!$G38</f>
        <v>203692.8</v>
      </c>
      <c r="D59" s="19">
        <f>D$9*Assumptions!$G38</f>
        <v>216097.6915</v>
      </c>
      <c r="E59" s="19">
        <f>E$9*Assumptions!$G38</f>
        <v>229258.0409</v>
      </c>
      <c r="F59" s="19">
        <f>F$9*Assumptions!$G38</f>
        <v>243219.8556</v>
      </c>
      <c r="G59" s="19">
        <f>G$9*Assumptions!$G38</f>
        <v>258031.9448</v>
      </c>
      <c r="H59" s="19">
        <f>H$9*Assumptions!$G38</f>
        <v>273746.0903</v>
      </c>
      <c r="I59" s="19">
        <f>I$9*Assumptions!$G38</f>
        <v>290417.2272</v>
      </c>
      <c r="J59" s="19">
        <f>J$9*Assumptions!$G38</f>
        <v>308103.6363</v>
      </c>
      <c r="K59" s="19">
        <f>K$9*Assumptions!$G38</f>
        <v>326867.1478</v>
      </c>
      <c r="L59" s="19">
        <f>L$9*Assumptions!$G38</f>
        <v>346773.3571</v>
      </c>
      <c r="M59" s="19">
        <f>M$9*Assumptions!$G38</f>
        <v>367891.8545</v>
      </c>
    </row>
    <row r="60">
      <c r="B60" s="19"/>
      <c r="C60" s="19"/>
      <c r="D60" s="19"/>
      <c r="E60" s="19"/>
      <c r="F60" s="19"/>
      <c r="G60" s="19"/>
      <c r="H60" s="19"/>
      <c r="I60" s="19"/>
      <c r="J60" s="19"/>
      <c r="K60" s="19"/>
      <c r="L60" s="19"/>
      <c r="M60" s="19"/>
    </row>
    <row r="61">
      <c r="A61" s="6" t="s">
        <v>91</v>
      </c>
      <c r="B61" s="19"/>
      <c r="C61" s="19"/>
      <c r="D61" s="19"/>
      <c r="E61" s="19"/>
      <c r="F61" s="19"/>
      <c r="G61" s="19"/>
      <c r="H61" s="19"/>
      <c r="I61" s="19"/>
      <c r="J61" s="19"/>
      <c r="K61" s="19"/>
      <c r="L61" s="19"/>
      <c r="M61" s="19"/>
    </row>
    <row r="62">
      <c r="A62" s="6" t="s">
        <v>36</v>
      </c>
      <c r="B62" s="19"/>
      <c r="C62" s="19"/>
      <c r="D62" s="19"/>
      <c r="E62" s="19"/>
      <c r="F62" s="19"/>
      <c r="G62" s="19"/>
      <c r="H62" s="19"/>
      <c r="I62" s="19"/>
      <c r="J62" s="19"/>
      <c r="K62" s="19"/>
      <c r="L62" s="19"/>
      <c r="M62" s="19"/>
    </row>
    <row r="63">
      <c r="A63" s="8" t="s">
        <v>52</v>
      </c>
      <c r="B63" s="19">
        <f>B14*(1-Assumptions!$B41)</f>
        <v>456750</v>
      </c>
      <c r="C63" s="19">
        <f>C14*(1-Assumptions!$B41)</f>
        <v>479861.55</v>
      </c>
      <c r="D63" s="19">
        <f>D14*(1-Assumptions!$B41)</f>
        <v>504142.5444</v>
      </c>
      <c r="E63" s="19">
        <f>E14*(1-Assumptions!$B41)</f>
        <v>529652.1572</v>
      </c>
      <c r="F63" s="19">
        <f>F14*(1-Assumptions!$B41)</f>
        <v>556452.5563</v>
      </c>
      <c r="G63" s="19">
        <f>G14*(1-Assumptions!$B41)</f>
        <v>584609.0557</v>
      </c>
      <c r="H63" s="19">
        <f>H14*(1-Assumptions!$B41)</f>
        <v>614190.2739</v>
      </c>
      <c r="I63" s="19">
        <f>I14*(1-Assumptions!$B41)</f>
        <v>645268.3018</v>
      </c>
      <c r="J63" s="19">
        <f>J14*(1-Assumptions!$B41)</f>
        <v>677918.8778</v>
      </c>
      <c r="K63" s="19">
        <f>K14*(1-Assumptions!$B41)</f>
        <v>712221.573</v>
      </c>
      <c r="L63" s="19">
        <f>L14*(1-Assumptions!$B41)</f>
        <v>748259.9846</v>
      </c>
      <c r="M63" s="19">
        <f>M14*(1-Assumptions!$B41)</f>
        <v>786121.9399</v>
      </c>
    </row>
    <row r="64">
      <c r="A64" s="8" t="s">
        <v>53</v>
      </c>
      <c r="B64" s="19">
        <f>B15*(1-Assumptions!$B42)</f>
        <v>636187.5</v>
      </c>
      <c r="C64" s="19">
        <f>C15*(1-Assumptions!$B42)</f>
        <v>668378.5875</v>
      </c>
      <c r="D64" s="19">
        <f>D15*(1-Assumptions!$B42)</f>
        <v>702198.544</v>
      </c>
      <c r="E64" s="19">
        <f>E15*(1-Assumptions!$B42)</f>
        <v>737729.7904</v>
      </c>
      <c r="F64" s="19">
        <f>F15*(1-Assumptions!$B42)</f>
        <v>775058.9177</v>
      </c>
      <c r="G64" s="19">
        <f>G15*(1-Assumptions!$B42)</f>
        <v>814276.899</v>
      </c>
      <c r="H64" s="19">
        <f>H15*(1-Assumptions!$B42)</f>
        <v>855479.3101</v>
      </c>
      <c r="I64" s="19">
        <f>I15*(1-Assumptions!$B42)</f>
        <v>898766.5632</v>
      </c>
      <c r="J64" s="19">
        <f>J15*(1-Assumptions!$B42)</f>
        <v>944244.1513</v>
      </c>
      <c r="K64" s="19">
        <f>K15*(1-Assumptions!$B42)</f>
        <v>992022.9053</v>
      </c>
      <c r="L64" s="19">
        <f>L15*(1-Assumptions!$B42)</f>
        <v>1042219.264</v>
      </c>
      <c r="M64" s="19">
        <f>M15*(1-Assumptions!$B42)</f>
        <v>1094955.559</v>
      </c>
    </row>
    <row r="65">
      <c r="A65" s="8" t="s">
        <v>54</v>
      </c>
      <c r="B65" s="19">
        <f>B16*(1-Assumptions!$B43)</f>
        <v>244687.5</v>
      </c>
      <c r="C65" s="19">
        <f>C16*(1-Assumptions!$B43)</f>
        <v>257068.6875</v>
      </c>
      <c r="D65" s="19">
        <f>D16*(1-Assumptions!$B43)</f>
        <v>270076.3631</v>
      </c>
      <c r="E65" s="19">
        <f>E16*(1-Assumptions!$B43)</f>
        <v>283742.2271</v>
      </c>
      <c r="F65" s="19">
        <f>F16*(1-Assumptions!$B43)</f>
        <v>298099.5837</v>
      </c>
      <c r="G65" s="19">
        <f>G16*(1-Assumptions!$B43)</f>
        <v>313183.4227</v>
      </c>
      <c r="H65" s="19">
        <f>H16*(1-Assumptions!$B43)</f>
        <v>329030.5039</v>
      </c>
      <c r="I65" s="19">
        <f>I16*(1-Assumptions!$B43)</f>
        <v>345679.4474</v>
      </c>
      <c r="J65" s="19">
        <f>J16*(1-Assumptions!$B43)</f>
        <v>363170.8274</v>
      </c>
      <c r="K65" s="19">
        <f>K16*(1-Assumptions!$B43)</f>
        <v>381547.2713</v>
      </c>
      <c r="L65" s="19">
        <f>L16*(1-Assumptions!$B43)</f>
        <v>400853.5632</v>
      </c>
      <c r="M65" s="19">
        <f>M16*(1-Assumptions!$B43)</f>
        <v>421136.7535</v>
      </c>
    </row>
    <row r="66">
      <c r="A66" s="8" t="s">
        <v>55</v>
      </c>
      <c r="B66" s="19">
        <f>B17*(1-Assumptions!$B44)</f>
        <v>146812.5</v>
      </c>
      <c r="C66" s="19">
        <f>C17*(1-Assumptions!$B44)</f>
        <v>154241.2125</v>
      </c>
      <c r="D66" s="19">
        <f>D17*(1-Assumptions!$B44)</f>
        <v>162045.8179</v>
      </c>
      <c r="E66" s="19">
        <f>E17*(1-Assumptions!$B44)</f>
        <v>170245.3362</v>
      </c>
      <c r="F66" s="19">
        <f>F17*(1-Assumptions!$B44)</f>
        <v>178859.7502</v>
      </c>
      <c r="G66" s="19">
        <f>G17*(1-Assumptions!$B44)</f>
        <v>187910.0536</v>
      </c>
      <c r="H66" s="19">
        <f>H17*(1-Assumptions!$B44)</f>
        <v>197418.3023</v>
      </c>
      <c r="I66" s="19">
        <f>I17*(1-Assumptions!$B44)</f>
        <v>207407.6684</v>
      </c>
      <c r="J66" s="19">
        <f>J17*(1-Assumptions!$B44)</f>
        <v>217902.4964</v>
      </c>
      <c r="K66" s="19">
        <f>K17*(1-Assumptions!$B44)</f>
        <v>228928.3628</v>
      </c>
      <c r="L66" s="19">
        <f>L17*(1-Assumptions!$B44)</f>
        <v>240512.1379</v>
      </c>
      <c r="M66" s="19">
        <f>M17*(1-Assumptions!$B44)</f>
        <v>252682.0521</v>
      </c>
    </row>
    <row r="67">
      <c r="A67" s="8" t="s">
        <v>56</v>
      </c>
      <c r="B67" s="19">
        <f>B18*(1-Assumptions!$B45)</f>
        <v>89718.75</v>
      </c>
      <c r="C67" s="19">
        <f>C18*(1-Assumptions!$B45)</f>
        <v>94258.51875</v>
      </c>
      <c r="D67" s="19">
        <f>D18*(1-Assumptions!$B45)</f>
        <v>99027.9998</v>
      </c>
      <c r="E67" s="19">
        <f>E18*(1-Assumptions!$B45)</f>
        <v>104038.8166</v>
      </c>
      <c r="F67" s="19">
        <f>F18*(1-Assumptions!$B45)</f>
        <v>109303.1807</v>
      </c>
      <c r="G67" s="19">
        <f>G18*(1-Assumptions!$B45)</f>
        <v>114833.9217</v>
      </c>
      <c r="H67" s="19">
        <f>H18*(1-Assumptions!$B45)</f>
        <v>120644.5181</v>
      </c>
      <c r="I67" s="19">
        <f>I18*(1-Assumptions!$B45)</f>
        <v>126749.1307</v>
      </c>
      <c r="J67" s="19">
        <f>J18*(1-Assumptions!$B45)</f>
        <v>133162.6367</v>
      </c>
      <c r="K67" s="19">
        <f>K18*(1-Assumptions!$B45)</f>
        <v>139900.6661</v>
      </c>
      <c r="L67" s="19">
        <f>L18*(1-Assumptions!$B45)</f>
        <v>146979.6398</v>
      </c>
      <c r="M67" s="19">
        <f>M18*(1-Assumptions!$B45)</f>
        <v>154416.8096</v>
      </c>
    </row>
    <row r="68">
      <c r="A68" s="8" t="s">
        <v>57</v>
      </c>
      <c r="B68" s="19">
        <f>B19*(1-Assumptions!$B46)</f>
        <v>73406.25</v>
      </c>
      <c r="C68" s="19">
        <f>C19*(1-Assumptions!$B46)</f>
        <v>77120.60625</v>
      </c>
      <c r="D68" s="19">
        <f>D19*(1-Assumptions!$B46)</f>
        <v>81022.90893</v>
      </c>
      <c r="E68" s="19">
        <f>E19*(1-Assumptions!$B46)</f>
        <v>85122.66812</v>
      </c>
      <c r="F68" s="19">
        <f>F19*(1-Assumptions!$B46)</f>
        <v>89429.87512</v>
      </c>
      <c r="G68" s="19">
        <f>G19*(1-Assumptions!$B46)</f>
        <v>93955.02681</v>
      </c>
      <c r="H68" s="19">
        <f>H19*(1-Assumptions!$B46)</f>
        <v>98709.15116</v>
      </c>
      <c r="I68" s="19">
        <f>I19*(1-Assumptions!$B46)</f>
        <v>103703.8342</v>
      </c>
      <c r="J68" s="19">
        <f>J19*(1-Assumptions!$B46)</f>
        <v>108951.2482</v>
      </c>
      <c r="K68" s="19">
        <f>K19*(1-Assumptions!$B46)</f>
        <v>114464.1814</v>
      </c>
      <c r="L68" s="19">
        <f>L19*(1-Assumptions!$B46)</f>
        <v>120256.069</v>
      </c>
      <c r="M68" s="19">
        <f>M19*(1-Assumptions!$B46)</f>
        <v>126341.026</v>
      </c>
    </row>
    <row r="69">
      <c r="A69" s="6" t="s">
        <v>92</v>
      </c>
      <c r="B69" s="19">
        <f t="shared" ref="B69:M69" si="2">SUM(B63:B68)</f>
        <v>1647562.5</v>
      </c>
      <c r="C69" s="19">
        <f t="shared" si="2"/>
        <v>1730929.163</v>
      </c>
      <c r="D69" s="19">
        <f t="shared" si="2"/>
        <v>1818514.178</v>
      </c>
      <c r="E69" s="19">
        <f t="shared" si="2"/>
        <v>1910530.996</v>
      </c>
      <c r="F69" s="19">
        <f t="shared" si="2"/>
        <v>2007203.864</v>
      </c>
      <c r="G69" s="19">
        <f t="shared" si="2"/>
        <v>2108768.379</v>
      </c>
      <c r="H69" s="19">
        <f t="shared" si="2"/>
        <v>2215472.059</v>
      </c>
      <c r="I69" s="19">
        <f t="shared" si="2"/>
        <v>2327574.946</v>
      </c>
      <c r="J69" s="19">
        <f t="shared" si="2"/>
        <v>2445350.238</v>
      </c>
      <c r="K69" s="19">
        <f t="shared" si="2"/>
        <v>2569084.96</v>
      </c>
      <c r="L69" s="19">
        <f t="shared" si="2"/>
        <v>2699080.659</v>
      </c>
      <c r="M69" s="19">
        <f t="shared" si="2"/>
        <v>2835654.14</v>
      </c>
    </row>
    <row r="70">
      <c r="B70" s="19"/>
      <c r="C70" s="19"/>
      <c r="D70" s="19"/>
      <c r="E70" s="19"/>
      <c r="F70" s="19"/>
      <c r="G70" s="19"/>
      <c r="H70" s="19"/>
      <c r="I70" s="19"/>
      <c r="J70" s="19"/>
      <c r="K70" s="19"/>
      <c r="L70" s="19"/>
      <c r="M70" s="19"/>
    </row>
    <row r="71">
      <c r="A71" s="6" t="s">
        <v>37</v>
      </c>
      <c r="B71" s="19"/>
      <c r="C71" s="19"/>
      <c r="D71" s="19"/>
      <c r="E71" s="19"/>
      <c r="F71" s="19"/>
      <c r="G71" s="19"/>
      <c r="H71" s="19"/>
      <c r="I71" s="19"/>
      <c r="J71" s="19"/>
      <c r="K71" s="19"/>
      <c r="L71" s="19"/>
      <c r="M71" s="19"/>
    </row>
    <row r="72">
      <c r="A72" s="8" t="s">
        <v>52</v>
      </c>
      <c r="B72" s="19">
        <f>B22*(1-Assumptions!$C41)</f>
        <v>146250</v>
      </c>
      <c r="C72" s="19">
        <f>C22*(1-Assumptions!$C41)</f>
        <v>154028.6719</v>
      </c>
      <c r="D72" s="19">
        <f>D22*(1-Assumptions!$C41)</f>
        <v>162221.0719</v>
      </c>
      <c r="E72" s="19">
        <f>E22*(1-Assumptions!$C41)</f>
        <v>170849.2051</v>
      </c>
      <c r="F72" s="19">
        <f>F22*(1-Assumptions!$C41)</f>
        <v>179936.2472</v>
      </c>
      <c r="G72" s="19">
        <f>G22*(1-Assumptions!$C41)</f>
        <v>189506.6064</v>
      </c>
      <c r="H72" s="19">
        <f>H22*(1-Assumptions!$C41)</f>
        <v>199585.989</v>
      </c>
      <c r="I72" s="19">
        <f>I22*(1-Assumptions!$C41)</f>
        <v>210201.4688</v>
      </c>
      <c r="J72" s="19">
        <f>J22*(1-Assumptions!$C41)</f>
        <v>221381.5594</v>
      </c>
      <c r="K72" s="19">
        <f>K22*(1-Assumptions!$C41)</f>
        <v>233156.2911</v>
      </c>
      <c r="L72" s="19">
        <f>L22*(1-Assumptions!$C41)</f>
        <v>245557.2913</v>
      </c>
      <c r="M72" s="19">
        <f>M22*(1-Assumptions!$C41)</f>
        <v>258617.8698</v>
      </c>
    </row>
    <row r="73">
      <c r="A73" s="8" t="s">
        <v>53</v>
      </c>
      <c r="B73" s="19">
        <f>B23*(1-Assumptions!$C42)</f>
        <v>96525</v>
      </c>
      <c r="C73" s="19">
        <f>C23*(1-Assumptions!$C42)</f>
        <v>101658.9234</v>
      </c>
      <c r="D73" s="19">
        <f>D23*(1-Assumptions!$C42)</f>
        <v>107065.9074</v>
      </c>
      <c r="E73" s="19">
        <f>E23*(1-Assumptions!$C42)</f>
        <v>112760.4754</v>
      </c>
      <c r="F73" s="19">
        <f>F23*(1-Assumptions!$C42)</f>
        <v>118757.9232</v>
      </c>
      <c r="G73" s="19">
        <f>G23*(1-Assumptions!$C42)</f>
        <v>125074.3602</v>
      </c>
      <c r="H73" s="19">
        <f>H23*(1-Assumptions!$C42)</f>
        <v>131726.7527</v>
      </c>
      <c r="I73" s="19">
        <f>I23*(1-Assumptions!$C42)</f>
        <v>138732.9694</v>
      </c>
      <c r="J73" s="19">
        <f>J23*(1-Assumptions!$C42)</f>
        <v>146111.8292</v>
      </c>
      <c r="K73" s="19">
        <f>K23*(1-Assumptions!$C42)</f>
        <v>153883.1521</v>
      </c>
      <c r="L73" s="19">
        <f>L23*(1-Assumptions!$C42)</f>
        <v>162067.8123</v>
      </c>
      <c r="M73" s="19">
        <f>M23*(1-Assumptions!$C42)</f>
        <v>170687.794</v>
      </c>
    </row>
    <row r="74">
      <c r="A74" s="8" t="s">
        <v>54</v>
      </c>
      <c r="B74" s="19">
        <f>B24*(1-Assumptions!$C43)</f>
        <v>56160</v>
      </c>
      <c r="C74" s="19">
        <f>C24*(1-Assumptions!$C43)</f>
        <v>59147.01</v>
      </c>
      <c r="D74" s="19">
        <f>D24*(1-Assumptions!$C43)</f>
        <v>62292.89159</v>
      </c>
      <c r="E74" s="19">
        <f>E24*(1-Assumptions!$C43)</f>
        <v>65606.09477</v>
      </c>
      <c r="F74" s="19">
        <f>F24*(1-Assumptions!$C43)</f>
        <v>69095.51893</v>
      </c>
      <c r="G74" s="19">
        <f>G24*(1-Assumptions!$C43)</f>
        <v>72770.53684</v>
      </c>
      <c r="H74" s="19">
        <f>H24*(1-Assumptions!$C43)</f>
        <v>76641.01977</v>
      </c>
      <c r="I74" s="19">
        <f>I24*(1-Assumptions!$C43)</f>
        <v>80717.36401</v>
      </c>
      <c r="J74" s="19">
        <f>J24*(1-Assumptions!$C43)</f>
        <v>85010.51881</v>
      </c>
      <c r="K74" s="19">
        <f>K24*(1-Assumptions!$C43)</f>
        <v>89532.01578</v>
      </c>
      <c r="L74" s="19">
        <f>L24*(1-Assumptions!$C43)</f>
        <v>94293.99987</v>
      </c>
      <c r="M74" s="19">
        <f>M24*(1-Assumptions!$C43)</f>
        <v>99309.26199</v>
      </c>
    </row>
    <row r="75">
      <c r="A75" s="8" t="s">
        <v>55</v>
      </c>
      <c r="B75" s="19">
        <f>B25*(1-Assumptions!$C44)</f>
        <v>154440</v>
      </c>
      <c r="C75" s="19">
        <f>C25*(1-Assumptions!$C44)</f>
        <v>162654.2775</v>
      </c>
      <c r="D75" s="19">
        <f>D25*(1-Assumptions!$C44)</f>
        <v>171305.4519</v>
      </c>
      <c r="E75" s="19">
        <f>E25*(1-Assumptions!$C44)</f>
        <v>180416.7606</v>
      </c>
      <c r="F75" s="19">
        <f>F25*(1-Assumptions!$C44)</f>
        <v>190012.6771</v>
      </c>
      <c r="G75" s="19">
        <f>G25*(1-Assumptions!$C44)</f>
        <v>200118.9763</v>
      </c>
      <c r="H75" s="19">
        <f>H25*(1-Assumptions!$C44)</f>
        <v>210762.8044</v>
      </c>
      <c r="I75" s="19">
        <f>I25*(1-Assumptions!$C44)</f>
        <v>221972.751</v>
      </c>
      <c r="J75" s="19">
        <f>J25*(1-Assumptions!$C44)</f>
        <v>233778.9267</v>
      </c>
      <c r="K75" s="19">
        <f>K25*(1-Assumptions!$C44)</f>
        <v>246213.0434</v>
      </c>
      <c r="L75" s="19">
        <f>L25*(1-Assumptions!$C44)</f>
        <v>259308.4996</v>
      </c>
      <c r="M75" s="19">
        <f>M25*(1-Assumptions!$C44)</f>
        <v>273100.4705</v>
      </c>
    </row>
    <row r="76">
      <c r="A76" s="8" t="s">
        <v>56</v>
      </c>
      <c r="B76" s="19">
        <f>B26*(1-Assumptions!$C45)</f>
        <v>0</v>
      </c>
      <c r="C76" s="19">
        <f>C26*(1-Assumptions!$C45)</f>
        <v>0</v>
      </c>
      <c r="D76" s="19">
        <f>D26*(1-Assumptions!$C45)</f>
        <v>0</v>
      </c>
      <c r="E76" s="19">
        <f>E26*(1-Assumptions!$C45)</f>
        <v>0</v>
      </c>
      <c r="F76" s="19">
        <f>F26*(1-Assumptions!$C45)</f>
        <v>0</v>
      </c>
      <c r="G76" s="19">
        <f>G26*(1-Assumptions!$C45)</f>
        <v>0</v>
      </c>
      <c r="H76" s="19">
        <f>H26*(1-Assumptions!$C45)</f>
        <v>0</v>
      </c>
      <c r="I76" s="19">
        <f>I26*(1-Assumptions!$C45)</f>
        <v>0</v>
      </c>
      <c r="J76" s="19">
        <f>J26*(1-Assumptions!$C45)</f>
        <v>0</v>
      </c>
      <c r="K76" s="19">
        <f>K26*(1-Assumptions!$C45)</f>
        <v>0</v>
      </c>
      <c r="L76" s="19">
        <f>L26*(1-Assumptions!$C45)</f>
        <v>0</v>
      </c>
      <c r="M76" s="19">
        <f>M26*(1-Assumptions!$C45)</f>
        <v>0</v>
      </c>
    </row>
    <row r="77">
      <c r="A77" s="8" t="s">
        <v>57</v>
      </c>
      <c r="B77" s="19">
        <f>B27*(1-Assumptions!$C46)</f>
        <v>212940</v>
      </c>
      <c r="C77" s="19">
        <f>C27*(1-Assumptions!$C46)</f>
        <v>224265.7463</v>
      </c>
      <c r="D77" s="19">
        <f>D27*(1-Assumptions!$C46)</f>
        <v>236193.8806</v>
      </c>
      <c r="E77" s="19">
        <f>E27*(1-Assumptions!$C46)</f>
        <v>248756.4427</v>
      </c>
      <c r="F77" s="19">
        <f>F27*(1-Assumptions!$C46)</f>
        <v>261987.1759</v>
      </c>
      <c r="G77" s="19">
        <f>G27*(1-Assumptions!$C46)</f>
        <v>275921.6189</v>
      </c>
      <c r="H77" s="19">
        <f>H27*(1-Assumptions!$C46)</f>
        <v>290597.2</v>
      </c>
      <c r="I77" s="19">
        <f>I27*(1-Assumptions!$C46)</f>
        <v>306053.3385</v>
      </c>
      <c r="J77" s="19">
        <f>J27*(1-Assumptions!$C46)</f>
        <v>322331.5505</v>
      </c>
      <c r="K77" s="19">
        <f>K27*(1-Assumptions!$C46)</f>
        <v>339475.5598</v>
      </c>
      <c r="L77" s="19">
        <f>L27*(1-Assumptions!$C46)</f>
        <v>357531.4162</v>
      </c>
      <c r="M77" s="19">
        <f>M27*(1-Assumptions!$C46)</f>
        <v>376547.6184</v>
      </c>
    </row>
    <row r="78">
      <c r="A78" s="6" t="s">
        <v>93</v>
      </c>
      <c r="B78" s="19">
        <f t="shared" ref="B78:M78" si="3">SUM(B72:B77)</f>
        <v>666315</v>
      </c>
      <c r="C78" s="19">
        <f t="shared" si="3"/>
        <v>701754.6291</v>
      </c>
      <c r="D78" s="19">
        <f t="shared" si="3"/>
        <v>739079.2034</v>
      </c>
      <c r="E78" s="19">
        <f t="shared" si="3"/>
        <v>778388.9785</v>
      </c>
      <c r="F78" s="19">
        <f t="shared" si="3"/>
        <v>819789.5423</v>
      </c>
      <c r="G78" s="19">
        <f t="shared" si="3"/>
        <v>863392.0986</v>
      </c>
      <c r="H78" s="19">
        <f t="shared" si="3"/>
        <v>909313.7658</v>
      </c>
      <c r="I78" s="19">
        <f t="shared" si="3"/>
        <v>957677.8918</v>
      </c>
      <c r="J78" s="19">
        <f t="shared" si="3"/>
        <v>1008614.385</v>
      </c>
      <c r="K78" s="19">
        <f t="shared" si="3"/>
        <v>1062260.062</v>
      </c>
      <c r="L78" s="19">
        <f t="shared" si="3"/>
        <v>1118759.019</v>
      </c>
      <c r="M78" s="19">
        <f t="shared" si="3"/>
        <v>1178263.015</v>
      </c>
    </row>
    <row r="79">
      <c r="B79" s="19"/>
      <c r="C79" s="19"/>
      <c r="D79" s="19"/>
      <c r="E79" s="19"/>
      <c r="F79" s="19"/>
      <c r="G79" s="19"/>
      <c r="H79" s="19"/>
      <c r="I79" s="19"/>
      <c r="J79" s="19"/>
      <c r="K79" s="19"/>
      <c r="L79" s="19"/>
      <c r="M79" s="19"/>
    </row>
    <row r="80">
      <c r="A80" s="6" t="s">
        <v>38</v>
      </c>
      <c r="B80" s="19"/>
      <c r="C80" s="19"/>
      <c r="D80" s="19"/>
      <c r="E80" s="19"/>
      <c r="F80" s="19"/>
      <c r="G80" s="19"/>
      <c r="H80" s="19"/>
      <c r="I80" s="19"/>
      <c r="J80" s="19"/>
      <c r="K80" s="19"/>
      <c r="L80" s="19"/>
      <c r="M80" s="19"/>
    </row>
    <row r="81">
      <c r="A81" s="8" t="s">
        <v>52</v>
      </c>
      <c r="B81" s="19">
        <f>B30*(1-Assumptions!$D41)</f>
        <v>126350</v>
      </c>
      <c r="C81" s="19">
        <f>C30*(1-Assumptions!$D41)</f>
        <v>130803.8375</v>
      </c>
      <c r="D81" s="19">
        <f>D30*(1-Assumptions!$D41)</f>
        <v>135414.6728</v>
      </c>
      <c r="E81" s="19">
        <f>E30*(1-Assumptions!$D41)</f>
        <v>140188.04</v>
      </c>
      <c r="F81" s="19">
        <f>F30*(1-Assumptions!$D41)</f>
        <v>145129.6684</v>
      </c>
      <c r="G81" s="19">
        <f>G30*(1-Assumptions!$D41)</f>
        <v>150245.4892</v>
      </c>
      <c r="H81" s="19">
        <f>H30*(1-Assumptions!$D41)</f>
        <v>155541.6427</v>
      </c>
      <c r="I81" s="19">
        <f>I30*(1-Assumptions!$D41)</f>
        <v>161024.4856</v>
      </c>
      <c r="J81" s="19">
        <f>J30*(1-Assumptions!$D41)</f>
        <v>166700.5987</v>
      </c>
      <c r="K81" s="19">
        <f>K30*(1-Assumptions!$D41)</f>
        <v>172576.7948</v>
      </c>
      <c r="L81" s="19">
        <f>L30*(1-Assumptions!$D41)</f>
        <v>178660.1268</v>
      </c>
      <c r="M81" s="19">
        <f>M30*(1-Assumptions!$D41)</f>
        <v>184957.8963</v>
      </c>
    </row>
    <row r="82">
      <c r="A82" s="8" t="s">
        <v>53</v>
      </c>
      <c r="B82" s="19">
        <f>B31*(1-Assumptions!$D42)</f>
        <v>54150</v>
      </c>
      <c r="C82" s="19">
        <f>C31*(1-Assumptions!$D42)</f>
        <v>56058.7875</v>
      </c>
      <c r="D82" s="19">
        <f>D31*(1-Assumptions!$D42)</f>
        <v>58034.85976</v>
      </c>
      <c r="E82" s="19">
        <f>E31*(1-Assumptions!$D42)</f>
        <v>60080.58857</v>
      </c>
      <c r="F82" s="19">
        <f>F31*(1-Assumptions!$D42)</f>
        <v>62198.42931</v>
      </c>
      <c r="G82" s="19">
        <f>G31*(1-Assumptions!$D42)</f>
        <v>64390.92395</v>
      </c>
      <c r="H82" s="19">
        <f>H31*(1-Assumptions!$D42)</f>
        <v>66660.70402</v>
      </c>
      <c r="I82" s="19">
        <f>I31*(1-Assumptions!$D42)</f>
        <v>69010.49383</v>
      </c>
      <c r="J82" s="19">
        <f>J31*(1-Assumptions!$D42)</f>
        <v>71443.11374</v>
      </c>
      <c r="K82" s="19">
        <f>K31*(1-Assumptions!$D42)</f>
        <v>73961.4835</v>
      </c>
      <c r="L82" s="19">
        <f>L31*(1-Assumptions!$D42)</f>
        <v>76568.62579</v>
      </c>
      <c r="M82" s="19">
        <f>M31*(1-Assumptions!$D42)</f>
        <v>79267.66985</v>
      </c>
    </row>
    <row r="83">
      <c r="A83" s="8" t="s">
        <v>54</v>
      </c>
      <c r="B83" s="19">
        <f>B32*(1-Assumptions!$D43)</f>
        <v>0</v>
      </c>
      <c r="C83" s="19">
        <f>C32*(1-Assumptions!$D43)</f>
        <v>0</v>
      </c>
      <c r="D83" s="19">
        <f>D32*(1-Assumptions!$D43)</f>
        <v>0</v>
      </c>
      <c r="E83" s="19">
        <f>E32*(1-Assumptions!$D43)</f>
        <v>0</v>
      </c>
      <c r="F83" s="19">
        <f>F32*(1-Assumptions!$D43)</f>
        <v>0</v>
      </c>
      <c r="G83" s="19">
        <f>G32*(1-Assumptions!$D43)</f>
        <v>0</v>
      </c>
      <c r="H83" s="19">
        <f>H32*(1-Assumptions!$D43)</f>
        <v>0</v>
      </c>
      <c r="I83" s="19">
        <f>I32*(1-Assumptions!$D43)</f>
        <v>0</v>
      </c>
      <c r="J83" s="19">
        <f>J32*(1-Assumptions!$D43)</f>
        <v>0</v>
      </c>
      <c r="K83" s="19">
        <f>K32*(1-Assumptions!$D43)</f>
        <v>0</v>
      </c>
      <c r="L83" s="19">
        <f>L32*(1-Assumptions!$D43)</f>
        <v>0</v>
      </c>
      <c r="M83" s="19">
        <f>M32*(1-Assumptions!$D43)</f>
        <v>0</v>
      </c>
    </row>
    <row r="84">
      <c r="A84" s="8" t="s">
        <v>55</v>
      </c>
      <c r="B84" s="19">
        <f>B33*(1-Assumptions!$D44)</f>
        <v>240065</v>
      </c>
      <c r="C84" s="19">
        <f>C33*(1-Assumptions!$D44)</f>
        <v>248527.2913</v>
      </c>
      <c r="D84" s="19">
        <f>D33*(1-Assumptions!$D44)</f>
        <v>257287.8783</v>
      </c>
      <c r="E84" s="19">
        <f>E33*(1-Assumptions!$D44)</f>
        <v>266357.276</v>
      </c>
      <c r="F84" s="19">
        <f>F33*(1-Assumptions!$D44)</f>
        <v>275746.37</v>
      </c>
      <c r="G84" s="19">
        <f>G33*(1-Assumptions!$D44)</f>
        <v>285466.4295</v>
      </c>
      <c r="H84" s="19">
        <f>H33*(1-Assumptions!$D44)</f>
        <v>295529.1211</v>
      </c>
      <c r="I84" s="19">
        <f>I33*(1-Assumptions!$D44)</f>
        <v>305946.5227</v>
      </c>
      <c r="J84" s="19">
        <f>J33*(1-Assumptions!$D44)</f>
        <v>316731.1376</v>
      </c>
      <c r="K84" s="19">
        <f>K33*(1-Assumptions!$D44)</f>
        <v>327895.9102</v>
      </c>
      <c r="L84" s="19">
        <f>L33*(1-Assumptions!$D44)</f>
        <v>339454.241</v>
      </c>
      <c r="M84" s="19">
        <f>M33*(1-Assumptions!$D44)</f>
        <v>351420.003</v>
      </c>
    </row>
    <row r="85">
      <c r="A85" s="8" t="s">
        <v>56</v>
      </c>
      <c r="B85" s="19">
        <f>B34*(1-Assumptions!$D45)</f>
        <v>270750</v>
      </c>
      <c r="C85" s="19">
        <f>C34*(1-Assumptions!$D45)</f>
        <v>280293.9375</v>
      </c>
      <c r="D85" s="19">
        <f>D34*(1-Assumptions!$D45)</f>
        <v>290174.2988</v>
      </c>
      <c r="E85" s="19">
        <f>E34*(1-Assumptions!$D45)</f>
        <v>300402.9428</v>
      </c>
      <c r="F85" s="19">
        <f>F34*(1-Assumptions!$D45)</f>
        <v>310992.1466</v>
      </c>
      <c r="G85" s="19">
        <f>G34*(1-Assumptions!$D45)</f>
        <v>321954.6197</v>
      </c>
      <c r="H85" s="19">
        <f>H34*(1-Assumptions!$D45)</f>
        <v>333303.5201</v>
      </c>
      <c r="I85" s="19">
        <f>I34*(1-Assumptions!$D45)</f>
        <v>345052.4692</v>
      </c>
      <c r="J85" s="19">
        <f>J34*(1-Assumptions!$D45)</f>
        <v>357215.5687</v>
      </c>
      <c r="K85" s="19">
        <f>K34*(1-Assumptions!$D45)</f>
        <v>369807.4175</v>
      </c>
      <c r="L85" s="19">
        <f>L34*(1-Assumptions!$D45)</f>
        <v>382843.129</v>
      </c>
      <c r="M85" s="19">
        <f>M34*(1-Assumptions!$D45)</f>
        <v>396338.3493</v>
      </c>
    </row>
    <row r="86">
      <c r="A86" s="8" t="s">
        <v>57</v>
      </c>
      <c r="B86" s="19">
        <f>B35*(1-Assumptions!$D46)</f>
        <v>148912.5</v>
      </c>
      <c r="C86" s="19">
        <f>C35*(1-Assumptions!$D46)</f>
        <v>154161.6656</v>
      </c>
      <c r="D86" s="19">
        <f>D35*(1-Assumptions!$D46)</f>
        <v>159595.8643</v>
      </c>
      <c r="E86" s="19">
        <f>E35*(1-Assumptions!$D46)</f>
        <v>165221.6186</v>
      </c>
      <c r="F86" s="19">
        <f>F35*(1-Assumptions!$D46)</f>
        <v>171045.6806</v>
      </c>
      <c r="G86" s="19">
        <f>G35*(1-Assumptions!$D46)</f>
        <v>177075.0409</v>
      </c>
      <c r="H86" s="19">
        <f>H35*(1-Assumptions!$D46)</f>
        <v>183316.936</v>
      </c>
      <c r="I86" s="19">
        <f>I35*(1-Assumptions!$D46)</f>
        <v>189778.858</v>
      </c>
      <c r="J86" s="19">
        <f>J35*(1-Assumptions!$D46)</f>
        <v>196468.5628</v>
      </c>
      <c r="K86" s="19">
        <f>K35*(1-Assumptions!$D46)</f>
        <v>203394.0796</v>
      </c>
      <c r="L86" s="19">
        <f>L35*(1-Assumptions!$D46)</f>
        <v>210563.7209</v>
      </c>
      <c r="M86" s="19">
        <f>M35*(1-Assumptions!$D46)</f>
        <v>217986.0921</v>
      </c>
    </row>
    <row r="87">
      <c r="A87" s="6" t="s">
        <v>94</v>
      </c>
      <c r="B87" s="19">
        <f t="shared" ref="B87:M87" si="4">SUM(B81:B86)</f>
        <v>840227.5</v>
      </c>
      <c r="C87" s="19">
        <f t="shared" si="4"/>
        <v>869845.5194</v>
      </c>
      <c r="D87" s="19">
        <f t="shared" si="4"/>
        <v>900507.5739</v>
      </c>
      <c r="E87" s="19">
        <f t="shared" si="4"/>
        <v>932250.4659</v>
      </c>
      <c r="F87" s="19">
        <f t="shared" si="4"/>
        <v>965112.2948</v>
      </c>
      <c r="G87" s="19">
        <f t="shared" si="4"/>
        <v>999132.5032</v>
      </c>
      <c r="H87" s="19">
        <f t="shared" si="4"/>
        <v>1034351.924</v>
      </c>
      <c r="I87" s="19">
        <f t="shared" si="4"/>
        <v>1070812.829</v>
      </c>
      <c r="J87" s="19">
        <f t="shared" si="4"/>
        <v>1108558.982</v>
      </c>
      <c r="K87" s="19">
        <f t="shared" si="4"/>
        <v>1147635.686</v>
      </c>
      <c r="L87" s="19">
        <f t="shared" si="4"/>
        <v>1188089.844</v>
      </c>
      <c r="M87" s="19">
        <f t="shared" si="4"/>
        <v>1229970.011</v>
      </c>
    </row>
    <row r="88">
      <c r="B88" s="19"/>
      <c r="C88" s="19"/>
      <c r="D88" s="19"/>
      <c r="E88" s="19"/>
      <c r="F88" s="19"/>
      <c r="G88" s="19"/>
      <c r="H88" s="19"/>
      <c r="I88" s="19"/>
      <c r="J88" s="19"/>
      <c r="K88" s="19"/>
      <c r="L88" s="19"/>
      <c r="M88" s="19"/>
    </row>
    <row r="89">
      <c r="A89" s="6" t="s">
        <v>39</v>
      </c>
      <c r="B89" s="19"/>
      <c r="C89" s="19"/>
      <c r="D89" s="19"/>
      <c r="E89" s="19"/>
      <c r="F89" s="19"/>
      <c r="G89" s="19"/>
      <c r="H89" s="19"/>
      <c r="I89" s="19"/>
      <c r="J89" s="19"/>
      <c r="K89" s="19"/>
      <c r="L89" s="19"/>
      <c r="M89" s="19"/>
    </row>
    <row r="90">
      <c r="A90" s="8" t="s">
        <v>52</v>
      </c>
      <c r="B90" s="19">
        <f>B38*(1-Assumptions!$E41)</f>
        <v>181890</v>
      </c>
      <c r="C90" s="19">
        <f>C38*(1-Assumptions!$E41)</f>
        <v>189699.9019</v>
      </c>
      <c r="D90" s="19">
        <f>D38*(1-Assumptions!$E41)</f>
        <v>197845.1414</v>
      </c>
      <c r="E90" s="19">
        <f>E38*(1-Assumptions!$E41)</f>
        <v>206340.1172</v>
      </c>
      <c r="F90" s="19">
        <f>F38*(1-Assumptions!$E41)</f>
        <v>215199.846</v>
      </c>
      <c r="G90" s="19">
        <f>G38*(1-Assumptions!$E41)</f>
        <v>224439.9893</v>
      </c>
      <c r="H90" s="19">
        <f>H38*(1-Assumptions!$E41)</f>
        <v>234076.8814</v>
      </c>
      <c r="I90" s="19">
        <f>I38*(1-Assumptions!$E41)</f>
        <v>244127.5575</v>
      </c>
      <c r="J90" s="19">
        <f>J38*(1-Assumptions!$E41)</f>
        <v>254609.7845</v>
      </c>
      <c r="K90" s="19">
        <f>K38*(1-Assumptions!$E41)</f>
        <v>265542.0921</v>
      </c>
      <c r="L90" s="19">
        <f>L38*(1-Assumptions!$E41)</f>
        <v>276943.8057</v>
      </c>
      <c r="M90" s="19">
        <f>M38*(1-Assumptions!$E41)</f>
        <v>288835.0803</v>
      </c>
    </row>
    <row r="91">
      <c r="A91" s="8" t="s">
        <v>53</v>
      </c>
      <c r="B91" s="19">
        <f>B39*(1-Assumptions!$E42)</f>
        <v>0</v>
      </c>
      <c r="C91" s="19">
        <f>C39*(1-Assumptions!$E42)</f>
        <v>0</v>
      </c>
      <c r="D91" s="19">
        <f>D39*(1-Assumptions!$E42)</f>
        <v>0</v>
      </c>
      <c r="E91" s="19">
        <f>E39*(1-Assumptions!$E42)</f>
        <v>0</v>
      </c>
      <c r="F91" s="19">
        <f>F39*(1-Assumptions!$E42)</f>
        <v>0</v>
      </c>
      <c r="G91" s="19">
        <f>G39*(1-Assumptions!$E42)</f>
        <v>0</v>
      </c>
      <c r="H91" s="19">
        <f>H39*(1-Assumptions!$E42)</f>
        <v>0</v>
      </c>
      <c r="I91" s="19">
        <f>I39*(1-Assumptions!$E42)</f>
        <v>0</v>
      </c>
      <c r="J91" s="19">
        <f>J39*(1-Assumptions!$E42)</f>
        <v>0</v>
      </c>
      <c r="K91" s="19">
        <f>K39*(1-Assumptions!$E42)</f>
        <v>0</v>
      </c>
      <c r="L91" s="19">
        <f>L39*(1-Assumptions!$E42)</f>
        <v>0</v>
      </c>
      <c r="M91" s="19">
        <f>M39*(1-Assumptions!$E42)</f>
        <v>0</v>
      </c>
    </row>
    <row r="92">
      <c r="A92" s="8" t="s">
        <v>54</v>
      </c>
      <c r="B92" s="19">
        <f>B40*(1-Assumptions!$E43)</f>
        <v>190350</v>
      </c>
      <c r="C92" s="19">
        <f>C40*(1-Assumptions!$E43)</f>
        <v>198523.1531</v>
      </c>
      <c r="D92" s="19">
        <f>D40*(1-Assumptions!$E43)</f>
        <v>207047.241</v>
      </c>
      <c r="E92" s="19">
        <f>E40*(1-Assumptions!$E43)</f>
        <v>215937.3319</v>
      </c>
      <c r="F92" s="19">
        <f>F40*(1-Assumptions!$E43)</f>
        <v>225209.1411</v>
      </c>
      <c r="G92" s="19">
        <f>G40*(1-Assumptions!$E43)</f>
        <v>234879.0586</v>
      </c>
      <c r="H92" s="19">
        <f>H40*(1-Assumptions!$E43)</f>
        <v>244964.1782</v>
      </c>
      <c r="I92" s="19">
        <f>I40*(1-Assumptions!$E43)</f>
        <v>255482.3276</v>
      </c>
      <c r="J92" s="19">
        <f>J40*(1-Assumptions!$E43)</f>
        <v>266452.1</v>
      </c>
      <c r="K92" s="19">
        <f>K40*(1-Assumptions!$E43)</f>
        <v>277892.8871</v>
      </c>
      <c r="L92" s="19">
        <f>L40*(1-Assumptions!$E43)</f>
        <v>289824.9129</v>
      </c>
      <c r="M92" s="19">
        <f>M40*(1-Assumptions!$E43)</f>
        <v>302269.2701</v>
      </c>
    </row>
    <row r="93">
      <c r="A93" s="8" t="s">
        <v>55</v>
      </c>
      <c r="B93" s="19">
        <f>B41*(1-Assumptions!$E44)</f>
        <v>141000</v>
      </c>
      <c r="C93" s="19">
        <f>C41*(1-Assumptions!$E44)</f>
        <v>147054.1875</v>
      </c>
      <c r="D93" s="19">
        <f>D41*(1-Assumptions!$E44)</f>
        <v>153368.3267</v>
      </c>
      <c r="E93" s="19">
        <f>E41*(1-Assumptions!$E44)</f>
        <v>159953.5792</v>
      </c>
      <c r="F93" s="19">
        <f>F41*(1-Assumptions!$E44)</f>
        <v>166821.586</v>
      </c>
      <c r="G93" s="19">
        <f>G41*(1-Assumptions!$E44)</f>
        <v>173984.4879</v>
      </c>
      <c r="H93" s="19">
        <f>H41*(1-Assumptions!$E44)</f>
        <v>181454.9468</v>
      </c>
      <c r="I93" s="19">
        <f>I41*(1-Assumptions!$E44)</f>
        <v>189246.1686</v>
      </c>
      <c r="J93" s="19">
        <f>J41*(1-Assumptions!$E44)</f>
        <v>197371.9259</v>
      </c>
      <c r="K93" s="19">
        <f>K41*(1-Assumptions!$E44)</f>
        <v>205846.583</v>
      </c>
      <c r="L93" s="19">
        <f>L41*(1-Assumptions!$E44)</f>
        <v>214685.1207</v>
      </c>
      <c r="M93" s="19">
        <f>M41*(1-Assumptions!$E44)</f>
        <v>223903.163</v>
      </c>
    </row>
    <row r="94">
      <c r="A94" s="8" t="s">
        <v>56</v>
      </c>
      <c r="B94" s="19">
        <f>B42*(1-Assumptions!$E45)</f>
        <v>74025</v>
      </c>
      <c r="C94" s="19">
        <f>C42*(1-Assumptions!$E45)</f>
        <v>77203.44844</v>
      </c>
      <c r="D94" s="19">
        <f>D42*(1-Assumptions!$E45)</f>
        <v>80518.3715</v>
      </c>
      <c r="E94" s="19">
        <f>E42*(1-Assumptions!$E45)</f>
        <v>83975.62908</v>
      </c>
      <c r="F94" s="19">
        <f>F42*(1-Assumptions!$E45)</f>
        <v>87581.33265</v>
      </c>
      <c r="G94" s="19">
        <f>G42*(1-Assumptions!$E45)</f>
        <v>91341.85613</v>
      </c>
      <c r="H94" s="19">
        <f>H42*(1-Assumptions!$E45)</f>
        <v>95263.84707</v>
      </c>
      <c r="I94" s="19">
        <f>I42*(1-Assumptions!$E45)</f>
        <v>99354.23851</v>
      </c>
      <c r="J94" s="19">
        <f>J42*(1-Assumptions!$E45)</f>
        <v>103620.2611</v>
      </c>
      <c r="K94" s="19">
        <f>K42*(1-Assumptions!$E45)</f>
        <v>108069.4561</v>
      </c>
      <c r="L94" s="19">
        <f>L42*(1-Assumptions!$E45)</f>
        <v>112709.6884</v>
      </c>
      <c r="M94" s="19">
        <f>M42*(1-Assumptions!$E45)</f>
        <v>117549.1606</v>
      </c>
    </row>
    <row r="95">
      <c r="A95" s="8" t="s">
        <v>57</v>
      </c>
      <c r="B95" s="19">
        <f>B43*(1-Assumptions!$E46)</f>
        <v>0</v>
      </c>
      <c r="C95" s="19">
        <f>C43*(1-Assumptions!$E46)</f>
        <v>0</v>
      </c>
      <c r="D95" s="19">
        <f>D43*(1-Assumptions!$E46)</f>
        <v>0</v>
      </c>
      <c r="E95" s="19">
        <f>E43*(1-Assumptions!$E46)</f>
        <v>0</v>
      </c>
      <c r="F95" s="19">
        <f>F43*(1-Assumptions!$E46)</f>
        <v>0</v>
      </c>
      <c r="G95" s="19">
        <f>G43*(1-Assumptions!$E46)</f>
        <v>0</v>
      </c>
      <c r="H95" s="19">
        <f>H43*(1-Assumptions!$E46)</f>
        <v>0</v>
      </c>
      <c r="I95" s="19">
        <f>I43*(1-Assumptions!$E46)</f>
        <v>0</v>
      </c>
      <c r="J95" s="19">
        <f>J43*(1-Assumptions!$E46)</f>
        <v>0</v>
      </c>
      <c r="K95" s="19">
        <f>K43*(1-Assumptions!$E46)</f>
        <v>0</v>
      </c>
      <c r="L95" s="19">
        <f>L43*(1-Assumptions!$E46)</f>
        <v>0</v>
      </c>
      <c r="M95" s="19">
        <f>M43*(1-Assumptions!$E46)</f>
        <v>0</v>
      </c>
    </row>
    <row r="96">
      <c r="A96" s="6" t="s">
        <v>95</v>
      </c>
      <c r="B96" s="19">
        <f t="shared" ref="B96:M96" si="5">SUM(B90:B95)</f>
        <v>587265</v>
      </c>
      <c r="C96" s="19">
        <f t="shared" si="5"/>
        <v>612480.6909</v>
      </c>
      <c r="D96" s="19">
        <f t="shared" si="5"/>
        <v>638779.0806</v>
      </c>
      <c r="E96" s="19">
        <f t="shared" si="5"/>
        <v>666206.6574</v>
      </c>
      <c r="F96" s="19">
        <f t="shared" si="5"/>
        <v>694811.9057</v>
      </c>
      <c r="G96" s="19">
        <f t="shared" si="5"/>
        <v>724645.3919</v>
      </c>
      <c r="H96" s="19">
        <f t="shared" si="5"/>
        <v>755759.8534</v>
      </c>
      <c r="I96" s="19">
        <f t="shared" si="5"/>
        <v>788210.2922</v>
      </c>
      <c r="J96" s="19">
        <f t="shared" si="5"/>
        <v>822054.0716</v>
      </c>
      <c r="K96" s="19">
        <f t="shared" si="5"/>
        <v>857351.0183</v>
      </c>
      <c r="L96" s="19">
        <f t="shared" si="5"/>
        <v>894163.5276</v>
      </c>
      <c r="M96" s="19">
        <f t="shared" si="5"/>
        <v>932556.6741</v>
      </c>
    </row>
    <row r="97">
      <c r="B97" s="19"/>
      <c r="C97" s="19"/>
      <c r="D97" s="19"/>
      <c r="E97" s="19"/>
      <c r="F97" s="19"/>
      <c r="G97" s="19"/>
      <c r="H97" s="19"/>
      <c r="I97" s="19"/>
      <c r="J97" s="19"/>
      <c r="K97" s="19"/>
      <c r="L97" s="19"/>
      <c r="M97" s="19"/>
    </row>
    <row r="98">
      <c r="A98" s="6" t="s">
        <v>40</v>
      </c>
      <c r="B98" s="19"/>
      <c r="C98" s="19"/>
      <c r="D98" s="19"/>
      <c r="E98" s="19"/>
      <c r="F98" s="19"/>
      <c r="G98" s="19"/>
      <c r="H98" s="19"/>
      <c r="I98" s="19"/>
      <c r="J98" s="19"/>
      <c r="K98" s="19"/>
      <c r="L98" s="19"/>
      <c r="M98" s="19"/>
    </row>
    <row r="99">
      <c r="A99" s="8" t="s">
        <v>52</v>
      </c>
      <c r="B99" s="19">
        <f>B46*(1-Assumptions!$F41)</f>
        <v>96600</v>
      </c>
      <c r="C99" s="19">
        <f>C46*(1-Assumptions!$F41)</f>
        <v>100005.15</v>
      </c>
      <c r="D99" s="19">
        <f>D46*(1-Assumptions!$F41)</f>
        <v>103530.3315</v>
      </c>
      <c r="E99" s="19">
        <f>E46*(1-Assumptions!$F41)</f>
        <v>107179.7757</v>
      </c>
      <c r="F99" s="19">
        <f>F46*(1-Assumptions!$F41)</f>
        <v>110957.8628</v>
      </c>
      <c r="G99" s="19">
        <f>G46*(1-Assumptions!$F41)</f>
        <v>114869.1275</v>
      </c>
      <c r="H99" s="19">
        <f>H46*(1-Assumptions!$F41)</f>
        <v>118918.2642</v>
      </c>
      <c r="I99" s="19">
        <f>I46*(1-Assumptions!$F41)</f>
        <v>123110.133</v>
      </c>
      <c r="J99" s="19">
        <f>J46*(1-Assumptions!$F41)</f>
        <v>127449.7652</v>
      </c>
      <c r="K99" s="19">
        <f>K46*(1-Assumptions!$F41)</f>
        <v>131942.3695</v>
      </c>
      <c r="L99" s="19">
        <f>L46*(1-Assumptions!$F41)</f>
        <v>136593.338</v>
      </c>
      <c r="M99" s="19">
        <f>M46*(1-Assumptions!$F41)</f>
        <v>141408.2531</v>
      </c>
    </row>
    <row r="100">
      <c r="A100" s="8" t="s">
        <v>53</v>
      </c>
      <c r="B100" s="19">
        <f>B47*(1-Assumptions!$F42)</f>
        <v>110400</v>
      </c>
      <c r="C100" s="19">
        <f>C47*(1-Assumptions!$F42)</f>
        <v>114291.6</v>
      </c>
      <c r="D100" s="19">
        <f>D47*(1-Assumptions!$F42)</f>
        <v>118320.3789</v>
      </c>
      <c r="E100" s="19">
        <f>E47*(1-Assumptions!$F42)</f>
        <v>122491.1723</v>
      </c>
      <c r="F100" s="19">
        <f>F47*(1-Assumptions!$F42)</f>
        <v>126808.9861</v>
      </c>
      <c r="G100" s="19">
        <f>G47*(1-Assumptions!$F42)</f>
        <v>131279.0028</v>
      </c>
      <c r="H100" s="19">
        <f>H47*(1-Assumptions!$F42)</f>
        <v>135906.5877</v>
      </c>
      <c r="I100" s="19">
        <f>I47*(1-Assumptions!$F42)</f>
        <v>140697.2949</v>
      </c>
      <c r="J100" s="19">
        <f>J47*(1-Assumptions!$F42)</f>
        <v>145656.8745</v>
      </c>
      <c r="K100" s="19">
        <f>K47*(1-Assumptions!$F42)</f>
        <v>150791.2794</v>
      </c>
      <c r="L100" s="19">
        <f>L47*(1-Assumptions!$F42)</f>
        <v>156106.672</v>
      </c>
      <c r="M100" s="19">
        <f>M47*(1-Assumptions!$F42)</f>
        <v>161609.4322</v>
      </c>
    </row>
    <row r="101">
      <c r="A101" s="8" t="s">
        <v>54</v>
      </c>
      <c r="B101" s="19">
        <f>B48*(1-Assumptions!$F43)</f>
        <v>115920</v>
      </c>
      <c r="C101" s="19">
        <f>C48*(1-Assumptions!$F43)</f>
        <v>120006.18</v>
      </c>
      <c r="D101" s="19">
        <f>D48*(1-Assumptions!$F43)</f>
        <v>124236.3978</v>
      </c>
      <c r="E101" s="19">
        <f>E48*(1-Assumptions!$F43)</f>
        <v>128615.7309</v>
      </c>
      <c r="F101" s="19">
        <f>F48*(1-Assumptions!$F43)</f>
        <v>133149.4354</v>
      </c>
      <c r="G101" s="19">
        <f>G48*(1-Assumptions!$F43)</f>
        <v>137842.953</v>
      </c>
      <c r="H101" s="19">
        <f>H48*(1-Assumptions!$F43)</f>
        <v>142701.9171</v>
      </c>
      <c r="I101" s="19">
        <f>I48*(1-Assumptions!$F43)</f>
        <v>147732.1596</v>
      </c>
      <c r="J101" s="19">
        <f>J48*(1-Assumptions!$F43)</f>
        <v>152939.7183</v>
      </c>
      <c r="K101" s="19">
        <f>K48*(1-Assumptions!$F43)</f>
        <v>158330.8433</v>
      </c>
      <c r="L101" s="19">
        <f>L48*(1-Assumptions!$F43)</f>
        <v>163912.0056</v>
      </c>
      <c r="M101" s="19">
        <f>M48*(1-Assumptions!$F43)</f>
        <v>169689.9038</v>
      </c>
    </row>
    <row r="102">
      <c r="A102" s="8" t="s">
        <v>55</v>
      </c>
      <c r="B102" s="19">
        <f>B49*(1-Assumptions!$F44)</f>
        <v>0</v>
      </c>
      <c r="C102" s="19">
        <f>C49*(1-Assumptions!$F44)</f>
        <v>0</v>
      </c>
      <c r="D102" s="19">
        <f>D49*(1-Assumptions!$F44)</f>
        <v>0</v>
      </c>
      <c r="E102" s="19">
        <f>E49*(1-Assumptions!$F44)</f>
        <v>0</v>
      </c>
      <c r="F102" s="19">
        <f>F49*(1-Assumptions!$F44)</f>
        <v>0</v>
      </c>
      <c r="G102" s="19">
        <f>G49*(1-Assumptions!$F44)</f>
        <v>0</v>
      </c>
      <c r="H102" s="19">
        <f>H49*(1-Assumptions!$F44)</f>
        <v>0</v>
      </c>
      <c r="I102" s="19">
        <f>I49*(1-Assumptions!$F44)</f>
        <v>0</v>
      </c>
      <c r="J102" s="19">
        <f>J49*(1-Assumptions!$F44)</f>
        <v>0</v>
      </c>
      <c r="K102" s="19">
        <f>K49*(1-Assumptions!$F44)</f>
        <v>0</v>
      </c>
      <c r="L102" s="19">
        <f>L49*(1-Assumptions!$F44)</f>
        <v>0</v>
      </c>
      <c r="M102" s="19">
        <f>M49*(1-Assumptions!$F44)</f>
        <v>0</v>
      </c>
    </row>
    <row r="103">
      <c r="A103" s="8" t="s">
        <v>56</v>
      </c>
      <c r="B103" s="19">
        <f>B50*(1-Assumptions!$F45)</f>
        <v>136620</v>
      </c>
      <c r="C103" s="19">
        <f>C50*(1-Assumptions!$F45)</f>
        <v>141435.855</v>
      </c>
      <c r="D103" s="19">
        <f>D50*(1-Assumptions!$F45)</f>
        <v>146421.4689</v>
      </c>
      <c r="E103" s="19">
        <f>E50*(1-Assumptions!$F45)</f>
        <v>151582.8257</v>
      </c>
      <c r="F103" s="19">
        <f>F50*(1-Assumptions!$F45)</f>
        <v>156926.1203</v>
      </c>
      <c r="G103" s="19">
        <f>G50*(1-Assumptions!$F45)</f>
        <v>162457.766</v>
      </c>
      <c r="H103" s="19">
        <f>H50*(1-Assumptions!$F45)</f>
        <v>168184.4023</v>
      </c>
      <c r="I103" s="19">
        <f>I50*(1-Assumptions!$F45)</f>
        <v>174112.9024</v>
      </c>
      <c r="J103" s="19">
        <f>J50*(1-Assumptions!$F45)</f>
        <v>180250.3823</v>
      </c>
      <c r="K103" s="19">
        <f>K50*(1-Assumptions!$F45)</f>
        <v>186604.2082</v>
      </c>
      <c r="L103" s="19">
        <f>L50*(1-Assumptions!$F45)</f>
        <v>193182.0066</v>
      </c>
      <c r="M103" s="19">
        <f>M50*(1-Assumptions!$F45)</f>
        <v>199991.6723</v>
      </c>
    </row>
    <row r="104">
      <c r="A104" s="8" t="s">
        <v>57</v>
      </c>
      <c r="B104" s="19">
        <f>B51*(1-Assumptions!$F46)</f>
        <v>124200</v>
      </c>
      <c r="C104" s="19">
        <f>C51*(1-Assumptions!$F46)</f>
        <v>128578.05</v>
      </c>
      <c r="D104" s="19">
        <f>D51*(1-Assumptions!$F46)</f>
        <v>133110.4263</v>
      </c>
      <c r="E104" s="19">
        <f>E51*(1-Assumptions!$F46)</f>
        <v>137802.5688</v>
      </c>
      <c r="F104" s="19">
        <f>F51*(1-Assumptions!$F46)</f>
        <v>142660.1093</v>
      </c>
      <c r="G104" s="19">
        <f>G51*(1-Assumptions!$F46)</f>
        <v>147688.8782</v>
      </c>
      <c r="H104" s="19">
        <f>H51*(1-Assumptions!$F46)</f>
        <v>152894.9111</v>
      </c>
      <c r="I104" s="19">
        <f>I51*(1-Assumptions!$F46)</f>
        <v>158284.4568</v>
      </c>
      <c r="J104" s="19">
        <f>J51*(1-Assumptions!$F46)</f>
        <v>163863.9839</v>
      </c>
      <c r="K104" s="19">
        <f>K51*(1-Assumptions!$F46)</f>
        <v>169640.1893</v>
      </c>
      <c r="L104" s="19">
        <f>L51*(1-Assumptions!$F46)</f>
        <v>175620.006</v>
      </c>
      <c r="M104" s="19">
        <f>M51*(1-Assumptions!$F46)</f>
        <v>181810.6112</v>
      </c>
    </row>
    <row r="105">
      <c r="A105" s="6" t="s">
        <v>96</v>
      </c>
      <c r="B105" s="19">
        <f t="shared" ref="B105:M105" si="6">SUM(B99:B104)</f>
        <v>583740</v>
      </c>
      <c r="C105" s="19">
        <f t="shared" si="6"/>
        <v>604316.835</v>
      </c>
      <c r="D105" s="19">
        <f t="shared" si="6"/>
        <v>625619.0034</v>
      </c>
      <c r="E105" s="19">
        <f t="shared" si="6"/>
        <v>647672.0733</v>
      </c>
      <c r="F105" s="19">
        <f t="shared" si="6"/>
        <v>670502.5139</v>
      </c>
      <c r="G105" s="19">
        <f t="shared" si="6"/>
        <v>694137.7275</v>
      </c>
      <c r="H105" s="19">
        <f t="shared" si="6"/>
        <v>718606.0824</v>
      </c>
      <c r="I105" s="19">
        <f t="shared" si="6"/>
        <v>743936.9468</v>
      </c>
      <c r="J105" s="19">
        <f t="shared" si="6"/>
        <v>770160.7242</v>
      </c>
      <c r="K105" s="19">
        <f t="shared" si="6"/>
        <v>797308.8897</v>
      </c>
      <c r="L105" s="19">
        <f t="shared" si="6"/>
        <v>825414.0281</v>
      </c>
      <c r="M105" s="19">
        <f t="shared" si="6"/>
        <v>854509.8726</v>
      </c>
    </row>
    <row r="106">
      <c r="B106" s="19"/>
      <c r="C106" s="19"/>
      <c r="D106" s="19"/>
      <c r="E106" s="19"/>
      <c r="F106" s="19"/>
      <c r="G106" s="19"/>
      <c r="H106" s="19"/>
      <c r="I106" s="19"/>
      <c r="J106" s="19"/>
      <c r="K106" s="19"/>
      <c r="L106" s="19"/>
      <c r="M106" s="19"/>
    </row>
    <row r="107">
      <c r="A107" s="6" t="s">
        <v>41</v>
      </c>
      <c r="B107" s="19"/>
      <c r="C107" s="19"/>
      <c r="D107" s="19"/>
      <c r="E107" s="19"/>
      <c r="F107" s="19"/>
      <c r="G107" s="19"/>
      <c r="H107" s="19"/>
      <c r="I107" s="19"/>
      <c r="J107" s="19"/>
      <c r="K107" s="19"/>
      <c r="L107" s="19"/>
      <c r="M107" s="19"/>
    </row>
    <row r="108">
      <c r="A108" s="8" t="s">
        <v>52</v>
      </c>
      <c r="B108" s="19">
        <f>B54*(1-Assumptions!$G41)</f>
        <v>153600</v>
      </c>
      <c r="C108" s="19">
        <f>C54*(1-Assumptions!$G41)</f>
        <v>162954.24</v>
      </c>
      <c r="D108" s="19">
        <f>D54*(1-Assumptions!$G41)</f>
        <v>172878.1532</v>
      </c>
      <c r="E108" s="19">
        <f>E54*(1-Assumptions!$G41)</f>
        <v>183406.4327</v>
      </c>
      <c r="F108" s="19">
        <f>F54*(1-Assumptions!$G41)</f>
        <v>194575.8845</v>
      </c>
      <c r="G108" s="19">
        <f>G54*(1-Assumptions!$G41)</f>
        <v>206425.5559</v>
      </c>
      <c r="H108" s="19">
        <f>H54*(1-Assumptions!$G41)</f>
        <v>218996.8722</v>
      </c>
      <c r="I108" s="19">
        <f>I54*(1-Assumptions!$G41)</f>
        <v>232333.7817</v>
      </c>
      <c r="J108" s="19">
        <f>J54*(1-Assumptions!$G41)</f>
        <v>246482.909</v>
      </c>
      <c r="K108" s="19">
        <f>K54*(1-Assumptions!$G41)</f>
        <v>261493.7182</v>
      </c>
      <c r="L108" s="19">
        <f>L54*(1-Assumptions!$G41)</f>
        <v>277418.6856</v>
      </c>
      <c r="M108" s="19">
        <f>M54*(1-Assumptions!$G41)</f>
        <v>294313.4836</v>
      </c>
    </row>
    <row r="109">
      <c r="A109" s="8" t="s">
        <v>53</v>
      </c>
      <c r="B109" s="19">
        <f>B55*(1-Assumptions!$G42)</f>
        <v>0</v>
      </c>
      <c r="C109" s="19">
        <f>C55*(1-Assumptions!$G42)</f>
        <v>0</v>
      </c>
      <c r="D109" s="19">
        <f>D55*(1-Assumptions!$G42)</f>
        <v>0</v>
      </c>
      <c r="E109" s="19">
        <f>E55*(1-Assumptions!$G42)</f>
        <v>0</v>
      </c>
      <c r="F109" s="19">
        <f>F55*(1-Assumptions!$G42)</f>
        <v>0</v>
      </c>
      <c r="G109" s="19">
        <f>G55*(1-Assumptions!$G42)</f>
        <v>0</v>
      </c>
      <c r="H109" s="19">
        <f>H55*(1-Assumptions!$G42)</f>
        <v>0</v>
      </c>
      <c r="I109" s="19">
        <f>I55*(1-Assumptions!$G42)</f>
        <v>0</v>
      </c>
      <c r="J109" s="19">
        <f>J55*(1-Assumptions!$G42)</f>
        <v>0</v>
      </c>
      <c r="K109" s="19">
        <f>K55*(1-Assumptions!$G42)</f>
        <v>0</v>
      </c>
      <c r="L109" s="19">
        <f>L55*(1-Assumptions!$G42)</f>
        <v>0</v>
      </c>
      <c r="M109" s="19">
        <f>M55*(1-Assumptions!$G42)</f>
        <v>0</v>
      </c>
    </row>
    <row r="110">
      <c r="A110" s="8" t="s">
        <v>54</v>
      </c>
      <c r="B110" s="19">
        <f>B56*(1-Assumptions!$G43)</f>
        <v>225600</v>
      </c>
      <c r="C110" s="19">
        <f>C56*(1-Assumptions!$G43)</f>
        <v>239339.04</v>
      </c>
      <c r="D110" s="19">
        <f>D56*(1-Assumptions!$G43)</f>
        <v>253914.7875</v>
      </c>
      <c r="E110" s="19">
        <f>E56*(1-Assumptions!$G43)</f>
        <v>269378.1981</v>
      </c>
      <c r="F110" s="19">
        <f>F56*(1-Assumptions!$G43)</f>
        <v>285783.3304</v>
      </c>
      <c r="G110" s="19">
        <f>G56*(1-Assumptions!$G43)</f>
        <v>303187.5352</v>
      </c>
      <c r="H110" s="19">
        <f>H56*(1-Assumptions!$G43)</f>
        <v>321651.6561</v>
      </c>
      <c r="I110" s="19">
        <f>I56*(1-Assumptions!$G43)</f>
        <v>341240.2419</v>
      </c>
      <c r="J110" s="19">
        <f>J56*(1-Assumptions!$G43)</f>
        <v>362021.7727</v>
      </c>
      <c r="K110" s="19">
        <f>K56*(1-Assumptions!$G43)</f>
        <v>384068.8986</v>
      </c>
      <c r="L110" s="19">
        <f>L56*(1-Assumptions!$G43)</f>
        <v>407458.6945</v>
      </c>
      <c r="M110" s="19">
        <f>M56*(1-Assumptions!$G43)</f>
        <v>432272.929</v>
      </c>
    </row>
    <row r="111">
      <c r="A111" s="8" t="s">
        <v>55</v>
      </c>
      <c r="B111" s="19">
        <f>B57*(1-Assumptions!$G44)</f>
        <v>100800</v>
      </c>
      <c r="C111" s="19">
        <f>C57*(1-Assumptions!$G44)</f>
        <v>106938.72</v>
      </c>
      <c r="D111" s="19">
        <f>D57*(1-Assumptions!$G44)</f>
        <v>113451.288</v>
      </c>
      <c r="E111" s="19">
        <f>E57*(1-Assumptions!$G44)</f>
        <v>120360.4715</v>
      </c>
      <c r="F111" s="19">
        <f>F57*(1-Assumptions!$G44)</f>
        <v>127690.4242</v>
      </c>
      <c r="G111" s="19">
        <f>G57*(1-Assumptions!$G44)</f>
        <v>135466.771</v>
      </c>
      <c r="H111" s="19">
        <f>H57*(1-Assumptions!$G44)</f>
        <v>143716.6974</v>
      </c>
      <c r="I111" s="19">
        <f>I57*(1-Assumptions!$G44)</f>
        <v>152469.0443</v>
      </c>
      <c r="J111" s="19">
        <f>J57*(1-Assumptions!$G44)</f>
        <v>161754.4091</v>
      </c>
      <c r="K111" s="19">
        <f>K57*(1-Assumptions!$G44)</f>
        <v>171605.2526</v>
      </c>
      <c r="L111" s="19">
        <f>L57*(1-Assumptions!$G44)</f>
        <v>182056.0125</v>
      </c>
      <c r="M111" s="19">
        <f>M57*(1-Assumptions!$G44)</f>
        <v>193143.2236</v>
      </c>
    </row>
    <row r="112">
      <c r="A112" s="8" t="s">
        <v>56</v>
      </c>
      <c r="B112" s="19">
        <f>B58*(1-Assumptions!$G45)</f>
        <v>247680</v>
      </c>
      <c r="C112" s="19">
        <f>C58*(1-Assumptions!$G45)</f>
        <v>262763.712</v>
      </c>
      <c r="D112" s="19">
        <f>D58*(1-Assumptions!$G45)</f>
        <v>278766.0221</v>
      </c>
      <c r="E112" s="19">
        <f>E58*(1-Assumptions!$G45)</f>
        <v>295742.8728</v>
      </c>
      <c r="F112" s="19">
        <f>F58*(1-Assumptions!$G45)</f>
        <v>313753.6138</v>
      </c>
      <c r="G112" s="19">
        <f>G58*(1-Assumptions!$G45)</f>
        <v>332861.2088</v>
      </c>
      <c r="H112" s="19">
        <f>H58*(1-Assumptions!$G45)</f>
        <v>353132.4565</v>
      </c>
      <c r="I112" s="19">
        <f>I58*(1-Assumptions!$G45)</f>
        <v>374638.2231</v>
      </c>
      <c r="J112" s="19">
        <f>J58*(1-Assumptions!$G45)</f>
        <v>397453.6908</v>
      </c>
      <c r="K112" s="19">
        <f>K58*(1-Assumptions!$G45)</f>
        <v>421658.6206</v>
      </c>
      <c r="L112" s="19">
        <f>L58*(1-Assumptions!$G45)</f>
        <v>447337.6306</v>
      </c>
      <c r="M112" s="19">
        <f>M58*(1-Assumptions!$G45)</f>
        <v>474580.4923</v>
      </c>
    </row>
    <row r="113">
      <c r="A113" s="8" t="s">
        <v>57</v>
      </c>
      <c r="B113" s="19">
        <f>B59*(1-Assumptions!$G46)</f>
        <v>86400</v>
      </c>
      <c r="C113" s="19">
        <f>C59*(1-Assumptions!$G46)</f>
        <v>91661.76</v>
      </c>
      <c r="D113" s="19">
        <f>D59*(1-Assumptions!$G46)</f>
        <v>97243.96118</v>
      </c>
      <c r="E113" s="19">
        <f>E59*(1-Assumptions!$G46)</f>
        <v>103166.1184</v>
      </c>
      <c r="F113" s="19">
        <f>F59*(1-Assumptions!$G46)</f>
        <v>109448.935</v>
      </c>
      <c r="G113" s="19">
        <f>G59*(1-Assumptions!$G46)</f>
        <v>116114.3752</v>
      </c>
      <c r="H113" s="19">
        <f>H59*(1-Assumptions!$G46)</f>
        <v>123185.7406</v>
      </c>
      <c r="I113" s="19">
        <f>I59*(1-Assumptions!$G46)</f>
        <v>130687.7522</v>
      </c>
      <c r="J113" s="19">
        <f>J59*(1-Assumptions!$G46)</f>
        <v>138646.6363</v>
      </c>
      <c r="K113" s="19">
        <f>K59*(1-Assumptions!$G46)</f>
        <v>147090.2165</v>
      </c>
      <c r="L113" s="19">
        <f>L59*(1-Assumptions!$G46)</f>
        <v>156048.0107</v>
      </c>
      <c r="M113" s="19">
        <f>M59*(1-Assumptions!$G46)</f>
        <v>165551.3345</v>
      </c>
    </row>
    <row r="114">
      <c r="A114" s="6" t="s">
        <v>97</v>
      </c>
      <c r="B114" s="19">
        <f t="shared" ref="B114:M114" si="7">SUM(B108:B113)</f>
        <v>814080</v>
      </c>
      <c r="C114" s="19">
        <f t="shared" si="7"/>
        <v>863657.472</v>
      </c>
      <c r="D114" s="19">
        <f t="shared" si="7"/>
        <v>916254.212</v>
      </c>
      <c r="E114" s="19">
        <f t="shared" si="7"/>
        <v>972054.0936</v>
      </c>
      <c r="F114" s="19">
        <f t="shared" si="7"/>
        <v>1031252.188</v>
      </c>
      <c r="G114" s="19">
        <f t="shared" si="7"/>
        <v>1094055.446</v>
      </c>
      <c r="H114" s="19">
        <f t="shared" si="7"/>
        <v>1160683.423</v>
      </c>
      <c r="I114" s="19">
        <f t="shared" si="7"/>
        <v>1231369.043</v>
      </c>
      <c r="J114" s="19">
        <f t="shared" si="7"/>
        <v>1306359.418</v>
      </c>
      <c r="K114" s="19">
        <f t="shared" si="7"/>
        <v>1385916.706</v>
      </c>
      <c r="L114" s="19">
        <f t="shared" si="7"/>
        <v>1470319.034</v>
      </c>
      <c r="M114" s="19">
        <f t="shared" si="7"/>
        <v>1559861.463</v>
      </c>
    </row>
    <row r="116">
      <c r="A116" s="7" t="s">
        <v>98</v>
      </c>
      <c r="B116" s="19">
        <f t="shared" ref="B116:M116" si="8">B69+B78+B87+B96+B105+B114</f>
        <v>5139190</v>
      </c>
      <c r="C116" s="19">
        <f t="shared" si="8"/>
        <v>5382984.309</v>
      </c>
      <c r="D116" s="19">
        <f t="shared" si="8"/>
        <v>5638753.252</v>
      </c>
      <c r="E116" s="19">
        <f t="shared" si="8"/>
        <v>5907103.264</v>
      </c>
      <c r="F116" s="19">
        <f t="shared" si="8"/>
        <v>6188672.309</v>
      </c>
      <c r="G116" s="19">
        <f t="shared" si="8"/>
        <v>6484131.547</v>
      </c>
      <c r="H116" s="19">
        <f t="shared" si="8"/>
        <v>6794187.108</v>
      </c>
      <c r="I116" s="19">
        <f t="shared" si="8"/>
        <v>7119581.949</v>
      </c>
      <c r="J116" s="19">
        <f t="shared" si="8"/>
        <v>7461097.818</v>
      </c>
      <c r="K116" s="19">
        <f t="shared" si="8"/>
        <v>7819557.322</v>
      </c>
      <c r="L116" s="19">
        <f t="shared" si="8"/>
        <v>8195826.111</v>
      </c>
      <c r="M116" s="19">
        <f t="shared" si="8"/>
        <v>8590815.175</v>
      </c>
    </row>
    <row r="117">
      <c r="A117" s="5"/>
      <c r="B117" s="19"/>
      <c r="C117" s="19"/>
      <c r="D117" s="19"/>
      <c r="E117" s="19"/>
      <c r="F117" s="19"/>
      <c r="G117" s="19"/>
      <c r="H117" s="19"/>
      <c r="I117" s="19"/>
      <c r="J117" s="19"/>
      <c r="K117" s="19"/>
      <c r="L117" s="19"/>
      <c r="M117" s="19"/>
    </row>
    <row r="118">
      <c r="A118" s="7" t="s">
        <v>99</v>
      </c>
      <c r="B118" s="19"/>
      <c r="C118" s="19"/>
      <c r="D118" s="19"/>
      <c r="E118" s="19"/>
      <c r="F118" s="19"/>
      <c r="G118" s="19"/>
      <c r="H118" s="19"/>
      <c r="I118" s="19"/>
      <c r="J118" s="19"/>
      <c r="K118" s="19"/>
      <c r="L118" s="19"/>
      <c r="M118" s="19"/>
    </row>
    <row r="119">
      <c r="A119" s="5" t="s">
        <v>71</v>
      </c>
      <c r="B119" s="19">
        <f>Assumptions!$F57</f>
        <v>100000</v>
      </c>
      <c r="C119" s="19">
        <f>Assumptions!$F57</f>
        <v>100000</v>
      </c>
      <c r="D119" s="19">
        <f>Assumptions!$F57</f>
        <v>100000</v>
      </c>
      <c r="E119" s="19">
        <f>Assumptions!$F57</f>
        <v>100000</v>
      </c>
      <c r="F119" s="19">
        <f>Assumptions!$F57</f>
        <v>100000</v>
      </c>
      <c r="G119" s="19">
        <f>Assumptions!$F57</f>
        <v>100000</v>
      </c>
      <c r="H119" s="19">
        <f>Assumptions!$F57</f>
        <v>100000</v>
      </c>
      <c r="I119" s="19">
        <f>Assumptions!$F57</f>
        <v>100000</v>
      </c>
      <c r="J119" s="19">
        <f>Assumptions!$F57</f>
        <v>100000</v>
      </c>
      <c r="K119" s="19">
        <f>Assumptions!$F57</f>
        <v>100000</v>
      </c>
      <c r="L119" s="19">
        <f>Assumptions!$F57</f>
        <v>100000</v>
      </c>
      <c r="M119" s="19">
        <f>Assumptions!$F57</f>
        <v>100000</v>
      </c>
    </row>
    <row r="120">
      <c r="A120" s="5" t="s">
        <v>73</v>
      </c>
      <c r="B120" s="19">
        <f>Assumptions!$F58</f>
        <v>45000</v>
      </c>
      <c r="C120" s="19">
        <f>Assumptions!$F58</f>
        <v>45000</v>
      </c>
      <c r="D120" s="19">
        <f>Assumptions!$F58</f>
        <v>45000</v>
      </c>
      <c r="E120" s="19">
        <f>Assumptions!$F58</f>
        <v>45000</v>
      </c>
      <c r="F120" s="19">
        <f>Assumptions!$F58</f>
        <v>45000</v>
      </c>
      <c r="G120" s="19">
        <f>Assumptions!$F58</f>
        <v>45000</v>
      </c>
      <c r="H120" s="19">
        <f>Assumptions!$F58</f>
        <v>45000</v>
      </c>
      <c r="I120" s="19">
        <f>Assumptions!$F58</f>
        <v>45000</v>
      </c>
      <c r="J120" s="19">
        <f>Assumptions!$F58</f>
        <v>45000</v>
      </c>
      <c r="K120" s="19">
        <f>Assumptions!$F58</f>
        <v>45000</v>
      </c>
      <c r="L120" s="19">
        <f>Assumptions!$F58</f>
        <v>45000</v>
      </c>
      <c r="M120" s="19">
        <f>Assumptions!$F58</f>
        <v>45000</v>
      </c>
    </row>
    <row r="121">
      <c r="A121" s="5" t="s">
        <v>74</v>
      </c>
      <c r="B121" s="19">
        <f>Assumptions!$F59</f>
        <v>60000</v>
      </c>
      <c r="C121" s="19">
        <f>Assumptions!$F59</f>
        <v>60000</v>
      </c>
      <c r="D121" s="19">
        <f>Assumptions!$F59</f>
        <v>60000</v>
      </c>
      <c r="E121" s="19">
        <f>Assumptions!$F59</f>
        <v>60000</v>
      </c>
      <c r="F121" s="19">
        <f>Assumptions!$F59</f>
        <v>60000</v>
      </c>
      <c r="G121" s="19">
        <f>Assumptions!$F59</f>
        <v>60000</v>
      </c>
      <c r="H121" s="19">
        <f>Assumptions!$F59</f>
        <v>60000</v>
      </c>
      <c r="I121" s="19">
        <f>Assumptions!$F59</f>
        <v>60000</v>
      </c>
      <c r="J121" s="19">
        <f>Assumptions!$F59</f>
        <v>60000</v>
      </c>
      <c r="K121" s="19">
        <f>Assumptions!$F59</f>
        <v>60000</v>
      </c>
      <c r="L121" s="19">
        <f>Assumptions!$F59</f>
        <v>60000</v>
      </c>
      <c r="M121" s="19">
        <f>Assumptions!$F59</f>
        <v>60000</v>
      </c>
    </row>
    <row r="122">
      <c r="A122" s="7" t="s">
        <v>100</v>
      </c>
      <c r="B122" s="19">
        <f t="shared" ref="B122:M122" si="9">SUM(B119:B121)</f>
        <v>205000</v>
      </c>
      <c r="C122" s="19">
        <f t="shared" si="9"/>
        <v>205000</v>
      </c>
      <c r="D122" s="19">
        <f t="shared" si="9"/>
        <v>205000</v>
      </c>
      <c r="E122" s="19">
        <f t="shared" si="9"/>
        <v>205000</v>
      </c>
      <c r="F122" s="19">
        <f t="shared" si="9"/>
        <v>205000</v>
      </c>
      <c r="G122" s="19">
        <f t="shared" si="9"/>
        <v>205000</v>
      </c>
      <c r="H122" s="19">
        <f t="shared" si="9"/>
        <v>205000</v>
      </c>
      <c r="I122" s="19">
        <f t="shared" si="9"/>
        <v>205000</v>
      </c>
      <c r="J122" s="19">
        <f t="shared" si="9"/>
        <v>205000</v>
      </c>
      <c r="K122" s="19">
        <f t="shared" si="9"/>
        <v>205000</v>
      </c>
      <c r="L122" s="19">
        <f t="shared" si="9"/>
        <v>205000</v>
      </c>
      <c r="M122" s="19">
        <f t="shared" si="9"/>
        <v>205000</v>
      </c>
    </row>
    <row r="123">
      <c r="A123" s="5"/>
    </row>
    <row r="124">
      <c r="A124" s="7" t="s">
        <v>101</v>
      </c>
      <c r="B124" s="19">
        <f t="shared" ref="B124:M124" si="10">B116+B122</f>
        <v>5344190</v>
      </c>
      <c r="C124" s="19">
        <f t="shared" si="10"/>
        <v>5587984.309</v>
      </c>
      <c r="D124" s="19">
        <f t="shared" si="10"/>
        <v>5843753.252</v>
      </c>
      <c r="E124" s="19">
        <f t="shared" si="10"/>
        <v>6112103.264</v>
      </c>
      <c r="F124" s="19">
        <f t="shared" si="10"/>
        <v>6393672.309</v>
      </c>
      <c r="G124" s="19">
        <f t="shared" si="10"/>
        <v>6689131.547</v>
      </c>
      <c r="H124" s="19">
        <f t="shared" si="10"/>
        <v>6999187.108</v>
      </c>
      <c r="I124" s="19">
        <f t="shared" si="10"/>
        <v>7324581.949</v>
      </c>
      <c r="J124" s="19">
        <f t="shared" si="10"/>
        <v>7666097.818</v>
      </c>
      <c r="K124" s="19">
        <f t="shared" si="10"/>
        <v>8024557.322</v>
      </c>
      <c r="L124" s="19">
        <f t="shared" si="10"/>
        <v>8400826.111</v>
      </c>
      <c r="M124" s="19">
        <f t="shared" si="10"/>
        <v>8795815.175</v>
      </c>
    </row>
    <row r="126">
      <c r="A126" s="6" t="s">
        <v>102</v>
      </c>
      <c r="B126" s="19">
        <f t="shared" ref="B126:M126" si="11">B10-B124</f>
        <v>5603310</v>
      </c>
      <c r="C126" s="19">
        <f t="shared" si="11"/>
        <v>5876568.691</v>
      </c>
      <c r="D126" s="19">
        <f t="shared" si="11"/>
        <v>6163193.741</v>
      </c>
      <c r="E126" s="19">
        <f t="shared" si="11"/>
        <v>6463862.211</v>
      </c>
      <c r="F126" s="19">
        <f t="shared" si="11"/>
        <v>6779286.505</v>
      </c>
      <c r="G126" s="19">
        <f t="shared" si="11"/>
        <v>7110216.267</v>
      </c>
      <c r="H126" s="19">
        <f t="shared" si="11"/>
        <v>7457440.373</v>
      </c>
      <c r="I126" s="19">
        <f t="shared" si="11"/>
        <v>7821789.038</v>
      </c>
      <c r="J126" s="19">
        <f t="shared" si="11"/>
        <v>8204136.035</v>
      </c>
      <c r="K126" s="19">
        <f t="shared" si="11"/>
        <v>8605401.04</v>
      </c>
      <c r="L126" s="19">
        <f t="shared" si="11"/>
        <v>9026552.099</v>
      </c>
      <c r="M126" s="19">
        <f t="shared" si="11"/>
        <v>9468608.235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5"/>
  </cols>
  <sheetData>
    <row r="1">
      <c r="A1" s="5"/>
      <c r="B1" s="13" t="s">
        <v>75</v>
      </c>
      <c r="C1" s="13" t="s">
        <v>76</v>
      </c>
      <c r="D1" s="13" t="s">
        <v>77</v>
      </c>
      <c r="E1" s="13" t="s">
        <v>78</v>
      </c>
      <c r="F1" s="13" t="s">
        <v>79</v>
      </c>
      <c r="G1" s="13" t="s">
        <v>80</v>
      </c>
      <c r="H1" s="13" t="s">
        <v>81</v>
      </c>
      <c r="I1" s="13" t="s">
        <v>82</v>
      </c>
      <c r="J1" s="13" t="s">
        <v>83</v>
      </c>
      <c r="K1" s="13" t="s">
        <v>84</v>
      </c>
      <c r="L1" s="13" t="s">
        <v>85</v>
      </c>
      <c r="M1" s="13" t="s">
        <v>86</v>
      </c>
      <c r="N1" s="5"/>
      <c r="O1" s="5"/>
      <c r="P1" s="5"/>
      <c r="Q1" s="5"/>
      <c r="R1" s="5"/>
      <c r="S1" s="5"/>
      <c r="T1" s="5"/>
      <c r="U1" s="5"/>
      <c r="V1" s="5"/>
      <c r="W1" s="5"/>
      <c r="X1" s="5"/>
      <c r="Y1" s="5"/>
      <c r="Z1" s="5"/>
    </row>
    <row r="2">
      <c r="A2" s="7" t="s">
        <v>88</v>
      </c>
    </row>
    <row r="3">
      <c r="A3" s="7"/>
    </row>
    <row r="4">
      <c r="A4" s="8" t="s">
        <v>36</v>
      </c>
      <c r="B4" s="19">
        <f>'Sales and costs-store 1'!B4+'Sales and cost-store 2'!B4+'Sales and cost-store 3'!B4+'Sales and cost-store 4'!B4+'Sales and cost-store 5'!B4</f>
        <v>14892500</v>
      </c>
      <c r="C4" s="19">
        <f>'Sales and costs-store 1'!C4+'Sales and cost-store 2'!C4+'Sales and cost-store 3'!C4+'Sales and cost-store 4'!C4+'Sales and cost-store 5'!C4</f>
        <v>15621180</v>
      </c>
      <c r="D4" s="19">
        <f>'Sales and costs-store 1'!D4+'Sales and cost-store 2'!D4+'Sales and cost-store 3'!D4+'Sales and cost-store 4'!D4+'Sales and cost-store 5'!D4</f>
        <v>16389161.93</v>
      </c>
      <c r="E4" s="19">
        <f>'Sales and costs-store 1'!E4+'Sales and cost-store 2'!E4+'Sales and cost-store 3'!E4+'Sales and cost-store 4'!E4+'Sales and cost-store 5'!E4</f>
        <v>17198773.07</v>
      </c>
      <c r="F4" s="19">
        <f>'Sales and costs-store 1'!F4+'Sales and cost-store 2'!F4+'Sales and cost-store 3'!F4+'Sales and cost-store 4'!F4+'Sales and cost-store 5'!F4</f>
        <v>18052489.72</v>
      </c>
      <c r="G4" s="19">
        <f>'Sales and costs-store 1'!G4+'Sales and cost-store 2'!G4+'Sales and cost-store 3'!G4+'Sales and cost-store 4'!G4+'Sales and cost-store 5'!G4</f>
        <v>18952947.32</v>
      </c>
      <c r="H4" s="19">
        <f>'Sales and costs-store 1'!H4+'Sales and cost-store 2'!H4+'Sales and cost-store 3'!H4+'Sales and cost-store 4'!H4+'Sales and cost-store 5'!H4</f>
        <v>19902951.29</v>
      </c>
      <c r="I4" s="19">
        <f>'Sales and costs-store 1'!I4+'Sales and cost-store 2'!I4+'Sales and cost-store 3'!I4+'Sales and cost-store 4'!I4+'Sales and cost-store 5'!I4</f>
        <v>20905488.65</v>
      </c>
      <c r="J4" s="19">
        <f>'Sales and costs-store 1'!J4+'Sales and cost-store 2'!J4+'Sales and cost-store 3'!J4+'Sales and cost-store 4'!J4+'Sales and cost-store 5'!J4</f>
        <v>21963740.41</v>
      </c>
      <c r="K4" s="19">
        <f>'Sales and costs-store 1'!K4+'Sales and cost-store 2'!K4+'Sales and cost-store 3'!K4+'Sales and cost-store 4'!K4+'Sales and cost-store 5'!K4</f>
        <v>23081094.91</v>
      </c>
      <c r="L4" s="19">
        <f>'Sales and costs-store 1'!L4+'Sales and cost-store 2'!L4+'Sales and cost-store 3'!L4+'Sales and cost-store 4'!L4+'Sales and cost-store 5'!L4</f>
        <v>24261162.08</v>
      </c>
      <c r="M4" s="19">
        <f>'Sales and costs-store 1'!M4+'Sales and cost-store 2'!M4+'Sales and cost-store 3'!M4+'Sales and cost-store 4'!M4+'Sales and cost-store 5'!M4</f>
        <v>25507788.7</v>
      </c>
    </row>
    <row r="5">
      <c r="A5" s="8" t="s">
        <v>37</v>
      </c>
      <c r="B5" s="19">
        <f>'Sales and costs-store 1'!B5+'Sales and cost-store 2'!B5+'Sales and cost-store 3'!B5+'Sales and cost-store 4'!B5+'Sales and cost-store 5'!B5</f>
        <v>6170000</v>
      </c>
      <c r="C5" s="19">
        <f>'Sales and costs-store 1'!C5+'Sales and cost-store 2'!C5+'Sales and cost-store 3'!C5+'Sales and cost-store 4'!C5+'Sales and cost-store 5'!C5</f>
        <v>6391871.25</v>
      </c>
      <c r="D5" s="19">
        <f>'Sales and costs-store 1'!D5+'Sales and cost-store 2'!D5+'Sales and cost-store 3'!D5+'Sales and cost-store 4'!D5+'Sales and cost-store 5'!D5</f>
        <v>6622334.038</v>
      </c>
      <c r="E5" s="19">
        <f>'Sales and costs-store 1'!E5+'Sales and cost-store 2'!E5+'Sales and cost-store 3'!E5+'Sales and cost-store 4'!E5+'Sales and cost-store 5'!E5</f>
        <v>6861743.898</v>
      </c>
      <c r="F5" s="19">
        <f>'Sales and costs-store 1'!F5+'Sales and cost-store 2'!F5+'Sales and cost-store 3'!F5+'Sales and cost-store 4'!F5+'Sales and cost-store 5'!F5</f>
        <v>7110471.948</v>
      </c>
      <c r="G5" s="19">
        <f>'Sales and costs-store 1'!G5+'Sales and cost-store 2'!G5+'Sales and cost-store 3'!G5+'Sales and cost-store 4'!G5+'Sales and cost-store 5'!G5</f>
        <v>7368905.604</v>
      </c>
      <c r="H5" s="19">
        <f>'Sales and costs-store 1'!H5+'Sales and cost-store 2'!H5+'Sales and cost-store 3'!H5+'Sales and cost-store 4'!H5+'Sales and cost-store 5'!H5</f>
        <v>7637449.329</v>
      </c>
      <c r="I5" s="19">
        <f>'Sales and costs-store 1'!I5+'Sales and cost-store 2'!I5+'Sales and cost-store 3'!I5+'Sales and cost-store 4'!I5+'Sales and cost-store 5'!I5</f>
        <v>7916525.422</v>
      </c>
      <c r="J5" s="19">
        <f>'Sales and costs-store 1'!J5+'Sales and cost-store 2'!J5+'Sales and cost-store 3'!J5+'Sales and cost-store 4'!J5+'Sales and cost-store 5'!J5</f>
        <v>8206574.843</v>
      </c>
      <c r="K5" s="19">
        <f>'Sales and costs-store 1'!K5+'Sales and cost-store 2'!K5+'Sales and cost-store 3'!K5+'Sales and cost-store 4'!K5+'Sales and cost-store 5'!K5</f>
        <v>8508058.075</v>
      </c>
      <c r="L5" s="19">
        <f>'Sales and costs-store 1'!L5+'Sales and cost-store 2'!L5+'Sales and cost-store 3'!L5+'Sales and cost-store 4'!L5+'Sales and cost-store 5'!L5</f>
        <v>8821456.027</v>
      </c>
      <c r="M5" s="19">
        <f>'Sales and costs-store 1'!M5+'Sales and cost-store 2'!M5+'Sales and cost-store 3'!M5+'Sales and cost-store 4'!M5+'Sales and cost-store 5'!M5</f>
        <v>9147270.989</v>
      </c>
    </row>
    <row r="6">
      <c r="A6" s="8" t="s">
        <v>38</v>
      </c>
      <c r="B6" s="19">
        <f>'Sales and costs-store 1'!B6+'Sales and cost-store 2'!B6+'Sales and cost-store 3'!B6+'Sales and cost-store 4'!B6+'Sales and cost-store 5'!B6</f>
        <v>6090000</v>
      </c>
      <c r="C6" s="19">
        <f>'Sales and costs-store 1'!C6+'Sales and cost-store 2'!C6+'Sales and cost-store 3'!C6+'Sales and cost-store 4'!C6+'Sales and cost-store 5'!C6</f>
        <v>6282748.438</v>
      </c>
      <c r="D6" s="19">
        <f>'Sales and costs-store 1'!D6+'Sales and cost-store 2'!D6+'Sales and cost-store 3'!D6+'Sales and cost-store 4'!D6+'Sales and cost-store 5'!D6</f>
        <v>6481996.6</v>
      </c>
      <c r="E6" s="19">
        <f>'Sales and costs-store 1'!E6+'Sales and cost-store 2'!E6+'Sales and cost-store 3'!E6+'Sales and cost-store 4'!E6+'Sales and cost-store 5'!E6</f>
        <v>6687971.2</v>
      </c>
      <c r="F6" s="19">
        <f>'Sales and costs-store 1'!F6+'Sales and cost-store 2'!F6+'Sales and cost-store 3'!F6+'Sales and cost-store 4'!F6+'Sales and cost-store 5'!F6</f>
        <v>6900907.001</v>
      </c>
      <c r="G6" s="19">
        <f>'Sales and costs-store 1'!G6+'Sales and cost-store 2'!G6+'Sales and cost-store 3'!G6+'Sales and cost-store 4'!G6+'Sales and cost-store 5'!G6</f>
        <v>7121047.109</v>
      </c>
      <c r="H6" s="19">
        <f>'Sales and costs-store 1'!H6+'Sales and cost-store 2'!H6+'Sales and cost-store 3'!H6+'Sales and cost-store 4'!H6+'Sales and cost-store 5'!H6</f>
        <v>7348643.271</v>
      </c>
      <c r="I6" s="19">
        <f>'Sales and costs-store 1'!I6+'Sales and cost-store 2'!I6+'Sales and cost-store 3'!I6+'Sales and cost-store 4'!I6+'Sales and cost-store 5'!I6</f>
        <v>7583956.184</v>
      </c>
      <c r="J6" s="19">
        <f>'Sales and costs-store 1'!J6+'Sales and cost-store 2'!J6+'Sales and cost-store 3'!J6+'Sales and cost-store 4'!J6+'Sales and cost-store 5'!J6</f>
        <v>7827255.818</v>
      </c>
      <c r="K6" s="19">
        <f>'Sales and costs-store 1'!K6+'Sales and cost-store 2'!K6+'Sales and cost-store 3'!K6+'Sales and cost-store 4'!K6+'Sales and cost-store 5'!K6</f>
        <v>8078821.748</v>
      </c>
      <c r="L6" s="19">
        <f>'Sales and costs-store 1'!L6+'Sales and cost-store 2'!L6+'Sales and cost-store 3'!L6+'Sales and cost-store 4'!L6+'Sales and cost-store 5'!L6</f>
        <v>8338943.503</v>
      </c>
      <c r="M6" s="19">
        <f>'Sales and costs-store 1'!M6+'Sales and cost-store 2'!M6+'Sales and cost-store 3'!M6+'Sales and cost-store 4'!M6+'Sales and cost-store 5'!M6</f>
        <v>8607920.915</v>
      </c>
    </row>
    <row r="7">
      <c r="A7" s="8" t="s">
        <v>39</v>
      </c>
      <c r="B7" s="19">
        <f>'Sales and costs-store 1'!B7+'Sales and cost-store 2'!B7+'Sales and cost-store 3'!B7+'Sales and cost-store 4'!B7+'Sales and cost-store 5'!B7</f>
        <v>6233750</v>
      </c>
      <c r="C7" s="19">
        <f>'Sales and costs-store 1'!C7+'Sales and cost-store 2'!C7+'Sales and cost-store 3'!C7+'Sales and cost-store 4'!C7+'Sales and cost-store 5'!C7</f>
        <v>6492814.469</v>
      </c>
      <c r="D7" s="19">
        <f>'Sales and costs-store 1'!D7+'Sales and cost-store 2'!D7+'Sales and cost-store 3'!D7+'Sales and cost-store 4'!D7+'Sales and cost-store 5'!D7</f>
        <v>6763259.668</v>
      </c>
      <c r="E7" s="19">
        <f>'Sales and costs-store 1'!E7+'Sales and cost-store 2'!E7+'Sales and cost-store 3'!E7+'Sales and cost-store 4'!E7+'Sales and cost-store 5'!E7</f>
        <v>7045602.306</v>
      </c>
      <c r="F7" s="19">
        <f>'Sales and costs-store 1'!F7+'Sales and cost-store 2'!F7+'Sales and cost-store 3'!F7+'Sales and cost-store 4'!F7+'Sales and cost-store 5'!F7</f>
        <v>7340383.012</v>
      </c>
      <c r="G7" s="19">
        <f>'Sales and costs-store 1'!G7+'Sales and cost-store 2'!G7+'Sales and cost-store 3'!G7+'Sales and cost-store 4'!G7+'Sales and cost-store 5'!G7</f>
        <v>7648167.451</v>
      </c>
      <c r="H7" s="19">
        <f>'Sales and costs-store 1'!H7+'Sales and cost-store 2'!H7+'Sales and cost-store 3'!H7+'Sales and cost-store 4'!H7+'Sales and cost-store 5'!H7</f>
        <v>7969547.503</v>
      </c>
      <c r="I7" s="19">
        <f>'Sales and costs-store 1'!I7+'Sales and cost-store 2'!I7+'Sales and cost-store 3'!I7+'Sales and cost-store 4'!I7+'Sales and cost-store 5'!I7</f>
        <v>8305142.485</v>
      </c>
      <c r="J7" s="19">
        <f>'Sales and costs-store 1'!J7+'Sales and cost-store 2'!J7+'Sales and cost-store 3'!J7+'Sales and cost-store 4'!J7+'Sales and cost-store 5'!J7</f>
        <v>8655600.443</v>
      </c>
      <c r="K7" s="19">
        <f>'Sales and costs-store 1'!K7+'Sales and cost-store 2'!K7+'Sales and cost-store 3'!K7+'Sales and cost-store 4'!K7+'Sales and cost-store 5'!K7</f>
        <v>9021599.501</v>
      </c>
      <c r="L7" s="19">
        <f>'Sales and costs-store 1'!L7+'Sales and cost-store 2'!L7+'Sales and cost-store 3'!L7+'Sales and cost-store 4'!L7+'Sales and cost-store 5'!L7</f>
        <v>9403849.265</v>
      </c>
      <c r="M7" s="19">
        <f>'Sales and costs-store 1'!M7+'Sales and cost-store 2'!M7+'Sales and cost-store 3'!M7+'Sales and cost-store 4'!M7+'Sales and cost-store 5'!M7</f>
        <v>9803092.308</v>
      </c>
    </row>
    <row r="8">
      <c r="A8" s="8" t="s">
        <v>40</v>
      </c>
      <c r="B8" s="19">
        <f>'Sales and costs-store 1'!B8+'Sales and cost-store 2'!B8+'Sales and cost-store 3'!B8+'Sales and cost-store 4'!B8+'Sales and cost-store 5'!B8</f>
        <v>9130000</v>
      </c>
      <c r="C8" s="19">
        <f>'Sales and costs-store 1'!C8+'Sales and cost-store 2'!C8+'Sales and cost-store 3'!C8+'Sales and cost-store 4'!C8+'Sales and cost-store 5'!C8</f>
        <v>9571696.25</v>
      </c>
      <c r="D8" s="19">
        <f>'Sales and costs-store 1'!D8+'Sales and cost-store 2'!D8+'Sales and cost-store 3'!D8+'Sales and cost-store 4'!D8+'Sales and cost-store 5'!D8</f>
        <v>10035162.24</v>
      </c>
      <c r="E8" s="19">
        <f>'Sales and costs-store 1'!E8+'Sales and cost-store 2'!E8+'Sales and cost-store 3'!E8+'Sales and cost-store 4'!E8+'Sales and cost-store 5'!E8</f>
        <v>10521487.7</v>
      </c>
      <c r="F8" s="19">
        <f>'Sales and costs-store 1'!F8+'Sales and cost-store 2'!F8+'Sales and cost-store 3'!F8+'Sales and cost-store 4'!F8+'Sales and cost-store 5'!F8</f>
        <v>11031817.58</v>
      </c>
      <c r="G8" s="19">
        <f>'Sales and costs-store 1'!G8+'Sales and cost-store 2'!G8+'Sales and cost-store 3'!G8+'Sales and cost-store 4'!G8+'Sales and cost-store 5'!G8</f>
        <v>11567354.97</v>
      </c>
      <c r="H8" s="19">
        <f>'Sales and costs-store 1'!H8+'Sales and cost-store 2'!H8+'Sales and cost-store 3'!H8+'Sales and cost-store 4'!H8+'Sales and cost-store 5'!H8</f>
        <v>12129363.96</v>
      </c>
      <c r="I8" s="19">
        <f>'Sales and costs-store 1'!I8+'Sales and cost-store 2'!I8+'Sales and cost-store 3'!I8+'Sales and cost-store 4'!I8+'Sales and cost-store 5'!I8</f>
        <v>12719172.86</v>
      </c>
      <c r="J8" s="19">
        <f>'Sales and costs-store 1'!J8+'Sales and cost-store 2'!J8+'Sales and cost-store 3'!J8+'Sales and cost-store 4'!J8+'Sales and cost-store 5'!J8</f>
        <v>13338177.49</v>
      </c>
      <c r="K8" s="19">
        <f>'Sales and costs-store 1'!K8+'Sales and cost-store 2'!K8+'Sales and cost-store 3'!K8+'Sales and cost-store 4'!K8+'Sales and cost-store 5'!K8</f>
        <v>13987844.58</v>
      </c>
      <c r="L8" s="19">
        <f>'Sales and costs-store 1'!L8+'Sales and cost-store 2'!L8+'Sales and cost-store 3'!L8+'Sales and cost-store 4'!L8+'Sales and cost-store 5'!L8</f>
        <v>14669715.47</v>
      </c>
      <c r="M8" s="19">
        <f>'Sales and costs-store 1'!M8+'Sales and cost-store 2'!M8+'Sales and cost-store 3'!M8+'Sales and cost-store 4'!M8+'Sales and cost-store 5'!M8</f>
        <v>15385409.94</v>
      </c>
    </row>
    <row r="9">
      <c r="A9" s="8" t="s">
        <v>41</v>
      </c>
      <c r="B9" s="19">
        <f>'Sales and costs-store 1'!B9+'Sales and cost-store 2'!B9+'Sales and cost-store 3'!B9+'Sales and cost-store 4'!B9+'Sales and cost-store 5'!B9</f>
        <v>5155000</v>
      </c>
      <c r="C9" s="19">
        <f>'Sales and costs-store 1'!C9+'Sales and cost-store 2'!C9+'Sales and cost-store 3'!C9+'Sales and cost-store 4'!C9+'Sales and cost-store 5'!C9</f>
        <v>5421719.313</v>
      </c>
      <c r="D9" s="19">
        <f>'Sales and costs-store 1'!D9+'Sales and cost-store 2'!D9+'Sales and cost-store 3'!D9+'Sales and cost-store 4'!D9+'Sales and cost-store 5'!D9</f>
        <v>5702864.345</v>
      </c>
      <c r="E9" s="19">
        <f>'Sales and costs-store 1'!E9+'Sales and cost-store 2'!E9+'Sales and cost-store 3'!E9+'Sales and cost-store 4'!E9+'Sales and cost-store 5'!E9</f>
        <v>5999241.78</v>
      </c>
      <c r="F9" s="19">
        <f>'Sales and costs-store 1'!F9+'Sales and cost-store 2'!F9+'Sales and cost-store 3'!F9+'Sales and cost-store 4'!F9+'Sales and cost-store 5'!F9</f>
        <v>6311704.499</v>
      </c>
      <c r="G9" s="19">
        <f>'Sales and costs-store 1'!G9+'Sales and cost-store 2'!G9+'Sales and cost-store 3'!G9+'Sales and cost-store 4'!G9+'Sales and cost-store 5'!G9</f>
        <v>6641154.264</v>
      </c>
      <c r="H9" s="19">
        <f>'Sales and costs-store 1'!H9+'Sales and cost-store 2'!H9+'Sales and cost-store 3'!H9+'Sales and cost-store 4'!H9+'Sales and cost-store 5'!H9</f>
        <v>6988544.57</v>
      </c>
      <c r="I9" s="19">
        <f>'Sales and costs-store 1'!I9+'Sales and cost-store 2'!I9+'Sales and cost-store 3'!I9+'Sales and cost-store 4'!I9+'Sales and cost-store 5'!I9</f>
        <v>7354883.656</v>
      </c>
      <c r="J9" s="19">
        <f>'Sales and costs-store 1'!J9+'Sales and cost-store 2'!J9+'Sales and cost-store 3'!J9+'Sales and cost-store 4'!J9+'Sales and cost-store 5'!J9</f>
        <v>7741237.703</v>
      </c>
      <c r="K9" s="19">
        <f>'Sales and costs-store 1'!K9+'Sales and cost-store 2'!K9+'Sales and cost-store 3'!K9+'Sales and cost-store 4'!K9+'Sales and cost-store 5'!K9</f>
        <v>8148734.211</v>
      </c>
      <c r="L9" s="19">
        <f>'Sales and costs-store 1'!L9+'Sales and cost-store 2'!L9+'Sales and cost-store 3'!L9+'Sales and cost-store 4'!L9+'Sales and cost-store 5'!L9</f>
        <v>8578565.58</v>
      </c>
      <c r="M9" s="19">
        <f>'Sales and costs-store 1'!M9+'Sales and cost-store 2'!M9+'Sales and cost-store 3'!M9+'Sales and cost-store 4'!M9+'Sales and cost-store 5'!M9</f>
        <v>9031992.904</v>
      </c>
    </row>
    <row r="10">
      <c r="A10" s="6" t="s">
        <v>107</v>
      </c>
      <c r="B10" s="19">
        <f>'Sales and costs-store 1'!B10+'Sales and cost-store 2'!B10+'Sales and cost-store 3'!B10+'Sales and cost-store 4'!B10+'Sales and cost-store 5'!B10</f>
        <v>47671250</v>
      </c>
      <c r="C10" s="19">
        <f>'Sales and costs-store 1'!C10+'Sales and cost-store 2'!C10+'Sales and cost-store 3'!C10+'Sales and cost-store 4'!C10+'Sales and cost-store 5'!C10</f>
        <v>49782029.72</v>
      </c>
      <c r="D10" s="19">
        <f>'Sales and costs-store 1'!D10+'Sales and cost-store 2'!D10+'Sales and cost-store 3'!D10+'Sales and cost-store 4'!D10+'Sales and cost-store 5'!D10</f>
        <v>51994778.82</v>
      </c>
      <c r="E10" s="19">
        <f>'Sales and costs-store 1'!E10+'Sales and cost-store 2'!E10+'Sales and cost-store 3'!E10+'Sales and cost-store 4'!E10+'Sales and cost-store 5'!E10</f>
        <v>54314819.95</v>
      </c>
      <c r="F10" s="19">
        <f>'Sales and costs-store 1'!F10+'Sales and cost-store 2'!F10+'Sales and cost-store 3'!F10+'Sales and cost-store 4'!F10+'Sales and cost-store 5'!F10</f>
        <v>56747773.76</v>
      </c>
      <c r="G10" s="19">
        <f>'Sales and costs-store 1'!G10+'Sales and cost-store 2'!G10+'Sales and cost-store 3'!G10+'Sales and cost-store 4'!G10+'Sales and cost-store 5'!G10</f>
        <v>59299576.71</v>
      </c>
      <c r="H10" s="19">
        <f>'Sales and costs-store 1'!H10+'Sales and cost-store 2'!H10+'Sales and cost-store 3'!H10+'Sales and cost-store 4'!H10+'Sales and cost-store 5'!H10</f>
        <v>61976499.92</v>
      </c>
      <c r="I10" s="19">
        <f>'Sales and costs-store 1'!I10+'Sales and cost-store 2'!I10+'Sales and cost-store 3'!I10+'Sales and cost-store 4'!I10+'Sales and cost-store 5'!I10</f>
        <v>64785169.25</v>
      </c>
      <c r="J10" s="19">
        <f>'Sales and costs-store 1'!J10+'Sales and cost-store 2'!J10+'Sales and cost-store 3'!J10+'Sales and cost-store 4'!J10+'Sales and cost-store 5'!J10</f>
        <v>67732586.7</v>
      </c>
      <c r="K10" s="19">
        <f>'Sales and costs-store 1'!K10+'Sales and cost-store 2'!K10+'Sales and cost-store 3'!K10+'Sales and cost-store 4'!K10+'Sales and cost-store 5'!K10</f>
        <v>70826153.02</v>
      </c>
      <c r="L10" s="19">
        <f>'Sales and costs-store 1'!L10+'Sales and cost-store 2'!L10+'Sales and cost-store 3'!L10+'Sales and cost-store 4'!L10+'Sales and cost-store 5'!L10</f>
        <v>74073691.93</v>
      </c>
      <c r="M10" s="19">
        <f>'Sales and costs-store 1'!M10+'Sales and cost-store 2'!M10+'Sales and cost-store 3'!M10+'Sales and cost-store 4'!M10+'Sales and cost-store 5'!M10</f>
        <v>77483475.75</v>
      </c>
    </row>
    <row r="12">
      <c r="A12" s="6" t="s">
        <v>90</v>
      </c>
    </row>
    <row r="13">
      <c r="A13" s="6" t="s">
        <v>36</v>
      </c>
    </row>
    <row r="14">
      <c r="A14" s="8" t="s">
        <v>52</v>
      </c>
      <c r="B14" s="19">
        <f>'Sales and costs-store 1'!B14+'Sales and cost-store 2'!B14+'Sales and cost-store 3'!B14+'Sales and cost-store 4'!B14+'Sales and cost-store 5'!B14</f>
        <v>5212375</v>
      </c>
      <c r="C14" s="19">
        <f>'Sales and costs-store 1'!C14+'Sales and cost-store 2'!C14+'Sales and cost-store 3'!C14+'Sales and cost-store 4'!C14+'Sales and cost-store 5'!C14</f>
        <v>5467413</v>
      </c>
      <c r="D14" s="19">
        <f>'Sales and costs-store 1'!D14+'Sales and cost-store 2'!D14+'Sales and cost-store 3'!D14+'Sales and cost-store 4'!D14+'Sales and cost-store 5'!D14</f>
        <v>5736206.676</v>
      </c>
      <c r="E14" s="19">
        <f>'Sales and costs-store 1'!E14+'Sales and cost-store 2'!E14+'Sales and cost-store 3'!E14+'Sales and cost-store 4'!E14+'Sales and cost-store 5'!E14</f>
        <v>6019570.575</v>
      </c>
      <c r="F14" s="19">
        <f>'Sales and costs-store 1'!F14+'Sales and cost-store 2'!F14+'Sales and cost-store 3'!F14+'Sales and cost-store 4'!F14+'Sales and cost-store 5'!F14</f>
        <v>6318371.401</v>
      </c>
      <c r="G14" s="19">
        <f>'Sales and costs-store 1'!G14+'Sales and cost-store 2'!G14+'Sales and cost-store 3'!G14+'Sales and cost-store 4'!G14+'Sales and cost-store 5'!G14</f>
        <v>6633531.56</v>
      </c>
      <c r="H14" s="19">
        <f>'Sales and costs-store 1'!H14+'Sales and cost-store 2'!H14+'Sales and cost-store 3'!H14+'Sales and cost-store 4'!H14+'Sales and cost-store 5'!H14</f>
        <v>6966032.951</v>
      </c>
      <c r="I14" s="19">
        <f>'Sales and costs-store 1'!I14+'Sales and cost-store 2'!I14+'Sales and cost-store 3'!I14+'Sales and cost-store 4'!I14+'Sales and cost-store 5'!I14</f>
        <v>7316921.026</v>
      </c>
      <c r="J14" s="19">
        <f>'Sales and costs-store 1'!J14+'Sales and cost-store 2'!J14+'Sales and cost-store 3'!J14+'Sales and cost-store 4'!J14+'Sales and cost-store 5'!J14</f>
        <v>7687309.142</v>
      </c>
      <c r="K14" s="19">
        <f>'Sales and costs-store 1'!K14+'Sales and cost-store 2'!K14+'Sales and cost-store 3'!K14+'Sales and cost-store 4'!K14+'Sales and cost-store 5'!K14</f>
        <v>8078383.219</v>
      </c>
      <c r="L14" s="19">
        <f>'Sales and costs-store 1'!L14+'Sales and cost-store 2'!L14+'Sales and cost-store 3'!L14+'Sales and cost-store 4'!L14+'Sales and cost-store 5'!L14</f>
        <v>8491406.729</v>
      </c>
      <c r="M14" s="19">
        <f>'Sales and costs-store 1'!M14+'Sales and cost-store 2'!M14+'Sales and cost-store 3'!M14+'Sales and cost-store 4'!M14+'Sales and cost-store 5'!M14</f>
        <v>8927726.046</v>
      </c>
    </row>
    <row r="15">
      <c r="A15" s="8" t="s">
        <v>53</v>
      </c>
      <c r="B15" s="19">
        <f>'Sales and costs-store 1'!B15+'Sales and cost-store 2'!B15+'Sales and cost-store 3'!B15+'Sales and cost-store 4'!B15+'Sales and cost-store 5'!B15</f>
        <v>4467750</v>
      </c>
      <c r="C15" s="19">
        <f>'Sales and costs-store 1'!C15+'Sales and cost-store 2'!C15+'Sales and cost-store 3'!C15+'Sales and cost-store 4'!C15+'Sales and cost-store 5'!C15</f>
        <v>4686354</v>
      </c>
      <c r="D15" s="19">
        <f>'Sales and costs-store 1'!D15+'Sales and cost-store 2'!D15+'Sales and cost-store 3'!D15+'Sales and cost-store 4'!D15+'Sales and cost-store 5'!D15</f>
        <v>4916748.58</v>
      </c>
      <c r="E15" s="19">
        <f>'Sales and costs-store 1'!E15+'Sales and cost-store 2'!E15+'Sales and cost-store 3'!E15+'Sales and cost-store 4'!E15+'Sales and cost-store 5'!E15</f>
        <v>5159631.922</v>
      </c>
      <c r="F15" s="19">
        <f>'Sales and costs-store 1'!F15+'Sales and cost-store 2'!F15+'Sales and cost-store 3'!F15+'Sales and cost-store 4'!F15+'Sales and cost-store 5'!F15</f>
        <v>5415746.916</v>
      </c>
      <c r="G15" s="19">
        <f>'Sales and costs-store 1'!G15+'Sales and cost-store 2'!G15+'Sales and cost-store 3'!G15+'Sales and cost-store 4'!G15+'Sales and cost-store 5'!G15</f>
        <v>5685884.195</v>
      </c>
      <c r="H15" s="19">
        <f>'Sales and costs-store 1'!H15+'Sales and cost-store 2'!H15+'Sales and cost-store 3'!H15+'Sales and cost-store 4'!H15+'Sales and cost-store 5'!H15</f>
        <v>5970885.387</v>
      </c>
      <c r="I15" s="19">
        <f>'Sales and costs-store 1'!I15+'Sales and cost-store 2'!I15+'Sales and cost-store 3'!I15+'Sales and cost-store 4'!I15+'Sales and cost-store 5'!I15</f>
        <v>6271646.594</v>
      </c>
      <c r="J15" s="19">
        <f>'Sales and costs-store 1'!J15+'Sales and cost-store 2'!J15+'Sales and cost-store 3'!J15+'Sales and cost-store 4'!J15+'Sales and cost-store 5'!J15</f>
        <v>6589122.122</v>
      </c>
      <c r="K15" s="19">
        <f>'Sales and costs-store 1'!K15+'Sales and cost-store 2'!K15+'Sales and cost-store 3'!K15+'Sales and cost-store 4'!K15+'Sales and cost-store 5'!K15</f>
        <v>6924328.473</v>
      </c>
      <c r="L15" s="19">
        <f>'Sales and costs-store 1'!L15+'Sales and cost-store 2'!L15+'Sales and cost-store 3'!L15+'Sales and cost-store 4'!L15+'Sales and cost-store 5'!L15</f>
        <v>7278348.625</v>
      </c>
      <c r="M15" s="19">
        <f>'Sales and costs-store 1'!M15+'Sales and cost-store 2'!M15+'Sales and cost-store 3'!M15+'Sales and cost-store 4'!M15+'Sales and cost-store 5'!M15</f>
        <v>7652336.611</v>
      </c>
    </row>
    <row r="16">
      <c r="A16" s="8" t="s">
        <v>54</v>
      </c>
      <c r="B16" s="19">
        <f>'Sales and costs-store 1'!B16+'Sales and cost-store 2'!B16+'Sales and cost-store 3'!B16+'Sales and cost-store 4'!B16+'Sales and cost-store 5'!B16</f>
        <v>2233875</v>
      </c>
      <c r="C16" s="19">
        <f>'Sales and costs-store 1'!C16+'Sales and cost-store 2'!C16+'Sales and cost-store 3'!C16+'Sales and cost-store 4'!C16+'Sales and cost-store 5'!C16</f>
        <v>2343177</v>
      </c>
      <c r="D16" s="19">
        <f>'Sales and costs-store 1'!D16+'Sales and cost-store 2'!D16+'Sales and cost-store 3'!D16+'Sales and cost-store 4'!D16+'Sales and cost-store 5'!D16</f>
        <v>2458374.29</v>
      </c>
      <c r="E16" s="19">
        <f>'Sales and costs-store 1'!E16+'Sales and cost-store 2'!E16+'Sales and cost-store 3'!E16+'Sales and cost-store 4'!E16+'Sales and cost-store 5'!E16</f>
        <v>2579815.961</v>
      </c>
      <c r="F16" s="19">
        <f>'Sales and costs-store 1'!F16+'Sales and cost-store 2'!F16+'Sales and cost-store 3'!F16+'Sales and cost-store 4'!F16+'Sales and cost-store 5'!F16</f>
        <v>2707873.458</v>
      </c>
      <c r="G16" s="19">
        <f>'Sales and costs-store 1'!G16+'Sales and cost-store 2'!G16+'Sales and cost-store 3'!G16+'Sales and cost-store 4'!G16+'Sales and cost-store 5'!G16</f>
        <v>2842942.097</v>
      </c>
      <c r="H16" s="19">
        <f>'Sales and costs-store 1'!H16+'Sales and cost-store 2'!H16+'Sales and cost-store 3'!H16+'Sales and cost-store 4'!H16+'Sales and cost-store 5'!H16</f>
        <v>2985442.693</v>
      </c>
      <c r="I16" s="19">
        <f>'Sales and costs-store 1'!I16+'Sales and cost-store 2'!I16+'Sales and cost-store 3'!I16+'Sales and cost-store 4'!I16+'Sales and cost-store 5'!I16</f>
        <v>3135823.297</v>
      </c>
      <c r="J16" s="19">
        <f>'Sales and costs-store 1'!J16+'Sales and cost-store 2'!J16+'Sales and cost-store 3'!J16+'Sales and cost-store 4'!J16+'Sales and cost-store 5'!J16</f>
        <v>3294561.061</v>
      </c>
      <c r="K16" s="19">
        <f>'Sales and costs-store 1'!K16+'Sales and cost-store 2'!K16+'Sales and cost-store 3'!K16+'Sales and cost-store 4'!K16+'Sales and cost-store 5'!K16</f>
        <v>3462164.237</v>
      </c>
      <c r="L16" s="19">
        <f>'Sales and costs-store 1'!L16+'Sales and cost-store 2'!L16+'Sales and cost-store 3'!L16+'Sales and cost-store 4'!L16+'Sales and cost-store 5'!L16</f>
        <v>3639174.312</v>
      </c>
      <c r="M16" s="19">
        <f>'Sales and costs-store 1'!M16+'Sales and cost-store 2'!M16+'Sales and cost-store 3'!M16+'Sales and cost-store 4'!M16+'Sales and cost-store 5'!M16</f>
        <v>3826168.305</v>
      </c>
    </row>
    <row r="17">
      <c r="A17" s="8" t="s">
        <v>55</v>
      </c>
      <c r="B17" s="19">
        <f>'Sales and costs-store 1'!B17+'Sales and cost-store 2'!B17+'Sales and cost-store 3'!B17+'Sales and cost-store 4'!B17+'Sales and cost-store 5'!B17</f>
        <v>1489250</v>
      </c>
      <c r="C17" s="19">
        <f>'Sales and costs-store 1'!C17+'Sales and cost-store 2'!C17+'Sales and cost-store 3'!C17+'Sales and cost-store 4'!C17+'Sales and cost-store 5'!C17</f>
        <v>1562118</v>
      </c>
      <c r="D17" s="19">
        <f>'Sales and costs-store 1'!D17+'Sales and cost-store 2'!D17+'Sales and cost-store 3'!D17+'Sales and cost-store 4'!D17+'Sales and cost-store 5'!D17</f>
        <v>1638916.193</v>
      </c>
      <c r="E17" s="19">
        <f>'Sales and costs-store 1'!E17+'Sales and cost-store 2'!E17+'Sales and cost-store 3'!E17+'Sales and cost-store 4'!E17+'Sales and cost-store 5'!E17</f>
        <v>1719877.307</v>
      </c>
      <c r="F17" s="19">
        <f>'Sales and costs-store 1'!F17+'Sales and cost-store 2'!F17+'Sales and cost-store 3'!F17+'Sales and cost-store 4'!F17+'Sales and cost-store 5'!F17</f>
        <v>1805248.972</v>
      </c>
      <c r="G17" s="19">
        <f>'Sales and costs-store 1'!G17+'Sales and cost-store 2'!G17+'Sales and cost-store 3'!G17+'Sales and cost-store 4'!G17+'Sales and cost-store 5'!G17</f>
        <v>1895294.732</v>
      </c>
      <c r="H17" s="19">
        <f>'Sales and costs-store 1'!H17+'Sales and cost-store 2'!H17+'Sales and cost-store 3'!H17+'Sales and cost-store 4'!H17+'Sales and cost-store 5'!H17</f>
        <v>1990295.129</v>
      </c>
      <c r="I17" s="19">
        <f>'Sales and costs-store 1'!I17+'Sales and cost-store 2'!I17+'Sales and cost-store 3'!I17+'Sales and cost-store 4'!I17+'Sales and cost-store 5'!I17</f>
        <v>2090548.865</v>
      </c>
      <c r="J17" s="19">
        <f>'Sales and costs-store 1'!J17+'Sales and cost-store 2'!J17+'Sales and cost-store 3'!J17+'Sales and cost-store 4'!J17+'Sales and cost-store 5'!J17</f>
        <v>2196374.041</v>
      </c>
      <c r="K17" s="19">
        <f>'Sales and costs-store 1'!K17+'Sales and cost-store 2'!K17+'Sales and cost-store 3'!K17+'Sales and cost-store 4'!K17+'Sales and cost-store 5'!K17</f>
        <v>2308109.491</v>
      </c>
      <c r="L17" s="19">
        <f>'Sales and costs-store 1'!L17+'Sales and cost-store 2'!L17+'Sales and cost-store 3'!L17+'Sales and cost-store 4'!L17+'Sales and cost-store 5'!L17</f>
        <v>2426116.208</v>
      </c>
      <c r="M17" s="19">
        <f>'Sales and costs-store 1'!M17+'Sales and cost-store 2'!M17+'Sales and cost-store 3'!M17+'Sales and cost-store 4'!M17+'Sales and cost-store 5'!M17</f>
        <v>2550778.87</v>
      </c>
    </row>
    <row r="18">
      <c r="A18" s="8" t="s">
        <v>56</v>
      </c>
      <c r="B18" s="19">
        <f>'Sales and costs-store 1'!B18+'Sales and cost-store 2'!B18+'Sales and cost-store 3'!B18+'Sales and cost-store 4'!B18+'Sales and cost-store 5'!B18</f>
        <v>744625</v>
      </c>
      <c r="C18" s="19">
        <f>'Sales and costs-store 1'!C18+'Sales and cost-store 2'!C18+'Sales and cost-store 3'!C18+'Sales and cost-store 4'!C18+'Sales and cost-store 5'!C18</f>
        <v>781059</v>
      </c>
      <c r="D18" s="19">
        <f>'Sales and costs-store 1'!D18+'Sales and cost-store 2'!D18+'Sales and cost-store 3'!D18+'Sales and cost-store 4'!D18+'Sales and cost-store 5'!D18</f>
        <v>819458.0966</v>
      </c>
      <c r="E18" s="19">
        <f>'Sales and costs-store 1'!E18+'Sales and cost-store 2'!E18+'Sales and cost-store 3'!E18+'Sales and cost-store 4'!E18+'Sales and cost-store 5'!E18</f>
        <v>859938.6536</v>
      </c>
      <c r="F18" s="19">
        <f>'Sales and costs-store 1'!F18+'Sales and cost-store 2'!F18+'Sales and cost-store 3'!F18+'Sales and cost-store 4'!F18+'Sales and cost-store 5'!F18</f>
        <v>902624.4859</v>
      </c>
      <c r="G18" s="19">
        <f>'Sales and costs-store 1'!G18+'Sales and cost-store 2'!G18+'Sales and cost-store 3'!G18+'Sales and cost-store 4'!G18+'Sales and cost-store 5'!G18</f>
        <v>947647.3658</v>
      </c>
      <c r="H18" s="19">
        <f>'Sales and costs-store 1'!H18+'Sales and cost-store 2'!H18+'Sales and cost-store 3'!H18+'Sales and cost-store 4'!H18+'Sales and cost-store 5'!H18</f>
        <v>995147.5644</v>
      </c>
      <c r="I18" s="19">
        <f>'Sales and costs-store 1'!I18+'Sales and cost-store 2'!I18+'Sales and cost-store 3'!I18+'Sales and cost-store 4'!I18+'Sales and cost-store 5'!I18</f>
        <v>1045274.432</v>
      </c>
      <c r="J18" s="19">
        <f>'Sales and costs-store 1'!J18+'Sales and cost-store 2'!J18+'Sales and cost-store 3'!J18+'Sales and cost-store 4'!J18+'Sales and cost-store 5'!J18</f>
        <v>1098187.02</v>
      </c>
      <c r="K18" s="19">
        <f>'Sales and costs-store 1'!K18+'Sales and cost-store 2'!K18+'Sales and cost-store 3'!K18+'Sales and cost-store 4'!K18+'Sales and cost-store 5'!K18</f>
        <v>1154054.746</v>
      </c>
      <c r="L18" s="19">
        <f>'Sales and costs-store 1'!L18+'Sales and cost-store 2'!L18+'Sales and cost-store 3'!L18+'Sales and cost-store 4'!L18+'Sales and cost-store 5'!L18</f>
        <v>1213058.104</v>
      </c>
      <c r="M18" s="19">
        <f>'Sales and costs-store 1'!M18+'Sales and cost-store 2'!M18+'Sales and cost-store 3'!M18+'Sales and cost-store 4'!M18+'Sales and cost-store 5'!M18</f>
        <v>1275389.435</v>
      </c>
    </row>
    <row r="19">
      <c r="A19" s="8" t="s">
        <v>57</v>
      </c>
      <c r="B19" s="19">
        <f>'Sales and costs-store 1'!B19+'Sales and cost-store 2'!B19+'Sales and cost-store 3'!B19+'Sales and cost-store 4'!B19+'Sales and cost-store 5'!B19</f>
        <v>744625</v>
      </c>
      <c r="C19" s="19">
        <f>'Sales and costs-store 1'!C19+'Sales and cost-store 2'!C19+'Sales and cost-store 3'!C19+'Sales and cost-store 4'!C19+'Sales and cost-store 5'!C19</f>
        <v>781059</v>
      </c>
      <c r="D19" s="19">
        <f>'Sales and costs-store 1'!D19+'Sales and cost-store 2'!D19+'Sales and cost-store 3'!D19+'Sales and cost-store 4'!D19+'Sales and cost-store 5'!D19</f>
        <v>819458.0966</v>
      </c>
      <c r="E19" s="19">
        <f>'Sales and costs-store 1'!E19+'Sales and cost-store 2'!E19+'Sales and cost-store 3'!E19+'Sales and cost-store 4'!E19+'Sales and cost-store 5'!E19</f>
        <v>859938.6536</v>
      </c>
      <c r="F19" s="19">
        <f>'Sales and costs-store 1'!F19+'Sales and cost-store 2'!F19+'Sales and cost-store 3'!F19+'Sales and cost-store 4'!F19+'Sales and cost-store 5'!F19</f>
        <v>902624.4859</v>
      </c>
      <c r="G19" s="19">
        <f>'Sales and costs-store 1'!G19+'Sales and cost-store 2'!G19+'Sales and cost-store 3'!G19+'Sales and cost-store 4'!G19+'Sales and cost-store 5'!G19</f>
        <v>947647.3658</v>
      </c>
      <c r="H19" s="19">
        <f>'Sales and costs-store 1'!H19+'Sales and cost-store 2'!H19+'Sales and cost-store 3'!H19+'Sales and cost-store 4'!H19+'Sales and cost-store 5'!H19</f>
        <v>995147.5644</v>
      </c>
      <c r="I19" s="19">
        <f>'Sales and costs-store 1'!I19+'Sales and cost-store 2'!I19+'Sales and cost-store 3'!I19+'Sales and cost-store 4'!I19+'Sales and cost-store 5'!I19</f>
        <v>1045274.432</v>
      </c>
      <c r="J19" s="19">
        <f>'Sales and costs-store 1'!J19+'Sales and cost-store 2'!J19+'Sales and cost-store 3'!J19+'Sales and cost-store 4'!J19+'Sales and cost-store 5'!J19</f>
        <v>1098187.02</v>
      </c>
      <c r="K19" s="19">
        <f>'Sales and costs-store 1'!K19+'Sales and cost-store 2'!K19+'Sales and cost-store 3'!K19+'Sales and cost-store 4'!K19+'Sales and cost-store 5'!K19</f>
        <v>1154054.746</v>
      </c>
      <c r="L19" s="19">
        <f>'Sales and costs-store 1'!L19+'Sales and cost-store 2'!L19+'Sales and cost-store 3'!L19+'Sales and cost-store 4'!L19+'Sales and cost-store 5'!L19</f>
        <v>1213058.104</v>
      </c>
      <c r="M19" s="19">
        <f>'Sales and costs-store 1'!M19+'Sales and cost-store 2'!M19+'Sales and cost-store 3'!M19+'Sales and cost-store 4'!M19+'Sales and cost-store 5'!M19</f>
        <v>1275389.435</v>
      </c>
    </row>
    <row r="21">
      <c r="A21" s="6" t="s">
        <v>37</v>
      </c>
    </row>
    <row r="22">
      <c r="A22" s="8" t="s">
        <v>52</v>
      </c>
      <c r="B22" s="19">
        <f>'Sales and costs-store 1'!B22+'Sales and cost-store 2'!B22+'Sales and cost-store 3'!B22+'Sales and cost-store 4'!B22+'Sales and cost-store 5'!B22</f>
        <v>1542500</v>
      </c>
      <c r="C22" s="19">
        <f>'Sales and costs-store 1'!C22+'Sales and cost-store 2'!C22+'Sales and cost-store 3'!C22+'Sales and cost-store 4'!C22+'Sales and cost-store 5'!C22</f>
        <v>1597967.813</v>
      </c>
      <c r="D22" s="19">
        <f>'Sales and costs-store 1'!D22+'Sales and cost-store 2'!D22+'Sales and cost-store 3'!D22+'Sales and cost-store 4'!D22+'Sales and cost-store 5'!D22</f>
        <v>1655583.509</v>
      </c>
      <c r="E22" s="19">
        <f>'Sales and costs-store 1'!E22+'Sales and cost-store 2'!E22+'Sales and cost-store 3'!E22+'Sales and cost-store 4'!E22+'Sales and cost-store 5'!E22</f>
        <v>1715435.975</v>
      </c>
      <c r="F22" s="19">
        <f>'Sales and costs-store 1'!F22+'Sales and cost-store 2'!F22+'Sales and cost-store 3'!F22+'Sales and cost-store 4'!F22+'Sales and cost-store 5'!F22</f>
        <v>1777617.987</v>
      </c>
      <c r="G22" s="19">
        <f>'Sales and costs-store 1'!G22+'Sales and cost-store 2'!G22+'Sales and cost-store 3'!G22+'Sales and cost-store 4'!G22+'Sales and cost-store 5'!G22</f>
        <v>1842226.401</v>
      </c>
      <c r="H22" s="19">
        <f>'Sales and costs-store 1'!H22+'Sales and cost-store 2'!H22+'Sales and cost-store 3'!H22+'Sales and cost-store 4'!H22+'Sales and cost-store 5'!H22</f>
        <v>1909362.332</v>
      </c>
      <c r="I22" s="19">
        <f>'Sales and costs-store 1'!I22+'Sales and cost-store 2'!I22+'Sales and cost-store 3'!I22+'Sales and cost-store 4'!I22+'Sales and cost-store 5'!I22</f>
        <v>1979131.356</v>
      </c>
      <c r="J22" s="19">
        <f>'Sales and costs-store 1'!J22+'Sales and cost-store 2'!J22+'Sales and cost-store 3'!J22+'Sales and cost-store 4'!J22+'Sales and cost-store 5'!J22</f>
        <v>2051643.711</v>
      </c>
      <c r="K22" s="19">
        <f>'Sales and costs-store 1'!K22+'Sales and cost-store 2'!K22+'Sales and cost-store 3'!K22+'Sales and cost-store 4'!K22+'Sales and cost-store 5'!K22</f>
        <v>2127014.519</v>
      </c>
      <c r="L22" s="19">
        <f>'Sales and costs-store 1'!L22+'Sales and cost-store 2'!L22+'Sales and cost-store 3'!L22+'Sales and cost-store 4'!L22+'Sales and cost-store 5'!L22</f>
        <v>2205364.007</v>
      </c>
      <c r="M22" s="19">
        <f>'Sales and costs-store 1'!M22+'Sales and cost-store 2'!M22+'Sales and cost-store 3'!M22+'Sales and cost-store 4'!M22+'Sales and cost-store 5'!M22</f>
        <v>2286817.747</v>
      </c>
    </row>
    <row r="23">
      <c r="A23" s="8" t="s">
        <v>53</v>
      </c>
      <c r="B23" s="19">
        <f>'Sales and costs-store 1'!B23+'Sales and cost-store 2'!B23+'Sales and cost-store 3'!B23+'Sales and cost-store 4'!B23+'Sales and cost-store 5'!B23</f>
        <v>925500</v>
      </c>
      <c r="C23" s="19">
        <f>'Sales and costs-store 1'!C23+'Sales and cost-store 2'!C23+'Sales and cost-store 3'!C23+'Sales and cost-store 4'!C23+'Sales and cost-store 5'!C23</f>
        <v>958780.6875</v>
      </c>
      <c r="D23" s="19">
        <f>'Sales and costs-store 1'!D23+'Sales and cost-store 2'!D23+'Sales and cost-store 3'!D23+'Sales and cost-store 4'!D23+'Sales and cost-store 5'!D23</f>
        <v>993350.1056</v>
      </c>
      <c r="E23" s="19">
        <f>'Sales and costs-store 1'!E23+'Sales and cost-store 2'!E23+'Sales and cost-store 3'!E23+'Sales and cost-store 4'!E23+'Sales and cost-store 5'!E23</f>
        <v>1029261.585</v>
      </c>
      <c r="F23" s="19">
        <f>'Sales and costs-store 1'!F23+'Sales and cost-store 2'!F23+'Sales and cost-store 3'!F23+'Sales and cost-store 4'!F23+'Sales and cost-store 5'!F23</f>
        <v>1066570.792</v>
      </c>
      <c r="G23" s="19">
        <f>'Sales and costs-store 1'!G23+'Sales and cost-store 2'!G23+'Sales and cost-store 3'!G23+'Sales and cost-store 4'!G23+'Sales and cost-store 5'!G23</f>
        <v>1105335.841</v>
      </c>
      <c r="H23" s="19">
        <f>'Sales and costs-store 1'!H23+'Sales and cost-store 2'!H23+'Sales and cost-store 3'!H23+'Sales and cost-store 4'!H23+'Sales and cost-store 5'!H23</f>
        <v>1145617.399</v>
      </c>
      <c r="I23" s="19">
        <f>'Sales and costs-store 1'!I23+'Sales and cost-store 2'!I23+'Sales and cost-store 3'!I23+'Sales and cost-store 4'!I23+'Sales and cost-store 5'!I23</f>
        <v>1187478.813</v>
      </c>
      <c r="J23" s="19">
        <f>'Sales and costs-store 1'!J23+'Sales and cost-store 2'!J23+'Sales and cost-store 3'!J23+'Sales and cost-store 4'!J23+'Sales and cost-store 5'!J23</f>
        <v>1230986.226</v>
      </c>
      <c r="K23" s="19">
        <f>'Sales and costs-store 1'!K23+'Sales and cost-store 2'!K23+'Sales and cost-store 3'!K23+'Sales and cost-store 4'!K23+'Sales and cost-store 5'!K23</f>
        <v>1276208.711</v>
      </c>
      <c r="L23" s="19">
        <f>'Sales and costs-store 1'!L23+'Sales and cost-store 2'!L23+'Sales and cost-store 3'!L23+'Sales and cost-store 4'!L23+'Sales and cost-store 5'!L23</f>
        <v>1323218.404</v>
      </c>
      <c r="M23" s="19">
        <f>'Sales and costs-store 1'!M23+'Sales and cost-store 2'!M23+'Sales and cost-store 3'!M23+'Sales and cost-store 4'!M23+'Sales and cost-store 5'!M23</f>
        <v>1372090.648</v>
      </c>
    </row>
    <row r="24">
      <c r="A24" s="8" t="s">
        <v>54</v>
      </c>
      <c r="B24" s="19">
        <f>'Sales and costs-store 1'!B24+'Sales and cost-store 2'!B24+'Sales and cost-store 3'!B24+'Sales and cost-store 4'!B24+'Sales and cost-store 5'!B24</f>
        <v>740400</v>
      </c>
      <c r="C24" s="19">
        <f>'Sales and costs-store 1'!C24+'Sales and cost-store 2'!C24+'Sales and cost-store 3'!C24+'Sales and cost-store 4'!C24+'Sales and cost-store 5'!C24</f>
        <v>767024.55</v>
      </c>
      <c r="D24" s="19">
        <f>'Sales and costs-store 1'!D24+'Sales and cost-store 2'!D24+'Sales and cost-store 3'!D24+'Sales and cost-store 4'!D24+'Sales and cost-store 5'!D24</f>
        <v>794680.0845</v>
      </c>
      <c r="E24" s="19">
        <f>'Sales and costs-store 1'!E24+'Sales and cost-store 2'!E24+'Sales and cost-store 3'!E24+'Sales and cost-store 4'!E24+'Sales and cost-store 5'!E24</f>
        <v>823409.2678</v>
      </c>
      <c r="F24" s="19">
        <f>'Sales and costs-store 1'!F24+'Sales and cost-store 2'!F24+'Sales and cost-store 3'!F24+'Sales and cost-store 4'!F24+'Sales and cost-store 5'!F24</f>
        <v>853256.6338</v>
      </c>
      <c r="G24" s="19">
        <f>'Sales and costs-store 1'!G24+'Sales and cost-store 2'!G24+'Sales and cost-store 3'!G24+'Sales and cost-store 4'!G24+'Sales and cost-store 5'!G24</f>
        <v>884268.6725</v>
      </c>
      <c r="H24" s="19">
        <f>'Sales and costs-store 1'!H24+'Sales and cost-store 2'!H24+'Sales and cost-store 3'!H24+'Sales and cost-store 4'!H24+'Sales and cost-store 5'!H24</f>
        <v>916493.9194</v>
      </c>
      <c r="I24" s="19">
        <f>'Sales and costs-store 1'!I24+'Sales and cost-store 2'!I24+'Sales and cost-store 3'!I24+'Sales and cost-store 4'!I24+'Sales and cost-store 5'!I24</f>
        <v>949983.0506</v>
      </c>
      <c r="J24" s="19">
        <f>'Sales and costs-store 1'!J24+'Sales and cost-store 2'!J24+'Sales and cost-store 3'!J24+'Sales and cost-store 4'!J24+'Sales and cost-store 5'!J24</f>
        <v>984788.9812</v>
      </c>
      <c r="K24" s="19">
        <f>'Sales and costs-store 1'!K24+'Sales and cost-store 2'!K24+'Sales and cost-store 3'!K24+'Sales and cost-store 4'!K24+'Sales and cost-store 5'!K24</f>
        <v>1020966.969</v>
      </c>
      <c r="L24" s="19">
        <f>'Sales and costs-store 1'!L24+'Sales and cost-store 2'!L24+'Sales and cost-store 3'!L24+'Sales and cost-store 4'!L24+'Sales and cost-store 5'!L24</f>
        <v>1058574.723</v>
      </c>
      <c r="M24" s="19">
        <f>'Sales and costs-store 1'!M24+'Sales and cost-store 2'!M24+'Sales and cost-store 3'!M24+'Sales and cost-store 4'!M24+'Sales and cost-store 5'!M24</f>
        <v>1097672.519</v>
      </c>
    </row>
    <row r="25">
      <c r="A25" s="8" t="s">
        <v>55</v>
      </c>
      <c r="B25" s="19">
        <f>'Sales and costs-store 1'!B25+'Sales and cost-store 2'!B25+'Sales and cost-store 3'!B25+'Sales and cost-store 4'!B25+'Sales and cost-store 5'!B25</f>
        <v>1357400</v>
      </c>
      <c r="C25" s="19">
        <f>'Sales and costs-store 1'!C25+'Sales and cost-store 2'!C25+'Sales and cost-store 3'!C25+'Sales and cost-store 4'!C25+'Sales and cost-store 5'!C25</f>
        <v>1406211.675</v>
      </c>
      <c r="D25" s="19">
        <f>'Sales and costs-store 1'!D25+'Sales and cost-store 2'!D25+'Sales and cost-store 3'!D25+'Sales and cost-store 4'!D25+'Sales and cost-store 5'!D25</f>
        <v>1456913.488</v>
      </c>
      <c r="E25" s="19">
        <f>'Sales and costs-store 1'!E25+'Sales and cost-store 2'!E25+'Sales and cost-store 3'!E25+'Sales and cost-store 4'!E25+'Sales and cost-store 5'!E25</f>
        <v>1509583.658</v>
      </c>
      <c r="F25" s="19">
        <f>'Sales and costs-store 1'!F25+'Sales and cost-store 2'!F25+'Sales and cost-store 3'!F25+'Sales and cost-store 4'!F25+'Sales and cost-store 5'!F25</f>
        <v>1564303.829</v>
      </c>
      <c r="G25" s="19">
        <f>'Sales and costs-store 1'!G25+'Sales and cost-store 2'!G25+'Sales and cost-store 3'!G25+'Sales and cost-store 4'!G25+'Sales and cost-store 5'!G25</f>
        <v>1621159.233</v>
      </c>
      <c r="H25" s="19">
        <f>'Sales and costs-store 1'!H25+'Sales and cost-store 2'!H25+'Sales and cost-store 3'!H25+'Sales and cost-store 4'!H25+'Sales and cost-store 5'!H25</f>
        <v>1680238.852</v>
      </c>
      <c r="I25" s="19">
        <f>'Sales and costs-store 1'!I25+'Sales and cost-store 2'!I25+'Sales and cost-store 3'!I25+'Sales and cost-store 4'!I25+'Sales and cost-store 5'!I25</f>
        <v>1741635.593</v>
      </c>
      <c r="J25" s="19">
        <f>'Sales and costs-store 1'!J25+'Sales and cost-store 2'!J25+'Sales and cost-store 3'!J25+'Sales and cost-store 4'!J25+'Sales and cost-store 5'!J25</f>
        <v>1805446.466</v>
      </c>
      <c r="K25" s="19">
        <f>'Sales and costs-store 1'!K25+'Sales and cost-store 2'!K25+'Sales and cost-store 3'!K25+'Sales and cost-store 4'!K25+'Sales and cost-store 5'!K25</f>
        <v>1871772.776</v>
      </c>
      <c r="L25" s="19">
        <f>'Sales and costs-store 1'!L25+'Sales and cost-store 2'!L25+'Sales and cost-store 3'!L25+'Sales and cost-store 4'!L25+'Sales and cost-store 5'!L25</f>
        <v>1940720.326</v>
      </c>
      <c r="M25" s="19">
        <f>'Sales and costs-store 1'!M25+'Sales and cost-store 2'!M25+'Sales and cost-store 3'!M25+'Sales and cost-store 4'!M25+'Sales and cost-store 5'!M25</f>
        <v>2012399.618</v>
      </c>
    </row>
    <row r="26">
      <c r="A26" s="8" t="s">
        <v>56</v>
      </c>
      <c r="B26" s="19">
        <f>'Sales and costs-store 1'!B26+'Sales and cost-store 2'!B26+'Sales and cost-store 3'!B26+'Sales and cost-store 4'!B26+'Sales and cost-store 5'!B26</f>
        <v>0</v>
      </c>
      <c r="C26" s="19">
        <f>'Sales and costs-store 1'!C26+'Sales and cost-store 2'!C26+'Sales and cost-store 3'!C26+'Sales and cost-store 4'!C26+'Sales and cost-store 5'!C26</f>
        <v>0</v>
      </c>
      <c r="D26" s="19">
        <f>'Sales and costs-store 1'!D26+'Sales and cost-store 2'!D26+'Sales and cost-store 3'!D26+'Sales and cost-store 4'!D26+'Sales and cost-store 5'!D26</f>
        <v>0</v>
      </c>
      <c r="E26" s="19">
        <f>'Sales and costs-store 1'!E26+'Sales and cost-store 2'!E26+'Sales and cost-store 3'!E26+'Sales and cost-store 4'!E26+'Sales and cost-store 5'!E26</f>
        <v>0</v>
      </c>
      <c r="F26" s="19">
        <f>'Sales and costs-store 1'!F26+'Sales and cost-store 2'!F26+'Sales and cost-store 3'!F26+'Sales and cost-store 4'!F26+'Sales and cost-store 5'!F26</f>
        <v>0</v>
      </c>
      <c r="G26" s="19">
        <f>'Sales and costs-store 1'!G26+'Sales and cost-store 2'!G26+'Sales and cost-store 3'!G26+'Sales and cost-store 4'!G26+'Sales and cost-store 5'!G26</f>
        <v>0</v>
      </c>
      <c r="H26" s="19">
        <f>'Sales and costs-store 1'!H26+'Sales and cost-store 2'!H26+'Sales and cost-store 3'!H26+'Sales and cost-store 4'!H26+'Sales and cost-store 5'!H26</f>
        <v>0</v>
      </c>
      <c r="I26" s="19">
        <f>'Sales and costs-store 1'!I26+'Sales and cost-store 2'!I26+'Sales and cost-store 3'!I26+'Sales and cost-store 4'!I26+'Sales and cost-store 5'!I26</f>
        <v>0</v>
      </c>
      <c r="J26" s="19">
        <f>'Sales and costs-store 1'!J26+'Sales and cost-store 2'!J26+'Sales and cost-store 3'!J26+'Sales and cost-store 4'!J26+'Sales and cost-store 5'!J26</f>
        <v>0</v>
      </c>
      <c r="K26" s="19">
        <f>'Sales and costs-store 1'!K26+'Sales and cost-store 2'!K26+'Sales and cost-store 3'!K26+'Sales and cost-store 4'!K26+'Sales and cost-store 5'!K26</f>
        <v>0</v>
      </c>
      <c r="L26" s="19">
        <f>'Sales and costs-store 1'!L26+'Sales and cost-store 2'!L26+'Sales and cost-store 3'!L26+'Sales and cost-store 4'!L26+'Sales and cost-store 5'!L26</f>
        <v>0</v>
      </c>
      <c r="M26" s="19">
        <f>'Sales and costs-store 1'!M26+'Sales and cost-store 2'!M26+'Sales and cost-store 3'!M26+'Sales and cost-store 4'!M26+'Sales and cost-store 5'!M26</f>
        <v>0</v>
      </c>
    </row>
    <row r="27">
      <c r="A27" s="8" t="s">
        <v>57</v>
      </c>
      <c r="B27" s="19">
        <f>'Sales and costs-store 1'!B27+'Sales and cost-store 2'!B27+'Sales and cost-store 3'!B27+'Sales and cost-store 4'!B27+'Sales and cost-store 5'!B27</f>
        <v>1604200</v>
      </c>
      <c r="C27" s="19">
        <f>'Sales and costs-store 1'!C27+'Sales and cost-store 2'!C27+'Sales and cost-store 3'!C27+'Sales and cost-store 4'!C27+'Sales and cost-store 5'!C27</f>
        <v>1661886.525</v>
      </c>
      <c r="D27" s="19">
        <f>'Sales and costs-store 1'!D27+'Sales and cost-store 2'!D27+'Sales and cost-store 3'!D27+'Sales and cost-store 4'!D27+'Sales and cost-store 5'!D27</f>
        <v>1721806.85</v>
      </c>
      <c r="E27" s="19">
        <f>'Sales and costs-store 1'!E27+'Sales and cost-store 2'!E27+'Sales and cost-store 3'!E27+'Sales and cost-store 4'!E27+'Sales and cost-store 5'!E27</f>
        <v>1784053.414</v>
      </c>
      <c r="F27" s="19">
        <f>'Sales and costs-store 1'!F27+'Sales and cost-store 2'!F27+'Sales and cost-store 3'!F27+'Sales and cost-store 4'!F27+'Sales and cost-store 5'!F27</f>
        <v>1848722.707</v>
      </c>
      <c r="G27" s="19">
        <f>'Sales and costs-store 1'!G27+'Sales and cost-store 2'!G27+'Sales and cost-store 3'!G27+'Sales and cost-store 4'!G27+'Sales and cost-store 5'!G27</f>
        <v>1915915.457</v>
      </c>
      <c r="H27" s="19">
        <f>'Sales and costs-store 1'!H27+'Sales and cost-store 2'!H27+'Sales and cost-store 3'!H27+'Sales and cost-store 4'!H27+'Sales and cost-store 5'!H27</f>
        <v>1985736.825</v>
      </c>
      <c r="I27" s="19">
        <f>'Sales and costs-store 1'!I27+'Sales and cost-store 2'!I27+'Sales and cost-store 3'!I27+'Sales and cost-store 4'!I27+'Sales and cost-store 5'!I27</f>
        <v>2058296.61</v>
      </c>
      <c r="J27" s="19">
        <f>'Sales and costs-store 1'!J27+'Sales and cost-store 2'!J27+'Sales and cost-store 3'!J27+'Sales and cost-store 4'!J27+'Sales and cost-store 5'!J27</f>
        <v>2133709.459</v>
      </c>
      <c r="K27" s="19">
        <f>'Sales and costs-store 1'!K27+'Sales and cost-store 2'!K27+'Sales and cost-store 3'!K27+'Sales and cost-store 4'!K27+'Sales and cost-store 5'!K27</f>
        <v>2212095.099</v>
      </c>
      <c r="L27" s="19">
        <f>'Sales and costs-store 1'!L27+'Sales and cost-store 2'!L27+'Sales and cost-store 3'!L27+'Sales and cost-store 4'!L27+'Sales and cost-store 5'!L27</f>
        <v>2293578.567</v>
      </c>
      <c r="M27" s="19">
        <f>'Sales and costs-store 1'!M27+'Sales and cost-store 2'!M27+'Sales and cost-store 3'!M27+'Sales and cost-store 4'!M27+'Sales and cost-store 5'!M27</f>
        <v>2378290.457</v>
      </c>
    </row>
    <row r="29">
      <c r="A29" s="6" t="s">
        <v>38</v>
      </c>
    </row>
    <row r="30">
      <c r="A30" s="8" t="s">
        <v>52</v>
      </c>
      <c r="B30" s="19">
        <f>'Sales and costs-store 1'!B30+'Sales and cost-store 2'!B30+'Sales and cost-store 3'!B30+'Sales and cost-store 4'!B30+'Sales and cost-store 5'!B30</f>
        <v>1218000</v>
      </c>
      <c r="C30" s="19">
        <f>'Sales and costs-store 1'!C30+'Sales and cost-store 2'!C30+'Sales and cost-store 3'!C30+'Sales and cost-store 4'!C30+'Sales and cost-store 5'!C30</f>
        <v>1256549.688</v>
      </c>
      <c r="D30" s="19">
        <f>'Sales and costs-store 1'!D30+'Sales and cost-store 2'!D30+'Sales and cost-store 3'!D30+'Sales and cost-store 4'!D30+'Sales and cost-store 5'!D30</f>
        <v>1296399.32</v>
      </c>
      <c r="E30" s="19">
        <f>'Sales and costs-store 1'!E30+'Sales and cost-store 2'!E30+'Sales and cost-store 3'!E30+'Sales and cost-store 4'!E30+'Sales and cost-store 5'!E30</f>
        <v>1337594.24</v>
      </c>
      <c r="F30" s="19">
        <f>'Sales and costs-store 1'!F30+'Sales and cost-store 2'!F30+'Sales and cost-store 3'!F30+'Sales and cost-store 4'!F30+'Sales and cost-store 5'!F30</f>
        <v>1380181.4</v>
      </c>
      <c r="G30" s="19">
        <f>'Sales and costs-store 1'!G30+'Sales and cost-store 2'!G30+'Sales and cost-store 3'!G30+'Sales and cost-store 4'!G30+'Sales and cost-store 5'!G30</f>
        <v>1424209.422</v>
      </c>
      <c r="H30" s="19">
        <f>'Sales and costs-store 1'!H30+'Sales and cost-store 2'!H30+'Sales and cost-store 3'!H30+'Sales and cost-store 4'!H30+'Sales and cost-store 5'!H30</f>
        <v>1469728.654</v>
      </c>
      <c r="I30" s="19">
        <f>'Sales and costs-store 1'!I30+'Sales and cost-store 2'!I30+'Sales and cost-store 3'!I30+'Sales and cost-store 4'!I30+'Sales and cost-store 5'!I30</f>
        <v>1516791.237</v>
      </c>
      <c r="J30" s="19">
        <f>'Sales and costs-store 1'!J30+'Sales and cost-store 2'!J30+'Sales and cost-store 3'!J30+'Sales and cost-store 4'!J30+'Sales and cost-store 5'!J30</f>
        <v>1565451.164</v>
      </c>
      <c r="K30" s="19">
        <f>'Sales and costs-store 1'!K30+'Sales and cost-store 2'!K30+'Sales and cost-store 3'!K30+'Sales and cost-store 4'!K30+'Sales and cost-store 5'!K30</f>
        <v>1615764.35</v>
      </c>
      <c r="L30" s="19">
        <f>'Sales and costs-store 1'!L30+'Sales and cost-store 2'!L30+'Sales and cost-store 3'!L30+'Sales and cost-store 4'!L30+'Sales and cost-store 5'!L30</f>
        <v>1667788.701</v>
      </c>
      <c r="M30" s="19">
        <f>'Sales and costs-store 1'!M30+'Sales and cost-store 2'!M30+'Sales and cost-store 3'!M30+'Sales and cost-store 4'!M30+'Sales and cost-store 5'!M30</f>
        <v>1721584.183</v>
      </c>
    </row>
    <row r="31">
      <c r="A31" s="8" t="s">
        <v>53</v>
      </c>
      <c r="B31" s="19">
        <f>'Sales and costs-store 1'!B31+'Sales and cost-store 2'!B31+'Sales and cost-store 3'!B31+'Sales and cost-store 4'!B31+'Sales and cost-store 5'!B31</f>
        <v>304500</v>
      </c>
      <c r="C31" s="19">
        <f>'Sales and costs-store 1'!C31+'Sales and cost-store 2'!C31+'Sales and cost-store 3'!C31+'Sales and cost-store 4'!C31+'Sales and cost-store 5'!C31</f>
        <v>314137.4219</v>
      </c>
      <c r="D31" s="19">
        <f>'Sales and costs-store 1'!D31+'Sales and cost-store 2'!D31+'Sales and cost-store 3'!D31+'Sales and cost-store 4'!D31+'Sales and cost-store 5'!D31</f>
        <v>324099.83</v>
      </c>
      <c r="E31" s="19">
        <f>'Sales and costs-store 1'!E31+'Sales and cost-store 2'!E31+'Sales and cost-store 3'!E31+'Sales and cost-store 4'!E31+'Sales and cost-store 5'!E31</f>
        <v>334398.56</v>
      </c>
      <c r="F31" s="19">
        <f>'Sales and costs-store 1'!F31+'Sales and cost-store 2'!F31+'Sales and cost-store 3'!F31+'Sales and cost-store 4'!F31+'Sales and cost-store 5'!F31</f>
        <v>345045.35</v>
      </c>
      <c r="G31" s="19">
        <f>'Sales and costs-store 1'!G31+'Sales and cost-store 2'!G31+'Sales and cost-store 3'!G31+'Sales and cost-store 4'!G31+'Sales and cost-store 5'!G31</f>
        <v>356052.3555</v>
      </c>
      <c r="H31" s="19">
        <f>'Sales and costs-store 1'!H31+'Sales and cost-store 2'!H31+'Sales and cost-store 3'!H31+'Sales and cost-store 4'!H31+'Sales and cost-store 5'!H31</f>
        <v>367432.1635</v>
      </c>
      <c r="I31" s="19">
        <f>'Sales and costs-store 1'!I31+'Sales and cost-store 2'!I31+'Sales and cost-store 3'!I31+'Sales and cost-store 4'!I31+'Sales and cost-store 5'!I31</f>
        <v>379197.8092</v>
      </c>
      <c r="J31" s="19">
        <f>'Sales and costs-store 1'!J31+'Sales and cost-store 2'!J31+'Sales and cost-store 3'!J31+'Sales and cost-store 4'!J31+'Sales and cost-store 5'!J31</f>
        <v>391362.7909</v>
      </c>
      <c r="K31" s="19">
        <f>'Sales and costs-store 1'!K31+'Sales and cost-store 2'!K31+'Sales and cost-store 3'!K31+'Sales and cost-store 4'!K31+'Sales and cost-store 5'!K31</f>
        <v>403941.0874</v>
      </c>
      <c r="L31" s="19">
        <f>'Sales and costs-store 1'!L31+'Sales and cost-store 2'!L31+'Sales and cost-store 3'!L31+'Sales and cost-store 4'!L31+'Sales and cost-store 5'!L31</f>
        <v>416947.1751</v>
      </c>
      <c r="M31" s="19">
        <f>'Sales and costs-store 1'!M31+'Sales and cost-store 2'!M31+'Sales and cost-store 3'!M31+'Sales and cost-store 4'!M31+'Sales and cost-store 5'!M31</f>
        <v>430396.0457</v>
      </c>
    </row>
    <row r="32">
      <c r="A32" s="8" t="s">
        <v>54</v>
      </c>
      <c r="B32" s="19">
        <f>'Sales and costs-store 1'!B32+'Sales and cost-store 2'!B32+'Sales and cost-store 3'!B32+'Sales and cost-store 4'!B32+'Sales and cost-store 5'!B32</f>
        <v>0</v>
      </c>
      <c r="C32" s="19">
        <f>'Sales and costs-store 1'!C32+'Sales and cost-store 2'!C32+'Sales and cost-store 3'!C32+'Sales and cost-store 4'!C32+'Sales and cost-store 5'!C32</f>
        <v>0</v>
      </c>
      <c r="D32" s="19">
        <f>'Sales and costs-store 1'!D32+'Sales and cost-store 2'!D32+'Sales and cost-store 3'!D32+'Sales and cost-store 4'!D32+'Sales and cost-store 5'!D32</f>
        <v>0</v>
      </c>
      <c r="E32" s="19">
        <f>'Sales and costs-store 1'!E32+'Sales and cost-store 2'!E32+'Sales and cost-store 3'!E32+'Sales and cost-store 4'!E32+'Sales and cost-store 5'!E32</f>
        <v>0</v>
      </c>
      <c r="F32" s="19">
        <f>'Sales and costs-store 1'!F32+'Sales and cost-store 2'!F32+'Sales and cost-store 3'!F32+'Sales and cost-store 4'!F32+'Sales and cost-store 5'!F32</f>
        <v>0</v>
      </c>
      <c r="G32" s="19">
        <f>'Sales and costs-store 1'!G32+'Sales and cost-store 2'!G32+'Sales and cost-store 3'!G32+'Sales and cost-store 4'!G32+'Sales and cost-store 5'!G32</f>
        <v>0</v>
      </c>
      <c r="H32" s="19">
        <f>'Sales and costs-store 1'!H32+'Sales and cost-store 2'!H32+'Sales and cost-store 3'!H32+'Sales and cost-store 4'!H32+'Sales and cost-store 5'!H32</f>
        <v>0</v>
      </c>
      <c r="I32" s="19">
        <f>'Sales and costs-store 1'!I32+'Sales and cost-store 2'!I32+'Sales and cost-store 3'!I32+'Sales and cost-store 4'!I32+'Sales and cost-store 5'!I32</f>
        <v>0</v>
      </c>
      <c r="J32" s="19">
        <f>'Sales and costs-store 1'!J32+'Sales and cost-store 2'!J32+'Sales and cost-store 3'!J32+'Sales and cost-store 4'!J32+'Sales and cost-store 5'!J32</f>
        <v>0</v>
      </c>
      <c r="K32" s="19">
        <f>'Sales and costs-store 1'!K32+'Sales and cost-store 2'!K32+'Sales and cost-store 3'!K32+'Sales and cost-store 4'!K32+'Sales and cost-store 5'!K32</f>
        <v>0</v>
      </c>
      <c r="L32" s="19">
        <f>'Sales and costs-store 1'!L32+'Sales and cost-store 2'!L32+'Sales and cost-store 3'!L32+'Sales and cost-store 4'!L32+'Sales and cost-store 5'!L32</f>
        <v>0</v>
      </c>
      <c r="M32" s="19">
        <f>'Sales and costs-store 1'!M32+'Sales and cost-store 2'!M32+'Sales and cost-store 3'!M32+'Sales and cost-store 4'!M32+'Sales and cost-store 5'!M32</f>
        <v>0</v>
      </c>
    </row>
    <row r="33">
      <c r="A33" s="8" t="s">
        <v>55</v>
      </c>
      <c r="B33" s="19">
        <f>'Sales and costs-store 1'!B33+'Sales and cost-store 2'!B33+'Sales and cost-store 3'!B33+'Sales and cost-store 4'!B33+'Sales and cost-store 5'!B33</f>
        <v>2131500</v>
      </c>
      <c r="C33" s="19">
        <f>'Sales and costs-store 1'!C33+'Sales and cost-store 2'!C33+'Sales and cost-store 3'!C33+'Sales and cost-store 4'!C33+'Sales and cost-store 5'!C33</f>
        <v>2198961.953</v>
      </c>
      <c r="D33" s="19">
        <f>'Sales and costs-store 1'!D33+'Sales and cost-store 2'!D33+'Sales and cost-store 3'!D33+'Sales and cost-store 4'!D33+'Sales and cost-store 5'!D33</f>
        <v>2268698.81</v>
      </c>
      <c r="E33" s="19">
        <f>'Sales and costs-store 1'!E33+'Sales and cost-store 2'!E33+'Sales and cost-store 3'!E33+'Sales and cost-store 4'!E33+'Sales and cost-store 5'!E33</f>
        <v>2340789.92</v>
      </c>
      <c r="F33" s="19">
        <f>'Sales and costs-store 1'!F33+'Sales and cost-store 2'!F33+'Sales and cost-store 3'!F33+'Sales and cost-store 4'!F33+'Sales and cost-store 5'!F33</f>
        <v>2415317.45</v>
      </c>
      <c r="G33" s="19">
        <f>'Sales and costs-store 1'!G33+'Sales and cost-store 2'!G33+'Sales and cost-store 3'!G33+'Sales and cost-store 4'!G33+'Sales and cost-store 5'!G33</f>
        <v>2492366.488</v>
      </c>
      <c r="H33" s="19">
        <f>'Sales and costs-store 1'!H33+'Sales and cost-store 2'!H33+'Sales and cost-store 3'!H33+'Sales and cost-store 4'!H33+'Sales and cost-store 5'!H33</f>
        <v>2572025.145</v>
      </c>
      <c r="I33" s="19">
        <f>'Sales and costs-store 1'!I33+'Sales and cost-store 2'!I33+'Sales and cost-store 3'!I33+'Sales and cost-store 4'!I33+'Sales and cost-store 5'!I33</f>
        <v>2654384.664</v>
      </c>
      <c r="J33" s="19">
        <f>'Sales and costs-store 1'!J33+'Sales and cost-store 2'!J33+'Sales and cost-store 3'!J33+'Sales and cost-store 4'!J33+'Sales and cost-store 5'!J33</f>
        <v>2739539.536</v>
      </c>
      <c r="K33" s="19">
        <f>'Sales and costs-store 1'!K33+'Sales and cost-store 2'!K33+'Sales and cost-store 3'!K33+'Sales and cost-store 4'!K33+'Sales and cost-store 5'!K33</f>
        <v>2827587.612</v>
      </c>
      <c r="L33" s="19">
        <f>'Sales and costs-store 1'!L33+'Sales and cost-store 2'!L33+'Sales and cost-store 3'!L33+'Sales and cost-store 4'!L33+'Sales and cost-store 5'!L33</f>
        <v>2918630.226</v>
      </c>
      <c r="M33" s="19">
        <f>'Sales and costs-store 1'!M33+'Sales and cost-store 2'!M33+'Sales and cost-store 3'!M33+'Sales and cost-store 4'!M33+'Sales and cost-store 5'!M33</f>
        <v>3012772.32</v>
      </c>
    </row>
    <row r="34">
      <c r="A34" s="8" t="s">
        <v>56</v>
      </c>
      <c r="B34" s="19">
        <f>'Sales and costs-store 1'!B34+'Sales and cost-store 2'!B34+'Sales and cost-store 3'!B34+'Sales and cost-store 4'!B34+'Sales and cost-store 5'!B34</f>
        <v>1522500</v>
      </c>
      <c r="C34" s="19">
        <f>'Sales and costs-store 1'!C34+'Sales and cost-store 2'!C34+'Sales and cost-store 3'!C34+'Sales and cost-store 4'!C34+'Sales and cost-store 5'!C34</f>
        <v>1570687.109</v>
      </c>
      <c r="D34" s="19">
        <f>'Sales and costs-store 1'!D34+'Sales and cost-store 2'!D34+'Sales and cost-store 3'!D34+'Sales and cost-store 4'!D34+'Sales and cost-store 5'!D34</f>
        <v>1620499.15</v>
      </c>
      <c r="E34" s="19">
        <f>'Sales and costs-store 1'!E34+'Sales and cost-store 2'!E34+'Sales and cost-store 3'!E34+'Sales and cost-store 4'!E34+'Sales and cost-store 5'!E34</f>
        <v>1671992.8</v>
      </c>
      <c r="F34" s="19">
        <f>'Sales and costs-store 1'!F34+'Sales and cost-store 2'!F34+'Sales and cost-store 3'!F34+'Sales and cost-store 4'!F34+'Sales and cost-store 5'!F34</f>
        <v>1725226.75</v>
      </c>
      <c r="G34" s="19">
        <f>'Sales and costs-store 1'!G34+'Sales and cost-store 2'!G34+'Sales and cost-store 3'!G34+'Sales and cost-store 4'!G34+'Sales and cost-store 5'!G34</f>
        <v>1780261.777</v>
      </c>
      <c r="H34" s="19">
        <f>'Sales and costs-store 1'!H34+'Sales and cost-store 2'!H34+'Sales and cost-store 3'!H34+'Sales and cost-store 4'!H34+'Sales and cost-store 5'!H34</f>
        <v>1837160.818</v>
      </c>
      <c r="I34" s="19">
        <f>'Sales and costs-store 1'!I34+'Sales and cost-store 2'!I34+'Sales and cost-store 3'!I34+'Sales and cost-store 4'!I34+'Sales and cost-store 5'!I34</f>
        <v>1895989.046</v>
      </c>
      <c r="J34" s="19">
        <f>'Sales and costs-store 1'!J34+'Sales and cost-store 2'!J34+'Sales and cost-store 3'!J34+'Sales and cost-store 4'!J34+'Sales and cost-store 5'!J34</f>
        <v>1956813.954</v>
      </c>
      <c r="K34" s="19">
        <f>'Sales and costs-store 1'!K34+'Sales and cost-store 2'!K34+'Sales and cost-store 3'!K34+'Sales and cost-store 4'!K34+'Sales and cost-store 5'!K34</f>
        <v>2019705.437</v>
      </c>
      <c r="L34" s="19">
        <f>'Sales and costs-store 1'!L34+'Sales and cost-store 2'!L34+'Sales and cost-store 3'!L34+'Sales and cost-store 4'!L34+'Sales and cost-store 5'!L34</f>
        <v>2084735.876</v>
      </c>
      <c r="M34" s="19">
        <f>'Sales and costs-store 1'!M34+'Sales and cost-store 2'!M34+'Sales and cost-store 3'!M34+'Sales and cost-store 4'!M34+'Sales and cost-store 5'!M34</f>
        <v>2151980.229</v>
      </c>
    </row>
    <row r="35">
      <c r="A35" s="8" t="s">
        <v>57</v>
      </c>
      <c r="B35" s="19">
        <f>'Sales and costs-store 1'!B35+'Sales and cost-store 2'!B35+'Sales and cost-store 3'!B35+'Sales and cost-store 4'!B35+'Sales and cost-store 5'!B35</f>
        <v>913500</v>
      </c>
      <c r="C35" s="19">
        <f>'Sales and costs-store 1'!C35+'Sales and cost-store 2'!C35+'Sales and cost-store 3'!C35+'Sales and cost-store 4'!C35+'Sales and cost-store 5'!C35</f>
        <v>942412.2656</v>
      </c>
      <c r="D35" s="19">
        <f>'Sales and costs-store 1'!D35+'Sales and cost-store 2'!D35+'Sales and cost-store 3'!D35+'Sales and cost-store 4'!D35+'Sales and cost-store 5'!D35</f>
        <v>972299.49</v>
      </c>
      <c r="E35" s="19">
        <f>'Sales and costs-store 1'!E35+'Sales and cost-store 2'!E35+'Sales and cost-store 3'!E35+'Sales and cost-store 4'!E35+'Sales and cost-store 5'!E35</f>
        <v>1003195.68</v>
      </c>
      <c r="F35" s="19">
        <f>'Sales and costs-store 1'!F35+'Sales and cost-store 2'!F35+'Sales and cost-store 3'!F35+'Sales and cost-store 4'!F35+'Sales and cost-store 5'!F35</f>
        <v>1035136.05</v>
      </c>
      <c r="G35" s="19">
        <f>'Sales and costs-store 1'!G35+'Sales and cost-store 2'!G35+'Sales and cost-store 3'!G35+'Sales and cost-store 4'!G35+'Sales and cost-store 5'!G35</f>
        <v>1068157.066</v>
      </c>
      <c r="H35" s="19">
        <f>'Sales and costs-store 1'!H35+'Sales and cost-store 2'!H35+'Sales and cost-store 3'!H35+'Sales and cost-store 4'!H35+'Sales and cost-store 5'!H35</f>
        <v>1102296.491</v>
      </c>
      <c r="I35" s="19">
        <f>'Sales and costs-store 1'!I35+'Sales and cost-store 2'!I35+'Sales and cost-store 3'!I35+'Sales and cost-store 4'!I35+'Sales and cost-store 5'!I35</f>
        <v>1137593.428</v>
      </c>
      <c r="J35" s="19">
        <f>'Sales and costs-store 1'!J35+'Sales and cost-store 2'!J35+'Sales and cost-store 3'!J35+'Sales and cost-store 4'!J35+'Sales and cost-store 5'!J35</f>
        <v>1174088.373</v>
      </c>
      <c r="K35" s="19">
        <f>'Sales and costs-store 1'!K35+'Sales and cost-store 2'!K35+'Sales and cost-store 3'!K35+'Sales and cost-store 4'!K35+'Sales and cost-store 5'!K35</f>
        <v>1211823.262</v>
      </c>
      <c r="L35" s="19">
        <f>'Sales and costs-store 1'!L35+'Sales and cost-store 2'!L35+'Sales and cost-store 3'!L35+'Sales and cost-store 4'!L35+'Sales and cost-store 5'!L35</f>
        <v>1250841.525</v>
      </c>
      <c r="M35" s="19">
        <f>'Sales and costs-store 1'!M35+'Sales and cost-store 2'!M35+'Sales and cost-store 3'!M35+'Sales and cost-store 4'!M35+'Sales and cost-store 5'!M35</f>
        <v>1291188.137</v>
      </c>
    </row>
    <row r="37">
      <c r="A37" s="6" t="s">
        <v>39</v>
      </c>
    </row>
    <row r="38">
      <c r="A38" s="8" t="s">
        <v>52</v>
      </c>
      <c r="B38" s="19">
        <f>'Sales and costs-store 1'!B38+'Sales and cost-store 2'!B38+'Sales and cost-store 3'!B38+'Sales and cost-store 4'!B38+'Sales and cost-store 5'!B38</f>
        <v>1870125</v>
      </c>
      <c r="C38" s="19">
        <f>'Sales and costs-store 1'!C38+'Sales and cost-store 2'!C38+'Sales and cost-store 3'!C38+'Sales and cost-store 4'!C38+'Sales and cost-store 5'!C38</f>
        <v>1947844.341</v>
      </c>
      <c r="D38" s="19">
        <f>'Sales and costs-store 1'!D38+'Sales and cost-store 2'!D38+'Sales and cost-store 3'!D38+'Sales and cost-store 4'!D38+'Sales and cost-store 5'!D38</f>
        <v>2028977.9</v>
      </c>
      <c r="E38" s="19">
        <f>'Sales and costs-store 1'!E38+'Sales and cost-store 2'!E38+'Sales and cost-store 3'!E38+'Sales and cost-store 4'!E38+'Sales and cost-store 5'!E38</f>
        <v>2113680.692</v>
      </c>
      <c r="F38" s="19">
        <f>'Sales and costs-store 1'!F38+'Sales and cost-store 2'!F38+'Sales and cost-store 3'!F38+'Sales and cost-store 4'!F38+'Sales and cost-store 5'!F38</f>
        <v>2202114.904</v>
      </c>
      <c r="G38" s="19">
        <f>'Sales and costs-store 1'!G38+'Sales and cost-store 2'!G38+'Sales and cost-store 3'!G38+'Sales and cost-store 4'!G38+'Sales and cost-store 5'!G38</f>
        <v>2294450.235</v>
      </c>
      <c r="H38" s="19">
        <f>'Sales and costs-store 1'!H38+'Sales and cost-store 2'!H38+'Sales and cost-store 3'!H38+'Sales and cost-store 4'!H38+'Sales and cost-store 5'!H38</f>
        <v>2390864.251</v>
      </c>
      <c r="I38" s="19">
        <f>'Sales and costs-store 1'!I38+'Sales and cost-store 2'!I38+'Sales and cost-store 3'!I38+'Sales and cost-store 4'!I38+'Sales and cost-store 5'!I38</f>
        <v>2491542.745</v>
      </c>
      <c r="J38" s="19">
        <f>'Sales and costs-store 1'!J38+'Sales and cost-store 2'!J38+'Sales and cost-store 3'!J38+'Sales and cost-store 4'!J38+'Sales and cost-store 5'!J38</f>
        <v>2596680.133</v>
      </c>
      <c r="K38" s="19">
        <f>'Sales and costs-store 1'!K38+'Sales and cost-store 2'!K38+'Sales and cost-store 3'!K38+'Sales and cost-store 4'!K38+'Sales and cost-store 5'!K38</f>
        <v>2706479.85</v>
      </c>
      <c r="L38" s="19">
        <f>'Sales and costs-store 1'!L38+'Sales and cost-store 2'!L38+'Sales and cost-store 3'!L38+'Sales and cost-store 4'!L38+'Sales and cost-store 5'!L38</f>
        <v>2821154.779</v>
      </c>
      <c r="M38" s="19">
        <f>'Sales and costs-store 1'!M38+'Sales and cost-store 2'!M38+'Sales and cost-store 3'!M38+'Sales and cost-store 4'!M38+'Sales and cost-store 5'!M38</f>
        <v>2940927.692</v>
      </c>
    </row>
    <row r="39">
      <c r="A39" s="8" t="s">
        <v>53</v>
      </c>
      <c r="B39" s="19">
        <f>'Sales and costs-store 1'!B39+'Sales and cost-store 2'!B39+'Sales and cost-store 3'!B39+'Sales and cost-store 4'!B39+'Sales and cost-store 5'!B39</f>
        <v>0</v>
      </c>
      <c r="C39" s="19">
        <f>'Sales and costs-store 1'!C39+'Sales and cost-store 2'!C39+'Sales and cost-store 3'!C39+'Sales and cost-store 4'!C39+'Sales and cost-store 5'!C39</f>
        <v>0</v>
      </c>
      <c r="D39" s="19">
        <f>'Sales and costs-store 1'!D39+'Sales and cost-store 2'!D39+'Sales and cost-store 3'!D39+'Sales and cost-store 4'!D39+'Sales and cost-store 5'!D39</f>
        <v>0</v>
      </c>
      <c r="E39" s="19">
        <f>'Sales and costs-store 1'!E39+'Sales and cost-store 2'!E39+'Sales and cost-store 3'!E39+'Sales and cost-store 4'!E39+'Sales and cost-store 5'!E39</f>
        <v>0</v>
      </c>
      <c r="F39" s="19">
        <f>'Sales and costs-store 1'!F39+'Sales and cost-store 2'!F39+'Sales and cost-store 3'!F39+'Sales and cost-store 4'!F39+'Sales and cost-store 5'!F39</f>
        <v>0</v>
      </c>
      <c r="G39" s="19">
        <f>'Sales and costs-store 1'!G39+'Sales and cost-store 2'!G39+'Sales and cost-store 3'!G39+'Sales and cost-store 4'!G39+'Sales and cost-store 5'!G39</f>
        <v>0</v>
      </c>
      <c r="H39" s="19">
        <f>'Sales and costs-store 1'!H39+'Sales and cost-store 2'!H39+'Sales and cost-store 3'!H39+'Sales and cost-store 4'!H39+'Sales and cost-store 5'!H39</f>
        <v>0</v>
      </c>
      <c r="I39" s="19">
        <f>'Sales and costs-store 1'!I39+'Sales and cost-store 2'!I39+'Sales and cost-store 3'!I39+'Sales and cost-store 4'!I39+'Sales and cost-store 5'!I39</f>
        <v>0</v>
      </c>
      <c r="J39" s="19">
        <f>'Sales and costs-store 1'!J39+'Sales and cost-store 2'!J39+'Sales and cost-store 3'!J39+'Sales and cost-store 4'!J39+'Sales and cost-store 5'!J39</f>
        <v>0</v>
      </c>
      <c r="K39" s="19">
        <f>'Sales and costs-store 1'!K39+'Sales and cost-store 2'!K39+'Sales and cost-store 3'!K39+'Sales and cost-store 4'!K39+'Sales and cost-store 5'!K39</f>
        <v>0</v>
      </c>
      <c r="L39" s="19">
        <f>'Sales and costs-store 1'!L39+'Sales and cost-store 2'!L39+'Sales and cost-store 3'!L39+'Sales and cost-store 4'!L39+'Sales and cost-store 5'!L39</f>
        <v>0</v>
      </c>
      <c r="M39" s="19">
        <f>'Sales and costs-store 1'!M39+'Sales and cost-store 2'!M39+'Sales and cost-store 3'!M39+'Sales and cost-store 4'!M39+'Sales and cost-store 5'!M39</f>
        <v>0</v>
      </c>
    </row>
    <row r="40">
      <c r="A40" s="8" t="s">
        <v>54</v>
      </c>
      <c r="B40" s="19">
        <f>'Sales and costs-store 1'!B40+'Sales and cost-store 2'!B40+'Sales and cost-store 3'!B40+'Sales and cost-store 4'!B40+'Sales and cost-store 5'!B40</f>
        <v>1870125</v>
      </c>
      <c r="C40" s="19">
        <f>'Sales and costs-store 1'!C40+'Sales and cost-store 2'!C40+'Sales and cost-store 3'!C40+'Sales and cost-store 4'!C40+'Sales and cost-store 5'!C40</f>
        <v>1947844.341</v>
      </c>
      <c r="D40" s="19">
        <f>'Sales and costs-store 1'!D40+'Sales and cost-store 2'!D40+'Sales and cost-store 3'!D40+'Sales and cost-store 4'!D40+'Sales and cost-store 5'!D40</f>
        <v>2028977.9</v>
      </c>
      <c r="E40" s="19">
        <f>'Sales and costs-store 1'!E40+'Sales and cost-store 2'!E40+'Sales and cost-store 3'!E40+'Sales and cost-store 4'!E40+'Sales and cost-store 5'!E40</f>
        <v>2113680.692</v>
      </c>
      <c r="F40" s="19">
        <f>'Sales and costs-store 1'!F40+'Sales and cost-store 2'!F40+'Sales and cost-store 3'!F40+'Sales and cost-store 4'!F40+'Sales and cost-store 5'!F40</f>
        <v>2202114.904</v>
      </c>
      <c r="G40" s="19">
        <f>'Sales and costs-store 1'!G40+'Sales and cost-store 2'!G40+'Sales and cost-store 3'!G40+'Sales and cost-store 4'!G40+'Sales and cost-store 5'!G40</f>
        <v>2294450.235</v>
      </c>
      <c r="H40" s="19">
        <f>'Sales and costs-store 1'!H40+'Sales and cost-store 2'!H40+'Sales and cost-store 3'!H40+'Sales and cost-store 4'!H40+'Sales and cost-store 5'!H40</f>
        <v>2390864.251</v>
      </c>
      <c r="I40" s="19">
        <f>'Sales and costs-store 1'!I40+'Sales and cost-store 2'!I40+'Sales and cost-store 3'!I40+'Sales and cost-store 4'!I40+'Sales and cost-store 5'!I40</f>
        <v>2491542.745</v>
      </c>
      <c r="J40" s="19">
        <f>'Sales and costs-store 1'!J40+'Sales and cost-store 2'!J40+'Sales and cost-store 3'!J40+'Sales and cost-store 4'!J40+'Sales and cost-store 5'!J40</f>
        <v>2596680.133</v>
      </c>
      <c r="K40" s="19">
        <f>'Sales and costs-store 1'!K40+'Sales and cost-store 2'!K40+'Sales and cost-store 3'!K40+'Sales and cost-store 4'!K40+'Sales and cost-store 5'!K40</f>
        <v>2706479.85</v>
      </c>
      <c r="L40" s="19">
        <f>'Sales and costs-store 1'!L40+'Sales and cost-store 2'!L40+'Sales and cost-store 3'!L40+'Sales and cost-store 4'!L40+'Sales and cost-store 5'!L40</f>
        <v>2821154.779</v>
      </c>
      <c r="M40" s="19">
        <f>'Sales and costs-store 1'!M40+'Sales and cost-store 2'!M40+'Sales and cost-store 3'!M40+'Sales and cost-store 4'!M40+'Sales and cost-store 5'!M40</f>
        <v>2940927.692</v>
      </c>
    </row>
    <row r="41">
      <c r="A41" s="8" t="s">
        <v>55</v>
      </c>
      <c r="B41" s="19">
        <f>'Sales and costs-store 1'!B41+'Sales and cost-store 2'!B41+'Sales and cost-store 3'!B41+'Sales and cost-store 4'!B41+'Sales and cost-store 5'!B41</f>
        <v>1558437.5</v>
      </c>
      <c r="C41" s="19">
        <f>'Sales and costs-store 1'!C41+'Sales and cost-store 2'!C41+'Sales and cost-store 3'!C41+'Sales and cost-store 4'!C41+'Sales and cost-store 5'!C41</f>
        <v>1623203.617</v>
      </c>
      <c r="D41" s="19">
        <f>'Sales and costs-store 1'!D41+'Sales and cost-store 2'!D41+'Sales and cost-store 3'!D41+'Sales and cost-store 4'!D41+'Sales and cost-store 5'!D41</f>
        <v>1690814.917</v>
      </c>
      <c r="E41" s="19">
        <f>'Sales and costs-store 1'!E41+'Sales and cost-store 2'!E41+'Sales and cost-store 3'!E41+'Sales and cost-store 4'!E41+'Sales and cost-store 5'!E41</f>
        <v>1761400.577</v>
      </c>
      <c r="F41" s="19">
        <f>'Sales and costs-store 1'!F41+'Sales and cost-store 2'!F41+'Sales and cost-store 3'!F41+'Sales and cost-store 4'!F41+'Sales and cost-store 5'!F41</f>
        <v>1835095.753</v>
      </c>
      <c r="G41" s="19">
        <f>'Sales and costs-store 1'!G41+'Sales and cost-store 2'!G41+'Sales and cost-store 3'!G41+'Sales and cost-store 4'!G41+'Sales and cost-store 5'!G41</f>
        <v>1912041.863</v>
      </c>
      <c r="H41" s="19">
        <f>'Sales and costs-store 1'!H41+'Sales and cost-store 2'!H41+'Sales and cost-store 3'!H41+'Sales and cost-store 4'!H41+'Sales and cost-store 5'!H41</f>
        <v>1992386.876</v>
      </c>
      <c r="I41" s="19">
        <f>'Sales and costs-store 1'!I41+'Sales and cost-store 2'!I41+'Sales and cost-store 3'!I41+'Sales and cost-store 4'!I41+'Sales and cost-store 5'!I41</f>
        <v>2076285.621</v>
      </c>
      <c r="J41" s="19">
        <f>'Sales and costs-store 1'!J41+'Sales and cost-store 2'!J41+'Sales and cost-store 3'!J41+'Sales and cost-store 4'!J41+'Sales and cost-store 5'!J41</f>
        <v>2163900.111</v>
      </c>
      <c r="K41" s="19">
        <f>'Sales and costs-store 1'!K41+'Sales and cost-store 2'!K41+'Sales and cost-store 3'!K41+'Sales and cost-store 4'!K41+'Sales and cost-store 5'!K41</f>
        <v>2255399.875</v>
      </c>
      <c r="L41" s="19">
        <f>'Sales and costs-store 1'!L41+'Sales and cost-store 2'!L41+'Sales and cost-store 3'!L41+'Sales and cost-store 4'!L41+'Sales and cost-store 5'!L41</f>
        <v>2350962.316</v>
      </c>
      <c r="M41" s="19">
        <f>'Sales and costs-store 1'!M41+'Sales and cost-store 2'!M41+'Sales and cost-store 3'!M41+'Sales and cost-store 4'!M41+'Sales and cost-store 5'!M41</f>
        <v>2450773.077</v>
      </c>
    </row>
    <row r="42">
      <c r="A42" s="8" t="s">
        <v>56</v>
      </c>
      <c r="B42" s="19">
        <f>'Sales and costs-store 1'!B42+'Sales and cost-store 2'!B42+'Sales and cost-store 3'!B42+'Sales and cost-store 4'!B42+'Sales and cost-store 5'!B42</f>
        <v>935062.5</v>
      </c>
      <c r="C42" s="19">
        <f>'Sales and costs-store 1'!C42+'Sales and cost-store 2'!C42+'Sales and cost-store 3'!C42+'Sales and cost-store 4'!C42+'Sales and cost-store 5'!C42</f>
        <v>973922.1703</v>
      </c>
      <c r="D42" s="19">
        <f>'Sales and costs-store 1'!D42+'Sales and cost-store 2'!D42+'Sales and cost-store 3'!D42+'Sales and cost-store 4'!D42+'Sales and cost-store 5'!D42</f>
        <v>1014488.95</v>
      </c>
      <c r="E42" s="19">
        <f>'Sales and costs-store 1'!E42+'Sales and cost-store 2'!E42+'Sales and cost-store 3'!E42+'Sales and cost-store 4'!E42+'Sales and cost-store 5'!E42</f>
        <v>1056840.346</v>
      </c>
      <c r="F42" s="19">
        <f>'Sales and costs-store 1'!F42+'Sales and cost-store 2'!F42+'Sales and cost-store 3'!F42+'Sales and cost-store 4'!F42+'Sales and cost-store 5'!F42</f>
        <v>1101057.452</v>
      </c>
      <c r="G42" s="19">
        <f>'Sales and costs-store 1'!G42+'Sales and cost-store 2'!G42+'Sales and cost-store 3'!G42+'Sales and cost-store 4'!G42+'Sales and cost-store 5'!G42</f>
        <v>1147225.118</v>
      </c>
      <c r="H42" s="19">
        <f>'Sales and costs-store 1'!H42+'Sales and cost-store 2'!H42+'Sales and cost-store 3'!H42+'Sales and cost-store 4'!H42+'Sales and cost-store 5'!H42</f>
        <v>1195432.125</v>
      </c>
      <c r="I42" s="19">
        <f>'Sales and costs-store 1'!I42+'Sales and cost-store 2'!I42+'Sales and cost-store 3'!I42+'Sales and cost-store 4'!I42+'Sales and cost-store 5'!I42</f>
        <v>1245771.373</v>
      </c>
      <c r="J42" s="19">
        <f>'Sales and costs-store 1'!J42+'Sales and cost-store 2'!J42+'Sales and cost-store 3'!J42+'Sales and cost-store 4'!J42+'Sales and cost-store 5'!J42</f>
        <v>1298340.066</v>
      </c>
      <c r="K42" s="19">
        <f>'Sales and costs-store 1'!K42+'Sales and cost-store 2'!K42+'Sales and cost-store 3'!K42+'Sales and cost-store 4'!K42+'Sales and cost-store 5'!K42</f>
        <v>1353239.925</v>
      </c>
      <c r="L42" s="19">
        <f>'Sales and costs-store 1'!L42+'Sales and cost-store 2'!L42+'Sales and cost-store 3'!L42+'Sales and cost-store 4'!L42+'Sales and cost-store 5'!L42</f>
        <v>1410577.39</v>
      </c>
      <c r="M42" s="19">
        <f>'Sales and costs-store 1'!M42+'Sales and cost-store 2'!M42+'Sales and cost-store 3'!M42+'Sales and cost-store 4'!M42+'Sales and cost-store 5'!M42</f>
        <v>1470463.846</v>
      </c>
    </row>
    <row r="43">
      <c r="A43" s="8" t="s">
        <v>57</v>
      </c>
      <c r="B43" s="19">
        <f>'Sales and costs-store 1'!B43+'Sales and cost-store 2'!B43+'Sales and cost-store 3'!B43+'Sales and cost-store 4'!B43+'Sales and cost-store 5'!B43</f>
        <v>0</v>
      </c>
      <c r="C43" s="19">
        <f>'Sales and costs-store 1'!C43+'Sales and cost-store 2'!C43+'Sales and cost-store 3'!C43+'Sales and cost-store 4'!C43+'Sales and cost-store 5'!C43</f>
        <v>0</v>
      </c>
      <c r="D43" s="19">
        <f>'Sales and costs-store 1'!D43+'Sales and cost-store 2'!D43+'Sales and cost-store 3'!D43+'Sales and cost-store 4'!D43+'Sales and cost-store 5'!D43</f>
        <v>0</v>
      </c>
      <c r="E43" s="19">
        <f>'Sales and costs-store 1'!E43+'Sales and cost-store 2'!E43+'Sales and cost-store 3'!E43+'Sales and cost-store 4'!E43+'Sales and cost-store 5'!E43</f>
        <v>0</v>
      </c>
      <c r="F43" s="19">
        <f>'Sales and costs-store 1'!F43+'Sales and cost-store 2'!F43+'Sales and cost-store 3'!F43+'Sales and cost-store 4'!F43+'Sales and cost-store 5'!F43</f>
        <v>0</v>
      </c>
      <c r="G43" s="19">
        <f>'Sales and costs-store 1'!G43+'Sales and cost-store 2'!G43+'Sales and cost-store 3'!G43+'Sales and cost-store 4'!G43+'Sales and cost-store 5'!G43</f>
        <v>0</v>
      </c>
      <c r="H43" s="19">
        <f>'Sales and costs-store 1'!H43+'Sales and cost-store 2'!H43+'Sales and cost-store 3'!H43+'Sales and cost-store 4'!H43+'Sales and cost-store 5'!H43</f>
        <v>0</v>
      </c>
      <c r="I43" s="19">
        <f>'Sales and costs-store 1'!I43+'Sales and cost-store 2'!I43+'Sales and cost-store 3'!I43+'Sales and cost-store 4'!I43+'Sales and cost-store 5'!I43</f>
        <v>0</v>
      </c>
      <c r="J43" s="19">
        <f>'Sales and costs-store 1'!J43+'Sales and cost-store 2'!J43+'Sales and cost-store 3'!J43+'Sales and cost-store 4'!J43+'Sales and cost-store 5'!J43</f>
        <v>0</v>
      </c>
      <c r="K43" s="19">
        <f>'Sales and costs-store 1'!K43+'Sales and cost-store 2'!K43+'Sales and cost-store 3'!K43+'Sales and cost-store 4'!K43+'Sales and cost-store 5'!K43</f>
        <v>0</v>
      </c>
      <c r="L43" s="19">
        <f>'Sales and costs-store 1'!L43+'Sales and cost-store 2'!L43+'Sales and cost-store 3'!L43+'Sales and cost-store 4'!L43+'Sales and cost-store 5'!L43</f>
        <v>0</v>
      </c>
      <c r="M43" s="19">
        <f>'Sales and costs-store 1'!M43+'Sales and cost-store 2'!M43+'Sales and cost-store 3'!M43+'Sales and cost-store 4'!M43+'Sales and cost-store 5'!M43</f>
        <v>0</v>
      </c>
    </row>
    <row r="45">
      <c r="A45" s="6" t="s">
        <v>40</v>
      </c>
    </row>
    <row r="46">
      <c r="A46" s="8" t="s">
        <v>52</v>
      </c>
      <c r="B46" s="19">
        <f>'Sales and costs-store 1'!B46+'Sales and cost-store 2'!B46+'Sales and cost-store 3'!B46+'Sales and cost-store 4'!B46+'Sales and cost-store 5'!B46</f>
        <v>1826000</v>
      </c>
      <c r="C46" s="19">
        <f>'Sales and costs-store 1'!C46+'Sales and cost-store 2'!C46+'Sales and cost-store 3'!C46+'Sales and cost-store 4'!C46+'Sales and cost-store 5'!C46</f>
        <v>1914339.25</v>
      </c>
      <c r="D46" s="19">
        <f>'Sales and costs-store 1'!D46+'Sales and cost-store 2'!D46+'Sales and cost-store 3'!D46+'Sales and cost-store 4'!D46+'Sales and cost-store 5'!D46</f>
        <v>2007032.448</v>
      </c>
      <c r="E46" s="19">
        <f>'Sales and costs-store 1'!E46+'Sales and cost-store 2'!E46+'Sales and cost-store 3'!E46+'Sales and cost-store 4'!E46+'Sales and cost-store 5'!E46</f>
        <v>2104297.539</v>
      </c>
      <c r="F46" s="19">
        <f>'Sales and costs-store 1'!F46+'Sales and cost-store 2'!F46+'Sales and cost-store 3'!F46+'Sales and cost-store 4'!F46+'Sales and cost-store 5'!F46</f>
        <v>2206363.517</v>
      </c>
      <c r="G46" s="19">
        <f>'Sales and costs-store 1'!G46+'Sales and cost-store 2'!G46+'Sales and cost-store 3'!G46+'Sales and cost-store 4'!G46+'Sales and cost-store 5'!G46</f>
        <v>2313470.993</v>
      </c>
      <c r="H46" s="19">
        <f>'Sales and costs-store 1'!H46+'Sales and cost-store 2'!H46+'Sales and cost-store 3'!H46+'Sales and cost-store 4'!H46+'Sales and cost-store 5'!H46</f>
        <v>2425872.791</v>
      </c>
      <c r="I46" s="19">
        <f>'Sales and costs-store 1'!I46+'Sales and cost-store 2'!I46+'Sales and cost-store 3'!I46+'Sales and cost-store 4'!I46+'Sales and cost-store 5'!I46</f>
        <v>2543834.573</v>
      </c>
      <c r="J46" s="19">
        <f>'Sales and costs-store 1'!J46+'Sales and cost-store 2'!J46+'Sales and cost-store 3'!J46+'Sales and cost-store 4'!J46+'Sales and cost-store 5'!J46</f>
        <v>2667635.498</v>
      </c>
      <c r="K46" s="19">
        <f>'Sales and costs-store 1'!K46+'Sales and cost-store 2'!K46+'Sales and cost-store 3'!K46+'Sales and cost-store 4'!K46+'Sales and cost-store 5'!K46</f>
        <v>2797568.915</v>
      </c>
      <c r="L46" s="19">
        <f>'Sales and costs-store 1'!L46+'Sales and cost-store 2'!L46+'Sales and cost-store 3'!L46+'Sales and cost-store 4'!L46+'Sales and cost-store 5'!L46</f>
        <v>2933943.094</v>
      </c>
      <c r="M46" s="19">
        <f>'Sales and costs-store 1'!M46+'Sales and cost-store 2'!M46+'Sales and cost-store 3'!M46+'Sales and cost-store 4'!M46+'Sales and cost-store 5'!M46</f>
        <v>3077081.987</v>
      </c>
    </row>
    <row r="47">
      <c r="A47" s="8" t="s">
        <v>53</v>
      </c>
      <c r="B47" s="19">
        <f>'Sales and costs-store 1'!B47+'Sales and cost-store 2'!B47+'Sales and cost-store 3'!B47+'Sales and cost-store 4'!B47+'Sales and cost-store 5'!B47</f>
        <v>1826000</v>
      </c>
      <c r="C47" s="19">
        <f>'Sales and costs-store 1'!C47+'Sales and cost-store 2'!C47+'Sales and cost-store 3'!C47+'Sales and cost-store 4'!C47+'Sales and cost-store 5'!C47</f>
        <v>1914339.25</v>
      </c>
      <c r="D47" s="19">
        <f>'Sales and costs-store 1'!D47+'Sales and cost-store 2'!D47+'Sales and cost-store 3'!D47+'Sales and cost-store 4'!D47+'Sales and cost-store 5'!D47</f>
        <v>2007032.448</v>
      </c>
      <c r="E47" s="19">
        <f>'Sales and costs-store 1'!E47+'Sales and cost-store 2'!E47+'Sales and cost-store 3'!E47+'Sales and cost-store 4'!E47+'Sales and cost-store 5'!E47</f>
        <v>2104297.539</v>
      </c>
      <c r="F47" s="19">
        <f>'Sales and costs-store 1'!F47+'Sales and cost-store 2'!F47+'Sales and cost-store 3'!F47+'Sales and cost-store 4'!F47+'Sales and cost-store 5'!F47</f>
        <v>2206363.517</v>
      </c>
      <c r="G47" s="19">
        <f>'Sales and costs-store 1'!G47+'Sales and cost-store 2'!G47+'Sales and cost-store 3'!G47+'Sales and cost-store 4'!G47+'Sales and cost-store 5'!G47</f>
        <v>2313470.993</v>
      </c>
      <c r="H47" s="19">
        <f>'Sales and costs-store 1'!H47+'Sales and cost-store 2'!H47+'Sales and cost-store 3'!H47+'Sales and cost-store 4'!H47+'Sales and cost-store 5'!H47</f>
        <v>2425872.791</v>
      </c>
      <c r="I47" s="19">
        <f>'Sales and costs-store 1'!I47+'Sales and cost-store 2'!I47+'Sales and cost-store 3'!I47+'Sales and cost-store 4'!I47+'Sales and cost-store 5'!I47</f>
        <v>2543834.573</v>
      </c>
      <c r="J47" s="19">
        <f>'Sales and costs-store 1'!J47+'Sales and cost-store 2'!J47+'Sales and cost-store 3'!J47+'Sales and cost-store 4'!J47+'Sales and cost-store 5'!J47</f>
        <v>2667635.498</v>
      </c>
      <c r="K47" s="19">
        <f>'Sales and costs-store 1'!K47+'Sales and cost-store 2'!K47+'Sales and cost-store 3'!K47+'Sales and cost-store 4'!K47+'Sales and cost-store 5'!K47</f>
        <v>2797568.915</v>
      </c>
      <c r="L47" s="19">
        <f>'Sales and costs-store 1'!L47+'Sales and cost-store 2'!L47+'Sales and cost-store 3'!L47+'Sales and cost-store 4'!L47+'Sales and cost-store 5'!L47</f>
        <v>2933943.094</v>
      </c>
      <c r="M47" s="19">
        <f>'Sales and costs-store 1'!M47+'Sales and cost-store 2'!M47+'Sales and cost-store 3'!M47+'Sales and cost-store 4'!M47+'Sales and cost-store 5'!M47</f>
        <v>3077081.987</v>
      </c>
    </row>
    <row r="48">
      <c r="A48" s="8" t="s">
        <v>54</v>
      </c>
      <c r="B48" s="19">
        <f>'Sales and costs-store 1'!B48+'Sales and cost-store 2'!B48+'Sales and cost-store 3'!B48+'Sales and cost-store 4'!B48+'Sales and cost-store 5'!B48</f>
        <v>1826000</v>
      </c>
      <c r="C48" s="19">
        <f>'Sales and costs-store 1'!C48+'Sales and cost-store 2'!C48+'Sales and cost-store 3'!C48+'Sales and cost-store 4'!C48+'Sales and cost-store 5'!C48</f>
        <v>1914339.25</v>
      </c>
      <c r="D48" s="19">
        <f>'Sales and costs-store 1'!D48+'Sales and cost-store 2'!D48+'Sales and cost-store 3'!D48+'Sales and cost-store 4'!D48+'Sales and cost-store 5'!D48</f>
        <v>2007032.448</v>
      </c>
      <c r="E48" s="19">
        <f>'Sales and costs-store 1'!E48+'Sales and cost-store 2'!E48+'Sales and cost-store 3'!E48+'Sales and cost-store 4'!E48+'Sales and cost-store 5'!E48</f>
        <v>2104297.539</v>
      </c>
      <c r="F48" s="19">
        <f>'Sales and costs-store 1'!F48+'Sales and cost-store 2'!F48+'Sales and cost-store 3'!F48+'Sales and cost-store 4'!F48+'Sales and cost-store 5'!F48</f>
        <v>2206363.517</v>
      </c>
      <c r="G48" s="19">
        <f>'Sales and costs-store 1'!G48+'Sales and cost-store 2'!G48+'Sales and cost-store 3'!G48+'Sales and cost-store 4'!G48+'Sales and cost-store 5'!G48</f>
        <v>2313470.993</v>
      </c>
      <c r="H48" s="19">
        <f>'Sales and costs-store 1'!H48+'Sales and cost-store 2'!H48+'Sales and cost-store 3'!H48+'Sales and cost-store 4'!H48+'Sales and cost-store 5'!H48</f>
        <v>2425872.791</v>
      </c>
      <c r="I48" s="19">
        <f>'Sales and costs-store 1'!I48+'Sales and cost-store 2'!I48+'Sales and cost-store 3'!I48+'Sales and cost-store 4'!I48+'Sales and cost-store 5'!I48</f>
        <v>2543834.573</v>
      </c>
      <c r="J48" s="19">
        <f>'Sales and costs-store 1'!J48+'Sales and cost-store 2'!J48+'Sales and cost-store 3'!J48+'Sales and cost-store 4'!J48+'Sales and cost-store 5'!J48</f>
        <v>2667635.498</v>
      </c>
      <c r="K48" s="19">
        <f>'Sales and costs-store 1'!K48+'Sales and cost-store 2'!K48+'Sales and cost-store 3'!K48+'Sales and cost-store 4'!K48+'Sales and cost-store 5'!K48</f>
        <v>2797568.915</v>
      </c>
      <c r="L48" s="19">
        <f>'Sales and costs-store 1'!L48+'Sales and cost-store 2'!L48+'Sales and cost-store 3'!L48+'Sales and cost-store 4'!L48+'Sales and cost-store 5'!L48</f>
        <v>2933943.094</v>
      </c>
      <c r="M48" s="19">
        <f>'Sales and costs-store 1'!M48+'Sales and cost-store 2'!M48+'Sales and cost-store 3'!M48+'Sales and cost-store 4'!M48+'Sales and cost-store 5'!M48</f>
        <v>3077081.987</v>
      </c>
    </row>
    <row r="49">
      <c r="A49" s="8" t="s">
        <v>55</v>
      </c>
      <c r="B49" s="19">
        <f>'Sales and costs-store 1'!B49+'Sales and cost-store 2'!B49+'Sales and cost-store 3'!B49+'Sales and cost-store 4'!B49+'Sales and cost-store 5'!B49</f>
        <v>0</v>
      </c>
      <c r="C49" s="19">
        <f>'Sales and costs-store 1'!C49+'Sales and cost-store 2'!C49+'Sales and cost-store 3'!C49+'Sales and cost-store 4'!C49+'Sales and cost-store 5'!C49</f>
        <v>0</v>
      </c>
      <c r="D49" s="19">
        <f>'Sales and costs-store 1'!D49+'Sales and cost-store 2'!D49+'Sales and cost-store 3'!D49+'Sales and cost-store 4'!D49+'Sales and cost-store 5'!D49</f>
        <v>0</v>
      </c>
      <c r="E49" s="19">
        <f>'Sales and costs-store 1'!E49+'Sales and cost-store 2'!E49+'Sales and cost-store 3'!E49+'Sales and cost-store 4'!E49+'Sales and cost-store 5'!E49</f>
        <v>0</v>
      </c>
      <c r="F49" s="19">
        <f>'Sales and costs-store 1'!F49+'Sales and cost-store 2'!F49+'Sales and cost-store 3'!F49+'Sales and cost-store 4'!F49+'Sales and cost-store 5'!F49</f>
        <v>0</v>
      </c>
      <c r="G49" s="19">
        <f>'Sales and costs-store 1'!G49+'Sales and cost-store 2'!G49+'Sales and cost-store 3'!G49+'Sales and cost-store 4'!G49+'Sales and cost-store 5'!G49</f>
        <v>0</v>
      </c>
      <c r="H49" s="19">
        <f>'Sales and costs-store 1'!H49+'Sales and cost-store 2'!H49+'Sales and cost-store 3'!H49+'Sales and cost-store 4'!H49+'Sales and cost-store 5'!H49</f>
        <v>0</v>
      </c>
      <c r="I49" s="19">
        <f>'Sales and costs-store 1'!I49+'Sales and cost-store 2'!I49+'Sales and cost-store 3'!I49+'Sales and cost-store 4'!I49+'Sales and cost-store 5'!I49</f>
        <v>0</v>
      </c>
      <c r="J49" s="19">
        <f>'Sales and costs-store 1'!J49+'Sales and cost-store 2'!J49+'Sales and cost-store 3'!J49+'Sales and cost-store 4'!J49+'Sales and cost-store 5'!J49</f>
        <v>0</v>
      </c>
      <c r="K49" s="19">
        <f>'Sales and costs-store 1'!K49+'Sales and cost-store 2'!K49+'Sales and cost-store 3'!K49+'Sales and cost-store 4'!K49+'Sales and cost-store 5'!K49</f>
        <v>0</v>
      </c>
      <c r="L49" s="19">
        <f>'Sales and costs-store 1'!L49+'Sales and cost-store 2'!L49+'Sales and cost-store 3'!L49+'Sales and cost-store 4'!L49+'Sales and cost-store 5'!L49</f>
        <v>0</v>
      </c>
      <c r="M49" s="19">
        <f>'Sales and costs-store 1'!M49+'Sales and cost-store 2'!M49+'Sales and cost-store 3'!M49+'Sales and cost-store 4'!M49+'Sales and cost-store 5'!M49</f>
        <v>0</v>
      </c>
    </row>
    <row r="50">
      <c r="A50" s="8" t="s">
        <v>56</v>
      </c>
      <c r="B50" s="19">
        <f>'Sales and costs-store 1'!B50+'Sales and cost-store 2'!B50+'Sales and cost-store 3'!B50+'Sales and cost-store 4'!B50+'Sales and cost-store 5'!B50</f>
        <v>2008600</v>
      </c>
      <c r="C50" s="19">
        <f>'Sales and costs-store 1'!C50+'Sales and cost-store 2'!C50+'Sales and cost-store 3'!C50+'Sales and cost-store 4'!C50+'Sales and cost-store 5'!C50</f>
        <v>2105773.175</v>
      </c>
      <c r="D50" s="19">
        <f>'Sales and costs-store 1'!D50+'Sales and cost-store 2'!D50+'Sales and cost-store 3'!D50+'Sales and cost-store 4'!D50+'Sales and cost-store 5'!D50</f>
        <v>2207735.693</v>
      </c>
      <c r="E50" s="19">
        <f>'Sales and costs-store 1'!E50+'Sales and cost-store 2'!E50+'Sales and cost-store 3'!E50+'Sales and cost-store 4'!E50+'Sales and cost-store 5'!E50</f>
        <v>2314727.293</v>
      </c>
      <c r="F50" s="19">
        <f>'Sales and costs-store 1'!F50+'Sales and cost-store 2'!F50+'Sales and cost-store 3'!F50+'Sales and cost-store 4'!F50+'Sales and cost-store 5'!F50</f>
        <v>2426999.869</v>
      </c>
      <c r="G50" s="19">
        <f>'Sales and costs-store 1'!G50+'Sales and cost-store 2'!G50+'Sales and cost-store 3'!G50+'Sales and cost-store 4'!G50+'Sales and cost-store 5'!G50</f>
        <v>2544818.092</v>
      </c>
      <c r="H50" s="19">
        <f>'Sales and costs-store 1'!H50+'Sales and cost-store 2'!H50+'Sales and cost-store 3'!H50+'Sales and cost-store 4'!H50+'Sales and cost-store 5'!H50</f>
        <v>2668460.07</v>
      </c>
      <c r="I50" s="19">
        <f>'Sales and costs-store 1'!I50+'Sales and cost-store 2'!I50+'Sales and cost-store 3'!I50+'Sales and cost-store 4'!I50+'Sales and cost-store 5'!I50</f>
        <v>2798218.03</v>
      </c>
      <c r="J50" s="19">
        <f>'Sales and costs-store 1'!J50+'Sales and cost-store 2'!J50+'Sales and cost-store 3'!J50+'Sales and cost-store 4'!J50+'Sales and cost-store 5'!J50</f>
        <v>2934399.047</v>
      </c>
      <c r="K50" s="19">
        <f>'Sales and costs-store 1'!K50+'Sales and cost-store 2'!K50+'Sales and cost-store 3'!K50+'Sales and cost-store 4'!K50+'Sales and cost-store 5'!K50</f>
        <v>3077325.807</v>
      </c>
      <c r="L50" s="19">
        <f>'Sales and costs-store 1'!L50+'Sales and cost-store 2'!L50+'Sales and cost-store 3'!L50+'Sales and cost-store 4'!L50+'Sales and cost-store 5'!L50</f>
        <v>3227337.403</v>
      </c>
      <c r="M50" s="19">
        <f>'Sales and costs-store 1'!M50+'Sales and cost-store 2'!M50+'Sales and cost-store 3'!M50+'Sales and cost-store 4'!M50+'Sales and cost-store 5'!M50</f>
        <v>3384790.186</v>
      </c>
    </row>
    <row r="51">
      <c r="A51" s="8" t="s">
        <v>57</v>
      </c>
      <c r="B51" s="19">
        <f>'Sales and costs-store 1'!B51+'Sales and cost-store 2'!B51+'Sales and cost-store 3'!B51+'Sales and cost-store 4'!B51+'Sales and cost-store 5'!B51</f>
        <v>1643400</v>
      </c>
      <c r="C51" s="19">
        <f>'Sales and costs-store 1'!C51+'Sales and cost-store 2'!C51+'Sales and cost-store 3'!C51+'Sales and cost-store 4'!C51+'Sales and cost-store 5'!C51</f>
        <v>1722905.325</v>
      </c>
      <c r="D51" s="19">
        <f>'Sales and costs-store 1'!D51+'Sales and cost-store 2'!D51+'Sales and cost-store 3'!D51+'Sales and cost-store 4'!D51+'Sales and cost-store 5'!D51</f>
        <v>1806329.203</v>
      </c>
      <c r="E51" s="19">
        <f>'Sales and costs-store 1'!E51+'Sales and cost-store 2'!E51+'Sales and cost-store 3'!E51+'Sales and cost-store 4'!E51+'Sales and cost-store 5'!E51</f>
        <v>1893867.785</v>
      </c>
      <c r="F51" s="19">
        <f>'Sales and costs-store 1'!F51+'Sales and cost-store 2'!F51+'Sales and cost-store 3'!F51+'Sales and cost-store 4'!F51+'Sales and cost-store 5'!F51</f>
        <v>1985727.165</v>
      </c>
      <c r="G51" s="19">
        <f>'Sales and costs-store 1'!G51+'Sales and cost-store 2'!G51+'Sales and cost-store 3'!G51+'Sales and cost-store 4'!G51+'Sales and cost-store 5'!G51</f>
        <v>2082123.894</v>
      </c>
      <c r="H51" s="19">
        <f>'Sales and costs-store 1'!H51+'Sales and cost-store 2'!H51+'Sales and cost-store 3'!H51+'Sales and cost-store 4'!H51+'Sales and cost-store 5'!H51</f>
        <v>2183285.512</v>
      </c>
      <c r="I51" s="19">
        <f>'Sales and costs-store 1'!I51+'Sales and cost-store 2'!I51+'Sales and cost-store 3'!I51+'Sales and cost-store 4'!I51+'Sales and cost-store 5'!I51</f>
        <v>2289451.115</v>
      </c>
      <c r="J51" s="19">
        <f>'Sales and costs-store 1'!J51+'Sales and cost-store 2'!J51+'Sales and cost-store 3'!J51+'Sales and cost-store 4'!J51+'Sales and cost-store 5'!J51</f>
        <v>2400871.948</v>
      </c>
      <c r="K51" s="19">
        <f>'Sales and costs-store 1'!K51+'Sales and cost-store 2'!K51+'Sales and cost-store 3'!K51+'Sales and cost-store 4'!K51+'Sales and cost-store 5'!K51</f>
        <v>2517812.024</v>
      </c>
      <c r="L51" s="19">
        <f>'Sales and costs-store 1'!L51+'Sales and cost-store 2'!L51+'Sales and cost-store 3'!L51+'Sales and cost-store 4'!L51+'Sales and cost-store 5'!L51</f>
        <v>2640548.784</v>
      </c>
      <c r="M51" s="19">
        <f>'Sales and costs-store 1'!M51+'Sales and cost-store 2'!M51+'Sales and cost-store 3'!M51+'Sales and cost-store 4'!M51+'Sales and cost-store 5'!M51</f>
        <v>2769373.788</v>
      </c>
    </row>
    <row r="53">
      <c r="A53" s="6" t="s">
        <v>41</v>
      </c>
    </row>
    <row r="54">
      <c r="A54" s="8" t="s">
        <v>52</v>
      </c>
      <c r="B54" s="19">
        <f>'Sales and costs-store 1'!B54+'Sales and cost-store 2'!B54+'Sales and cost-store 3'!B54+'Sales and cost-store 4'!B54+'Sales and cost-store 5'!B54</f>
        <v>1031000</v>
      </c>
      <c r="C54" s="19">
        <f>'Sales and costs-store 1'!C54+'Sales and cost-store 2'!C54+'Sales and cost-store 3'!C54+'Sales and cost-store 4'!C54+'Sales and cost-store 5'!C54</f>
        <v>1084343.863</v>
      </c>
      <c r="D54" s="19">
        <f>'Sales and costs-store 1'!D54+'Sales and cost-store 2'!D54+'Sales and cost-store 3'!D54+'Sales and cost-store 4'!D54+'Sales and cost-store 5'!D54</f>
        <v>1140572.869</v>
      </c>
      <c r="E54" s="19">
        <f>'Sales and costs-store 1'!E54+'Sales and cost-store 2'!E54+'Sales and cost-store 3'!E54+'Sales and cost-store 4'!E54+'Sales and cost-store 5'!E54</f>
        <v>1199848.356</v>
      </c>
      <c r="F54" s="19">
        <f>'Sales and costs-store 1'!F54+'Sales and cost-store 2'!F54+'Sales and cost-store 3'!F54+'Sales and cost-store 4'!F54+'Sales and cost-store 5'!F54</f>
        <v>1262340.9</v>
      </c>
      <c r="G54" s="19">
        <f>'Sales and costs-store 1'!G54+'Sales and cost-store 2'!G54+'Sales and cost-store 3'!G54+'Sales and cost-store 4'!G54+'Sales and cost-store 5'!G54</f>
        <v>1328230.853</v>
      </c>
      <c r="H54" s="19">
        <f>'Sales and costs-store 1'!H54+'Sales and cost-store 2'!H54+'Sales and cost-store 3'!H54+'Sales and cost-store 4'!H54+'Sales and cost-store 5'!H54</f>
        <v>1397708.914</v>
      </c>
      <c r="I54" s="19">
        <f>'Sales and costs-store 1'!I54+'Sales and cost-store 2'!I54+'Sales and cost-store 3'!I54+'Sales and cost-store 4'!I54+'Sales and cost-store 5'!I54</f>
        <v>1470976.731</v>
      </c>
      <c r="J54" s="19">
        <f>'Sales and costs-store 1'!J54+'Sales and cost-store 2'!J54+'Sales and cost-store 3'!J54+'Sales and cost-store 4'!J54+'Sales and cost-store 5'!J54</f>
        <v>1548247.541</v>
      </c>
      <c r="K54" s="19">
        <f>'Sales and costs-store 1'!K54+'Sales and cost-store 2'!K54+'Sales and cost-store 3'!K54+'Sales and cost-store 4'!K54+'Sales and cost-store 5'!K54</f>
        <v>1629746.842</v>
      </c>
      <c r="L54" s="19">
        <f>'Sales and costs-store 1'!L54+'Sales and cost-store 2'!L54+'Sales and cost-store 3'!L54+'Sales and cost-store 4'!L54+'Sales and cost-store 5'!L54</f>
        <v>1715713.116</v>
      </c>
      <c r="M54" s="19">
        <f>'Sales and costs-store 1'!M54+'Sales and cost-store 2'!M54+'Sales and cost-store 3'!M54+'Sales and cost-store 4'!M54+'Sales and cost-store 5'!M54</f>
        <v>1806398.581</v>
      </c>
    </row>
    <row r="55">
      <c r="A55" s="8" t="s">
        <v>53</v>
      </c>
      <c r="B55" s="19">
        <f>'Sales and costs-store 1'!B55+'Sales and cost-store 2'!B55+'Sales and cost-store 3'!B55+'Sales and cost-store 4'!B55+'Sales and cost-store 5'!B55</f>
        <v>0</v>
      </c>
      <c r="C55" s="19">
        <f>'Sales and costs-store 1'!C55+'Sales and cost-store 2'!C55+'Sales and cost-store 3'!C55+'Sales and cost-store 4'!C55+'Sales and cost-store 5'!C55</f>
        <v>0</v>
      </c>
      <c r="D55" s="19">
        <f>'Sales and costs-store 1'!D55+'Sales and cost-store 2'!D55+'Sales and cost-store 3'!D55+'Sales and cost-store 4'!D55+'Sales and cost-store 5'!D55</f>
        <v>0</v>
      </c>
      <c r="E55" s="19">
        <f>'Sales and costs-store 1'!E55+'Sales and cost-store 2'!E55+'Sales and cost-store 3'!E55+'Sales and cost-store 4'!E55+'Sales and cost-store 5'!E55</f>
        <v>0</v>
      </c>
      <c r="F55" s="19">
        <f>'Sales and costs-store 1'!F55+'Sales and cost-store 2'!F55+'Sales and cost-store 3'!F55+'Sales and cost-store 4'!F55+'Sales and cost-store 5'!F55</f>
        <v>0</v>
      </c>
      <c r="G55" s="19">
        <f>'Sales and costs-store 1'!G55+'Sales and cost-store 2'!G55+'Sales and cost-store 3'!G55+'Sales and cost-store 4'!G55+'Sales and cost-store 5'!G55</f>
        <v>0</v>
      </c>
      <c r="H55" s="19">
        <f>'Sales and costs-store 1'!H55+'Sales and cost-store 2'!H55+'Sales and cost-store 3'!H55+'Sales and cost-store 4'!H55+'Sales and cost-store 5'!H55</f>
        <v>0</v>
      </c>
      <c r="I55" s="19">
        <f>'Sales and costs-store 1'!I55+'Sales and cost-store 2'!I55+'Sales and cost-store 3'!I55+'Sales and cost-store 4'!I55+'Sales and cost-store 5'!I55</f>
        <v>0</v>
      </c>
      <c r="J55" s="19">
        <f>'Sales and costs-store 1'!J55+'Sales and cost-store 2'!J55+'Sales and cost-store 3'!J55+'Sales and cost-store 4'!J55+'Sales and cost-store 5'!J55</f>
        <v>0</v>
      </c>
      <c r="K55" s="19">
        <f>'Sales and costs-store 1'!K55+'Sales and cost-store 2'!K55+'Sales and cost-store 3'!K55+'Sales and cost-store 4'!K55+'Sales and cost-store 5'!K55</f>
        <v>0</v>
      </c>
      <c r="L55" s="19">
        <f>'Sales and costs-store 1'!L55+'Sales and cost-store 2'!L55+'Sales and cost-store 3'!L55+'Sales and cost-store 4'!L55+'Sales and cost-store 5'!L55</f>
        <v>0</v>
      </c>
      <c r="M55" s="19">
        <f>'Sales and costs-store 1'!M55+'Sales and cost-store 2'!M55+'Sales and cost-store 3'!M55+'Sales and cost-store 4'!M55+'Sales and cost-store 5'!M55</f>
        <v>0</v>
      </c>
    </row>
    <row r="56">
      <c r="A56" s="8" t="s">
        <v>54</v>
      </c>
      <c r="B56" s="19">
        <f>'Sales and costs-store 1'!B56+'Sales and cost-store 2'!B56+'Sales and cost-store 3'!B56+'Sales and cost-store 4'!B56+'Sales and cost-store 5'!B56</f>
        <v>1288750</v>
      </c>
      <c r="C56" s="19">
        <f>'Sales and costs-store 1'!C56+'Sales and cost-store 2'!C56+'Sales and cost-store 3'!C56+'Sales and cost-store 4'!C56+'Sales and cost-store 5'!C56</f>
        <v>1355429.828</v>
      </c>
      <c r="D56" s="19">
        <f>'Sales and costs-store 1'!D56+'Sales and cost-store 2'!D56+'Sales and cost-store 3'!D56+'Sales and cost-store 4'!D56+'Sales and cost-store 5'!D56</f>
        <v>1425716.086</v>
      </c>
      <c r="E56" s="19">
        <f>'Sales and costs-store 1'!E56+'Sales and cost-store 2'!E56+'Sales and cost-store 3'!E56+'Sales and cost-store 4'!E56+'Sales and cost-store 5'!E56</f>
        <v>1499810.445</v>
      </c>
      <c r="F56" s="19">
        <f>'Sales and costs-store 1'!F56+'Sales and cost-store 2'!F56+'Sales and cost-store 3'!F56+'Sales and cost-store 4'!F56+'Sales and cost-store 5'!F56</f>
        <v>1577926.125</v>
      </c>
      <c r="G56" s="19">
        <f>'Sales and costs-store 1'!G56+'Sales and cost-store 2'!G56+'Sales and cost-store 3'!G56+'Sales and cost-store 4'!G56+'Sales and cost-store 5'!G56</f>
        <v>1660288.566</v>
      </c>
      <c r="H56" s="19">
        <f>'Sales and costs-store 1'!H56+'Sales and cost-store 2'!H56+'Sales and cost-store 3'!H56+'Sales and cost-store 4'!H56+'Sales and cost-store 5'!H56</f>
        <v>1747136.142</v>
      </c>
      <c r="I56" s="19">
        <f>'Sales and costs-store 1'!I56+'Sales and cost-store 2'!I56+'Sales and cost-store 3'!I56+'Sales and cost-store 4'!I56+'Sales and cost-store 5'!I56</f>
        <v>1838720.914</v>
      </c>
      <c r="J56" s="19">
        <f>'Sales and costs-store 1'!J56+'Sales and cost-store 2'!J56+'Sales and cost-store 3'!J56+'Sales and cost-store 4'!J56+'Sales and cost-store 5'!J56</f>
        <v>1935309.426</v>
      </c>
      <c r="K56" s="19">
        <f>'Sales and costs-store 1'!K56+'Sales and cost-store 2'!K56+'Sales and cost-store 3'!K56+'Sales and cost-store 4'!K56+'Sales and cost-store 5'!K56</f>
        <v>2037183.553</v>
      </c>
      <c r="L56" s="19">
        <f>'Sales and costs-store 1'!L56+'Sales and cost-store 2'!L56+'Sales and cost-store 3'!L56+'Sales and cost-store 4'!L56+'Sales and cost-store 5'!L56</f>
        <v>2144641.395</v>
      </c>
      <c r="M56" s="19">
        <f>'Sales and costs-store 1'!M56+'Sales and cost-store 2'!M56+'Sales and cost-store 3'!M56+'Sales and cost-store 4'!M56+'Sales and cost-store 5'!M56</f>
        <v>2257998.226</v>
      </c>
    </row>
    <row r="57">
      <c r="A57" s="8" t="s">
        <v>55</v>
      </c>
      <c r="B57" s="19">
        <f>'Sales and costs-store 1'!B57+'Sales and cost-store 2'!B57+'Sales and cost-store 3'!B57+'Sales and cost-store 4'!B57+'Sales and cost-store 5'!B57</f>
        <v>773250</v>
      </c>
      <c r="C57" s="19">
        <f>'Sales and costs-store 1'!C57+'Sales and cost-store 2'!C57+'Sales and cost-store 3'!C57+'Sales and cost-store 4'!C57+'Sales and cost-store 5'!C57</f>
        <v>813257.8969</v>
      </c>
      <c r="D57" s="19">
        <f>'Sales and costs-store 1'!D57+'Sales and cost-store 2'!D57+'Sales and cost-store 3'!D57+'Sales and cost-store 4'!D57+'Sales and cost-store 5'!D57</f>
        <v>855429.6517</v>
      </c>
      <c r="E57" s="19">
        <f>'Sales and costs-store 1'!E57+'Sales and cost-store 2'!E57+'Sales and cost-store 3'!E57+'Sales and cost-store 4'!E57+'Sales and cost-store 5'!E57</f>
        <v>899886.2671</v>
      </c>
      <c r="F57" s="19">
        <f>'Sales and costs-store 1'!F57+'Sales and cost-store 2'!F57+'Sales and cost-store 3'!F57+'Sales and cost-store 4'!F57+'Sales and cost-store 5'!F57</f>
        <v>946755.6749</v>
      </c>
      <c r="G57" s="19">
        <f>'Sales and costs-store 1'!G57+'Sales and cost-store 2'!G57+'Sales and cost-store 3'!G57+'Sales and cost-store 4'!G57+'Sales and cost-store 5'!G57</f>
        <v>996173.1397</v>
      </c>
      <c r="H57" s="19">
        <f>'Sales and costs-store 1'!H57+'Sales and cost-store 2'!H57+'Sales and cost-store 3'!H57+'Sales and cost-store 4'!H57+'Sales and cost-store 5'!H57</f>
        <v>1048281.685</v>
      </c>
      <c r="I57" s="19">
        <f>'Sales and costs-store 1'!I57+'Sales and cost-store 2'!I57+'Sales and cost-store 3'!I57+'Sales and cost-store 4'!I57+'Sales and cost-store 5'!I57</f>
        <v>1103232.548</v>
      </c>
      <c r="J57" s="19">
        <f>'Sales and costs-store 1'!J57+'Sales and cost-store 2'!J57+'Sales and cost-store 3'!J57+'Sales and cost-store 4'!J57+'Sales and cost-store 5'!J57</f>
        <v>1161185.655</v>
      </c>
      <c r="K57" s="19">
        <f>'Sales and costs-store 1'!K57+'Sales and cost-store 2'!K57+'Sales and cost-store 3'!K57+'Sales and cost-store 4'!K57+'Sales and cost-store 5'!K57</f>
        <v>1222310.132</v>
      </c>
      <c r="L57" s="19">
        <f>'Sales and costs-store 1'!L57+'Sales and cost-store 2'!L57+'Sales and cost-store 3'!L57+'Sales and cost-store 4'!L57+'Sales and cost-store 5'!L57</f>
        <v>1286784.837</v>
      </c>
      <c r="M57" s="19">
        <f>'Sales and costs-store 1'!M57+'Sales and cost-store 2'!M57+'Sales and cost-store 3'!M57+'Sales and cost-store 4'!M57+'Sales and cost-store 5'!M57</f>
        <v>1354798.936</v>
      </c>
    </row>
    <row r="58">
      <c r="A58" s="8" t="s">
        <v>56</v>
      </c>
      <c r="B58" s="19">
        <f>'Sales and costs-store 1'!B58+'Sales and cost-store 2'!B58+'Sales and cost-store 3'!B58+'Sales and cost-store 4'!B58+'Sales and cost-store 5'!B58</f>
        <v>1546500</v>
      </c>
      <c r="C58" s="19">
        <f>'Sales and costs-store 1'!C58+'Sales and cost-store 2'!C58+'Sales and cost-store 3'!C58+'Sales and cost-store 4'!C58+'Sales and cost-store 5'!C58</f>
        <v>1626515.794</v>
      </c>
      <c r="D58" s="19">
        <f>'Sales and costs-store 1'!D58+'Sales and cost-store 2'!D58+'Sales and cost-store 3'!D58+'Sales and cost-store 4'!D58+'Sales and cost-store 5'!D58</f>
        <v>1710859.303</v>
      </c>
      <c r="E58" s="19">
        <f>'Sales and costs-store 1'!E58+'Sales and cost-store 2'!E58+'Sales and cost-store 3'!E58+'Sales and cost-store 4'!E58+'Sales and cost-store 5'!E58</f>
        <v>1799772.534</v>
      </c>
      <c r="F58" s="19">
        <f>'Sales and costs-store 1'!F58+'Sales and cost-store 2'!F58+'Sales and cost-store 3'!F58+'Sales and cost-store 4'!F58+'Sales and cost-store 5'!F58</f>
        <v>1893511.35</v>
      </c>
      <c r="G58" s="19">
        <f>'Sales and costs-store 1'!G58+'Sales and cost-store 2'!G58+'Sales and cost-store 3'!G58+'Sales and cost-store 4'!G58+'Sales and cost-store 5'!G58</f>
        <v>1992346.279</v>
      </c>
      <c r="H58" s="19">
        <f>'Sales and costs-store 1'!H58+'Sales and cost-store 2'!H58+'Sales and cost-store 3'!H58+'Sales and cost-store 4'!H58+'Sales and cost-store 5'!H58</f>
        <v>2096563.371</v>
      </c>
      <c r="I58" s="19">
        <f>'Sales and costs-store 1'!I58+'Sales and cost-store 2'!I58+'Sales and cost-store 3'!I58+'Sales and cost-store 4'!I58+'Sales and cost-store 5'!I58</f>
        <v>2206465.097</v>
      </c>
      <c r="J58" s="19">
        <f>'Sales and costs-store 1'!J58+'Sales and cost-store 2'!J58+'Sales and cost-store 3'!J58+'Sales and cost-store 4'!J58+'Sales and cost-store 5'!J58</f>
        <v>2322371.311</v>
      </c>
      <c r="K58" s="19">
        <f>'Sales and costs-store 1'!K58+'Sales and cost-store 2'!K58+'Sales and cost-store 3'!K58+'Sales and cost-store 4'!K58+'Sales and cost-store 5'!K58</f>
        <v>2444620.263</v>
      </c>
      <c r="L58" s="19">
        <f>'Sales and costs-store 1'!L58+'Sales and cost-store 2'!L58+'Sales and cost-store 3'!L58+'Sales and cost-store 4'!L58+'Sales and cost-store 5'!L58</f>
        <v>2573569.674</v>
      </c>
      <c r="M58" s="19">
        <f>'Sales and costs-store 1'!M58+'Sales and cost-store 2'!M58+'Sales and cost-store 3'!M58+'Sales and cost-store 4'!M58+'Sales and cost-store 5'!M58</f>
        <v>2709597.871</v>
      </c>
    </row>
    <row r="59">
      <c r="A59" s="8" t="s">
        <v>57</v>
      </c>
      <c r="B59" s="19">
        <f>'Sales and costs-store 1'!B59+'Sales and cost-store 2'!B59+'Sales and cost-store 3'!B59+'Sales and cost-store 4'!B59+'Sales and cost-store 5'!B59</f>
        <v>515500</v>
      </c>
      <c r="C59" s="19">
        <f>'Sales and costs-store 1'!C59+'Sales and cost-store 2'!C59+'Sales and cost-store 3'!C59+'Sales and cost-store 4'!C59+'Sales and cost-store 5'!C59</f>
        <v>542171.9313</v>
      </c>
      <c r="D59" s="19">
        <f>'Sales and costs-store 1'!D59+'Sales and cost-store 2'!D59+'Sales and cost-store 3'!D59+'Sales and cost-store 4'!D59+'Sales and cost-store 5'!D59</f>
        <v>570286.4345</v>
      </c>
      <c r="E59" s="19">
        <f>'Sales and costs-store 1'!E59+'Sales and cost-store 2'!E59+'Sales and cost-store 3'!E59+'Sales and cost-store 4'!E59+'Sales and cost-store 5'!E59</f>
        <v>599924.178</v>
      </c>
      <c r="F59" s="19">
        <f>'Sales and costs-store 1'!F59+'Sales and cost-store 2'!F59+'Sales and cost-store 3'!F59+'Sales and cost-store 4'!F59+'Sales and cost-store 5'!F59</f>
        <v>631170.4499</v>
      </c>
      <c r="G59" s="19">
        <f>'Sales and costs-store 1'!G59+'Sales and cost-store 2'!G59+'Sales and cost-store 3'!G59+'Sales and cost-store 4'!G59+'Sales and cost-store 5'!G59</f>
        <v>664115.4264</v>
      </c>
      <c r="H59" s="19">
        <f>'Sales and costs-store 1'!H59+'Sales and cost-store 2'!H59+'Sales and cost-store 3'!H59+'Sales and cost-store 4'!H59+'Sales and cost-store 5'!H59</f>
        <v>698854.457</v>
      </c>
      <c r="I59" s="19">
        <f>'Sales and costs-store 1'!I59+'Sales and cost-store 2'!I59+'Sales and cost-store 3'!I59+'Sales and cost-store 4'!I59+'Sales and cost-store 5'!I59</f>
        <v>735488.3656</v>
      </c>
      <c r="J59" s="19">
        <f>'Sales and costs-store 1'!J59+'Sales and cost-store 2'!J59+'Sales and cost-store 3'!J59+'Sales and cost-store 4'!J59+'Sales and cost-store 5'!J59</f>
        <v>774123.7703</v>
      </c>
      <c r="K59" s="19">
        <f>'Sales and costs-store 1'!K59+'Sales and cost-store 2'!K59+'Sales and cost-store 3'!K59+'Sales and cost-store 4'!K59+'Sales and cost-store 5'!K59</f>
        <v>814873.4211</v>
      </c>
      <c r="L59" s="19">
        <f>'Sales and costs-store 1'!L59+'Sales and cost-store 2'!L59+'Sales and cost-store 3'!L59+'Sales and cost-store 4'!L59+'Sales and cost-store 5'!L59</f>
        <v>857856.558</v>
      </c>
      <c r="M59" s="19">
        <f>'Sales and costs-store 1'!M59+'Sales and cost-store 2'!M59+'Sales and cost-store 3'!M59+'Sales and cost-store 4'!M59+'Sales and cost-store 5'!M59</f>
        <v>903199.2904</v>
      </c>
    </row>
    <row r="61">
      <c r="A61" s="6" t="s">
        <v>91</v>
      </c>
    </row>
    <row r="62">
      <c r="A62" s="6" t="s">
        <v>36</v>
      </c>
    </row>
    <row r="63">
      <c r="A63" s="8" t="s">
        <v>52</v>
      </c>
      <c r="B63" s="19">
        <f>'Sales and costs-store 1'!B63+'Sales and cost-store 2'!B63+'Sales and cost-store 3'!B63+'Sales and cost-store 4'!B63+'Sales and cost-store 5'!B63</f>
        <v>2084950</v>
      </c>
      <c r="C63" s="19">
        <f>'Sales and costs-store 1'!C63+'Sales and cost-store 2'!C63+'Sales and cost-store 3'!C63+'Sales and cost-store 4'!C63+'Sales and cost-store 5'!C63</f>
        <v>2186965.2</v>
      </c>
      <c r="D63" s="19">
        <f>'Sales and costs-store 1'!D63+'Sales and cost-store 2'!D63+'Sales and cost-store 3'!D63+'Sales and cost-store 4'!D63+'Sales and cost-store 5'!D63</f>
        <v>2294482.671</v>
      </c>
      <c r="E63" s="19">
        <f>'Sales and costs-store 1'!E63+'Sales and cost-store 2'!E63+'Sales and cost-store 3'!E63+'Sales and cost-store 4'!E63+'Sales and cost-store 5'!E63</f>
        <v>2407828.23</v>
      </c>
      <c r="F63" s="19">
        <f>'Sales and costs-store 1'!F63+'Sales and cost-store 2'!F63+'Sales and cost-store 3'!F63+'Sales and cost-store 4'!F63+'Sales and cost-store 5'!F63</f>
        <v>2527348.561</v>
      </c>
      <c r="G63" s="19">
        <f>'Sales and costs-store 1'!G63+'Sales and cost-store 2'!G63+'Sales and cost-store 3'!G63+'Sales and cost-store 4'!G63+'Sales and cost-store 5'!G63</f>
        <v>2653412.624</v>
      </c>
      <c r="H63" s="19">
        <f>'Sales and costs-store 1'!H63+'Sales and cost-store 2'!H63+'Sales and cost-store 3'!H63+'Sales and cost-store 4'!H63+'Sales and cost-store 5'!H63</f>
        <v>2786413.18</v>
      </c>
      <c r="I63" s="19">
        <f>'Sales and costs-store 1'!I63+'Sales and cost-store 2'!I63+'Sales and cost-store 3'!I63+'Sales and cost-store 4'!I63+'Sales and cost-store 5'!I63</f>
        <v>2926768.41</v>
      </c>
      <c r="J63" s="19">
        <f>'Sales and costs-store 1'!J63+'Sales and cost-store 2'!J63+'Sales and cost-store 3'!J63+'Sales and cost-store 4'!J63+'Sales and cost-store 5'!J63</f>
        <v>3074923.657</v>
      </c>
      <c r="K63" s="19">
        <f>'Sales and costs-store 1'!K63+'Sales and cost-store 2'!K63+'Sales and cost-store 3'!K63+'Sales and cost-store 4'!K63+'Sales and cost-store 5'!K63</f>
        <v>3231353.288</v>
      </c>
      <c r="L63" s="19">
        <f>'Sales and costs-store 1'!L63+'Sales and cost-store 2'!L63+'Sales and cost-store 3'!L63+'Sales and cost-store 4'!L63+'Sales and cost-store 5'!L63</f>
        <v>3396562.692</v>
      </c>
      <c r="M63" s="19">
        <f>'Sales and costs-store 1'!M63+'Sales and cost-store 2'!M63+'Sales and cost-store 3'!M63+'Sales and cost-store 4'!M63+'Sales and cost-store 5'!M63</f>
        <v>3571090.418</v>
      </c>
    </row>
    <row r="64">
      <c r="A64" s="8" t="s">
        <v>53</v>
      </c>
      <c r="B64" s="19">
        <f>'Sales and costs-store 1'!B64+'Sales and cost-store 2'!B64+'Sales and cost-store 3'!B64+'Sales and cost-store 4'!B64+'Sales and cost-store 5'!B64</f>
        <v>2904037.5</v>
      </c>
      <c r="C64" s="19">
        <f>'Sales and costs-store 1'!C64+'Sales and cost-store 2'!C64+'Sales and cost-store 3'!C64+'Sales and cost-store 4'!C64+'Sales and cost-store 5'!C64</f>
        <v>3046130.1</v>
      </c>
      <c r="D64" s="19">
        <f>'Sales and costs-store 1'!D64+'Sales and cost-store 2'!D64+'Sales and cost-store 3'!D64+'Sales and cost-store 4'!D64+'Sales and cost-store 5'!D64</f>
        <v>3195886.577</v>
      </c>
      <c r="E64" s="19">
        <f>'Sales and costs-store 1'!E64+'Sales and cost-store 2'!E64+'Sales and cost-store 3'!E64+'Sales and cost-store 4'!E64+'Sales and cost-store 5'!E64</f>
        <v>3353760.749</v>
      </c>
      <c r="F64" s="19">
        <f>'Sales and costs-store 1'!F64+'Sales and cost-store 2'!F64+'Sales and cost-store 3'!F64+'Sales and cost-store 4'!F64+'Sales and cost-store 5'!F64</f>
        <v>3520235.495</v>
      </c>
      <c r="G64" s="19">
        <f>'Sales and costs-store 1'!G64+'Sales and cost-store 2'!G64+'Sales and cost-store 3'!G64+'Sales and cost-store 4'!G64+'Sales and cost-store 5'!G64</f>
        <v>3695824.727</v>
      </c>
      <c r="H64" s="19">
        <f>'Sales and costs-store 1'!H64+'Sales and cost-store 2'!H64+'Sales and cost-store 3'!H64+'Sales and cost-store 4'!H64+'Sales and cost-store 5'!H64</f>
        <v>3881075.501</v>
      </c>
      <c r="I64" s="19">
        <f>'Sales and costs-store 1'!I64+'Sales and cost-store 2'!I64+'Sales and cost-store 3'!I64+'Sales and cost-store 4'!I64+'Sales and cost-store 5'!I64</f>
        <v>4076570.286</v>
      </c>
      <c r="J64" s="19">
        <f>'Sales and costs-store 1'!J64+'Sales and cost-store 2'!J64+'Sales and cost-store 3'!J64+'Sales and cost-store 4'!J64+'Sales and cost-store 5'!J64</f>
        <v>4282929.379</v>
      </c>
      <c r="K64" s="19">
        <f>'Sales and costs-store 1'!K64+'Sales and cost-store 2'!K64+'Sales and cost-store 3'!K64+'Sales and cost-store 4'!K64+'Sales and cost-store 5'!K64</f>
        <v>4500813.508</v>
      </c>
      <c r="L64" s="19">
        <f>'Sales and costs-store 1'!L64+'Sales and cost-store 2'!L64+'Sales and cost-store 3'!L64+'Sales and cost-store 4'!L64+'Sales and cost-store 5'!L64</f>
        <v>4730926.606</v>
      </c>
      <c r="M64" s="19">
        <f>'Sales and costs-store 1'!M64+'Sales and cost-store 2'!M64+'Sales and cost-store 3'!M64+'Sales and cost-store 4'!M64+'Sales and cost-store 5'!M64</f>
        <v>4974018.797</v>
      </c>
    </row>
    <row r="65">
      <c r="A65" s="8" t="s">
        <v>54</v>
      </c>
      <c r="B65" s="19">
        <f>'Sales and costs-store 1'!B65+'Sales and cost-store 2'!B65+'Sales and cost-store 3'!B65+'Sales and cost-store 4'!B65+'Sales and cost-store 5'!B65</f>
        <v>1116937.5</v>
      </c>
      <c r="C65" s="19">
        <f>'Sales and costs-store 1'!C65+'Sales and cost-store 2'!C65+'Sales and cost-store 3'!C65+'Sales and cost-store 4'!C65+'Sales and cost-store 5'!C65</f>
        <v>1171588.5</v>
      </c>
      <c r="D65" s="19">
        <f>'Sales and costs-store 1'!D65+'Sales and cost-store 2'!D65+'Sales and cost-store 3'!D65+'Sales and cost-store 4'!D65+'Sales and cost-store 5'!D65</f>
        <v>1229187.145</v>
      </c>
      <c r="E65" s="19">
        <f>'Sales and costs-store 1'!E65+'Sales and cost-store 2'!E65+'Sales and cost-store 3'!E65+'Sales and cost-store 4'!E65+'Sales and cost-store 5'!E65</f>
        <v>1289907.98</v>
      </c>
      <c r="F65" s="19">
        <f>'Sales and costs-store 1'!F65+'Sales and cost-store 2'!F65+'Sales and cost-store 3'!F65+'Sales and cost-store 4'!F65+'Sales and cost-store 5'!F65</f>
        <v>1353936.729</v>
      </c>
      <c r="G65" s="19">
        <f>'Sales and costs-store 1'!G65+'Sales and cost-store 2'!G65+'Sales and cost-store 3'!G65+'Sales and cost-store 4'!G65+'Sales and cost-store 5'!G65</f>
        <v>1421471.049</v>
      </c>
      <c r="H65" s="19">
        <f>'Sales and costs-store 1'!H65+'Sales and cost-store 2'!H65+'Sales and cost-store 3'!H65+'Sales and cost-store 4'!H65+'Sales and cost-store 5'!H65</f>
        <v>1492721.347</v>
      </c>
      <c r="I65" s="19">
        <f>'Sales and costs-store 1'!I65+'Sales and cost-store 2'!I65+'Sales and cost-store 3'!I65+'Sales and cost-store 4'!I65+'Sales and cost-store 5'!I65</f>
        <v>1567911.648</v>
      </c>
      <c r="J65" s="19">
        <f>'Sales and costs-store 1'!J65+'Sales and cost-store 2'!J65+'Sales and cost-store 3'!J65+'Sales and cost-store 4'!J65+'Sales and cost-store 5'!J65</f>
        <v>1647280.53</v>
      </c>
      <c r="K65" s="19">
        <f>'Sales and costs-store 1'!K65+'Sales and cost-store 2'!K65+'Sales and cost-store 3'!K65+'Sales and cost-store 4'!K65+'Sales and cost-store 5'!K65</f>
        <v>1731082.118</v>
      </c>
      <c r="L65" s="19">
        <f>'Sales and costs-store 1'!L65+'Sales and cost-store 2'!L65+'Sales and cost-store 3'!L65+'Sales and cost-store 4'!L65+'Sales and cost-store 5'!L65</f>
        <v>1819587.156</v>
      </c>
      <c r="M65" s="19">
        <f>'Sales and costs-store 1'!M65+'Sales and cost-store 2'!M65+'Sales and cost-store 3'!M65+'Sales and cost-store 4'!M65+'Sales and cost-store 5'!M65</f>
        <v>1913084.153</v>
      </c>
    </row>
    <row r="66">
      <c r="A66" s="8" t="s">
        <v>55</v>
      </c>
      <c r="B66" s="19">
        <f>'Sales and costs-store 1'!B66+'Sales and cost-store 2'!B66+'Sales and cost-store 3'!B66+'Sales and cost-store 4'!B66+'Sales and cost-store 5'!B66</f>
        <v>670162.5</v>
      </c>
      <c r="C66" s="19">
        <f>'Sales and costs-store 1'!C66+'Sales and cost-store 2'!C66+'Sales and cost-store 3'!C66+'Sales and cost-store 4'!C66+'Sales and cost-store 5'!C66</f>
        <v>702953.1</v>
      </c>
      <c r="D66" s="19">
        <f>'Sales and costs-store 1'!D66+'Sales and cost-store 2'!D66+'Sales and cost-store 3'!D66+'Sales and cost-store 4'!D66+'Sales and cost-store 5'!D66</f>
        <v>737512.287</v>
      </c>
      <c r="E66" s="19">
        <f>'Sales and costs-store 1'!E66+'Sales and cost-store 2'!E66+'Sales and cost-store 3'!E66+'Sales and cost-store 4'!E66+'Sales and cost-store 5'!E66</f>
        <v>773944.7883</v>
      </c>
      <c r="F66" s="19">
        <f>'Sales and costs-store 1'!F66+'Sales and cost-store 2'!F66+'Sales and cost-store 3'!F66+'Sales and cost-store 4'!F66+'Sales and cost-store 5'!F66</f>
        <v>812362.0373</v>
      </c>
      <c r="G66" s="19">
        <f>'Sales and costs-store 1'!G66+'Sales and cost-store 2'!G66+'Sales and cost-store 3'!G66+'Sales and cost-store 4'!G66+'Sales and cost-store 5'!G66</f>
        <v>852882.6292</v>
      </c>
      <c r="H66" s="19">
        <f>'Sales and costs-store 1'!H66+'Sales and cost-store 2'!H66+'Sales and cost-store 3'!H66+'Sales and cost-store 4'!H66+'Sales and cost-store 5'!H66</f>
        <v>895632.808</v>
      </c>
      <c r="I66" s="19">
        <f>'Sales and costs-store 1'!I66+'Sales and cost-store 2'!I66+'Sales and cost-store 3'!I66+'Sales and cost-store 4'!I66+'Sales and cost-store 5'!I66</f>
        <v>940746.989</v>
      </c>
      <c r="J66" s="19">
        <f>'Sales and costs-store 1'!J66+'Sales and cost-store 2'!J66+'Sales and cost-store 3'!J66+'Sales and cost-store 4'!J66+'Sales and cost-store 5'!J66</f>
        <v>988368.3182</v>
      </c>
      <c r="K66" s="19">
        <f>'Sales and costs-store 1'!K66+'Sales and cost-store 2'!K66+'Sales and cost-store 3'!K66+'Sales and cost-store 4'!K66+'Sales and cost-store 5'!K66</f>
        <v>1038649.271</v>
      </c>
      <c r="L66" s="19">
        <f>'Sales and costs-store 1'!L66+'Sales and cost-store 2'!L66+'Sales and cost-store 3'!L66+'Sales and cost-store 4'!L66+'Sales and cost-store 5'!L66</f>
        <v>1091752.294</v>
      </c>
      <c r="M66" s="19">
        <f>'Sales and costs-store 1'!M66+'Sales and cost-store 2'!M66+'Sales and cost-store 3'!M66+'Sales and cost-store 4'!M66+'Sales and cost-store 5'!M66</f>
        <v>1147850.492</v>
      </c>
    </row>
    <row r="67">
      <c r="A67" s="8" t="s">
        <v>56</v>
      </c>
      <c r="B67" s="19">
        <f>'Sales and costs-store 1'!B67+'Sales and cost-store 2'!B67+'Sales and cost-store 3'!B67+'Sales and cost-store 4'!B67+'Sales and cost-store 5'!B67</f>
        <v>409543.75</v>
      </c>
      <c r="C67" s="19">
        <f>'Sales and costs-store 1'!C67+'Sales and cost-store 2'!C67+'Sales and cost-store 3'!C67+'Sales and cost-store 4'!C67+'Sales and cost-store 5'!C67</f>
        <v>429582.45</v>
      </c>
      <c r="D67" s="19">
        <f>'Sales and costs-store 1'!D67+'Sales and cost-store 2'!D67+'Sales and cost-store 3'!D67+'Sales and cost-store 4'!D67+'Sales and cost-store 5'!D67</f>
        <v>450701.9531</v>
      </c>
      <c r="E67" s="19">
        <f>'Sales and costs-store 1'!E67+'Sales and cost-store 2'!E67+'Sales and cost-store 3'!E67+'Sales and cost-store 4'!E67+'Sales and cost-store 5'!E67</f>
        <v>472966.2595</v>
      </c>
      <c r="F67" s="19">
        <f>'Sales and costs-store 1'!F67+'Sales and cost-store 2'!F67+'Sales and cost-store 3'!F67+'Sales and cost-store 4'!F67+'Sales and cost-store 5'!F67</f>
        <v>496443.4673</v>
      </c>
      <c r="G67" s="19">
        <f>'Sales and costs-store 1'!G67+'Sales and cost-store 2'!G67+'Sales and cost-store 3'!G67+'Sales and cost-store 4'!G67+'Sales and cost-store 5'!G67</f>
        <v>521206.0512</v>
      </c>
      <c r="H67" s="19">
        <f>'Sales and costs-store 1'!H67+'Sales and cost-store 2'!H67+'Sales and cost-store 3'!H67+'Sales and cost-store 4'!H67+'Sales and cost-store 5'!H67</f>
        <v>547331.1604</v>
      </c>
      <c r="I67" s="19">
        <f>'Sales and costs-store 1'!I67+'Sales and cost-store 2'!I67+'Sales and cost-store 3'!I67+'Sales and cost-store 4'!I67+'Sales and cost-store 5'!I67</f>
        <v>574900.9377</v>
      </c>
      <c r="J67" s="19">
        <f>'Sales and costs-store 1'!J67+'Sales and cost-store 2'!J67+'Sales and cost-store 3'!J67+'Sales and cost-store 4'!J67+'Sales and cost-store 5'!J67</f>
        <v>604002.8612</v>
      </c>
      <c r="K67" s="19">
        <f>'Sales and costs-store 1'!K67+'Sales and cost-store 2'!K67+'Sales and cost-store 3'!K67+'Sales and cost-store 4'!K67+'Sales and cost-store 5'!K67</f>
        <v>634730.11</v>
      </c>
      <c r="L67" s="19">
        <f>'Sales and costs-store 1'!L67+'Sales and cost-store 2'!L67+'Sales and cost-store 3'!L67+'Sales and cost-store 4'!L67+'Sales and cost-store 5'!L67</f>
        <v>667181.9573</v>
      </c>
      <c r="M67" s="19">
        <f>'Sales and costs-store 1'!M67+'Sales and cost-store 2'!M67+'Sales and cost-store 3'!M67+'Sales and cost-store 4'!M67+'Sales and cost-store 5'!M67</f>
        <v>701464.1893</v>
      </c>
    </row>
    <row r="68">
      <c r="A68" s="8" t="s">
        <v>57</v>
      </c>
      <c r="B68" s="19">
        <f>'Sales and costs-store 1'!B68+'Sales and cost-store 2'!B68+'Sales and cost-store 3'!B68+'Sales and cost-store 4'!B68+'Sales and cost-store 5'!B68</f>
        <v>335081.25</v>
      </c>
      <c r="C68" s="19">
        <f>'Sales and costs-store 1'!C68+'Sales and cost-store 2'!C68+'Sales and cost-store 3'!C68+'Sales and cost-store 4'!C68+'Sales and cost-store 5'!C68</f>
        <v>351476.55</v>
      </c>
      <c r="D68" s="19">
        <f>'Sales and costs-store 1'!D68+'Sales and cost-store 2'!D68+'Sales and cost-store 3'!D68+'Sales and cost-store 4'!D68+'Sales and cost-store 5'!D68</f>
        <v>368756.1435</v>
      </c>
      <c r="E68" s="19">
        <f>'Sales and costs-store 1'!E68+'Sales and cost-store 2'!E68+'Sales and cost-store 3'!E68+'Sales and cost-store 4'!E68+'Sales and cost-store 5'!E68</f>
        <v>386972.3941</v>
      </c>
      <c r="F68" s="19">
        <f>'Sales and costs-store 1'!F68+'Sales and cost-store 2'!F68+'Sales and cost-store 3'!F68+'Sales and cost-store 4'!F68+'Sales and cost-store 5'!F68</f>
        <v>406181.0187</v>
      </c>
      <c r="G68" s="19">
        <f>'Sales and costs-store 1'!G68+'Sales and cost-store 2'!G68+'Sales and cost-store 3'!G68+'Sales and cost-store 4'!G68+'Sales and cost-store 5'!G68</f>
        <v>426441.3146</v>
      </c>
      <c r="H68" s="19">
        <f>'Sales and costs-store 1'!H68+'Sales and cost-store 2'!H68+'Sales and cost-store 3'!H68+'Sales and cost-store 4'!H68+'Sales and cost-store 5'!H68</f>
        <v>447816.404</v>
      </c>
      <c r="I68" s="19">
        <f>'Sales and costs-store 1'!I68+'Sales and cost-store 2'!I68+'Sales and cost-store 3'!I68+'Sales and cost-store 4'!I68+'Sales and cost-store 5'!I68</f>
        <v>470373.4945</v>
      </c>
      <c r="J68" s="19">
        <f>'Sales and costs-store 1'!J68+'Sales and cost-store 2'!J68+'Sales and cost-store 3'!J68+'Sales and cost-store 4'!J68+'Sales and cost-store 5'!J68</f>
        <v>494184.1591</v>
      </c>
      <c r="K68" s="19">
        <f>'Sales and costs-store 1'!K68+'Sales and cost-store 2'!K68+'Sales and cost-store 3'!K68+'Sales and cost-store 4'!K68+'Sales and cost-store 5'!K68</f>
        <v>519324.6355</v>
      </c>
      <c r="L68" s="19">
        <f>'Sales and costs-store 1'!L68+'Sales and cost-store 2'!L68+'Sales and cost-store 3'!L68+'Sales and cost-store 4'!L68+'Sales and cost-store 5'!L68</f>
        <v>545876.1469</v>
      </c>
      <c r="M68" s="19">
        <f>'Sales and costs-store 1'!M68+'Sales and cost-store 2'!M68+'Sales and cost-store 3'!M68+'Sales and cost-store 4'!M68+'Sales and cost-store 5'!M68</f>
        <v>573925.2458</v>
      </c>
    </row>
    <row r="69">
      <c r="A69" s="6" t="s">
        <v>92</v>
      </c>
      <c r="B69" s="19">
        <f>'Sales and costs-store 1'!B69+'Sales and cost-store 2'!B69+'Sales and cost-store 3'!B69+'Sales and cost-store 4'!B69+'Sales and cost-store 5'!B69</f>
        <v>7520712.5</v>
      </c>
      <c r="C69" s="19">
        <f>'Sales and costs-store 1'!C69+'Sales and cost-store 2'!C69+'Sales and cost-store 3'!C69+'Sales and cost-store 4'!C69+'Sales and cost-store 5'!C69</f>
        <v>7888695.9</v>
      </c>
      <c r="D69" s="19">
        <f>'Sales and costs-store 1'!D69+'Sales and cost-store 2'!D69+'Sales and cost-store 3'!D69+'Sales and cost-store 4'!D69+'Sales and cost-store 5'!D69</f>
        <v>8276526.776</v>
      </c>
      <c r="E69" s="19">
        <f>'Sales and costs-store 1'!E69+'Sales and cost-store 2'!E69+'Sales and cost-store 3'!E69+'Sales and cost-store 4'!E69+'Sales and cost-store 5'!E69</f>
        <v>8685380.402</v>
      </c>
      <c r="F69" s="19">
        <f>'Sales and costs-store 1'!F69+'Sales and cost-store 2'!F69+'Sales and cost-store 3'!F69+'Sales and cost-store 4'!F69+'Sales and cost-store 5'!F69</f>
        <v>9116507.308</v>
      </c>
      <c r="G69" s="19">
        <f>'Sales and costs-store 1'!G69+'Sales and cost-store 2'!G69+'Sales and cost-store 3'!G69+'Sales and cost-store 4'!G69+'Sales and cost-store 5'!G69</f>
        <v>9571238.394</v>
      </c>
      <c r="H69" s="19">
        <f>'Sales and costs-store 1'!H69+'Sales and cost-store 2'!H69+'Sales and cost-store 3'!H69+'Sales and cost-store 4'!H69+'Sales and cost-store 5'!H69</f>
        <v>10050990.4</v>
      </c>
      <c r="I69" s="19">
        <f>'Sales and costs-store 1'!I69+'Sales and cost-store 2'!I69+'Sales and cost-store 3'!I69+'Sales and cost-store 4'!I69+'Sales and cost-store 5'!I69</f>
        <v>10557271.77</v>
      </c>
      <c r="J69" s="19">
        <f>'Sales and costs-store 1'!J69+'Sales and cost-store 2'!J69+'Sales and cost-store 3'!J69+'Sales and cost-store 4'!J69+'Sales and cost-store 5'!J69</f>
        <v>11091688.9</v>
      </c>
      <c r="K69" s="19">
        <f>'Sales and costs-store 1'!K69+'Sales and cost-store 2'!K69+'Sales and cost-store 3'!K69+'Sales and cost-store 4'!K69+'Sales and cost-store 5'!K69</f>
        <v>11655952.93</v>
      </c>
      <c r="L69" s="19">
        <f>'Sales and costs-store 1'!L69+'Sales and cost-store 2'!L69+'Sales and cost-store 3'!L69+'Sales and cost-store 4'!L69+'Sales and cost-store 5'!L69</f>
        <v>12251886.85</v>
      </c>
      <c r="M69" s="19">
        <f>'Sales and costs-store 1'!M69+'Sales and cost-store 2'!M69+'Sales and cost-store 3'!M69+'Sales and cost-store 4'!M69+'Sales and cost-store 5'!M69</f>
        <v>12881433.29</v>
      </c>
    </row>
    <row r="71">
      <c r="A71" s="6" t="s">
        <v>37</v>
      </c>
    </row>
    <row r="72">
      <c r="A72" s="8" t="s">
        <v>52</v>
      </c>
      <c r="B72" s="19">
        <f>'Sales and costs-store 1'!B72+'Sales and cost-store 2'!B72+'Sales and cost-store 3'!B72+'Sales and cost-store 4'!B72+'Sales and cost-store 5'!B72</f>
        <v>771250</v>
      </c>
      <c r="C72" s="19">
        <f>'Sales and costs-store 1'!C72+'Sales and cost-store 2'!C72+'Sales and cost-store 3'!C72+'Sales and cost-store 4'!C72+'Sales and cost-store 5'!C72</f>
        <v>798983.9063</v>
      </c>
      <c r="D72" s="19">
        <f>'Sales and costs-store 1'!D72+'Sales and cost-store 2'!D72+'Sales and cost-store 3'!D72+'Sales and cost-store 4'!D72+'Sales and cost-store 5'!D72</f>
        <v>827791.7547</v>
      </c>
      <c r="E72" s="19">
        <f>'Sales and costs-store 1'!E72+'Sales and cost-store 2'!E72+'Sales and cost-store 3'!E72+'Sales and cost-store 4'!E72+'Sales and cost-store 5'!E72</f>
        <v>857717.9873</v>
      </c>
      <c r="F72" s="19">
        <f>'Sales and costs-store 1'!F72+'Sales and cost-store 2'!F72+'Sales and cost-store 3'!F72+'Sales and cost-store 4'!F72+'Sales and cost-store 5'!F72</f>
        <v>888808.9935</v>
      </c>
      <c r="G72" s="19">
        <f>'Sales and costs-store 1'!G72+'Sales and cost-store 2'!G72+'Sales and cost-store 3'!G72+'Sales and cost-store 4'!G72+'Sales and cost-store 5'!G72</f>
        <v>921113.2005</v>
      </c>
      <c r="H72" s="19">
        <f>'Sales and costs-store 1'!H72+'Sales and cost-store 2'!H72+'Sales and cost-store 3'!H72+'Sales and cost-store 4'!H72+'Sales and cost-store 5'!H72</f>
        <v>954681.1661</v>
      </c>
      <c r="I72" s="19">
        <f>'Sales and costs-store 1'!I72+'Sales and cost-store 2'!I72+'Sales and cost-store 3'!I72+'Sales and cost-store 4'!I72+'Sales and cost-store 5'!I72</f>
        <v>989565.6778</v>
      </c>
      <c r="J72" s="19">
        <f>'Sales and costs-store 1'!J72+'Sales and cost-store 2'!J72+'Sales and cost-store 3'!J72+'Sales and cost-store 4'!J72+'Sales and cost-store 5'!J72</f>
        <v>1025821.855</v>
      </c>
      <c r="K72" s="19">
        <f>'Sales and costs-store 1'!K72+'Sales and cost-store 2'!K72+'Sales and cost-store 3'!K72+'Sales and cost-store 4'!K72+'Sales and cost-store 5'!K72</f>
        <v>1063507.259</v>
      </c>
      <c r="L72" s="19">
        <f>'Sales and costs-store 1'!L72+'Sales and cost-store 2'!L72+'Sales and cost-store 3'!L72+'Sales and cost-store 4'!L72+'Sales and cost-store 5'!L72</f>
        <v>1102682.003</v>
      </c>
      <c r="M72" s="19">
        <f>'Sales and costs-store 1'!M72+'Sales and cost-store 2'!M72+'Sales and cost-store 3'!M72+'Sales and cost-store 4'!M72+'Sales and cost-store 5'!M72</f>
        <v>1143408.874</v>
      </c>
    </row>
    <row r="73">
      <c r="A73" s="8" t="s">
        <v>53</v>
      </c>
      <c r="B73" s="19">
        <f>'Sales and costs-store 1'!B73+'Sales and cost-store 2'!B73+'Sales and cost-store 3'!B73+'Sales and cost-store 4'!B73+'Sales and cost-store 5'!B73</f>
        <v>509025</v>
      </c>
      <c r="C73" s="19">
        <f>'Sales and costs-store 1'!C73+'Sales and cost-store 2'!C73+'Sales and cost-store 3'!C73+'Sales and cost-store 4'!C73+'Sales and cost-store 5'!C73</f>
        <v>527329.3781</v>
      </c>
      <c r="D73" s="19">
        <f>'Sales and costs-store 1'!D73+'Sales and cost-store 2'!D73+'Sales and cost-store 3'!D73+'Sales and cost-store 4'!D73+'Sales and cost-store 5'!D73</f>
        <v>546342.5581</v>
      </c>
      <c r="E73" s="19">
        <f>'Sales and costs-store 1'!E73+'Sales and cost-store 2'!E73+'Sales and cost-store 3'!E73+'Sales and cost-store 4'!E73+'Sales and cost-store 5'!E73</f>
        <v>566093.8716</v>
      </c>
      <c r="F73" s="19">
        <f>'Sales and costs-store 1'!F73+'Sales and cost-store 2'!F73+'Sales and cost-store 3'!F73+'Sales and cost-store 4'!F73+'Sales and cost-store 5'!F73</f>
        <v>586613.9357</v>
      </c>
      <c r="G73" s="19">
        <f>'Sales and costs-store 1'!G73+'Sales and cost-store 2'!G73+'Sales and cost-store 3'!G73+'Sales and cost-store 4'!G73+'Sales and cost-store 5'!G73</f>
        <v>607934.7123</v>
      </c>
      <c r="H73" s="19">
        <f>'Sales and costs-store 1'!H73+'Sales and cost-store 2'!H73+'Sales and cost-store 3'!H73+'Sales and cost-store 4'!H73+'Sales and cost-store 5'!H73</f>
        <v>630089.5696</v>
      </c>
      <c r="I73" s="19">
        <f>'Sales and costs-store 1'!I73+'Sales and cost-store 2'!I73+'Sales and cost-store 3'!I73+'Sales and cost-store 4'!I73+'Sales and cost-store 5'!I73</f>
        <v>653113.3473</v>
      </c>
      <c r="J73" s="19">
        <f>'Sales and costs-store 1'!J73+'Sales and cost-store 2'!J73+'Sales and cost-store 3'!J73+'Sales and cost-store 4'!J73+'Sales and cost-store 5'!J73</f>
        <v>677042.4246</v>
      </c>
      <c r="K73" s="19">
        <f>'Sales and costs-store 1'!K73+'Sales and cost-store 2'!K73+'Sales and cost-store 3'!K73+'Sales and cost-store 4'!K73+'Sales and cost-store 5'!K73</f>
        <v>701914.7912</v>
      </c>
      <c r="L73" s="19">
        <f>'Sales and costs-store 1'!L73+'Sales and cost-store 2'!L73+'Sales and cost-store 3'!L73+'Sales and cost-store 4'!L73+'Sales and cost-store 5'!L73</f>
        <v>727770.1222</v>
      </c>
      <c r="M73" s="19">
        <f>'Sales and costs-store 1'!M73+'Sales and cost-store 2'!M73+'Sales and cost-store 3'!M73+'Sales and cost-store 4'!M73+'Sales and cost-store 5'!M73</f>
        <v>754649.8566</v>
      </c>
    </row>
    <row r="74">
      <c r="A74" s="8" t="s">
        <v>54</v>
      </c>
      <c r="B74" s="19">
        <f>'Sales and costs-store 1'!B74+'Sales and cost-store 2'!B74+'Sales and cost-store 3'!B74+'Sales and cost-store 4'!B74+'Sales and cost-store 5'!B74</f>
        <v>296160</v>
      </c>
      <c r="C74" s="19">
        <f>'Sales and costs-store 1'!C74+'Sales and cost-store 2'!C74+'Sales and cost-store 3'!C74+'Sales and cost-store 4'!C74+'Sales and cost-store 5'!C74</f>
        <v>306809.82</v>
      </c>
      <c r="D74" s="19">
        <f>'Sales and costs-store 1'!D74+'Sales and cost-store 2'!D74+'Sales and cost-store 3'!D74+'Sales and cost-store 4'!D74+'Sales and cost-store 5'!D74</f>
        <v>317872.0338</v>
      </c>
      <c r="E74" s="19">
        <f>'Sales and costs-store 1'!E74+'Sales and cost-store 2'!E74+'Sales and cost-store 3'!E74+'Sales and cost-store 4'!E74+'Sales and cost-store 5'!E74</f>
        <v>329363.7071</v>
      </c>
      <c r="F74" s="19">
        <f>'Sales and costs-store 1'!F74+'Sales and cost-store 2'!F74+'Sales and cost-store 3'!F74+'Sales and cost-store 4'!F74+'Sales and cost-store 5'!F74</f>
        <v>341302.6535</v>
      </c>
      <c r="G74" s="19">
        <f>'Sales and costs-store 1'!G74+'Sales and cost-store 2'!G74+'Sales and cost-store 3'!G74+'Sales and cost-store 4'!G74+'Sales and cost-store 5'!G74</f>
        <v>353707.469</v>
      </c>
      <c r="H74" s="19">
        <f>'Sales and costs-store 1'!H74+'Sales and cost-store 2'!H74+'Sales and cost-store 3'!H74+'Sales and cost-store 4'!H74+'Sales and cost-store 5'!H74</f>
        <v>366597.5678</v>
      </c>
      <c r="I74" s="19">
        <f>'Sales and costs-store 1'!I74+'Sales and cost-store 2'!I74+'Sales and cost-store 3'!I74+'Sales and cost-store 4'!I74+'Sales and cost-store 5'!I74</f>
        <v>379993.2203</v>
      </c>
      <c r="J74" s="19">
        <f>'Sales and costs-store 1'!J74+'Sales and cost-store 2'!J74+'Sales and cost-store 3'!J74+'Sales and cost-store 4'!J74+'Sales and cost-store 5'!J74</f>
        <v>393915.5925</v>
      </c>
      <c r="K74" s="19">
        <f>'Sales and costs-store 1'!K74+'Sales and cost-store 2'!K74+'Sales and cost-store 3'!K74+'Sales and cost-store 4'!K74+'Sales and cost-store 5'!K74</f>
        <v>408386.7876</v>
      </c>
      <c r="L74" s="19">
        <f>'Sales and costs-store 1'!L74+'Sales and cost-store 2'!L74+'Sales and cost-store 3'!L74+'Sales and cost-store 4'!L74+'Sales and cost-store 5'!L74</f>
        <v>423429.8893</v>
      </c>
      <c r="M74" s="19">
        <f>'Sales and costs-store 1'!M74+'Sales and cost-store 2'!M74+'Sales and cost-store 3'!M74+'Sales and cost-store 4'!M74+'Sales and cost-store 5'!M74</f>
        <v>439069.0075</v>
      </c>
    </row>
    <row r="75">
      <c r="A75" s="8" t="s">
        <v>55</v>
      </c>
      <c r="B75" s="19">
        <f>'Sales and costs-store 1'!B75+'Sales and cost-store 2'!B75+'Sales and cost-store 3'!B75+'Sales and cost-store 4'!B75+'Sales and cost-store 5'!B75</f>
        <v>814440</v>
      </c>
      <c r="C75" s="19">
        <f>'Sales and costs-store 1'!C75+'Sales and cost-store 2'!C75+'Sales and cost-store 3'!C75+'Sales and cost-store 4'!C75+'Sales and cost-store 5'!C75</f>
        <v>843727.005</v>
      </c>
      <c r="D75" s="19">
        <f>'Sales and costs-store 1'!D75+'Sales and cost-store 2'!D75+'Sales and cost-store 3'!D75+'Sales and cost-store 4'!D75+'Sales and cost-store 5'!D75</f>
        <v>874148.093</v>
      </c>
      <c r="E75" s="19">
        <f>'Sales and costs-store 1'!E75+'Sales and cost-store 2'!E75+'Sales and cost-store 3'!E75+'Sales and cost-store 4'!E75+'Sales and cost-store 5'!E75</f>
        <v>905750.1945</v>
      </c>
      <c r="F75" s="19">
        <f>'Sales and costs-store 1'!F75+'Sales and cost-store 2'!F75+'Sales and cost-store 3'!F75+'Sales and cost-store 4'!F75+'Sales and cost-store 5'!F75</f>
        <v>938582.2972</v>
      </c>
      <c r="G75" s="19">
        <f>'Sales and costs-store 1'!G75+'Sales and cost-store 2'!G75+'Sales and cost-store 3'!G75+'Sales and cost-store 4'!G75+'Sales and cost-store 5'!G75</f>
        <v>972695.5397</v>
      </c>
      <c r="H75" s="19">
        <f>'Sales and costs-store 1'!H75+'Sales and cost-store 2'!H75+'Sales and cost-store 3'!H75+'Sales and cost-store 4'!H75+'Sales and cost-store 5'!H75</f>
        <v>1008143.311</v>
      </c>
      <c r="I75" s="19">
        <f>'Sales and costs-store 1'!I75+'Sales and cost-store 2'!I75+'Sales and cost-store 3'!I75+'Sales and cost-store 4'!I75+'Sales and cost-store 5'!I75</f>
        <v>1044981.356</v>
      </c>
      <c r="J75" s="19">
        <f>'Sales and costs-store 1'!J75+'Sales and cost-store 2'!J75+'Sales and cost-store 3'!J75+'Sales and cost-store 4'!J75+'Sales and cost-store 5'!J75</f>
        <v>1083267.879</v>
      </c>
      <c r="K75" s="19">
        <f>'Sales and costs-store 1'!K75+'Sales and cost-store 2'!K75+'Sales and cost-store 3'!K75+'Sales and cost-store 4'!K75+'Sales and cost-store 5'!K75</f>
        <v>1123063.666</v>
      </c>
      <c r="L75" s="19">
        <f>'Sales and costs-store 1'!L75+'Sales and cost-store 2'!L75+'Sales and cost-store 3'!L75+'Sales and cost-store 4'!L75+'Sales and cost-store 5'!L75</f>
        <v>1164432.196</v>
      </c>
      <c r="M75" s="19">
        <f>'Sales and costs-store 1'!M75+'Sales and cost-store 2'!M75+'Sales and cost-store 3'!M75+'Sales and cost-store 4'!M75+'Sales and cost-store 5'!M75</f>
        <v>1207439.771</v>
      </c>
    </row>
    <row r="76">
      <c r="A76" s="8" t="s">
        <v>56</v>
      </c>
      <c r="B76" s="19">
        <f>'Sales and costs-store 1'!B76+'Sales and cost-store 2'!B76+'Sales and cost-store 3'!B76+'Sales and cost-store 4'!B76+'Sales and cost-store 5'!B76</f>
        <v>0</v>
      </c>
      <c r="C76" s="19">
        <f>'Sales and costs-store 1'!C76+'Sales and cost-store 2'!C76+'Sales and cost-store 3'!C76+'Sales and cost-store 4'!C76+'Sales and cost-store 5'!C76</f>
        <v>0</v>
      </c>
      <c r="D76" s="19">
        <f>'Sales and costs-store 1'!D76+'Sales and cost-store 2'!D76+'Sales and cost-store 3'!D76+'Sales and cost-store 4'!D76+'Sales and cost-store 5'!D76</f>
        <v>0</v>
      </c>
      <c r="E76" s="19">
        <f>'Sales and costs-store 1'!E76+'Sales and cost-store 2'!E76+'Sales and cost-store 3'!E76+'Sales and cost-store 4'!E76+'Sales and cost-store 5'!E76</f>
        <v>0</v>
      </c>
      <c r="F76" s="19">
        <f>'Sales and costs-store 1'!F76+'Sales and cost-store 2'!F76+'Sales and cost-store 3'!F76+'Sales and cost-store 4'!F76+'Sales and cost-store 5'!F76</f>
        <v>0</v>
      </c>
      <c r="G76" s="19">
        <f>'Sales and costs-store 1'!G76+'Sales and cost-store 2'!G76+'Sales and cost-store 3'!G76+'Sales and cost-store 4'!G76+'Sales and cost-store 5'!G76</f>
        <v>0</v>
      </c>
      <c r="H76" s="19">
        <f>'Sales and costs-store 1'!H76+'Sales and cost-store 2'!H76+'Sales and cost-store 3'!H76+'Sales and cost-store 4'!H76+'Sales and cost-store 5'!H76</f>
        <v>0</v>
      </c>
      <c r="I76" s="19">
        <f>'Sales and costs-store 1'!I76+'Sales and cost-store 2'!I76+'Sales and cost-store 3'!I76+'Sales and cost-store 4'!I76+'Sales and cost-store 5'!I76</f>
        <v>0</v>
      </c>
      <c r="J76" s="19">
        <f>'Sales and costs-store 1'!J76+'Sales and cost-store 2'!J76+'Sales and cost-store 3'!J76+'Sales and cost-store 4'!J76+'Sales and cost-store 5'!J76</f>
        <v>0</v>
      </c>
      <c r="K76" s="19">
        <f>'Sales and costs-store 1'!K76+'Sales and cost-store 2'!K76+'Sales and cost-store 3'!K76+'Sales and cost-store 4'!K76+'Sales and cost-store 5'!K76</f>
        <v>0</v>
      </c>
      <c r="L76" s="19">
        <f>'Sales and costs-store 1'!L76+'Sales and cost-store 2'!L76+'Sales and cost-store 3'!L76+'Sales and cost-store 4'!L76+'Sales and cost-store 5'!L76</f>
        <v>0</v>
      </c>
      <c r="M76" s="19">
        <f>'Sales and costs-store 1'!M76+'Sales and cost-store 2'!M76+'Sales and cost-store 3'!M76+'Sales and cost-store 4'!M76+'Sales and cost-store 5'!M76</f>
        <v>0</v>
      </c>
    </row>
    <row r="77">
      <c r="A77" s="8" t="s">
        <v>57</v>
      </c>
      <c r="B77" s="19">
        <f>'Sales and costs-store 1'!B77+'Sales and cost-store 2'!B77+'Sales and cost-store 3'!B77+'Sales and cost-store 4'!B77+'Sales and cost-store 5'!B77</f>
        <v>1122940</v>
      </c>
      <c r="C77" s="19">
        <f>'Sales and costs-store 1'!C77+'Sales and cost-store 2'!C77+'Sales and cost-store 3'!C77+'Sales and cost-store 4'!C77+'Sales and cost-store 5'!C77</f>
        <v>1163320.568</v>
      </c>
      <c r="D77" s="19">
        <f>'Sales and costs-store 1'!D77+'Sales and cost-store 2'!D77+'Sales and cost-store 3'!D77+'Sales and cost-store 4'!D77+'Sales and cost-store 5'!D77</f>
        <v>1205264.795</v>
      </c>
      <c r="E77" s="19">
        <f>'Sales and costs-store 1'!E77+'Sales and cost-store 2'!E77+'Sales and cost-store 3'!E77+'Sales and cost-store 4'!E77+'Sales and cost-store 5'!E77</f>
        <v>1248837.389</v>
      </c>
      <c r="F77" s="19">
        <f>'Sales and costs-store 1'!F77+'Sales and cost-store 2'!F77+'Sales and cost-store 3'!F77+'Sales and cost-store 4'!F77+'Sales and cost-store 5'!F77</f>
        <v>1294105.895</v>
      </c>
      <c r="G77" s="19">
        <f>'Sales and costs-store 1'!G77+'Sales and cost-store 2'!G77+'Sales and cost-store 3'!G77+'Sales and cost-store 4'!G77+'Sales and cost-store 5'!G77</f>
        <v>1341140.82</v>
      </c>
      <c r="H77" s="19">
        <f>'Sales and costs-store 1'!H77+'Sales and cost-store 2'!H77+'Sales and cost-store 3'!H77+'Sales and cost-store 4'!H77+'Sales and cost-store 5'!H77</f>
        <v>1390015.778</v>
      </c>
      <c r="I77" s="19">
        <f>'Sales and costs-store 1'!I77+'Sales and cost-store 2'!I77+'Sales and cost-store 3'!I77+'Sales and cost-store 4'!I77+'Sales and cost-store 5'!I77</f>
        <v>1440807.627</v>
      </c>
      <c r="J77" s="19">
        <f>'Sales and costs-store 1'!J77+'Sales and cost-store 2'!J77+'Sales and cost-store 3'!J77+'Sales and cost-store 4'!J77+'Sales and cost-store 5'!J77</f>
        <v>1493596.621</v>
      </c>
      <c r="K77" s="19">
        <f>'Sales and costs-store 1'!K77+'Sales and cost-store 2'!K77+'Sales and cost-store 3'!K77+'Sales and cost-store 4'!K77+'Sales and cost-store 5'!K77</f>
        <v>1548466.57</v>
      </c>
      <c r="L77" s="19">
        <f>'Sales and costs-store 1'!L77+'Sales and cost-store 2'!L77+'Sales and cost-store 3'!L77+'Sales and cost-store 4'!L77+'Sales and cost-store 5'!L77</f>
        <v>1605504.997</v>
      </c>
      <c r="M77" s="19">
        <f>'Sales and costs-store 1'!M77+'Sales and cost-store 2'!M77+'Sales and cost-store 3'!M77+'Sales and cost-store 4'!M77+'Sales and cost-store 5'!M77</f>
        <v>1664803.32</v>
      </c>
    </row>
    <row r="78">
      <c r="A78" s="6" t="s">
        <v>93</v>
      </c>
      <c r="B78" s="19">
        <f>'Sales and costs-store 1'!B78+'Sales and cost-store 2'!B78+'Sales and cost-store 3'!B78+'Sales and cost-store 4'!B78+'Sales and cost-store 5'!B78</f>
        <v>3513815</v>
      </c>
      <c r="C78" s="19">
        <f>'Sales and costs-store 1'!C78+'Sales and cost-store 2'!C78+'Sales and cost-store 3'!C78+'Sales and cost-store 4'!C78+'Sales and cost-store 5'!C78</f>
        <v>3640170.677</v>
      </c>
      <c r="D78" s="19">
        <f>'Sales and costs-store 1'!D78+'Sales and cost-store 2'!D78+'Sales and cost-store 3'!D78+'Sales and cost-store 4'!D78+'Sales and cost-store 5'!D78</f>
        <v>3771419.234</v>
      </c>
      <c r="E78" s="19">
        <f>'Sales and costs-store 1'!E78+'Sales and cost-store 2'!E78+'Sales and cost-store 3'!E78+'Sales and cost-store 4'!E78+'Sales and cost-store 5'!E78</f>
        <v>3907763.15</v>
      </c>
      <c r="F78" s="19">
        <f>'Sales and costs-store 1'!F78+'Sales and cost-store 2'!F78+'Sales and cost-store 3'!F78+'Sales and cost-store 4'!F78+'Sales and cost-store 5'!F78</f>
        <v>4049413.775</v>
      </c>
      <c r="G78" s="19">
        <f>'Sales and costs-store 1'!G78+'Sales and cost-store 2'!G78+'Sales and cost-store 3'!G78+'Sales and cost-store 4'!G78+'Sales and cost-store 5'!G78</f>
        <v>4196591.741</v>
      </c>
      <c r="H78" s="19">
        <f>'Sales and costs-store 1'!H78+'Sales and cost-store 2'!H78+'Sales and cost-store 3'!H78+'Sales and cost-store 4'!H78+'Sales and cost-store 5'!H78</f>
        <v>4349527.393</v>
      </c>
      <c r="I78" s="19">
        <f>'Sales and costs-store 1'!I78+'Sales and cost-store 2'!I78+'Sales and cost-store 3'!I78+'Sales and cost-store 4'!I78+'Sales and cost-store 5'!I78</f>
        <v>4508461.228</v>
      </c>
      <c r="J78" s="19">
        <f>'Sales and costs-store 1'!J78+'Sales and cost-store 2'!J78+'Sales and cost-store 3'!J78+'Sales and cost-store 4'!J78+'Sales and cost-store 5'!J78</f>
        <v>4673644.373</v>
      </c>
      <c r="K78" s="19">
        <f>'Sales and costs-store 1'!K78+'Sales and cost-store 2'!K78+'Sales and cost-store 3'!K78+'Sales and cost-store 4'!K78+'Sales and cost-store 5'!K78</f>
        <v>4845339.074</v>
      </c>
      <c r="L78" s="19">
        <f>'Sales and costs-store 1'!L78+'Sales and cost-store 2'!L78+'Sales and cost-store 3'!L78+'Sales and cost-store 4'!L78+'Sales and cost-store 5'!L78</f>
        <v>5023819.208</v>
      </c>
      <c r="M78" s="19">
        <f>'Sales and costs-store 1'!M78+'Sales and cost-store 2'!M78+'Sales and cost-store 3'!M78+'Sales and cost-store 4'!M78+'Sales and cost-store 5'!M78</f>
        <v>5209370.828</v>
      </c>
    </row>
    <row r="80">
      <c r="A80" s="6" t="s">
        <v>38</v>
      </c>
    </row>
    <row r="81">
      <c r="A81" s="8" t="s">
        <v>52</v>
      </c>
      <c r="B81" s="19">
        <f>'Sales and costs-store 1'!B81+'Sales and cost-store 2'!B81+'Sales and cost-store 3'!B81+'Sales and cost-store 4'!B81+'Sales and cost-store 5'!B81</f>
        <v>426300</v>
      </c>
      <c r="C81" s="19">
        <f>'Sales and costs-store 1'!C81+'Sales and cost-store 2'!C81+'Sales and cost-store 3'!C81+'Sales and cost-store 4'!C81+'Sales and cost-store 5'!C81</f>
        <v>439792.3906</v>
      </c>
      <c r="D81" s="19">
        <f>'Sales and costs-store 1'!D81+'Sales and cost-store 2'!D81+'Sales and cost-store 3'!D81+'Sales and cost-store 4'!D81+'Sales and cost-store 5'!D81</f>
        <v>453739.762</v>
      </c>
      <c r="E81" s="19">
        <f>'Sales and costs-store 1'!E81+'Sales and cost-store 2'!E81+'Sales and cost-store 3'!E81+'Sales and cost-store 4'!E81+'Sales and cost-store 5'!E81</f>
        <v>468157.984</v>
      </c>
      <c r="F81" s="19">
        <f>'Sales and costs-store 1'!F81+'Sales and cost-store 2'!F81+'Sales and cost-store 3'!F81+'Sales and cost-store 4'!F81+'Sales and cost-store 5'!F81</f>
        <v>483063.4901</v>
      </c>
      <c r="G81" s="19">
        <f>'Sales and costs-store 1'!G81+'Sales and cost-store 2'!G81+'Sales and cost-store 3'!G81+'Sales and cost-store 4'!G81+'Sales and cost-store 5'!G81</f>
        <v>498473.2976</v>
      </c>
      <c r="H81" s="19">
        <f>'Sales and costs-store 1'!H81+'Sales and cost-store 2'!H81+'Sales and cost-store 3'!H81+'Sales and cost-store 4'!H81+'Sales and cost-store 5'!H81</f>
        <v>514405.029</v>
      </c>
      <c r="I81" s="19">
        <f>'Sales and costs-store 1'!I81+'Sales and cost-store 2'!I81+'Sales and cost-store 3'!I81+'Sales and cost-store 4'!I81+'Sales and cost-store 5'!I81</f>
        <v>530876.9329</v>
      </c>
      <c r="J81" s="19">
        <f>'Sales and costs-store 1'!J81+'Sales and cost-store 2'!J81+'Sales and cost-store 3'!J81+'Sales and cost-store 4'!J81+'Sales and cost-store 5'!J81</f>
        <v>547907.9072</v>
      </c>
      <c r="K81" s="19">
        <f>'Sales and costs-store 1'!K81+'Sales and cost-store 2'!K81+'Sales and cost-store 3'!K81+'Sales and cost-store 4'!K81+'Sales and cost-store 5'!K81</f>
        <v>565517.5224</v>
      </c>
      <c r="L81" s="19">
        <f>'Sales and costs-store 1'!L81+'Sales and cost-store 2'!L81+'Sales and cost-store 3'!L81+'Sales and cost-store 4'!L81+'Sales and cost-store 5'!L81</f>
        <v>583726.0452</v>
      </c>
      <c r="M81" s="19">
        <f>'Sales and costs-store 1'!M81+'Sales and cost-store 2'!M81+'Sales and cost-store 3'!M81+'Sales and cost-store 4'!M81+'Sales and cost-store 5'!M81</f>
        <v>602554.464</v>
      </c>
    </row>
    <row r="82">
      <c r="A82" s="8" t="s">
        <v>53</v>
      </c>
      <c r="B82" s="19">
        <f>'Sales and costs-store 1'!B82+'Sales and cost-store 2'!B82+'Sales and cost-store 3'!B82+'Sales and cost-store 4'!B82+'Sales and cost-store 5'!B82</f>
        <v>182700</v>
      </c>
      <c r="C82" s="19">
        <f>'Sales and costs-store 1'!C82+'Sales and cost-store 2'!C82+'Sales and cost-store 3'!C82+'Sales and cost-store 4'!C82+'Sales and cost-store 5'!C82</f>
        <v>188482.4531</v>
      </c>
      <c r="D82" s="19">
        <f>'Sales and costs-store 1'!D82+'Sales and cost-store 2'!D82+'Sales and cost-store 3'!D82+'Sales and cost-store 4'!D82+'Sales and cost-store 5'!D82</f>
        <v>194459.898</v>
      </c>
      <c r="E82" s="19">
        <f>'Sales and costs-store 1'!E82+'Sales and cost-store 2'!E82+'Sales and cost-store 3'!E82+'Sales and cost-store 4'!E82+'Sales and cost-store 5'!E82</f>
        <v>200639.136</v>
      </c>
      <c r="F82" s="19">
        <f>'Sales and costs-store 1'!F82+'Sales and cost-store 2'!F82+'Sales and cost-store 3'!F82+'Sales and cost-store 4'!F82+'Sales and cost-store 5'!F82</f>
        <v>207027.21</v>
      </c>
      <c r="G82" s="19">
        <f>'Sales and costs-store 1'!G82+'Sales and cost-store 2'!G82+'Sales and cost-store 3'!G82+'Sales and cost-store 4'!G82+'Sales and cost-store 5'!G82</f>
        <v>213631.4133</v>
      </c>
      <c r="H82" s="19">
        <f>'Sales and costs-store 1'!H82+'Sales and cost-store 2'!H82+'Sales and cost-store 3'!H82+'Sales and cost-store 4'!H82+'Sales and cost-store 5'!H82</f>
        <v>220459.2981</v>
      </c>
      <c r="I82" s="19">
        <f>'Sales and costs-store 1'!I82+'Sales and cost-store 2'!I82+'Sales and cost-store 3'!I82+'Sales and cost-store 4'!I82+'Sales and cost-store 5'!I82</f>
        <v>227518.6855</v>
      </c>
      <c r="J82" s="19">
        <f>'Sales and costs-store 1'!J82+'Sales and cost-store 2'!J82+'Sales and cost-store 3'!J82+'Sales and cost-store 4'!J82+'Sales and cost-store 5'!J82</f>
        <v>234817.6745</v>
      </c>
      <c r="K82" s="19">
        <f>'Sales and costs-store 1'!K82+'Sales and cost-store 2'!K82+'Sales and cost-store 3'!K82+'Sales and cost-store 4'!K82+'Sales and cost-store 5'!K82</f>
        <v>242364.6525</v>
      </c>
      <c r="L82" s="19">
        <f>'Sales and costs-store 1'!L82+'Sales and cost-store 2'!L82+'Sales and cost-store 3'!L82+'Sales and cost-store 4'!L82+'Sales and cost-store 5'!L82</f>
        <v>250168.3051</v>
      </c>
      <c r="M82" s="19">
        <f>'Sales and costs-store 1'!M82+'Sales and cost-store 2'!M82+'Sales and cost-store 3'!M82+'Sales and cost-store 4'!M82+'Sales and cost-store 5'!M82</f>
        <v>258237.6274</v>
      </c>
    </row>
    <row r="83">
      <c r="A83" s="8" t="s">
        <v>54</v>
      </c>
      <c r="B83" s="19">
        <f>'Sales and costs-store 1'!B83+'Sales and cost-store 2'!B83+'Sales and cost-store 3'!B83+'Sales and cost-store 4'!B83+'Sales and cost-store 5'!B83</f>
        <v>0</v>
      </c>
      <c r="C83" s="19">
        <f>'Sales and costs-store 1'!C83+'Sales and cost-store 2'!C83+'Sales and cost-store 3'!C83+'Sales and cost-store 4'!C83+'Sales and cost-store 5'!C83</f>
        <v>0</v>
      </c>
      <c r="D83" s="19">
        <f>'Sales and costs-store 1'!D83+'Sales and cost-store 2'!D83+'Sales and cost-store 3'!D83+'Sales and cost-store 4'!D83+'Sales and cost-store 5'!D83</f>
        <v>0</v>
      </c>
      <c r="E83" s="19">
        <f>'Sales and costs-store 1'!E83+'Sales and cost-store 2'!E83+'Sales and cost-store 3'!E83+'Sales and cost-store 4'!E83+'Sales and cost-store 5'!E83</f>
        <v>0</v>
      </c>
      <c r="F83" s="19">
        <f>'Sales and costs-store 1'!F83+'Sales and cost-store 2'!F83+'Sales and cost-store 3'!F83+'Sales and cost-store 4'!F83+'Sales and cost-store 5'!F83</f>
        <v>0</v>
      </c>
      <c r="G83" s="19">
        <f>'Sales and costs-store 1'!G83+'Sales and cost-store 2'!G83+'Sales and cost-store 3'!G83+'Sales and cost-store 4'!G83+'Sales and cost-store 5'!G83</f>
        <v>0</v>
      </c>
      <c r="H83" s="19">
        <f>'Sales and costs-store 1'!H83+'Sales and cost-store 2'!H83+'Sales and cost-store 3'!H83+'Sales and cost-store 4'!H83+'Sales and cost-store 5'!H83</f>
        <v>0</v>
      </c>
      <c r="I83" s="19">
        <f>'Sales and costs-store 1'!I83+'Sales and cost-store 2'!I83+'Sales and cost-store 3'!I83+'Sales and cost-store 4'!I83+'Sales and cost-store 5'!I83</f>
        <v>0</v>
      </c>
      <c r="J83" s="19">
        <f>'Sales and costs-store 1'!J83+'Sales and cost-store 2'!J83+'Sales and cost-store 3'!J83+'Sales and cost-store 4'!J83+'Sales and cost-store 5'!J83</f>
        <v>0</v>
      </c>
      <c r="K83" s="19">
        <f>'Sales and costs-store 1'!K83+'Sales and cost-store 2'!K83+'Sales and cost-store 3'!K83+'Sales and cost-store 4'!K83+'Sales and cost-store 5'!K83</f>
        <v>0</v>
      </c>
      <c r="L83" s="19">
        <f>'Sales and costs-store 1'!L83+'Sales and cost-store 2'!L83+'Sales and cost-store 3'!L83+'Sales and cost-store 4'!L83+'Sales and cost-store 5'!L83</f>
        <v>0</v>
      </c>
      <c r="M83" s="19">
        <f>'Sales and costs-store 1'!M83+'Sales and cost-store 2'!M83+'Sales and cost-store 3'!M83+'Sales and cost-store 4'!M83+'Sales and cost-store 5'!M83</f>
        <v>0</v>
      </c>
    </row>
    <row r="84">
      <c r="A84" s="8" t="s">
        <v>55</v>
      </c>
      <c r="B84" s="19">
        <f>'Sales and costs-store 1'!B84+'Sales and cost-store 2'!B84+'Sales and cost-store 3'!B84+'Sales and cost-store 4'!B84+'Sales and cost-store 5'!B84</f>
        <v>809970</v>
      </c>
      <c r="C84" s="19">
        <f>'Sales and costs-store 1'!C84+'Sales and cost-store 2'!C84+'Sales and cost-store 3'!C84+'Sales and cost-store 4'!C84+'Sales and cost-store 5'!C84</f>
        <v>835605.5422</v>
      </c>
      <c r="D84" s="19">
        <f>'Sales and costs-store 1'!D84+'Sales and cost-store 2'!D84+'Sales and cost-store 3'!D84+'Sales and cost-store 4'!D84+'Sales and cost-store 5'!D84</f>
        <v>862105.5478</v>
      </c>
      <c r="E84" s="19">
        <f>'Sales and costs-store 1'!E84+'Sales and cost-store 2'!E84+'Sales and cost-store 3'!E84+'Sales and cost-store 4'!E84+'Sales and cost-store 5'!E84</f>
        <v>889500.1696</v>
      </c>
      <c r="F84" s="19">
        <f>'Sales and costs-store 1'!F84+'Sales and cost-store 2'!F84+'Sales and cost-store 3'!F84+'Sales and cost-store 4'!F84+'Sales and cost-store 5'!F84</f>
        <v>917820.6311</v>
      </c>
      <c r="G84" s="19">
        <f>'Sales and costs-store 1'!G84+'Sales and cost-store 2'!G84+'Sales and cost-store 3'!G84+'Sales and cost-store 4'!G84+'Sales and cost-store 5'!G84</f>
        <v>947099.2655</v>
      </c>
      <c r="H84" s="19">
        <f>'Sales and costs-store 1'!H84+'Sales and cost-store 2'!H84+'Sales and cost-store 3'!H84+'Sales and cost-store 4'!H84+'Sales and cost-store 5'!H84</f>
        <v>977369.555</v>
      </c>
      <c r="I84" s="19">
        <f>'Sales and costs-store 1'!I84+'Sales and cost-store 2'!I84+'Sales and cost-store 3'!I84+'Sales and cost-store 4'!I84+'Sales and cost-store 5'!I84</f>
        <v>1008666.172</v>
      </c>
      <c r="J84" s="19">
        <f>'Sales and costs-store 1'!J84+'Sales and cost-store 2'!J84+'Sales and cost-store 3'!J84+'Sales and cost-store 4'!J84+'Sales and cost-store 5'!J84</f>
        <v>1041025.024</v>
      </c>
      <c r="K84" s="19">
        <f>'Sales and costs-store 1'!K84+'Sales and cost-store 2'!K84+'Sales and cost-store 3'!K84+'Sales and cost-store 4'!K84+'Sales and cost-store 5'!K84</f>
        <v>1074483.293</v>
      </c>
      <c r="L84" s="19">
        <f>'Sales and costs-store 1'!L84+'Sales and cost-store 2'!L84+'Sales and cost-store 3'!L84+'Sales and cost-store 4'!L84+'Sales and cost-store 5'!L84</f>
        <v>1109079.486</v>
      </c>
      <c r="M84" s="19">
        <f>'Sales and costs-store 1'!M84+'Sales and cost-store 2'!M84+'Sales and cost-store 3'!M84+'Sales and cost-store 4'!M84+'Sales and cost-store 5'!M84</f>
        <v>1144853.482</v>
      </c>
    </row>
    <row r="85">
      <c r="A85" s="8" t="s">
        <v>56</v>
      </c>
      <c r="B85" s="19">
        <f>'Sales and costs-store 1'!B85+'Sales and cost-store 2'!B85+'Sales and cost-store 3'!B85+'Sales and cost-store 4'!B85+'Sales and cost-store 5'!B85</f>
        <v>913500</v>
      </c>
      <c r="C85" s="19">
        <f>'Sales and costs-store 1'!C85+'Sales and cost-store 2'!C85+'Sales and cost-store 3'!C85+'Sales and cost-store 4'!C85+'Sales and cost-store 5'!C85</f>
        <v>942412.2656</v>
      </c>
      <c r="D85" s="19">
        <f>'Sales and costs-store 1'!D85+'Sales and cost-store 2'!D85+'Sales and cost-store 3'!D85+'Sales and cost-store 4'!D85+'Sales and cost-store 5'!D85</f>
        <v>972299.49</v>
      </c>
      <c r="E85" s="19">
        <f>'Sales and costs-store 1'!E85+'Sales and cost-store 2'!E85+'Sales and cost-store 3'!E85+'Sales and cost-store 4'!E85+'Sales and cost-store 5'!E85</f>
        <v>1003195.68</v>
      </c>
      <c r="F85" s="19">
        <f>'Sales and costs-store 1'!F85+'Sales and cost-store 2'!F85+'Sales and cost-store 3'!F85+'Sales and cost-store 4'!F85+'Sales and cost-store 5'!F85</f>
        <v>1035136.05</v>
      </c>
      <c r="G85" s="19">
        <f>'Sales and costs-store 1'!G85+'Sales and cost-store 2'!G85+'Sales and cost-store 3'!G85+'Sales and cost-store 4'!G85+'Sales and cost-store 5'!G85</f>
        <v>1068157.066</v>
      </c>
      <c r="H85" s="19">
        <f>'Sales and costs-store 1'!H85+'Sales and cost-store 2'!H85+'Sales and cost-store 3'!H85+'Sales and cost-store 4'!H85+'Sales and cost-store 5'!H85</f>
        <v>1102296.491</v>
      </c>
      <c r="I85" s="19">
        <f>'Sales and costs-store 1'!I85+'Sales and cost-store 2'!I85+'Sales and cost-store 3'!I85+'Sales and cost-store 4'!I85+'Sales and cost-store 5'!I85</f>
        <v>1137593.428</v>
      </c>
      <c r="J85" s="19">
        <f>'Sales and costs-store 1'!J85+'Sales and cost-store 2'!J85+'Sales and cost-store 3'!J85+'Sales and cost-store 4'!J85+'Sales and cost-store 5'!J85</f>
        <v>1174088.373</v>
      </c>
      <c r="K85" s="19">
        <f>'Sales and costs-store 1'!K85+'Sales and cost-store 2'!K85+'Sales and cost-store 3'!K85+'Sales and cost-store 4'!K85+'Sales and cost-store 5'!K85</f>
        <v>1211823.262</v>
      </c>
      <c r="L85" s="19">
        <f>'Sales and costs-store 1'!L85+'Sales and cost-store 2'!L85+'Sales and cost-store 3'!L85+'Sales and cost-store 4'!L85+'Sales and cost-store 5'!L85</f>
        <v>1250841.525</v>
      </c>
      <c r="M85" s="19">
        <f>'Sales and costs-store 1'!M85+'Sales and cost-store 2'!M85+'Sales and cost-store 3'!M85+'Sales and cost-store 4'!M85+'Sales and cost-store 5'!M85</f>
        <v>1291188.137</v>
      </c>
    </row>
    <row r="86">
      <c r="A86" s="8" t="s">
        <v>57</v>
      </c>
      <c r="B86" s="19">
        <f>'Sales and costs-store 1'!B86+'Sales and cost-store 2'!B86+'Sales and cost-store 3'!B86+'Sales and cost-store 4'!B86+'Sales and cost-store 5'!B86</f>
        <v>502425</v>
      </c>
      <c r="C86" s="19">
        <f>'Sales and costs-store 1'!C86+'Sales and cost-store 2'!C86+'Sales and cost-store 3'!C86+'Sales and cost-store 4'!C86+'Sales and cost-store 5'!C86</f>
        <v>518326.7461</v>
      </c>
      <c r="D86" s="19">
        <f>'Sales and costs-store 1'!D86+'Sales and cost-store 2'!D86+'Sales and cost-store 3'!D86+'Sales and cost-store 4'!D86+'Sales and cost-store 5'!D86</f>
        <v>534764.7195</v>
      </c>
      <c r="E86" s="19">
        <f>'Sales and costs-store 1'!E86+'Sales and cost-store 2'!E86+'Sales and cost-store 3'!E86+'Sales and cost-store 4'!E86+'Sales and cost-store 5'!E86</f>
        <v>551757.624</v>
      </c>
      <c r="F86" s="19">
        <f>'Sales and costs-store 1'!F86+'Sales and cost-store 2'!F86+'Sales and cost-store 3'!F86+'Sales and cost-store 4'!F86+'Sales and cost-store 5'!F86</f>
        <v>569324.8276</v>
      </c>
      <c r="G86" s="19">
        <f>'Sales and costs-store 1'!G86+'Sales and cost-store 2'!G86+'Sales and cost-store 3'!G86+'Sales and cost-store 4'!G86+'Sales and cost-store 5'!G86</f>
        <v>587486.3865</v>
      </c>
      <c r="H86" s="19">
        <f>'Sales and costs-store 1'!H86+'Sales and cost-store 2'!H86+'Sales and cost-store 3'!H86+'Sales and cost-store 4'!H86+'Sales and cost-store 5'!H86</f>
        <v>606263.0698</v>
      </c>
      <c r="I86" s="19">
        <f>'Sales and costs-store 1'!I86+'Sales and cost-store 2'!I86+'Sales and cost-store 3'!I86+'Sales and cost-store 4'!I86+'Sales and cost-store 5'!I86</f>
        <v>625676.3851</v>
      </c>
      <c r="J86" s="19">
        <f>'Sales and costs-store 1'!J86+'Sales and cost-store 2'!J86+'Sales and cost-store 3'!J86+'Sales and cost-store 4'!J86+'Sales and cost-store 5'!J86</f>
        <v>645748.605</v>
      </c>
      <c r="K86" s="19">
        <f>'Sales and costs-store 1'!K86+'Sales and cost-store 2'!K86+'Sales and cost-store 3'!K86+'Sales and cost-store 4'!K86+'Sales and cost-store 5'!K86</f>
        <v>666502.7942</v>
      </c>
      <c r="L86" s="19">
        <f>'Sales and costs-store 1'!L86+'Sales and cost-store 2'!L86+'Sales and cost-store 3'!L86+'Sales and cost-store 4'!L86+'Sales and cost-store 5'!L86</f>
        <v>687962.839</v>
      </c>
      <c r="M86" s="19">
        <f>'Sales and costs-store 1'!M86+'Sales and cost-store 2'!M86+'Sales and cost-store 3'!M86+'Sales and cost-store 4'!M86+'Sales and cost-store 5'!M86</f>
        <v>710153.4755</v>
      </c>
    </row>
    <row r="87">
      <c r="A87" s="6" t="s">
        <v>94</v>
      </c>
      <c r="B87" s="19">
        <f>'Sales and costs-store 1'!B87+'Sales and cost-store 2'!B87+'Sales and cost-store 3'!B87+'Sales and cost-store 4'!B87+'Sales and cost-store 5'!B87</f>
        <v>2834895</v>
      </c>
      <c r="C87" s="19">
        <f>'Sales and costs-store 1'!C87+'Sales and cost-store 2'!C87+'Sales and cost-store 3'!C87+'Sales and cost-store 4'!C87+'Sales and cost-store 5'!C87</f>
        <v>2924619.398</v>
      </c>
      <c r="D87" s="19">
        <f>'Sales and costs-store 1'!D87+'Sales and cost-store 2'!D87+'Sales and cost-store 3'!D87+'Sales and cost-store 4'!D87+'Sales and cost-store 5'!D87</f>
        <v>3017369.417</v>
      </c>
      <c r="E87" s="19">
        <f>'Sales and costs-store 1'!E87+'Sales and cost-store 2'!E87+'Sales and cost-store 3'!E87+'Sales and cost-store 4'!E87+'Sales and cost-store 5'!E87</f>
        <v>3113250.593</v>
      </c>
      <c r="F87" s="19">
        <f>'Sales and costs-store 1'!F87+'Sales and cost-store 2'!F87+'Sales and cost-store 3'!F87+'Sales and cost-store 4'!F87+'Sales and cost-store 5'!F87</f>
        <v>3212372.209</v>
      </c>
      <c r="G87" s="19">
        <f>'Sales and costs-store 1'!G87+'Sales and cost-store 2'!G87+'Sales and cost-store 3'!G87+'Sales and cost-store 4'!G87+'Sales and cost-store 5'!G87</f>
        <v>3314847.429</v>
      </c>
      <c r="H87" s="19">
        <f>'Sales and costs-store 1'!H87+'Sales and cost-store 2'!H87+'Sales and cost-store 3'!H87+'Sales and cost-store 4'!H87+'Sales and cost-store 5'!H87</f>
        <v>3420793.443</v>
      </c>
      <c r="I87" s="19">
        <f>'Sales and costs-store 1'!I87+'Sales and cost-store 2'!I87+'Sales and cost-store 3'!I87+'Sales and cost-store 4'!I87+'Sales and cost-store 5'!I87</f>
        <v>3530331.603</v>
      </c>
      <c r="J87" s="19">
        <f>'Sales and costs-store 1'!J87+'Sales and cost-store 2'!J87+'Sales and cost-store 3'!J87+'Sales and cost-store 4'!J87+'Sales and cost-store 5'!J87</f>
        <v>3643587.583</v>
      </c>
      <c r="K87" s="19">
        <f>'Sales and costs-store 1'!K87+'Sales and cost-store 2'!K87+'Sales and cost-store 3'!K87+'Sales and cost-store 4'!K87+'Sales and cost-store 5'!K87</f>
        <v>3760691.524</v>
      </c>
      <c r="L87" s="19">
        <f>'Sales and costs-store 1'!L87+'Sales and cost-store 2'!L87+'Sales and cost-store 3'!L87+'Sales and cost-store 4'!L87+'Sales and cost-store 5'!L87</f>
        <v>3881778.2</v>
      </c>
      <c r="M87" s="19">
        <f>'Sales and costs-store 1'!M87+'Sales and cost-store 2'!M87+'Sales and cost-store 3'!M87+'Sales and cost-store 4'!M87+'Sales and cost-store 5'!M87</f>
        <v>4006987.186</v>
      </c>
    </row>
    <row r="89">
      <c r="A89" s="6" t="s">
        <v>39</v>
      </c>
    </row>
    <row r="90">
      <c r="A90" s="8" t="s">
        <v>52</v>
      </c>
      <c r="B90" s="19">
        <f>'Sales and costs-store 1'!B90+'Sales and cost-store 2'!B90+'Sales and cost-store 3'!B90+'Sales and cost-store 4'!B90+'Sales and cost-store 5'!B90</f>
        <v>804153.75</v>
      </c>
      <c r="C90" s="19">
        <f>'Sales and costs-store 1'!C90+'Sales and cost-store 2'!C90+'Sales and cost-store 3'!C90+'Sales and cost-store 4'!C90+'Sales and cost-store 5'!C90</f>
        <v>837573.0665</v>
      </c>
      <c r="D90" s="19">
        <f>'Sales and costs-store 1'!D90+'Sales and cost-store 2'!D90+'Sales and cost-store 3'!D90+'Sales and cost-store 4'!D90+'Sales and cost-store 5'!D90</f>
        <v>872460.4971</v>
      </c>
      <c r="E90" s="19">
        <f>'Sales and costs-store 1'!E90+'Sales and cost-store 2'!E90+'Sales and cost-store 3'!E90+'Sales and cost-store 4'!E90+'Sales and cost-store 5'!E90</f>
        <v>908882.6975</v>
      </c>
      <c r="F90" s="19">
        <f>'Sales and costs-store 1'!F90+'Sales and cost-store 2'!F90+'Sales and cost-store 3'!F90+'Sales and cost-store 4'!F90+'Sales and cost-store 5'!F90</f>
        <v>946909.4085</v>
      </c>
      <c r="G90" s="19">
        <f>'Sales and costs-store 1'!G90+'Sales and cost-store 2'!G90+'Sales and cost-store 3'!G90+'Sales and cost-store 4'!G90+'Sales and cost-store 5'!G90</f>
        <v>986613.6012</v>
      </c>
      <c r="H90" s="19">
        <f>'Sales and costs-store 1'!H90+'Sales and cost-store 2'!H90+'Sales and cost-store 3'!H90+'Sales and cost-store 4'!H90+'Sales and cost-store 5'!H90</f>
        <v>1028071.628</v>
      </c>
      <c r="I90" s="19">
        <f>'Sales and costs-store 1'!I90+'Sales and cost-store 2'!I90+'Sales and cost-store 3'!I90+'Sales and cost-store 4'!I90+'Sales and cost-store 5'!I90</f>
        <v>1071363.381</v>
      </c>
      <c r="J90" s="19">
        <f>'Sales and costs-store 1'!J90+'Sales and cost-store 2'!J90+'Sales and cost-store 3'!J90+'Sales and cost-store 4'!J90+'Sales and cost-store 5'!J90</f>
        <v>1116572.457</v>
      </c>
      <c r="K90" s="19">
        <f>'Sales and costs-store 1'!K90+'Sales and cost-store 2'!K90+'Sales and cost-store 3'!K90+'Sales and cost-store 4'!K90+'Sales and cost-store 5'!K90</f>
        <v>1163786.336</v>
      </c>
      <c r="L90" s="19">
        <f>'Sales and costs-store 1'!L90+'Sales and cost-store 2'!L90+'Sales and cost-store 3'!L90+'Sales and cost-store 4'!L90+'Sales and cost-store 5'!L90</f>
        <v>1213096.555</v>
      </c>
      <c r="M90" s="19">
        <f>'Sales and costs-store 1'!M90+'Sales and cost-store 2'!M90+'Sales and cost-store 3'!M90+'Sales and cost-store 4'!M90+'Sales and cost-store 5'!M90</f>
        <v>1264598.908</v>
      </c>
    </row>
    <row r="91">
      <c r="A91" s="8" t="s">
        <v>53</v>
      </c>
      <c r="B91" s="19">
        <f>'Sales and costs-store 1'!B91+'Sales and cost-store 2'!B91+'Sales and cost-store 3'!B91+'Sales and cost-store 4'!B91+'Sales and cost-store 5'!B91</f>
        <v>0</v>
      </c>
      <c r="C91" s="19">
        <f>'Sales and costs-store 1'!C91+'Sales and cost-store 2'!C91+'Sales and cost-store 3'!C91+'Sales and cost-store 4'!C91+'Sales and cost-store 5'!C91</f>
        <v>0</v>
      </c>
      <c r="D91" s="19">
        <f>'Sales and costs-store 1'!D91+'Sales and cost-store 2'!D91+'Sales and cost-store 3'!D91+'Sales and cost-store 4'!D91+'Sales and cost-store 5'!D91</f>
        <v>0</v>
      </c>
      <c r="E91" s="19">
        <f>'Sales and costs-store 1'!E91+'Sales and cost-store 2'!E91+'Sales and cost-store 3'!E91+'Sales and cost-store 4'!E91+'Sales and cost-store 5'!E91</f>
        <v>0</v>
      </c>
      <c r="F91" s="19">
        <f>'Sales and costs-store 1'!F91+'Sales and cost-store 2'!F91+'Sales and cost-store 3'!F91+'Sales and cost-store 4'!F91+'Sales and cost-store 5'!F91</f>
        <v>0</v>
      </c>
      <c r="G91" s="19">
        <f>'Sales and costs-store 1'!G91+'Sales and cost-store 2'!G91+'Sales and cost-store 3'!G91+'Sales and cost-store 4'!G91+'Sales and cost-store 5'!G91</f>
        <v>0</v>
      </c>
      <c r="H91" s="19">
        <f>'Sales and costs-store 1'!H91+'Sales and cost-store 2'!H91+'Sales and cost-store 3'!H91+'Sales and cost-store 4'!H91+'Sales and cost-store 5'!H91</f>
        <v>0</v>
      </c>
      <c r="I91" s="19">
        <f>'Sales and costs-store 1'!I91+'Sales and cost-store 2'!I91+'Sales and cost-store 3'!I91+'Sales and cost-store 4'!I91+'Sales and cost-store 5'!I91</f>
        <v>0</v>
      </c>
      <c r="J91" s="19">
        <f>'Sales and costs-store 1'!J91+'Sales and cost-store 2'!J91+'Sales and cost-store 3'!J91+'Sales and cost-store 4'!J91+'Sales and cost-store 5'!J91</f>
        <v>0</v>
      </c>
      <c r="K91" s="19">
        <f>'Sales and costs-store 1'!K91+'Sales and cost-store 2'!K91+'Sales and cost-store 3'!K91+'Sales and cost-store 4'!K91+'Sales and cost-store 5'!K91</f>
        <v>0</v>
      </c>
      <c r="L91" s="19">
        <f>'Sales and costs-store 1'!L91+'Sales and cost-store 2'!L91+'Sales and cost-store 3'!L91+'Sales and cost-store 4'!L91+'Sales and cost-store 5'!L91</f>
        <v>0</v>
      </c>
      <c r="M91" s="19">
        <f>'Sales and costs-store 1'!M91+'Sales and cost-store 2'!M91+'Sales and cost-store 3'!M91+'Sales and cost-store 4'!M91+'Sales and cost-store 5'!M91</f>
        <v>0</v>
      </c>
    </row>
    <row r="92">
      <c r="A92" s="8" t="s">
        <v>54</v>
      </c>
      <c r="B92" s="19">
        <f>'Sales and costs-store 1'!B92+'Sales and cost-store 2'!B92+'Sales and cost-store 3'!B92+'Sales and cost-store 4'!B92+'Sales and cost-store 5'!B92</f>
        <v>841556.25</v>
      </c>
      <c r="C92" s="19">
        <f>'Sales and costs-store 1'!C92+'Sales and cost-store 2'!C92+'Sales and cost-store 3'!C92+'Sales and cost-store 4'!C92+'Sales and cost-store 5'!C92</f>
        <v>876529.9533</v>
      </c>
      <c r="D92" s="19">
        <f>'Sales and costs-store 1'!D92+'Sales and cost-store 2'!D92+'Sales and cost-store 3'!D92+'Sales and cost-store 4'!D92+'Sales and cost-store 5'!D92</f>
        <v>913040.0551</v>
      </c>
      <c r="E92" s="19">
        <f>'Sales and costs-store 1'!E92+'Sales and cost-store 2'!E92+'Sales and cost-store 3'!E92+'Sales and cost-store 4'!E92+'Sales and cost-store 5'!E92</f>
        <v>951156.3113</v>
      </c>
      <c r="F92" s="19">
        <f>'Sales and costs-store 1'!F92+'Sales and cost-store 2'!F92+'Sales and cost-store 3'!F92+'Sales and cost-store 4'!F92+'Sales and cost-store 5'!F92</f>
        <v>990951.7066</v>
      </c>
      <c r="G92" s="19">
        <f>'Sales and costs-store 1'!G92+'Sales and cost-store 2'!G92+'Sales and cost-store 3'!G92+'Sales and cost-store 4'!G92+'Sales and cost-store 5'!G92</f>
        <v>1032502.606</v>
      </c>
      <c r="H92" s="19">
        <f>'Sales and costs-store 1'!H92+'Sales and cost-store 2'!H92+'Sales and cost-store 3'!H92+'Sales and cost-store 4'!H92+'Sales and cost-store 5'!H92</f>
        <v>1075888.913</v>
      </c>
      <c r="I92" s="19">
        <f>'Sales and costs-store 1'!I92+'Sales and cost-store 2'!I92+'Sales and cost-store 3'!I92+'Sales and cost-store 4'!I92+'Sales and cost-store 5'!I92</f>
        <v>1121194.235</v>
      </c>
      <c r="J92" s="19">
        <f>'Sales and costs-store 1'!J92+'Sales and cost-store 2'!J92+'Sales and cost-store 3'!J92+'Sales and cost-store 4'!J92+'Sales and cost-store 5'!J92</f>
        <v>1168506.06</v>
      </c>
      <c r="K92" s="19">
        <f>'Sales and costs-store 1'!K92+'Sales and cost-store 2'!K92+'Sales and cost-store 3'!K92+'Sales and cost-store 4'!K92+'Sales and cost-store 5'!K92</f>
        <v>1217915.933</v>
      </c>
      <c r="L92" s="19">
        <f>'Sales and costs-store 1'!L92+'Sales and cost-store 2'!L92+'Sales and cost-store 3'!L92+'Sales and cost-store 4'!L92+'Sales and cost-store 5'!L92</f>
        <v>1269519.651</v>
      </c>
      <c r="M92" s="19">
        <f>'Sales and costs-store 1'!M92+'Sales and cost-store 2'!M92+'Sales and cost-store 3'!M92+'Sales and cost-store 4'!M92+'Sales and cost-store 5'!M92</f>
        <v>1323417.462</v>
      </c>
    </row>
    <row r="93">
      <c r="A93" s="8" t="s">
        <v>55</v>
      </c>
      <c r="B93" s="19">
        <f>'Sales and costs-store 1'!B93+'Sales and cost-store 2'!B93+'Sales and cost-store 3'!B93+'Sales and cost-store 4'!B93+'Sales and cost-store 5'!B93</f>
        <v>623375</v>
      </c>
      <c r="C93" s="19">
        <f>'Sales and costs-store 1'!C93+'Sales and cost-store 2'!C93+'Sales and cost-store 3'!C93+'Sales and cost-store 4'!C93+'Sales and cost-store 5'!C93</f>
        <v>649281.4469</v>
      </c>
      <c r="D93" s="19">
        <f>'Sales and costs-store 1'!D93+'Sales and cost-store 2'!D93+'Sales and cost-store 3'!D93+'Sales and cost-store 4'!D93+'Sales and cost-store 5'!D93</f>
        <v>676325.9668</v>
      </c>
      <c r="E93" s="19">
        <f>'Sales and costs-store 1'!E93+'Sales and cost-store 2'!E93+'Sales and cost-store 3'!E93+'Sales and cost-store 4'!E93+'Sales and cost-store 5'!E93</f>
        <v>704560.2306</v>
      </c>
      <c r="F93" s="19">
        <f>'Sales and costs-store 1'!F93+'Sales and cost-store 2'!F93+'Sales and cost-store 3'!F93+'Sales and cost-store 4'!F93+'Sales and cost-store 5'!F93</f>
        <v>734038.3012</v>
      </c>
      <c r="G93" s="19">
        <f>'Sales and costs-store 1'!G93+'Sales and cost-store 2'!G93+'Sales and cost-store 3'!G93+'Sales and cost-store 4'!G93+'Sales and cost-store 5'!G93</f>
        <v>764816.7451</v>
      </c>
      <c r="H93" s="19">
        <f>'Sales and costs-store 1'!H93+'Sales and cost-store 2'!H93+'Sales and cost-store 3'!H93+'Sales and cost-store 4'!H93+'Sales and cost-store 5'!H93</f>
        <v>796954.7503</v>
      </c>
      <c r="I93" s="19">
        <f>'Sales and costs-store 1'!I93+'Sales and cost-store 2'!I93+'Sales and cost-store 3'!I93+'Sales and cost-store 4'!I93+'Sales and cost-store 5'!I93</f>
        <v>830514.2485</v>
      </c>
      <c r="J93" s="19">
        <f>'Sales and costs-store 1'!J93+'Sales and cost-store 2'!J93+'Sales and cost-store 3'!J93+'Sales and cost-store 4'!J93+'Sales and cost-store 5'!J93</f>
        <v>865560.0443</v>
      </c>
      <c r="K93" s="19">
        <f>'Sales and costs-store 1'!K93+'Sales and cost-store 2'!K93+'Sales and cost-store 3'!K93+'Sales and cost-store 4'!K93+'Sales and cost-store 5'!K93</f>
        <v>902159.9501</v>
      </c>
      <c r="L93" s="19">
        <f>'Sales and costs-store 1'!L93+'Sales and cost-store 2'!L93+'Sales and cost-store 3'!L93+'Sales and cost-store 4'!L93+'Sales and cost-store 5'!L93</f>
        <v>940384.9265</v>
      </c>
      <c r="M93" s="19">
        <f>'Sales and costs-store 1'!M93+'Sales and cost-store 2'!M93+'Sales and cost-store 3'!M93+'Sales and cost-store 4'!M93+'Sales and cost-store 5'!M93</f>
        <v>980309.2308</v>
      </c>
    </row>
    <row r="94">
      <c r="A94" s="8" t="s">
        <v>56</v>
      </c>
      <c r="B94" s="19">
        <f>'Sales and costs-store 1'!B94+'Sales and cost-store 2'!B94+'Sales and cost-store 3'!B94+'Sales and cost-store 4'!B94+'Sales and cost-store 5'!B94</f>
        <v>327271.875</v>
      </c>
      <c r="C94" s="19">
        <f>'Sales and costs-store 1'!C94+'Sales and cost-store 2'!C94+'Sales and cost-store 3'!C94+'Sales and cost-store 4'!C94+'Sales and cost-store 5'!C94</f>
        <v>340872.7596</v>
      </c>
      <c r="D94" s="19">
        <f>'Sales and costs-store 1'!D94+'Sales and cost-store 2'!D94+'Sales and cost-store 3'!D94+'Sales and cost-store 4'!D94+'Sales and cost-store 5'!D94</f>
        <v>355071.1325</v>
      </c>
      <c r="E94" s="19">
        <f>'Sales and costs-store 1'!E94+'Sales and cost-store 2'!E94+'Sales and cost-store 3'!E94+'Sales and cost-store 4'!E94+'Sales and cost-store 5'!E94</f>
        <v>369894.1211</v>
      </c>
      <c r="F94" s="19">
        <f>'Sales and costs-store 1'!F94+'Sales and cost-store 2'!F94+'Sales and cost-store 3'!F94+'Sales and cost-store 4'!F94+'Sales and cost-store 5'!F94</f>
        <v>385370.1081</v>
      </c>
      <c r="G94" s="19">
        <f>'Sales and costs-store 1'!G94+'Sales and cost-store 2'!G94+'Sales and cost-store 3'!G94+'Sales and cost-store 4'!G94+'Sales and cost-store 5'!G94</f>
        <v>401528.7912</v>
      </c>
      <c r="H94" s="19">
        <f>'Sales and costs-store 1'!H94+'Sales and cost-store 2'!H94+'Sales and cost-store 3'!H94+'Sales and cost-store 4'!H94+'Sales and cost-store 5'!H94</f>
        <v>418401.2439</v>
      </c>
      <c r="I94" s="19">
        <f>'Sales and costs-store 1'!I94+'Sales and cost-store 2'!I94+'Sales and cost-store 3'!I94+'Sales and cost-store 4'!I94+'Sales and cost-store 5'!I94</f>
        <v>436019.9804</v>
      </c>
      <c r="J94" s="19">
        <f>'Sales and costs-store 1'!J94+'Sales and cost-store 2'!J94+'Sales and cost-store 3'!J94+'Sales and cost-store 4'!J94+'Sales and cost-store 5'!J94</f>
        <v>454419.0233</v>
      </c>
      <c r="K94" s="19">
        <f>'Sales and costs-store 1'!K94+'Sales and cost-store 2'!K94+'Sales and cost-store 3'!K94+'Sales and cost-store 4'!K94+'Sales and cost-store 5'!K94</f>
        <v>473633.9738</v>
      </c>
      <c r="L94" s="19">
        <f>'Sales and costs-store 1'!L94+'Sales and cost-store 2'!L94+'Sales and cost-store 3'!L94+'Sales and cost-store 4'!L94+'Sales and cost-store 5'!L94</f>
        <v>493702.0864</v>
      </c>
      <c r="M94" s="19">
        <f>'Sales and costs-store 1'!M94+'Sales and cost-store 2'!M94+'Sales and cost-store 3'!M94+'Sales and cost-store 4'!M94+'Sales and cost-store 5'!M94</f>
        <v>514662.3462</v>
      </c>
    </row>
    <row r="95">
      <c r="A95" s="8" t="s">
        <v>57</v>
      </c>
      <c r="B95" s="19">
        <f>'Sales and costs-store 1'!B95+'Sales and cost-store 2'!B95+'Sales and cost-store 3'!B95+'Sales and cost-store 4'!B95+'Sales and cost-store 5'!B95</f>
        <v>0</v>
      </c>
      <c r="C95" s="19">
        <f>'Sales and costs-store 1'!C95+'Sales and cost-store 2'!C95+'Sales and cost-store 3'!C95+'Sales and cost-store 4'!C95+'Sales and cost-store 5'!C95</f>
        <v>0</v>
      </c>
      <c r="D95" s="19">
        <f>'Sales and costs-store 1'!D95+'Sales and cost-store 2'!D95+'Sales and cost-store 3'!D95+'Sales and cost-store 4'!D95+'Sales and cost-store 5'!D95</f>
        <v>0</v>
      </c>
      <c r="E95" s="19">
        <f>'Sales and costs-store 1'!E95+'Sales and cost-store 2'!E95+'Sales and cost-store 3'!E95+'Sales and cost-store 4'!E95+'Sales and cost-store 5'!E95</f>
        <v>0</v>
      </c>
      <c r="F95" s="19">
        <f>'Sales and costs-store 1'!F95+'Sales and cost-store 2'!F95+'Sales and cost-store 3'!F95+'Sales and cost-store 4'!F95+'Sales and cost-store 5'!F95</f>
        <v>0</v>
      </c>
      <c r="G95" s="19">
        <f>'Sales and costs-store 1'!G95+'Sales and cost-store 2'!G95+'Sales and cost-store 3'!G95+'Sales and cost-store 4'!G95+'Sales and cost-store 5'!G95</f>
        <v>0</v>
      </c>
      <c r="H95" s="19">
        <f>'Sales and costs-store 1'!H95+'Sales and cost-store 2'!H95+'Sales and cost-store 3'!H95+'Sales and cost-store 4'!H95+'Sales and cost-store 5'!H95</f>
        <v>0</v>
      </c>
      <c r="I95" s="19">
        <f>'Sales and costs-store 1'!I95+'Sales and cost-store 2'!I95+'Sales and cost-store 3'!I95+'Sales and cost-store 4'!I95+'Sales and cost-store 5'!I95</f>
        <v>0</v>
      </c>
      <c r="J95" s="19">
        <f>'Sales and costs-store 1'!J95+'Sales and cost-store 2'!J95+'Sales and cost-store 3'!J95+'Sales and cost-store 4'!J95+'Sales and cost-store 5'!J95</f>
        <v>0</v>
      </c>
      <c r="K95" s="19">
        <f>'Sales and costs-store 1'!K95+'Sales and cost-store 2'!K95+'Sales and cost-store 3'!K95+'Sales and cost-store 4'!K95+'Sales and cost-store 5'!K95</f>
        <v>0</v>
      </c>
      <c r="L95" s="19">
        <f>'Sales and costs-store 1'!L95+'Sales and cost-store 2'!L95+'Sales and cost-store 3'!L95+'Sales and cost-store 4'!L95+'Sales and cost-store 5'!L95</f>
        <v>0</v>
      </c>
      <c r="M95" s="19">
        <f>'Sales and costs-store 1'!M95+'Sales and cost-store 2'!M95+'Sales and cost-store 3'!M95+'Sales and cost-store 4'!M95+'Sales and cost-store 5'!M95</f>
        <v>0</v>
      </c>
    </row>
    <row r="96">
      <c r="A96" s="6" t="s">
        <v>95</v>
      </c>
      <c r="B96" s="19">
        <f>'Sales and costs-store 1'!B96+'Sales and cost-store 2'!B96+'Sales and cost-store 3'!B96+'Sales and cost-store 4'!B96+'Sales and cost-store 5'!B96</f>
        <v>2596356.875</v>
      </c>
      <c r="C96" s="19">
        <f>'Sales and costs-store 1'!C96+'Sales and cost-store 2'!C96+'Sales and cost-store 3'!C96+'Sales and cost-store 4'!C96+'Sales and cost-store 5'!C96</f>
        <v>2704257.226</v>
      </c>
      <c r="D96" s="19">
        <f>'Sales and costs-store 1'!D96+'Sales and cost-store 2'!D96+'Sales and cost-store 3'!D96+'Sales and cost-store 4'!D96+'Sales and cost-store 5'!D96</f>
        <v>2816897.652</v>
      </c>
      <c r="E96" s="19">
        <f>'Sales and costs-store 1'!E96+'Sales and cost-store 2'!E96+'Sales and cost-store 3'!E96+'Sales and cost-store 4'!E96+'Sales and cost-store 5'!E96</f>
        <v>2934493.36</v>
      </c>
      <c r="F96" s="19">
        <f>'Sales and costs-store 1'!F96+'Sales and cost-store 2'!F96+'Sales and cost-store 3'!F96+'Sales and cost-store 4'!F96+'Sales and cost-store 5'!F96</f>
        <v>3057269.524</v>
      </c>
      <c r="G96" s="19">
        <f>'Sales and costs-store 1'!G96+'Sales and cost-store 2'!G96+'Sales and cost-store 3'!G96+'Sales and cost-store 4'!G96+'Sales and cost-store 5'!G96</f>
        <v>3185461.744</v>
      </c>
      <c r="H96" s="19">
        <f>'Sales and costs-store 1'!H96+'Sales and cost-store 2'!H96+'Sales and cost-store 3'!H96+'Sales and cost-store 4'!H96+'Sales and cost-store 5'!H96</f>
        <v>3319316.535</v>
      </c>
      <c r="I96" s="19">
        <f>'Sales and costs-store 1'!I96+'Sales and cost-store 2'!I96+'Sales and cost-store 3'!I96+'Sales and cost-store 4'!I96+'Sales and cost-store 5'!I96</f>
        <v>3459091.845</v>
      </c>
      <c r="J96" s="19">
        <f>'Sales and costs-store 1'!J96+'Sales and cost-store 2'!J96+'Sales and cost-store 3'!J96+'Sales and cost-store 4'!J96+'Sales and cost-store 5'!J96</f>
        <v>3605057.585</v>
      </c>
      <c r="K96" s="19">
        <f>'Sales and costs-store 1'!K96+'Sales and cost-store 2'!K96+'Sales and cost-store 3'!K96+'Sales and cost-store 4'!K96+'Sales and cost-store 5'!K96</f>
        <v>3757496.192</v>
      </c>
      <c r="L96" s="19">
        <f>'Sales and costs-store 1'!L96+'Sales and cost-store 2'!L96+'Sales and cost-store 3'!L96+'Sales and cost-store 4'!L96+'Sales and cost-store 5'!L96</f>
        <v>3916703.219</v>
      </c>
      <c r="M96" s="19">
        <f>'Sales and costs-store 1'!M96+'Sales and cost-store 2'!M96+'Sales and cost-store 3'!M96+'Sales and cost-store 4'!M96+'Sales and cost-store 5'!M96</f>
        <v>4082987.946</v>
      </c>
    </row>
    <row r="98">
      <c r="A98" s="6" t="s">
        <v>40</v>
      </c>
    </row>
    <row r="99">
      <c r="A99" s="8" t="s">
        <v>52</v>
      </c>
      <c r="B99" s="19">
        <f>'Sales and costs-store 1'!B99+'Sales and cost-store 2'!B99+'Sales and cost-store 3'!B99+'Sales and cost-store 4'!B99+'Sales and cost-store 5'!B99</f>
        <v>639100</v>
      </c>
      <c r="C99" s="19">
        <f>'Sales and costs-store 1'!C99+'Sales and cost-store 2'!C99+'Sales and cost-store 3'!C99+'Sales and cost-store 4'!C99+'Sales and cost-store 5'!C99</f>
        <v>670018.7375</v>
      </c>
      <c r="D99" s="19">
        <f>'Sales and costs-store 1'!D99+'Sales and cost-store 2'!D99+'Sales and cost-store 3'!D99+'Sales and cost-store 4'!D99+'Sales and cost-store 5'!D99</f>
        <v>702461.3569</v>
      </c>
      <c r="E99" s="19">
        <f>'Sales and costs-store 1'!E99+'Sales and cost-store 2'!E99+'Sales and cost-store 3'!E99+'Sales and cost-store 4'!E99+'Sales and cost-store 5'!E99</f>
        <v>736504.1387</v>
      </c>
      <c r="F99" s="19">
        <f>'Sales and costs-store 1'!F99+'Sales and cost-store 2'!F99+'Sales and cost-store 3'!F99+'Sales and cost-store 4'!F99+'Sales and cost-store 5'!F99</f>
        <v>772227.2309</v>
      </c>
      <c r="G99" s="19">
        <f>'Sales and costs-store 1'!G99+'Sales and cost-store 2'!G99+'Sales and cost-store 3'!G99+'Sales and cost-store 4'!G99+'Sales and cost-store 5'!G99</f>
        <v>809714.8476</v>
      </c>
      <c r="H99" s="19">
        <f>'Sales and costs-store 1'!H99+'Sales and cost-store 2'!H99+'Sales and cost-store 3'!H99+'Sales and cost-store 4'!H99+'Sales and cost-store 5'!H99</f>
        <v>849055.4769</v>
      </c>
      <c r="I99" s="19">
        <f>'Sales and costs-store 1'!I99+'Sales and cost-store 2'!I99+'Sales and cost-store 3'!I99+'Sales and cost-store 4'!I99+'Sales and cost-store 5'!I99</f>
        <v>890342.1005</v>
      </c>
      <c r="J99" s="19">
        <f>'Sales and costs-store 1'!J99+'Sales and cost-store 2'!J99+'Sales and cost-store 3'!J99+'Sales and cost-store 4'!J99+'Sales and cost-store 5'!J99</f>
        <v>933672.4242</v>
      </c>
      <c r="K99" s="19">
        <f>'Sales and costs-store 1'!K99+'Sales and cost-store 2'!K99+'Sales and cost-store 3'!K99+'Sales and cost-store 4'!K99+'Sales and cost-store 5'!K99</f>
        <v>979149.1203</v>
      </c>
      <c r="L99" s="19">
        <f>'Sales and costs-store 1'!L99+'Sales and cost-store 2'!L99+'Sales and cost-store 3'!L99+'Sales and cost-store 4'!L99+'Sales and cost-store 5'!L99</f>
        <v>1026880.083</v>
      </c>
      <c r="M99" s="19">
        <f>'Sales and costs-store 1'!M99+'Sales and cost-store 2'!M99+'Sales and cost-store 3'!M99+'Sales and cost-store 4'!M99+'Sales and cost-store 5'!M99</f>
        <v>1076978.696</v>
      </c>
    </row>
    <row r="100">
      <c r="A100" s="8" t="s">
        <v>53</v>
      </c>
      <c r="B100" s="19">
        <f>'Sales and costs-store 1'!B100+'Sales and cost-store 2'!B100+'Sales and cost-store 3'!B100+'Sales and cost-store 4'!B100+'Sales and cost-store 5'!B100</f>
        <v>730400</v>
      </c>
      <c r="C100" s="19">
        <f>'Sales and costs-store 1'!C100+'Sales and cost-store 2'!C100+'Sales and cost-store 3'!C100+'Sales and cost-store 4'!C100+'Sales and cost-store 5'!C100</f>
        <v>765735.7</v>
      </c>
      <c r="D100" s="19">
        <f>'Sales and costs-store 1'!D100+'Sales and cost-store 2'!D100+'Sales and cost-store 3'!D100+'Sales and cost-store 4'!D100+'Sales and cost-store 5'!D100</f>
        <v>802812.9793</v>
      </c>
      <c r="E100" s="19">
        <f>'Sales and costs-store 1'!E100+'Sales and cost-store 2'!E100+'Sales and cost-store 3'!E100+'Sales and cost-store 4'!E100+'Sales and cost-store 5'!E100</f>
        <v>841719.0157</v>
      </c>
      <c r="F100" s="19">
        <f>'Sales and costs-store 1'!F100+'Sales and cost-store 2'!F100+'Sales and cost-store 3'!F100+'Sales and cost-store 4'!F100+'Sales and cost-store 5'!F100</f>
        <v>882545.4068</v>
      </c>
      <c r="G100" s="19">
        <f>'Sales and costs-store 1'!G100+'Sales and cost-store 2'!G100+'Sales and cost-store 3'!G100+'Sales and cost-store 4'!G100+'Sales and cost-store 5'!G100</f>
        <v>925388.3973</v>
      </c>
      <c r="H100" s="19">
        <f>'Sales and costs-store 1'!H100+'Sales and cost-store 2'!H100+'Sales and cost-store 3'!H100+'Sales and cost-store 4'!H100+'Sales and cost-store 5'!H100</f>
        <v>970349.1164</v>
      </c>
      <c r="I100" s="19">
        <f>'Sales and costs-store 1'!I100+'Sales and cost-store 2'!I100+'Sales and cost-store 3'!I100+'Sales and cost-store 4'!I100+'Sales and cost-store 5'!I100</f>
        <v>1017533.829</v>
      </c>
      <c r="J100" s="19">
        <f>'Sales and costs-store 1'!J100+'Sales and cost-store 2'!J100+'Sales and cost-store 3'!J100+'Sales and cost-store 4'!J100+'Sales and cost-store 5'!J100</f>
        <v>1067054.199</v>
      </c>
      <c r="K100" s="19">
        <f>'Sales and costs-store 1'!K100+'Sales and cost-store 2'!K100+'Sales and cost-store 3'!K100+'Sales and cost-store 4'!K100+'Sales and cost-store 5'!K100</f>
        <v>1119027.566</v>
      </c>
      <c r="L100" s="19">
        <f>'Sales and costs-store 1'!L100+'Sales and cost-store 2'!L100+'Sales and cost-store 3'!L100+'Sales and cost-store 4'!L100+'Sales and cost-store 5'!L100</f>
        <v>1173577.238</v>
      </c>
      <c r="M100" s="19">
        <f>'Sales and costs-store 1'!M100+'Sales and cost-store 2'!M100+'Sales and cost-store 3'!M100+'Sales and cost-store 4'!M100+'Sales and cost-store 5'!M100</f>
        <v>1230832.795</v>
      </c>
    </row>
    <row r="101">
      <c r="A101" s="8" t="s">
        <v>54</v>
      </c>
      <c r="B101" s="19">
        <f>'Sales and costs-store 1'!B101+'Sales and cost-store 2'!B101+'Sales and cost-store 3'!B101+'Sales and cost-store 4'!B101+'Sales and cost-store 5'!B101</f>
        <v>766920</v>
      </c>
      <c r="C101" s="19">
        <f>'Sales and costs-store 1'!C101+'Sales and cost-store 2'!C101+'Sales and cost-store 3'!C101+'Sales and cost-store 4'!C101+'Sales and cost-store 5'!C101</f>
        <v>804022.485</v>
      </c>
      <c r="D101" s="19">
        <f>'Sales and costs-store 1'!D101+'Sales and cost-store 2'!D101+'Sales and cost-store 3'!D101+'Sales and cost-store 4'!D101+'Sales and cost-store 5'!D101</f>
        <v>842953.6283</v>
      </c>
      <c r="E101" s="19">
        <f>'Sales and costs-store 1'!E101+'Sales and cost-store 2'!E101+'Sales and cost-store 3'!E101+'Sales and cost-store 4'!E101+'Sales and cost-store 5'!E101</f>
        <v>883804.9664</v>
      </c>
      <c r="F101" s="19">
        <f>'Sales and costs-store 1'!F101+'Sales and cost-store 2'!F101+'Sales and cost-store 3'!F101+'Sales and cost-store 4'!F101+'Sales and cost-store 5'!F101</f>
        <v>926672.6771</v>
      </c>
      <c r="G101" s="19">
        <f>'Sales and costs-store 1'!G101+'Sales and cost-store 2'!G101+'Sales and cost-store 3'!G101+'Sales and cost-store 4'!G101+'Sales and cost-store 5'!G101</f>
        <v>971657.8171</v>
      </c>
      <c r="H101" s="19">
        <f>'Sales and costs-store 1'!H101+'Sales and cost-store 2'!H101+'Sales and cost-store 3'!H101+'Sales and cost-store 4'!H101+'Sales and cost-store 5'!H101</f>
        <v>1018866.572</v>
      </c>
      <c r="I101" s="19">
        <f>'Sales and costs-store 1'!I101+'Sales and cost-store 2'!I101+'Sales and cost-store 3'!I101+'Sales and cost-store 4'!I101+'Sales and cost-store 5'!I101</f>
        <v>1068410.521</v>
      </c>
      <c r="J101" s="19">
        <f>'Sales and costs-store 1'!J101+'Sales and cost-store 2'!J101+'Sales and cost-store 3'!J101+'Sales and cost-store 4'!J101+'Sales and cost-store 5'!J101</f>
        <v>1120406.909</v>
      </c>
      <c r="K101" s="19">
        <f>'Sales and costs-store 1'!K101+'Sales and cost-store 2'!K101+'Sales and cost-store 3'!K101+'Sales and cost-store 4'!K101+'Sales and cost-store 5'!K101</f>
        <v>1174978.944</v>
      </c>
      <c r="L101" s="19">
        <f>'Sales and costs-store 1'!L101+'Sales and cost-store 2'!L101+'Sales and cost-store 3'!L101+'Sales and cost-store 4'!L101+'Sales and cost-store 5'!L101</f>
        <v>1232256.099</v>
      </c>
      <c r="M101" s="19">
        <f>'Sales and costs-store 1'!M101+'Sales and cost-store 2'!M101+'Sales and cost-store 3'!M101+'Sales and cost-store 4'!M101+'Sales and cost-store 5'!M101</f>
        <v>1292374.435</v>
      </c>
    </row>
    <row r="102">
      <c r="A102" s="8" t="s">
        <v>55</v>
      </c>
      <c r="B102" s="19">
        <f>'Sales and costs-store 1'!B102+'Sales and cost-store 2'!B102+'Sales and cost-store 3'!B102+'Sales and cost-store 4'!B102+'Sales and cost-store 5'!B102</f>
        <v>0</v>
      </c>
      <c r="C102" s="19">
        <f>'Sales and costs-store 1'!C102+'Sales and cost-store 2'!C102+'Sales and cost-store 3'!C102+'Sales and cost-store 4'!C102+'Sales and cost-store 5'!C102</f>
        <v>0</v>
      </c>
      <c r="D102" s="19">
        <f>'Sales and costs-store 1'!D102+'Sales and cost-store 2'!D102+'Sales and cost-store 3'!D102+'Sales and cost-store 4'!D102+'Sales and cost-store 5'!D102</f>
        <v>0</v>
      </c>
      <c r="E102" s="19">
        <f>'Sales and costs-store 1'!E102+'Sales and cost-store 2'!E102+'Sales and cost-store 3'!E102+'Sales and cost-store 4'!E102+'Sales and cost-store 5'!E102</f>
        <v>0</v>
      </c>
      <c r="F102" s="19">
        <f>'Sales and costs-store 1'!F102+'Sales and cost-store 2'!F102+'Sales and cost-store 3'!F102+'Sales and cost-store 4'!F102+'Sales and cost-store 5'!F102</f>
        <v>0</v>
      </c>
      <c r="G102" s="19">
        <f>'Sales and costs-store 1'!G102+'Sales and cost-store 2'!G102+'Sales and cost-store 3'!G102+'Sales and cost-store 4'!G102+'Sales and cost-store 5'!G102</f>
        <v>0</v>
      </c>
      <c r="H102" s="19">
        <f>'Sales and costs-store 1'!H102+'Sales and cost-store 2'!H102+'Sales and cost-store 3'!H102+'Sales and cost-store 4'!H102+'Sales and cost-store 5'!H102</f>
        <v>0</v>
      </c>
      <c r="I102" s="19">
        <f>'Sales and costs-store 1'!I102+'Sales and cost-store 2'!I102+'Sales and cost-store 3'!I102+'Sales and cost-store 4'!I102+'Sales and cost-store 5'!I102</f>
        <v>0</v>
      </c>
      <c r="J102" s="19">
        <f>'Sales and costs-store 1'!J102+'Sales and cost-store 2'!J102+'Sales and cost-store 3'!J102+'Sales and cost-store 4'!J102+'Sales and cost-store 5'!J102</f>
        <v>0</v>
      </c>
      <c r="K102" s="19">
        <f>'Sales and costs-store 1'!K102+'Sales and cost-store 2'!K102+'Sales and cost-store 3'!K102+'Sales and cost-store 4'!K102+'Sales and cost-store 5'!K102</f>
        <v>0</v>
      </c>
      <c r="L102" s="19">
        <f>'Sales and costs-store 1'!L102+'Sales and cost-store 2'!L102+'Sales and cost-store 3'!L102+'Sales and cost-store 4'!L102+'Sales and cost-store 5'!L102</f>
        <v>0</v>
      </c>
      <c r="M102" s="19">
        <f>'Sales and costs-store 1'!M102+'Sales and cost-store 2'!M102+'Sales and cost-store 3'!M102+'Sales and cost-store 4'!M102+'Sales and cost-store 5'!M102</f>
        <v>0</v>
      </c>
    </row>
    <row r="103">
      <c r="A103" s="8" t="s">
        <v>56</v>
      </c>
      <c r="B103" s="19">
        <f>'Sales and costs-store 1'!B103+'Sales and cost-store 2'!B103+'Sales and cost-store 3'!B103+'Sales and cost-store 4'!B103+'Sales and cost-store 5'!B103</f>
        <v>903870</v>
      </c>
      <c r="C103" s="19">
        <f>'Sales and costs-store 1'!C103+'Sales and cost-store 2'!C103+'Sales and cost-store 3'!C103+'Sales and cost-store 4'!C103+'Sales and cost-store 5'!C103</f>
        <v>947597.9288</v>
      </c>
      <c r="D103" s="19">
        <f>'Sales and costs-store 1'!D103+'Sales and cost-store 2'!D103+'Sales and cost-store 3'!D103+'Sales and cost-store 4'!D103+'Sales and cost-store 5'!D103</f>
        <v>993481.0619</v>
      </c>
      <c r="E103" s="19">
        <f>'Sales and costs-store 1'!E103+'Sales and cost-store 2'!E103+'Sales and cost-store 3'!E103+'Sales and cost-store 4'!E103+'Sales and cost-store 5'!E103</f>
        <v>1041627.282</v>
      </c>
      <c r="F103" s="19">
        <f>'Sales and costs-store 1'!F103+'Sales and cost-store 2'!F103+'Sales and cost-store 3'!F103+'Sales and cost-store 4'!F103+'Sales and cost-store 5'!F103</f>
        <v>1092149.941</v>
      </c>
      <c r="G103" s="19">
        <f>'Sales and costs-store 1'!G103+'Sales and cost-store 2'!G103+'Sales and cost-store 3'!G103+'Sales and cost-store 4'!G103+'Sales and cost-store 5'!G103</f>
        <v>1145168.142</v>
      </c>
      <c r="H103" s="19">
        <f>'Sales and costs-store 1'!H103+'Sales and cost-store 2'!H103+'Sales and cost-store 3'!H103+'Sales and cost-store 4'!H103+'Sales and cost-store 5'!H103</f>
        <v>1200807.032</v>
      </c>
      <c r="I103" s="19">
        <f>'Sales and costs-store 1'!I103+'Sales and cost-store 2'!I103+'Sales and cost-store 3'!I103+'Sales and cost-store 4'!I103+'Sales and cost-store 5'!I103</f>
        <v>1259198.114</v>
      </c>
      <c r="J103" s="19">
        <f>'Sales and costs-store 1'!J103+'Sales and cost-store 2'!J103+'Sales and cost-store 3'!J103+'Sales and cost-store 4'!J103+'Sales and cost-store 5'!J103</f>
        <v>1320479.571</v>
      </c>
      <c r="K103" s="19">
        <f>'Sales and costs-store 1'!K103+'Sales and cost-store 2'!K103+'Sales and cost-store 3'!K103+'Sales and cost-store 4'!K103+'Sales and cost-store 5'!K103</f>
        <v>1384796.613</v>
      </c>
      <c r="L103" s="19">
        <f>'Sales and costs-store 1'!L103+'Sales and cost-store 2'!L103+'Sales and cost-store 3'!L103+'Sales and cost-store 4'!L103+'Sales and cost-store 5'!L103</f>
        <v>1452301.831</v>
      </c>
      <c r="M103" s="19">
        <f>'Sales and costs-store 1'!M103+'Sales and cost-store 2'!M103+'Sales and cost-store 3'!M103+'Sales and cost-store 4'!M103+'Sales and cost-store 5'!M103</f>
        <v>1523155.584</v>
      </c>
    </row>
    <row r="104">
      <c r="A104" s="8" t="s">
        <v>57</v>
      </c>
      <c r="B104" s="19">
        <f>'Sales and costs-store 1'!B104+'Sales and cost-store 2'!B104+'Sales and cost-store 3'!B104+'Sales and cost-store 4'!B104+'Sales and cost-store 5'!B104</f>
        <v>821700</v>
      </c>
      <c r="C104" s="19">
        <f>'Sales and costs-store 1'!C104+'Sales and cost-store 2'!C104+'Sales and cost-store 3'!C104+'Sales and cost-store 4'!C104+'Sales and cost-store 5'!C104</f>
        <v>861452.6625</v>
      </c>
      <c r="D104" s="19">
        <f>'Sales and costs-store 1'!D104+'Sales and cost-store 2'!D104+'Sales and cost-store 3'!D104+'Sales and cost-store 4'!D104+'Sales and cost-store 5'!D104</f>
        <v>903164.6017</v>
      </c>
      <c r="E104" s="19">
        <f>'Sales and costs-store 1'!E104+'Sales and cost-store 2'!E104+'Sales and cost-store 3'!E104+'Sales and cost-store 4'!E104+'Sales and cost-store 5'!E104</f>
        <v>946933.8926</v>
      </c>
      <c r="F104" s="19">
        <f>'Sales and costs-store 1'!F104+'Sales and cost-store 2'!F104+'Sales and cost-store 3'!F104+'Sales and cost-store 4'!F104+'Sales and cost-store 5'!F104</f>
        <v>992863.5826</v>
      </c>
      <c r="G104" s="19">
        <f>'Sales and costs-store 1'!G104+'Sales and cost-store 2'!G104+'Sales and cost-store 3'!G104+'Sales and cost-store 4'!G104+'Sales and cost-store 5'!G104</f>
        <v>1041061.947</v>
      </c>
      <c r="H104" s="19">
        <f>'Sales and costs-store 1'!H104+'Sales and cost-store 2'!H104+'Sales and cost-store 3'!H104+'Sales and cost-store 4'!H104+'Sales and cost-store 5'!H104</f>
        <v>1091642.756</v>
      </c>
      <c r="I104" s="19">
        <f>'Sales and costs-store 1'!I104+'Sales and cost-store 2'!I104+'Sales and cost-store 3'!I104+'Sales and cost-store 4'!I104+'Sales and cost-store 5'!I104</f>
        <v>1144725.558</v>
      </c>
      <c r="J104" s="19">
        <f>'Sales and costs-store 1'!J104+'Sales and cost-store 2'!J104+'Sales and cost-store 3'!J104+'Sales and cost-store 4'!J104+'Sales and cost-store 5'!J104</f>
        <v>1200435.974</v>
      </c>
      <c r="K104" s="19">
        <f>'Sales and costs-store 1'!K104+'Sales and cost-store 2'!K104+'Sales and cost-store 3'!K104+'Sales and cost-store 4'!K104+'Sales and cost-store 5'!K104</f>
        <v>1258906.012</v>
      </c>
      <c r="L104" s="19">
        <f>'Sales and costs-store 1'!L104+'Sales and cost-store 2'!L104+'Sales and cost-store 3'!L104+'Sales and cost-store 4'!L104+'Sales and cost-store 5'!L104</f>
        <v>1320274.392</v>
      </c>
      <c r="M104" s="19">
        <f>'Sales and costs-store 1'!M104+'Sales and cost-store 2'!M104+'Sales and cost-store 3'!M104+'Sales and cost-store 4'!M104+'Sales and cost-store 5'!M104</f>
        <v>1384686.894</v>
      </c>
    </row>
    <row r="105">
      <c r="A105" s="6" t="s">
        <v>96</v>
      </c>
      <c r="B105" s="19">
        <f>'Sales and costs-store 1'!B105+'Sales and cost-store 2'!B105+'Sales and cost-store 3'!B105+'Sales and cost-store 4'!B105+'Sales and cost-store 5'!B105</f>
        <v>3861990</v>
      </c>
      <c r="C105" s="19">
        <f>'Sales and costs-store 1'!C105+'Sales and cost-store 2'!C105+'Sales and cost-store 3'!C105+'Sales and cost-store 4'!C105+'Sales and cost-store 5'!C105</f>
        <v>4048827.514</v>
      </c>
      <c r="D105" s="19">
        <f>'Sales and costs-store 1'!D105+'Sales and cost-store 2'!D105+'Sales and cost-store 3'!D105+'Sales and cost-store 4'!D105+'Sales and cost-store 5'!D105</f>
        <v>4244873.628</v>
      </c>
      <c r="E105" s="19">
        <f>'Sales and costs-store 1'!E105+'Sales and cost-store 2'!E105+'Sales and cost-store 3'!E105+'Sales and cost-store 4'!E105+'Sales and cost-store 5'!E105</f>
        <v>4450589.295</v>
      </c>
      <c r="F105" s="19">
        <f>'Sales and costs-store 1'!F105+'Sales and cost-store 2'!F105+'Sales and cost-store 3'!F105+'Sales and cost-store 4'!F105+'Sales and cost-store 5'!F105</f>
        <v>4666458.838</v>
      </c>
      <c r="G105" s="19">
        <f>'Sales and costs-store 1'!G105+'Sales and cost-store 2'!G105+'Sales and cost-store 3'!G105+'Sales and cost-store 4'!G105+'Sales and cost-store 5'!G105</f>
        <v>4892991.15</v>
      </c>
      <c r="H105" s="19">
        <f>'Sales and costs-store 1'!H105+'Sales and cost-store 2'!H105+'Sales and cost-store 3'!H105+'Sales and cost-store 4'!H105+'Sales and cost-store 5'!H105</f>
        <v>5130720.953</v>
      </c>
      <c r="I105" s="19">
        <f>'Sales and costs-store 1'!I105+'Sales and cost-store 2'!I105+'Sales and cost-store 3'!I105+'Sales and cost-store 4'!I105+'Sales and cost-store 5'!I105</f>
        <v>5380210.121</v>
      </c>
      <c r="J105" s="19">
        <f>'Sales and costs-store 1'!J105+'Sales and cost-store 2'!J105+'Sales and cost-store 3'!J105+'Sales and cost-store 4'!J105+'Sales and cost-store 5'!J105</f>
        <v>5642049.077</v>
      </c>
      <c r="K105" s="19">
        <f>'Sales and costs-store 1'!K105+'Sales and cost-store 2'!K105+'Sales and cost-store 3'!K105+'Sales and cost-store 4'!K105+'Sales and cost-store 5'!K105</f>
        <v>5916858.256</v>
      </c>
      <c r="L105" s="19">
        <f>'Sales and costs-store 1'!L105+'Sales and cost-store 2'!L105+'Sales and cost-store 3'!L105+'Sales and cost-store 4'!L105+'Sales and cost-store 5'!L105</f>
        <v>6205289.643</v>
      </c>
      <c r="M105" s="19">
        <f>'Sales and costs-store 1'!M105+'Sales and cost-store 2'!M105+'Sales and cost-store 3'!M105+'Sales and cost-store 4'!M105+'Sales and cost-store 5'!M105</f>
        <v>6508028.403</v>
      </c>
    </row>
    <row r="107">
      <c r="A107" s="6" t="s">
        <v>41</v>
      </c>
    </row>
    <row r="108">
      <c r="A108" s="8" t="s">
        <v>52</v>
      </c>
      <c r="B108" s="19">
        <f>'Sales and costs-store 1'!B108+'Sales and cost-store 2'!B108+'Sales and cost-store 3'!B108+'Sales and cost-store 4'!B108+'Sales and cost-store 5'!B108</f>
        <v>412400</v>
      </c>
      <c r="C108" s="19">
        <f>'Sales and costs-store 1'!C108+'Sales and cost-store 2'!C108+'Sales and cost-store 3'!C108+'Sales and cost-store 4'!C108+'Sales and cost-store 5'!C108</f>
        <v>433737.545</v>
      </c>
      <c r="D108" s="19">
        <f>'Sales and costs-store 1'!D108+'Sales and cost-store 2'!D108+'Sales and cost-store 3'!D108+'Sales and cost-store 4'!D108+'Sales and cost-store 5'!D108</f>
        <v>456229.1476</v>
      </c>
      <c r="E108" s="19">
        <f>'Sales and costs-store 1'!E108+'Sales and cost-store 2'!E108+'Sales and cost-store 3'!E108+'Sales and cost-store 4'!E108+'Sales and cost-store 5'!E108</f>
        <v>479939.3424</v>
      </c>
      <c r="F108" s="19">
        <f>'Sales and costs-store 1'!F108+'Sales and cost-store 2'!F108+'Sales and cost-store 3'!F108+'Sales and cost-store 4'!F108+'Sales and cost-store 5'!F108</f>
        <v>504936.36</v>
      </c>
      <c r="G108" s="19">
        <f>'Sales and costs-store 1'!G108+'Sales and cost-store 2'!G108+'Sales and cost-store 3'!G108+'Sales and cost-store 4'!G108+'Sales and cost-store 5'!G108</f>
        <v>531292.3412</v>
      </c>
      <c r="H108" s="19">
        <f>'Sales and costs-store 1'!H108+'Sales and cost-store 2'!H108+'Sales and cost-store 3'!H108+'Sales and cost-store 4'!H108+'Sales and cost-store 5'!H108</f>
        <v>559083.5656</v>
      </c>
      <c r="I108" s="19">
        <f>'Sales and costs-store 1'!I108+'Sales and cost-store 2'!I108+'Sales and cost-store 3'!I108+'Sales and cost-store 4'!I108+'Sales and cost-store 5'!I108</f>
        <v>588390.6925</v>
      </c>
      <c r="J108" s="19">
        <f>'Sales and costs-store 1'!J108+'Sales and cost-store 2'!J108+'Sales and cost-store 3'!J108+'Sales and cost-store 4'!J108+'Sales and cost-store 5'!J108</f>
        <v>619299.0162</v>
      </c>
      <c r="K108" s="19">
        <f>'Sales and costs-store 1'!K108+'Sales and cost-store 2'!K108+'Sales and cost-store 3'!K108+'Sales and cost-store 4'!K108+'Sales and cost-store 5'!K108</f>
        <v>651898.7369</v>
      </c>
      <c r="L108" s="19">
        <f>'Sales and costs-store 1'!L108+'Sales and cost-store 2'!L108+'Sales and cost-store 3'!L108+'Sales and cost-store 4'!L108+'Sales and cost-store 5'!L108</f>
        <v>686285.2464</v>
      </c>
      <c r="M108" s="19">
        <f>'Sales and costs-store 1'!M108+'Sales and cost-store 2'!M108+'Sales and cost-store 3'!M108+'Sales and cost-store 4'!M108+'Sales and cost-store 5'!M108</f>
        <v>722559.4323</v>
      </c>
    </row>
    <row r="109">
      <c r="A109" s="8" t="s">
        <v>53</v>
      </c>
      <c r="B109" s="19">
        <f>'Sales and costs-store 1'!B109+'Sales and cost-store 2'!B109+'Sales and cost-store 3'!B109+'Sales and cost-store 4'!B109+'Sales and cost-store 5'!B109</f>
        <v>0</v>
      </c>
      <c r="C109" s="19">
        <f>'Sales and costs-store 1'!C109+'Sales and cost-store 2'!C109+'Sales and cost-store 3'!C109+'Sales and cost-store 4'!C109+'Sales and cost-store 5'!C109</f>
        <v>0</v>
      </c>
      <c r="D109" s="19">
        <f>'Sales and costs-store 1'!D109+'Sales and cost-store 2'!D109+'Sales and cost-store 3'!D109+'Sales and cost-store 4'!D109+'Sales and cost-store 5'!D109</f>
        <v>0</v>
      </c>
      <c r="E109" s="19">
        <f>'Sales and costs-store 1'!E109+'Sales and cost-store 2'!E109+'Sales and cost-store 3'!E109+'Sales and cost-store 4'!E109+'Sales and cost-store 5'!E109</f>
        <v>0</v>
      </c>
      <c r="F109" s="19">
        <f>'Sales and costs-store 1'!F109+'Sales and cost-store 2'!F109+'Sales and cost-store 3'!F109+'Sales and cost-store 4'!F109+'Sales and cost-store 5'!F109</f>
        <v>0</v>
      </c>
      <c r="G109" s="19">
        <f>'Sales and costs-store 1'!G109+'Sales and cost-store 2'!G109+'Sales and cost-store 3'!G109+'Sales and cost-store 4'!G109+'Sales and cost-store 5'!G109</f>
        <v>0</v>
      </c>
      <c r="H109" s="19">
        <f>'Sales and costs-store 1'!H109+'Sales and cost-store 2'!H109+'Sales and cost-store 3'!H109+'Sales and cost-store 4'!H109+'Sales and cost-store 5'!H109</f>
        <v>0</v>
      </c>
      <c r="I109" s="19">
        <f>'Sales and costs-store 1'!I109+'Sales and cost-store 2'!I109+'Sales and cost-store 3'!I109+'Sales and cost-store 4'!I109+'Sales and cost-store 5'!I109</f>
        <v>0</v>
      </c>
      <c r="J109" s="19">
        <f>'Sales and costs-store 1'!J109+'Sales and cost-store 2'!J109+'Sales and cost-store 3'!J109+'Sales and cost-store 4'!J109+'Sales and cost-store 5'!J109</f>
        <v>0</v>
      </c>
      <c r="K109" s="19">
        <f>'Sales and costs-store 1'!K109+'Sales and cost-store 2'!K109+'Sales and cost-store 3'!K109+'Sales and cost-store 4'!K109+'Sales and cost-store 5'!K109</f>
        <v>0</v>
      </c>
      <c r="L109" s="19">
        <f>'Sales and costs-store 1'!L109+'Sales and cost-store 2'!L109+'Sales and cost-store 3'!L109+'Sales and cost-store 4'!L109+'Sales and cost-store 5'!L109</f>
        <v>0</v>
      </c>
      <c r="M109" s="19">
        <f>'Sales and costs-store 1'!M109+'Sales and cost-store 2'!M109+'Sales and cost-store 3'!M109+'Sales and cost-store 4'!M109+'Sales and cost-store 5'!M109</f>
        <v>0</v>
      </c>
    </row>
    <row r="110">
      <c r="A110" s="8" t="s">
        <v>54</v>
      </c>
      <c r="B110" s="19">
        <f>'Sales and costs-store 1'!B110+'Sales and cost-store 2'!B110+'Sales and cost-store 3'!B110+'Sales and cost-store 4'!B110+'Sales and cost-store 5'!B110</f>
        <v>605712.5</v>
      </c>
      <c r="C110" s="19">
        <f>'Sales and costs-store 1'!C110+'Sales and cost-store 2'!C110+'Sales and cost-store 3'!C110+'Sales and cost-store 4'!C110+'Sales and cost-store 5'!C110</f>
        <v>637052.0192</v>
      </c>
      <c r="D110" s="19">
        <f>'Sales and costs-store 1'!D110+'Sales and cost-store 2'!D110+'Sales and cost-store 3'!D110+'Sales and cost-store 4'!D110+'Sales and cost-store 5'!D110</f>
        <v>670086.5605</v>
      </c>
      <c r="E110" s="19">
        <f>'Sales and costs-store 1'!E110+'Sales and cost-store 2'!E110+'Sales and cost-store 3'!E110+'Sales and cost-store 4'!E110+'Sales and cost-store 5'!E110</f>
        <v>704910.9092</v>
      </c>
      <c r="F110" s="19">
        <f>'Sales and costs-store 1'!F110+'Sales and cost-store 2'!F110+'Sales and cost-store 3'!F110+'Sales and cost-store 4'!F110+'Sales and cost-store 5'!F110</f>
        <v>741625.2787</v>
      </c>
      <c r="G110" s="19">
        <f>'Sales and costs-store 1'!G110+'Sales and cost-store 2'!G110+'Sales and cost-store 3'!G110+'Sales and cost-store 4'!G110+'Sales and cost-store 5'!G110</f>
        <v>780335.6261</v>
      </c>
      <c r="H110" s="19">
        <f>'Sales and costs-store 1'!H110+'Sales and cost-store 2'!H110+'Sales and cost-store 3'!H110+'Sales and cost-store 4'!H110+'Sales and cost-store 5'!H110</f>
        <v>821153.9869</v>
      </c>
      <c r="I110" s="19">
        <f>'Sales and costs-store 1'!I110+'Sales and cost-store 2'!I110+'Sales and cost-store 3'!I110+'Sales and cost-store 4'!I110+'Sales and cost-store 5'!I110</f>
        <v>864198.8296</v>
      </c>
      <c r="J110" s="19">
        <f>'Sales and costs-store 1'!J110+'Sales and cost-store 2'!J110+'Sales and cost-store 3'!J110+'Sales and cost-store 4'!J110+'Sales and cost-store 5'!J110</f>
        <v>909595.4301</v>
      </c>
      <c r="K110" s="19">
        <f>'Sales and costs-store 1'!K110+'Sales and cost-store 2'!K110+'Sales and cost-store 3'!K110+'Sales and cost-store 4'!K110+'Sales and cost-store 5'!K110</f>
        <v>957476.2697</v>
      </c>
      <c r="L110" s="19">
        <f>'Sales and costs-store 1'!L110+'Sales and cost-store 2'!L110+'Sales and cost-store 3'!L110+'Sales and cost-store 4'!L110+'Sales and cost-store 5'!L110</f>
        <v>1007981.456</v>
      </c>
      <c r="M110" s="19">
        <f>'Sales and costs-store 1'!M110+'Sales and cost-store 2'!M110+'Sales and cost-store 3'!M110+'Sales and cost-store 4'!M110+'Sales and cost-store 5'!M110</f>
        <v>1061259.166</v>
      </c>
    </row>
    <row r="111">
      <c r="A111" s="8" t="s">
        <v>55</v>
      </c>
      <c r="B111" s="19">
        <f>'Sales and costs-store 1'!B111+'Sales and cost-store 2'!B111+'Sales and cost-store 3'!B111+'Sales and cost-store 4'!B111+'Sales and cost-store 5'!B111</f>
        <v>270637.5</v>
      </c>
      <c r="C111" s="19">
        <f>'Sales and costs-store 1'!C111+'Sales and cost-store 2'!C111+'Sales and cost-store 3'!C111+'Sales and cost-store 4'!C111+'Sales and cost-store 5'!C111</f>
        <v>284640.2639</v>
      </c>
      <c r="D111" s="19">
        <f>'Sales and costs-store 1'!D111+'Sales and cost-store 2'!D111+'Sales and cost-store 3'!D111+'Sales and cost-store 4'!D111+'Sales and cost-store 5'!D111</f>
        <v>299400.3781</v>
      </c>
      <c r="E111" s="19">
        <f>'Sales and costs-store 1'!E111+'Sales and cost-store 2'!E111+'Sales and cost-store 3'!E111+'Sales and cost-store 4'!E111+'Sales and cost-store 5'!E111</f>
        <v>314960.1935</v>
      </c>
      <c r="F111" s="19">
        <f>'Sales and costs-store 1'!F111+'Sales and cost-store 2'!F111+'Sales and cost-store 3'!F111+'Sales and cost-store 4'!F111+'Sales and cost-store 5'!F111</f>
        <v>331364.4862</v>
      </c>
      <c r="G111" s="19">
        <f>'Sales and costs-store 1'!G111+'Sales and cost-store 2'!G111+'Sales and cost-store 3'!G111+'Sales and cost-store 4'!G111+'Sales and cost-store 5'!G111</f>
        <v>348660.5989</v>
      </c>
      <c r="H111" s="19">
        <f>'Sales and costs-store 1'!H111+'Sales and cost-store 2'!H111+'Sales and cost-store 3'!H111+'Sales and cost-store 4'!H111+'Sales and cost-store 5'!H111</f>
        <v>366898.5899</v>
      </c>
      <c r="I111" s="19">
        <f>'Sales and costs-store 1'!I111+'Sales and cost-store 2'!I111+'Sales and cost-store 3'!I111+'Sales and cost-store 4'!I111+'Sales and cost-store 5'!I111</f>
        <v>386131.3919</v>
      </c>
      <c r="J111" s="19">
        <f>'Sales and costs-store 1'!J111+'Sales and cost-store 2'!J111+'Sales and cost-store 3'!J111+'Sales and cost-store 4'!J111+'Sales and cost-store 5'!J111</f>
        <v>406414.9794</v>
      </c>
      <c r="K111" s="19">
        <f>'Sales and costs-store 1'!K111+'Sales and cost-store 2'!K111+'Sales and cost-store 3'!K111+'Sales and cost-store 4'!K111+'Sales and cost-store 5'!K111</f>
        <v>427808.5461</v>
      </c>
      <c r="L111" s="19">
        <f>'Sales and costs-store 1'!L111+'Sales and cost-store 2'!L111+'Sales and cost-store 3'!L111+'Sales and cost-store 4'!L111+'Sales and cost-store 5'!L111</f>
        <v>450374.6929</v>
      </c>
      <c r="M111" s="19">
        <f>'Sales and costs-store 1'!M111+'Sales and cost-store 2'!M111+'Sales and cost-store 3'!M111+'Sales and cost-store 4'!M111+'Sales and cost-store 5'!M111</f>
        <v>474179.6274</v>
      </c>
    </row>
    <row r="112">
      <c r="A112" s="8" t="s">
        <v>56</v>
      </c>
      <c r="B112" s="19">
        <f>'Sales and costs-store 1'!B112+'Sales and cost-store 2'!B112+'Sales and cost-store 3'!B112+'Sales and cost-store 4'!B112+'Sales and cost-store 5'!B112</f>
        <v>664995</v>
      </c>
      <c r="C112" s="19">
        <f>'Sales and costs-store 1'!C112+'Sales and cost-store 2'!C112+'Sales and cost-store 3'!C112+'Sales and cost-store 4'!C112+'Sales and cost-store 5'!C112</f>
        <v>699401.7913</v>
      </c>
      <c r="D112" s="19">
        <f>'Sales and costs-store 1'!D112+'Sales and cost-store 2'!D112+'Sales and cost-store 3'!D112+'Sales and cost-store 4'!D112+'Sales and cost-store 5'!D112</f>
        <v>735669.5004</v>
      </c>
      <c r="E112" s="19">
        <f>'Sales and costs-store 1'!E112+'Sales and cost-store 2'!E112+'Sales and cost-store 3'!E112+'Sales and cost-store 4'!E112+'Sales and cost-store 5'!E112</f>
        <v>773902.1897</v>
      </c>
      <c r="F112" s="19">
        <f>'Sales and costs-store 1'!F112+'Sales and cost-store 2'!F112+'Sales and cost-store 3'!F112+'Sales and cost-store 4'!F112+'Sales and cost-store 5'!F112</f>
        <v>814209.8804</v>
      </c>
      <c r="G112" s="19">
        <f>'Sales and costs-store 1'!G112+'Sales and cost-store 2'!G112+'Sales and cost-store 3'!G112+'Sales and cost-store 4'!G112+'Sales and cost-store 5'!G112</f>
        <v>856708.9001</v>
      </c>
      <c r="H112" s="19">
        <f>'Sales and costs-store 1'!H112+'Sales and cost-store 2'!H112+'Sales and cost-store 3'!H112+'Sales and cost-store 4'!H112+'Sales and cost-store 5'!H112</f>
        <v>901522.2495</v>
      </c>
      <c r="I112" s="19">
        <f>'Sales and costs-store 1'!I112+'Sales and cost-store 2'!I112+'Sales and cost-store 3'!I112+'Sales and cost-store 4'!I112+'Sales and cost-store 5'!I112</f>
        <v>948779.9916</v>
      </c>
      <c r="J112" s="19">
        <f>'Sales and costs-store 1'!J112+'Sales and cost-store 2'!J112+'Sales and cost-store 3'!J112+'Sales and cost-store 4'!J112+'Sales and cost-store 5'!J112</f>
        <v>998619.6637</v>
      </c>
      <c r="K112" s="19">
        <f>'Sales and costs-store 1'!K112+'Sales and cost-store 2'!K112+'Sales and cost-store 3'!K112+'Sales and cost-store 4'!K112+'Sales and cost-store 5'!K112</f>
        <v>1051186.713</v>
      </c>
      <c r="L112" s="19">
        <f>'Sales and costs-store 1'!L112+'Sales and cost-store 2'!L112+'Sales and cost-store 3'!L112+'Sales and cost-store 4'!L112+'Sales and cost-store 5'!L112</f>
        <v>1106634.96</v>
      </c>
      <c r="M112" s="19">
        <f>'Sales and costs-store 1'!M112+'Sales and cost-store 2'!M112+'Sales and cost-store 3'!M112+'Sales and cost-store 4'!M112+'Sales and cost-store 5'!M112</f>
        <v>1165127.085</v>
      </c>
    </row>
    <row r="113">
      <c r="A113" s="8" t="s">
        <v>57</v>
      </c>
      <c r="B113" s="19">
        <f>'Sales and costs-store 1'!B113+'Sales and cost-store 2'!B113+'Sales and cost-store 3'!B113+'Sales and cost-store 4'!B113+'Sales and cost-store 5'!B113</f>
        <v>231975</v>
      </c>
      <c r="C113" s="19">
        <f>'Sales and costs-store 1'!C113+'Sales and cost-store 2'!C113+'Sales and cost-store 3'!C113+'Sales and cost-store 4'!C113+'Sales and cost-store 5'!C113</f>
        <v>243977.3691</v>
      </c>
      <c r="D113" s="19">
        <f>'Sales and costs-store 1'!D113+'Sales and cost-store 2'!D113+'Sales and cost-store 3'!D113+'Sales and cost-store 4'!D113+'Sales and cost-store 5'!D113</f>
        <v>256628.8955</v>
      </c>
      <c r="E113" s="19">
        <f>'Sales and costs-store 1'!E113+'Sales and cost-store 2'!E113+'Sales and cost-store 3'!E113+'Sales and cost-store 4'!E113+'Sales and cost-store 5'!E113</f>
        <v>269965.8801</v>
      </c>
      <c r="F113" s="19">
        <f>'Sales and costs-store 1'!F113+'Sales and cost-store 2'!F113+'Sales and cost-store 3'!F113+'Sales and cost-store 4'!F113+'Sales and cost-store 5'!F113</f>
        <v>284026.7025</v>
      </c>
      <c r="G113" s="19">
        <f>'Sales and costs-store 1'!G113+'Sales and cost-store 2'!G113+'Sales and cost-store 3'!G113+'Sales and cost-store 4'!G113+'Sales and cost-store 5'!G113</f>
        <v>298851.9419</v>
      </c>
      <c r="H113" s="19">
        <f>'Sales and costs-store 1'!H113+'Sales and cost-store 2'!H113+'Sales and cost-store 3'!H113+'Sales and cost-store 4'!H113+'Sales and cost-store 5'!H113</f>
        <v>314484.5056</v>
      </c>
      <c r="I113" s="19">
        <f>'Sales and costs-store 1'!I113+'Sales and cost-store 2'!I113+'Sales and cost-store 3'!I113+'Sales and cost-store 4'!I113+'Sales and cost-store 5'!I113</f>
        <v>330969.7645</v>
      </c>
      <c r="J113" s="19">
        <f>'Sales and costs-store 1'!J113+'Sales and cost-store 2'!J113+'Sales and cost-store 3'!J113+'Sales and cost-store 4'!J113+'Sales and cost-store 5'!J113</f>
        <v>348355.6966</v>
      </c>
      <c r="K113" s="19">
        <f>'Sales and costs-store 1'!K113+'Sales and cost-store 2'!K113+'Sales and cost-store 3'!K113+'Sales and cost-store 4'!K113+'Sales and cost-store 5'!K113</f>
        <v>366693.0395</v>
      </c>
      <c r="L113" s="19">
        <f>'Sales and costs-store 1'!L113+'Sales and cost-store 2'!L113+'Sales and cost-store 3'!L113+'Sales and cost-store 4'!L113+'Sales and cost-store 5'!L113</f>
        <v>386035.4511</v>
      </c>
      <c r="M113" s="19">
        <f>'Sales and costs-store 1'!M113+'Sales and cost-store 2'!M113+'Sales and cost-store 3'!M113+'Sales and cost-store 4'!M113+'Sales and cost-store 5'!M113</f>
        <v>406439.6807</v>
      </c>
    </row>
    <row r="114">
      <c r="A114" s="6" t="s">
        <v>97</v>
      </c>
      <c r="B114" s="19">
        <f>'Sales and costs-store 1'!B114+'Sales and cost-store 2'!B114+'Sales and cost-store 3'!B114+'Sales and cost-store 4'!B114+'Sales and cost-store 5'!B114</f>
        <v>2185720</v>
      </c>
      <c r="C114" s="19">
        <f>'Sales and costs-store 1'!C114+'Sales and cost-store 2'!C114+'Sales and cost-store 3'!C114+'Sales and cost-store 4'!C114+'Sales and cost-store 5'!C114</f>
        <v>2298808.989</v>
      </c>
      <c r="D114" s="19">
        <f>'Sales and costs-store 1'!D114+'Sales and cost-store 2'!D114+'Sales and cost-store 3'!D114+'Sales and cost-store 4'!D114+'Sales and cost-store 5'!D114</f>
        <v>2418014.482</v>
      </c>
      <c r="E114" s="19">
        <f>'Sales and costs-store 1'!E114+'Sales and cost-store 2'!E114+'Sales and cost-store 3'!E114+'Sales and cost-store 4'!E114+'Sales and cost-store 5'!E114</f>
        <v>2543678.515</v>
      </c>
      <c r="F114" s="19">
        <f>'Sales and costs-store 1'!F114+'Sales and cost-store 2'!F114+'Sales and cost-store 3'!F114+'Sales and cost-store 4'!F114+'Sales and cost-store 5'!F114</f>
        <v>2676162.708</v>
      </c>
      <c r="G114" s="19">
        <f>'Sales and costs-store 1'!G114+'Sales and cost-store 2'!G114+'Sales and cost-store 3'!G114+'Sales and cost-store 4'!G114+'Sales and cost-store 5'!G114</f>
        <v>2815849.408</v>
      </c>
      <c r="H114" s="19">
        <f>'Sales and costs-store 1'!H114+'Sales and cost-store 2'!H114+'Sales and cost-store 3'!H114+'Sales and cost-store 4'!H114+'Sales and cost-store 5'!H114</f>
        <v>2963142.898</v>
      </c>
      <c r="I114" s="19">
        <f>'Sales and costs-store 1'!I114+'Sales and cost-store 2'!I114+'Sales and cost-store 3'!I114+'Sales and cost-store 4'!I114+'Sales and cost-store 5'!I114</f>
        <v>3118470.67</v>
      </c>
      <c r="J114" s="19">
        <f>'Sales and costs-store 1'!J114+'Sales and cost-store 2'!J114+'Sales and cost-store 3'!J114+'Sales and cost-store 4'!J114+'Sales and cost-store 5'!J114</f>
        <v>3282284.786</v>
      </c>
      <c r="K114" s="19">
        <f>'Sales and costs-store 1'!K114+'Sales and cost-store 2'!K114+'Sales and cost-store 3'!K114+'Sales and cost-store 4'!K114+'Sales and cost-store 5'!K114</f>
        <v>3455063.305</v>
      </c>
      <c r="L114" s="19">
        <f>'Sales and costs-store 1'!L114+'Sales and cost-store 2'!L114+'Sales and cost-store 3'!L114+'Sales and cost-store 4'!L114+'Sales and cost-store 5'!L114</f>
        <v>3637311.806</v>
      </c>
      <c r="M114" s="19">
        <f>'Sales and costs-store 1'!M114+'Sales and cost-store 2'!M114+'Sales and cost-store 3'!M114+'Sales and cost-store 4'!M114+'Sales and cost-store 5'!M114</f>
        <v>3829564.991</v>
      </c>
    </row>
    <row r="116">
      <c r="A116" s="7" t="s">
        <v>98</v>
      </c>
      <c r="B116" s="19">
        <f>'Sales and costs-store 1'!B116+'Sales and cost-store 2'!B116+'Sales and cost-store 3'!B116+'Sales and cost-store 4'!B116+'Sales and cost-store 5'!B116</f>
        <v>22513489.38</v>
      </c>
      <c r="C116" s="19">
        <f>'Sales and costs-store 1'!C116+'Sales and cost-store 2'!C116+'Sales and cost-store 3'!C116+'Sales and cost-store 4'!C116+'Sales and cost-store 5'!C116</f>
        <v>23505379.7</v>
      </c>
      <c r="D116" s="19">
        <f>'Sales and costs-store 1'!D116+'Sales and cost-store 2'!D116+'Sales and cost-store 3'!D116+'Sales and cost-store 4'!D116+'Sales and cost-store 5'!D116</f>
        <v>24545101.19</v>
      </c>
      <c r="E116" s="19">
        <f>'Sales and costs-store 1'!E116+'Sales and cost-store 2'!E116+'Sales and cost-store 3'!E116+'Sales and cost-store 4'!E116+'Sales and cost-store 5'!E116</f>
        <v>25635155.32</v>
      </c>
      <c r="F116" s="19">
        <f>'Sales and costs-store 1'!F116+'Sales and cost-store 2'!F116+'Sales and cost-store 3'!F116+'Sales and cost-store 4'!F116+'Sales and cost-store 5'!F116</f>
        <v>26778184.36</v>
      </c>
      <c r="G116" s="19">
        <f>'Sales and costs-store 1'!G116+'Sales and cost-store 2'!G116+'Sales and cost-store 3'!G116+'Sales and cost-store 4'!G116+'Sales and cost-store 5'!G116</f>
        <v>27976979.87</v>
      </c>
      <c r="H116" s="19">
        <f>'Sales and costs-store 1'!H116+'Sales and cost-store 2'!H116+'Sales and cost-store 3'!H116+'Sales and cost-store 4'!H116+'Sales and cost-store 5'!H116</f>
        <v>29234491.62</v>
      </c>
      <c r="I116" s="19">
        <f>'Sales and costs-store 1'!I116+'Sales and cost-store 2'!I116+'Sales and cost-store 3'!I116+'Sales and cost-store 4'!I116+'Sales and cost-store 5'!I116</f>
        <v>30553837.23</v>
      </c>
      <c r="J116" s="19">
        <f>'Sales and costs-store 1'!J116+'Sales and cost-store 2'!J116+'Sales and cost-store 3'!J116+'Sales and cost-store 4'!J116+'Sales and cost-store 5'!J116</f>
        <v>31938312.31</v>
      </c>
      <c r="K116" s="19">
        <f>'Sales and costs-store 1'!K116+'Sales and cost-store 2'!K116+'Sales and cost-store 3'!K116+'Sales and cost-store 4'!K116+'Sales and cost-store 5'!K116</f>
        <v>33391401.28</v>
      </c>
      <c r="L116" s="19">
        <f>'Sales and costs-store 1'!L116+'Sales and cost-store 2'!L116+'Sales and cost-store 3'!L116+'Sales and cost-store 4'!L116+'Sales and cost-store 5'!L116</f>
        <v>34916788.93</v>
      </c>
      <c r="M116" s="19">
        <f>'Sales and costs-store 1'!M116+'Sales and cost-store 2'!M116+'Sales and cost-store 3'!M116+'Sales and cost-store 4'!M116+'Sales and cost-store 5'!M116</f>
        <v>36518372.65</v>
      </c>
    </row>
    <row r="117">
      <c r="A117" s="5"/>
    </row>
    <row r="118">
      <c r="A118" s="7" t="s">
        <v>99</v>
      </c>
    </row>
    <row r="119">
      <c r="A119" s="5" t="s">
        <v>71</v>
      </c>
      <c r="B119" s="19">
        <f>'Sales and costs-store 1'!B119+'Sales and cost-store 2'!B119+'Sales and cost-store 3'!B119+'Sales and cost-store 4'!B119+'Sales and cost-store 5'!B119</f>
        <v>700000</v>
      </c>
      <c r="C119" s="19">
        <f>'Sales and costs-store 1'!C119+'Sales and cost-store 2'!C119+'Sales and cost-store 3'!C119+'Sales and cost-store 4'!C119+'Sales and cost-store 5'!C119</f>
        <v>700000</v>
      </c>
      <c r="D119" s="19">
        <f>'Sales and costs-store 1'!D119+'Sales and cost-store 2'!D119+'Sales and cost-store 3'!D119+'Sales and cost-store 4'!D119+'Sales and cost-store 5'!D119</f>
        <v>700000</v>
      </c>
      <c r="E119" s="19">
        <f>'Sales and costs-store 1'!E119+'Sales and cost-store 2'!E119+'Sales and cost-store 3'!E119+'Sales and cost-store 4'!E119+'Sales and cost-store 5'!E119</f>
        <v>700000</v>
      </c>
      <c r="F119" s="19">
        <f>'Sales and costs-store 1'!F119+'Sales and cost-store 2'!F119+'Sales and cost-store 3'!F119+'Sales and cost-store 4'!F119+'Sales and cost-store 5'!F119</f>
        <v>700000</v>
      </c>
      <c r="G119" s="19">
        <f>'Sales and costs-store 1'!G119+'Sales and cost-store 2'!G119+'Sales and cost-store 3'!G119+'Sales and cost-store 4'!G119+'Sales and cost-store 5'!G119</f>
        <v>700000</v>
      </c>
      <c r="H119" s="19">
        <f>'Sales and costs-store 1'!H119+'Sales and cost-store 2'!H119+'Sales and cost-store 3'!H119+'Sales and cost-store 4'!H119+'Sales and cost-store 5'!H119</f>
        <v>700000</v>
      </c>
      <c r="I119" s="19">
        <f>'Sales and costs-store 1'!I119+'Sales and cost-store 2'!I119+'Sales and cost-store 3'!I119+'Sales and cost-store 4'!I119+'Sales and cost-store 5'!I119</f>
        <v>700000</v>
      </c>
      <c r="J119" s="19">
        <f>'Sales and costs-store 1'!J119+'Sales and cost-store 2'!J119+'Sales and cost-store 3'!J119+'Sales and cost-store 4'!J119+'Sales and cost-store 5'!J119</f>
        <v>700000</v>
      </c>
      <c r="K119" s="19">
        <f>'Sales and costs-store 1'!K119+'Sales and cost-store 2'!K119+'Sales and cost-store 3'!K119+'Sales and cost-store 4'!K119+'Sales and cost-store 5'!K119</f>
        <v>700000</v>
      </c>
      <c r="L119" s="19">
        <f>'Sales and costs-store 1'!L119+'Sales and cost-store 2'!L119+'Sales and cost-store 3'!L119+'Sales and cost-store 4'!L119+'Sales and cost-store 5'!L119</f>
        <v>700000</v>
      </c>
      <c r="M119" s="19">
        <f>'Sales and costs-store 1'!M119+'Sales and cost-store 2'!M119+'Sales and cost-store 3'!M119+'Sales and cost-store 4'!M119+'Sales and cost-store 5'!M119</f>
        <v>700000</v>
      </c>
    </row>
    <row r="120">
      <c r="A120" s="5" t="s">
        <v>73</v>
      </c>
      <c r="B120" s="19">
        <f>'Sales and costs-store 1'!B120+'Sales and cost-store 2'!B120+'Sales and cost-store 3'!B120+'Sales and cost-store 4'!B120+'Sales and cost-store 5'!B120</f>
        <v>395000</v>
      </c>
      <c r="C120" s="19">
        <f>'Sales and costs-store 1'!C120+'Sales and cost-store 2'!C120+'Sales and cost-store 3'!C120+'Sales and cost-store 4'!C120+'Sales and cost-store 5'!C120</f>
        <v>395000</v>
      </c>
      <c r="D120" s="19">
        <f>'Sales and costs-store 1'!D120+'Sales and cost-store 2'!D120+'Sales and cost-store 3'!D120+'Sales and cost-store 4'!D120+'Sales and cost-store 5'!D120</f>
        <v>395000</v>
      </c>
      <c r="E120" s="19">
        <f>'Sales and costs-store 1'!E120+'Sales and cost-store 2'!E120+'Sales and cost-store 3'!E120+'Sales and cost-store 4'!E120+'Sales and cost-store 5'!E120</f>
        <v>395000</v>
      </c>
      <c r="F120" s="19">
        <f>'Sales and costs-store 1'!F120+'Sales and cost-store 2'!F120+'Sales and cost-store 3'!F120+'Sales and cost-store 4'!F120+'Sales and cost-store 5'!F120</f>
        <v>395000</v>
      </c>
      <c r="G120" s="19">
        <f>'Sales and costs-store 1'!G120+'Sales and cost-store 2'!G120+'Sales and cost-store 3'!G120+'Sales and cost-store 4'!G120+'Sales and cost-store 5'!G120</f>
        <v>395000</v>
      </c>
      <c r="H120" s="19">
        <f>'Sales and costs-store 1'!H120+'Sales and cost-store 2'!H120+'Sales and cost-store 3'!H120+'Sales and cost-store 4'!H120+'Sales and cost-store 5'!H120</f>
        <v>395000</v>
      </c>
      <c r="I120" s="19">
        <f>'Sales and costs-store 1'!I120+'Sales and cost-store 2'!I120+'Sales and cost-store 3'!I120+'Sales and cost-store 4'!I120+'Sales and cost-store 5'!I120</f>
        <v>395000</v>
      </c>
      <c r="J120" s="19">
        <f>'Sales and costs-store 1'!J120+'Sales and cost-store 2'!J120+'Sales and cost-store 3'!J120+'Sales and cost-store 4'!J120+'Sales and cost-store 5'!J120</f>
        <v>395000</v>
      </c>
      <c r="K120" s="19">
        <f>'Sales and costs-store 1'!K120+'Sales and cost-store 2'!K120+'Sales and cost-store 3'!K120+'Sales and cost-store 4'!K120+'Sales and cost-store 5'!K120</f>
        <v>395000</v>
      </c>
      <c r="L120" s="19">
        <f>'Sales and costs-store 1'!L120+'Sales and cost-store 2'!L120+'Sales and cost-store 3'!L120+'Sales and cost-store 4'!L120+'Sales and cost-store 5'!L120</f>
        <v>395000</v>
      </c>
      <c r="M120" s="19">
        <f>'Sales and costs-store 1'!M120+'Sales and cost-store 2'!M120+'Sales and cost-store 3'!M120+'Sales and cost-store 4'!M120+'Sales and cost-store 5'!M120</f>
        <v>395000</v>
      </c>
    </row>
    <row r="121">
      <c r="A121" s="5" t="s">
        <v>74</v>
      </c>
      <c r="B121" s="19">
        <f>'Sales and costs-store 1'!B121+'Sales and cost-store 2'!B121+'Sales and cost-store 3'!B121+'Sales and cost-store 4'!B121+'Sales and cost-store 5'!B121</f>
        <v>530000</v>
      </c>
      <c r="C121" s="19">
        <f>'Sales and costs-store 1'!C121+'Sales and cost-store 2'!C121+'Sales and cost-store 3'!C121+'Sales and cost-store 4'!C121+'Sales and cost-store 5'!C121</f>
        <v>530000</v>
      </c>
      <c r="D121" s="19">
        <f>'Sales and costs-store 1'!D121+'Sales and cost-store 2'!D121+'Sales and cost-store 3'!D121+'Sales and cost-store 4'!D121+'Sales and cost-store 5'!D121</f>
        <v>530000</v>
      </c>
      <c r="E121" s="19">
        <f>'Sales and costs-store 1'!E121+'Sales and cost-store 2'!E121+'Sales and cost-store 3'!E121+'Sales and cost-store 4'!E121+'Sales and cost-store 5'!E121</f>
        <v>530000</v>
      </c>
      <c r="F121" s="19">
        <f>'Sales and costs-store 1'!F121+'Sales and cost-store 2'!F121+'Sales and cost-store 3'!F121+'Sales and cost-store 4'!F121+'Sales and cost-store 5'!F121</f>
        <v>530000</v>
      </c>
      <c r="G121" s="19">
        <f>'Sales and costs-store 1'!G121+'Sales and cost-store 2'!G121+'Sales and cost-store 3'!G121+'Sales and cost-store 4'!G121+'Sales and cost-store 5'!G121</f>
        <v>530000</v>
      </c>
      <c r="H121" s="19">
        <f>'Sales and costs-store 1'!H121+'Sales and cost-store 2'!H121+'Sales and cost-store 3'!H121+'Sales and cost-store 4'!H121+'Sales and cost-store 5'!H121</f>
        <v>530000</v>
      </c>
      <c r="I121" s="19">
        <f>'Sales and costs-store 1'!I121+'Sales and cost-store 2'!I121+'Sales and cost-store 3'!I121+'Sales and cost-store 4'!I121+'Sales and cost-store 5'!I121</f>
        <v>530000</v>
      </c>
      <c r="J121" s="19">
        <f>'Sales and costs-store 1'!J121+'Sales and cost-store 2'!J121+'Sales and cost-store 3'!J121+'Sales and cost-store 4'!J121+'Sales and cost-store 5'!J121</f>
        <v>530000</v>
      </c>
      <c r="K121" s="19">
        <f>'Sales and costs-store 1'!K121+'Sales and cost-store 2'!K121+'Sales and cost-store 3'!K121+'Sales and cost-store 4'!K121+'Sales and cost-store 5'!K121</f>
        <v>530000</v>
      </c>
      <c r="L121" s="19">
        <f>'Sales and costs-store 1'!L121+'Sales and cost-store 2'!L121+'Sales and cost-store 3'!L121+'Sales and cost-store 4'!L121+'Sales and cost-store 5'!L121</f>
        <v>530000</v>
      </c>
      <c r="M121" s="19">
        <f>'Sales and costs-store 1'!M121+'Sales and cost-store 2'!M121+'Sales and cost-store 3'!M121+'Sales and cost-store 4'!M121+'Sales and cost-store 5'!M121</f>
        <v>530000</v>
      </c>
    </row>
    <row r="122">
      <c r="A122" s="7" t="s">
        <v>100</v>
      </c>
      <c r="B122" s="19">
        <f>'Sales and costs-store 1'!B122+'Sales and cost-store 2'!B122+'Sales and cost-store 3'!B122+'Sales and cost-store 4'!B122+'Sales and cost-store 5'!B122</f>
        <v>1625000</v>
      </c>
      <c r="C122" s="19">
        <f>'Sales and costs-store 1'!C122+'Sales and cost-store 2'!C122+'Sales and cost-store 3'!C122+'Sales and cost-store 4'!C122+'Sales and cost-store 5'!C122</f>
        <v>1625000</v>
      </c>
      <c r="D122" s="19">
        <f>'Sales and costs-store 1'!D122+'Sales and cost-store 2'!D122+'Sales and cost-store 3'!D122+'Sales and cost-store 4'!D122+'Sales and cost-store 5'!D122</f>
        <v>1625000</v>
      </c>
      <c r="E122" s="19">
        <f>'Sales and costs-store 1'!E122+'Sales and cost-store 2'!E122+'Sales and cost-store 3'!E122+'Sales and cost-store 4'!E122+'Sales and cost-store 5'!E122</f>
        <v>1625000</v>
      </c>
      <c r="F122" s="19">
        <f>'Sales and costs-store 1'!F122+'Sales and cost-store 2'!F122+'Sales and cost-store 3'!F122+'Sales and cost-store 4'!F122+'Sales and cost-store 5'!F122</f>
        <v>1625000</v>
      </c>
      <c r="G122" s="19">
        <f>'Sales and costs-store 1'!G122+'Sales and cost-store 2'!G122+'Sales and cost-store 3'!G122+'Sales and cost-store 4'!G122+'Sales and cost-store 5'!G122</f>
        <v>1625000</v>
      </c>
      <c r="H122" s="19">
        <f>'Sales and costs-store 1'!H122+'Sales and cost-store 2'!H122+'Sales and cost-store 3'!H122+'Sales and cost-store 4'!H122+'Sales and cost-store 5'!H122</f>
        <v>1625000</v>
      </c>
      <c r="I122" s="19">
        <f>'Sales and costs-store 1'!I122+'Sales and cost-store 2'!I122+'Sales and cost-store 3'!I122+'Sales and cost-store 4'!I122+'Sales and cost-store 5'!I122</f>
        <v>1625000</v>
      </c>
      <c r="J122" s="19">
        <f>'Sales and costs-store 1'!J122+'Sales and cost-store 2'!J122+'Sales and cost-store 3'!J122+'Sales and cost-store 4'!J122+'Sales and cost-store 5'!J122</f>
        <v>1625000</v>
      </c>
      <c r="K122" s="19">
        <f>'Sales and costs-store 1'!K122+'Sales and cost-store 2'!K122+'Sales and cost-store 3'!K122+'Sales and cost-store 4'!K122+'Sales and cost-store 5'!K122</f>
        <v>1625000</v>
      </c>
      <c r="L122" s="19">
        <f>'Sales and costs-store 1'!L122+'Sales and cost-store 2'!L122+'Sales and cost-store 3'!L122+'Sales and cost-store 4'!L122+'Sales and cost-store 5'!L122</f>
        <v>1625000</v>
      </c>
      <c r="M122" s="19">
        <f>'Sales and costs-store 1'!M122+'Sales and cost-store 2'!M122+'Sales and cost-store 3'!M122+'Sales and cost-store 4'!M122+'Sales and cost-store 5'!M122</f>
        <v>1625000</v>
      </c>
    </row>
    <row r="123">
      <c r="A123" s="5"/>
    </row>
    <row r="124">
      <c r="A124" s="7" t="s">
        <v>101</v>
      </c>
      <c r="B124" s="19">
        <f>'Sales and costs-store 1'!B124+'Sales and cost-store 2'!B124+'Sales and cost-store 3'!B124+'Sales and cost-store 4'!B124+'Sales and cost-store 5'!B124</f>
        <v>24138489.38</v>
      </c>
      <c r="C124" s="19">
        <f>'Sales and costs-store 1'!C124+'Sales and cost-store 2'!C124+'Sales and cost-store 3'!C124+'Sales and cost-store 4'!C124+'Sales and cost-store 5'!C124</f>
        <v>25130379.7</v>
      </c>
      <c r="D124" s="19">
        <f>'Sales and costs-store 1'!D124+'Sales and cost-store 2'!D124+'Sales and cost-store 3'!D124+'Sales and cost-store 4'!D124+'Sales and cost-store 5'!D124</f>
        <v>26170101.19</v>
      </c>
      <c r="E124" s="19">
        <f>'Sales and costs-store 1'!E124+'Sales and cost-store 2'!E124+'Sales and cost-store 3'!E124+'Sales and cost-store 4'!E124+'Sales and cost-store 5'!E124</f>
        <v>27260155.32</v>
      </c>
      <c r="F124" s="19">
        <f>'Sales and costs-store 1'!F124+'Sales and cost-store 2'!F124+'Sales and cost-store 3'!F124+'Sales and cost-store 4'!F124+'Sales and cost-store 5'!F124</f>
        <v>28403184.36</v>
      </c>
      <c r="G124" s="19">
        <f>'Sales and costs-store 1'!G124+'Sales and cost-store 2'!G124+'Sales and cost-store 3'!G124+'Sales and cost-store 4'!G124+'Sales and cost-store 5'!G124</f>
        <v>29601979.87</v>
      </c>
      <c r="H124" s="19">
        <f>'Sales and costs-store 1'!H124+'Sales and cost-store 2'!H124+'Sales and cost-store 3'!H124+'Sales and cost-store 4'!H124+'Sales and cost-store 5'!H124</f>
        <v>30859491.62</v>
      </c>
      <c r="I124" s="19">
        <f>'Sales and costs-store 1'!I124+'Sales and cost-store 2'!I124+'Sales and cost-store 3'!I124+'Sales and cost-store 4'!I124+'Sales and cost-store 5'!I124</f>
        <v>32178837.23</v>
      </c>
      <c r="J124" s="19">
        <f>'Sales and costs-store 1'!J124+'Sales and cost-store 2'!J124+'Sales and cost-store 3'!J124+'Sales and cost-store 4'!J124+'Sales and cost-store 5'!J124</f>
        <v>33563312.31</v>
      </c>
      <c r="K124" s="19">
        <f>'Sales and costs-store 1'!K124+'Sales and cost-store 2'!K124+'Sales and cost-store 3'!K124+'Sales and cost-store 4'!K124+'Sales and cost-store 5'!K124</f>
        <v>35016401.28</v>
      </c>
      <c r="L124" s="19">
        <f>'Sales and costs-store 1'!L124+'Sales and cost-store 2'!L124+'Sales and cost-store 3'!L124+'Sales and cost-store 4'!L124+'Sales and cost-store 5'!L124</f>
        <v>36541788.93</v>
      </c>
      <c r="M124" s="19">
        <f>'Sales and costs-store 1'!M124+'Sales and cost-store 2'!M124+'Sales and cost-store 3'!M124+'Sales and cost-store 4'!M124+'Sales and cost-store 5'!M124</f>
        <v>38143372.65</v>
      </c>
    </row>
    <row r="126">
      <c r="A126" s="6" t="s">
        <v>102</v>
      </c>
      <c r="B126" s="19">
        <f>'Sales and costs-store 1'!B126+'Sales and cost-store 2'!B126+'Sales and cost-store 3'!B126+'Sales and cost-store 4'!B126+'Sales and cost-store 5'!B126</f>
        <v>23532760.63</v>
      </c>
      <c r="C126" s="19">
        <f>'Sales and costs-store 1'!C126+'Sales and cost-store 2'!C126+'Sales and cost-store 3'!C126+'Sales and cost-store 4'!C126+'Sales and cost-store 5'!C126</f>
        <v>24651650.02</v>
      </c>
      <c r="D126" s="19">
        <f>'Sales and costs-store 1'!D126+'Sales and cost-store 2'!D126+'Sales and cost-store 3'!D126+'Sales and cost-store 4'!D126+'Sales and cost-store 5'!D126</f>
        <v>25824677.63</v>
      </c>
      <c r="E126" s="19">
        <f>'Sales and costs-store 1'!E126+'Sales and cost-store 2'!E126+'Sales and cost-store 3'!E126+'Sales and cost-store 4'!E126+'Sales and cost-store 5'!E126</f>
        <v>27054664.64</v>
      </c>
      <c r="F126" s="19">
        <f>'Sales and costs-store 1'!F126+'Sales and cost-store 2'!F126+'Sales and cost-store 3'!F126+'Sales and cost-store 4'!F126+'Sales and cost-store 5'!F126</f>
        <v>28344589.4</v>
      </c>
      <c r="G126" s="19">
        <f>'Sales and costs-store 1'!G126+'Sales and cost-store 2'!G126+'Sales and cost-store 3'!G126+'Sales and cost-store 4'!G126+'Sales and cost-store 5'!G126</f>
        <v>29697596.84</v>
      </c>
      <c r="H126" s="19">
        <f>'Sales and costs-store 1'!H126+'Sales and cost-store 2'!H126+'Sales and cost-store 3'!H126+'Sales and cost-store 4'!H126+'Sales and cost-store 5'!H126</f>
        <v>31117008.29</v>
      </c>
      <c r="I126" s="19">
        <f>'Sales and costs-store 1'!I126+'Sales and cost-store 2'!I126+'Sales and cost-store 3'!I126+'Sales and cost-store 4'!I126+'Sales and cost-store 5'!I126</f>
        <v>32606332.02</v>
      </c>
      <c r="J126" s="19">
        <f>'Sales and costs-store 1'!J126+'Sales and cost-store 2'!J126+'Sales and cost-store 3'!J126+'Sales and cost-store 4'!J126+'Sales and cost-store 5'!J126</f>
        <v>34169274.39</v>
      </c>
      <c r="K126" s="19">
        <f>'Sales and costs-store 1'!K126+'Sales and cost-store 2'!K126+'Sales and cost-store 3'!K126+'Sales and cost-store 4'!K126+'Sales and cost-store 5'!K126</f>
        <v>35809751.74</v>
      </c>
      <c r="L126" s="19">
        <f>'Sales and costs-store 1'!L126+'Sales and cost-store 2'!L126+'Sales and cost-store 3'!L126+'Sales and cost-store 4'!L126+'Sales and cost-store 5'!L126</f>
        <v>37531903</v>
      </c>
      <c r="M126" s="19">
        <f>'Sales and costs-store 1'!M126+'Sales and cost-store 2'!M126+'Sales and cost-store 3'!M126+'Sales and cost-store 4'!M126+'Sales and cost-store 5'!M126</f>
        <v>39340103.1</v>
      </c>
    </row>
  </sheetData>
  <drawing r:id="rId1"/>
</worksheet>
</file>