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igital Tax QA\Updated Tests\"/>
    </mc:Choice>
  </mc:AlternateContent>
  <bookViews>
    <workbookView xWindow="14388" yWindow="-12" windowWidth="14412" windowHeight="12996"/>
  </bookViews>
  <sheets>
    <sheet name="sheet 1" sheetId="4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E74" i="4" l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E60" i="4"/>
  <c r="T38" i="4" l="1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T111" i="4" l="1"/>
  <c r="T112" i="4" s="1"/>
  <c r="T113" i="4" s="1"/>
  <c r="T106" i="4" s="1"/>
  <c r="T107" i="4" s="1"/>
  <c r="T93" i="4"/>
  <c r="T86" i="4"/>
  <c r="T79" i="4"/>
  <c r="T64" i="4"/>
  <c r="T55" i="4"/>
  <c r="T44" i="4"/>
  <c r="T56" i="4" s="1"/>
  <c r="T41" i="4"/>
  <c r="T83" i="4"/>
  <c r="S111" i="4"/>
  <c r="S112" i="4" s="1"/>
  <c r="S113" i="4" s="1"/>
  <c r="S106" i="4" s="1"/>
  <c r="S107" i="4" s="1"/>
  <c r="S93" i="4"/>
  <c r="S86" i="4"/>
  <c r="S79" i="4"/>
  <c r="S64" i="4"/>
  <c r="S55" i="4"/>
  <c r="S44" i="4"/>
  <c r="S56" i="4" s="1"/>
  <c r="S41" i="4"/>
  <c r="S83" i="4"/>
  <c r="R111" i="4"/>
  <c r="R112" i="4" s="1"/>
  <c r="R113" i="4" s="1"/>
  <c r="R106" i="4" s="1"/>
  <c r="R107" i="4" s="1"/>
  <c r="R93" i="4"/>
  <c r="R86" i="4"/>
  <c r="R79" i="4"/>
  <c r="R64" i="4"/>
  <c r="R55" i="4"/>
  <c r="R44" i="4"/>
  <c r="R56" i="4" s="1"/>
  <c r="R41" i="4"/>
  <c r="R83" i="4"/>
  <c r="Q111" i="4"/>
  <c r="Q112" i="4" s="1"/>
  <c r="Q113" i="4" s="1"/>
  <c r="Q106" i="4" s="1"/>
  <c r="Q107" i="4" s="1"/>
  <c r="Q93" i="4"/>
  <c r="Q86" i="4"/>
  <c r="Q79" i="4"/>
  <c r="Q64" i="4"/>
  <c r="Q55" i="4"/>
  <c r="Q44" i="4"/>
  <c r="Q56" i="4" s="1"/>
  <c r="Q41" i="4"/>
  <c r="Q83" i="4"/>
  <c r="P111" i="4"/>
  <c r="P112" i="4" s="1"/>
  <c r="P113" i="4" s="1"/>
  <c r="P106" i="4" s="1"/>
  <c r="P107" i="4" s="1"/>
  <c r="P93" i="4"/>
  <c r="P86" i="4"/>
  <c r="P79" i="4"/>
  <c r="P64" i="4"/>
  <c r="P55" i="4"/>
  <c r="P44" i="4"/>
  <c r="P45" i="4" s="1"/>
  <c r="P47" i="4" s="1"/>
  <c r="P48" i="4" s="1"/>
  <c r="P50" i="4" s="1"/>
  <c r="P41" i="4"/>
  <c r="P83" i="4"/>
  <c r="O111" i="4"/>
  <c r="O112" i="4" s="1"/>
  <c r="O113" i="4" s="1"/>
  <c r="O106" i="4" s="1"/>
  <c r="O107" i="4" s="1"/>
  <c r="O93" i="4"/>
  <c r="O86" i="4"/>
  <c r="O79" i="4"/>
  <c r="O64" i="4"/>
  <c r="O55" i="4"/>
  <c r="O44" i="4"/>
  <c r="O56" i="4" s="1"/>
  <c r="O41" i="4"/>
  <c r="O83" i="4"/>
  <c r="N111" i="4"/>
  <c r="N112" i="4" s="1"/>
  <c r="N113" i="4" s="1"/>
  <c r="N106" i="4" s="1"/>
  <c r="N107" i="4" s="1"/>
  <c r="N93" i="4"/>
  <c r="N86" i="4"/>
  <c r="N79" i="4"/>
  <c r="N64" i="4"/>
  <c r="N55" i="4"/>
  <c r="N44" i="4"/>
  <c r="N56" i="4" s="1"/>
  <c r="N41" i="4"/>
  <c r="N83" i="4"/>
  <c r="M111" i="4"/>
  <c r="M112" i="4" s="1"/>
  <c r="M113" i="4" s="1"/>
  <c r="M106" i="4" s="1"/>
  <c r="M107" i="4" s="1"/>
  <c r="M93" i="4"/>
  <c r="M86" i="4"/>
  <c r="M79" i="4"/>
  <c r="M64" i="4"/>
  <c r="M55" i="4"/>
  <c r="M44" i="4"/>
  <c r="M45" i="4" s="1"/>
  <c r="M47" i="4" s="1"/>
  <c r="M48" i="4" s="1"/>
  <c r="M50" i="4" s="1"/>
  <c r="M41" i="4"/>
  <c r="M83" i="4"/>
  <c r="L111" i="4"/>
  <c r="L112" i="4" s="1"/>
  <c r="L113" i="4" s="1"/>
  <c r="L106" i="4" s="1"/>
  <c r="L107" i="4" s="1"/>
  <c r="L93" i="4"/>
  <c r="L86" i="4"/>
  <c r="L79" i="4"/>
  <c r="L64" i="4"/>
  <c r="L55" i="4"/>
  <c r="L44" i="4"/>
  <c r="L56" i="4" s="1"/>
  <c r="L41" i="4"/>
  <c r="L83" i="4"/>
  <c r="K111" i="4"/>
  <c r="K112" i="4" s="1"/>
  <c r="K113" i="4" s="1"/>
  <c r="K106" i="4" s="1"/>
  <c r="K107" i="4" s="1"/>
  <c r="K93" i="4"/>
  <c r="K86" i="4"/>
  <c r="K79" i="4"/>
  <c r="K64" i="4"/>
  <c r="K55" i="4"/>
  <c r="K44" i="4"/>
  <c r="K56" i="4" s="1"/>
  <c r="K41" i="4"/>
  <c r="K83" i="4"/>
  <c r="J111" i="4"/>
  <c r="J112" i="4" s="1"/>
  <c r="J113" i="4" s="1"/>
  <c r="J106" i="4" s="1"/>
  <c r="J107" i="4" s="1"/>
  <c r="J93" i="4"/>
  <c r="J86" i="4"/>
  <c r="J79" i="4"/>
  <c r="J64" i="4"/>
  <c r="J55" i="4"/>
  <c r="J44" i="4"/>
  <c r="J56" i="4" s="1"/>
  <c r="J41" i="4"/>
  <c r="J83" i="4"/>
  <c r="G108" i="4"/>
  <c r="G111" i="4"/>
  <c r="G112" i="4" s="1"/>
  <c r="G113" i="4" s="1"/>
  <c r="G106" i="4" s="1"/>
  <c r="G107" i="4" s="1"/>
  <c r="H111" i="4"/>
  <c r="H112" i="4" s="1"/>
  <c r="H113" i="4" s="1"/>
  <c r="H106" i="4" s="1"/>
  <c r="H107" i="4" s="1"/>
  <c r="H77" i="4" s="1"/>
  <c r="I111" i="4"/>
  <c r="I112" i="4" s="1"/>
  <c r="I113" i="4" s="1"/>
  <c r="I106" i="4" s="1"/>
  <c r="I107" i="4" s="1"/>
  <c r="I77" i="4" s="1"/>
  <c r="E111" i="4"/>
  <c r="E112" i="4" s="1"/>
  <c r="E113" i="4" s="1"/>
  <c r="E106" i="4" s="1"/>
  <c r="E107" i="4" s="1"/>
  <c r="I93" i="4"/>
  <c r="I86" i="4"/>
  <c r="I79" i="4"/>
  <c r="I64" i="4"/>
  <c r="I55" i="4"/>
  <c r="I44" i="4"/>
  <c r="I45" i="4" s="1"/>
  <c r="I47" i="4" s="1"/>
  <c r="I48" i="4" s="1"/>
  <c r="I50" i="4" s="1"/>
  <c r="I41" i="4"/>
  <c r="I83" i="4"/>
  <c r="H93" i="4"/>
  <c r="H86" i="4"/>
  <c r="H79" i="4"/>
  <c r="H64" i="4"/>
  <c r="H55" i="4"/>
  <c r="H44" i="4"/>
  <c r="H56" i="4" s="1"/>
  <c r="H84" i="4" s="1"/>
  <c r="H41" i="4"/>
  <c r="H83" i="4"/>
  <c r="G109" i="4" l="1"/>
  <c r="K57" i="4"/>
  <c r="K58" i="4" s="1"/>
  <c r="K59" i="4" s="1"/>
  <c r="K70" i="4" s="1"/>
  <c r="I56" i="4"/>
  <c r="I84" i="4" s="1"/>
  <c r="I85" i="4" s="1"/>
  <c r="I87" i="4" s="1"/>
  <c r="I88" i="4" s="1"/>
  <c r="I99" i="4" s="1"/>
  <c r="I100" i="4" s="1"/>
  <c r="P56" i="4"/>
  <c r="P84" i="4" s="1"/>
  <c r="P85" i="4" s="1"/>
  <c r="P87" i="4" s="1"/>
  <c r="P88" i="4" s="1"/>
  <c r="P99" i="4" s="1"/>
  <c r="P100" i="4" s="1"/>
  <c r="J57" i="4"/>
  <c r="J58" i="4" s="1"/>
  <c r="J59" i="4" s="1"/>
  <c r="J70" i="4" s="1"/>
  <c r="M56" i="4"/>
  <c r="M84" i="4" s="1"/>
  <c r="M85" i="4" s="1"/>
  <c r="M87" i="4" s="1"/>
  <c r="M88" i="4" s="1"/>
  <c r="M99" i="4" s="1"/>
  <c r="M100" i="4" s="1"/>
  <c r="I57" i="4"/>
  <c r="I58" i="4" s="1"/>
  <c r="I59" i="4" s="1"/>
  <c r="I70" i="4" s="1"/>
  <c r="J45" i="4"/>
  <c r="J47" i="4" s="1"/>
  <c r="J48" i="4" s="1"/>
  <c r="J50" i="4" s="1"/>
  <c r="J60" i="4" s="1"/>
  <c r="J61" i="4" s="1"/>
  <c r="J63" i="4" s="1"/>
  <c r="J65" i="4" s="1"/>
  <c r="J67" i="4" s="1"/>
  <c r="J68" i="4" s="1"/>
  <c r="J69" i="4" s="1"/>
  <c r="K45" i="4"/>
  <c r="K47" i="4" s="1"/>
  <c r="K48" i="4" s="1"/>
  <c r="K50" i="4" s="1"/>
  <c r="K89" i="4" s="1"/>
  <c r="K90" i="4" s="1"/>
  <c r="K92" i="4" s="1"/>
  <c r="K94" i="4" s="1"/>
  <c r="K96" i="4" s="1"/>
  <c r="K97" i="4" s="1"/>
  <c r="K98" i="4" s="1"/>
  <c r="M57" i="4"/>
  <c r="M58" i="4" s="1"/>
  <c r="M59" i="4" s="1"/>
  <c r="M70" i="4" s="1"/>
  <c r="T84" i="4"/>
  <c r="T85" i="4" s="1"/>
  <c r="T87" i="4" s="1"/>
  <c r="T88" i="4" s="1"/>
  <c r="T99" i="4" s="1"/>
  <c r="T100" i="4" s="1"/>
  <c r="T57" i="4"/>
  <c r="T58" i="4" s="1"/>
  <c r="T59" i="4" s="1"/>
  <c r="T70" i="4" s="1"/>
  <c r="T77" i="4"/>
  <c r="T45" i="4"/>
  <c r="T47" i="4" s="1"/>
  <c r="T48" i="4" s="1"/>
  <c r="T50" i="4" s="1"/>
  <c r="S84" i="4"/>
  <c r="S85" i="4" s="1"/>
  <c r="S87" i="4" s="1"/>
  <c r="S88" i="4" s="1"/>
  <c r="S99" i="4" s="1"/>
  <c r="S100" i="4" s="1"/>
  <c r="S57" i="4"/>
  <c r="S58" i="4" s="1"/>
  <c r="S59" i="4" s="1"/>
  <c r="S70" i="4" s="1"/>
  <c r="S77" i="4"/>
  <c r="S45" i="4"/>
  <c r="S47" i="4" s="1"/>
  <c r="S48" i="4" s="1"/>
  <c r="S50" i="4" s="1"/>
  <c r="R84" i="4"/>
  <c r="R85" i="4" s="1"/>
  <c r="R87" i="4" s="1"/>
  <c r="R88" i="4" s="1"/>
  <c r="R99" i="4" s="1"/>
  <c r="R100" i="4" s="1"/>
  <c r="R57" i="4"/>
  <c r="R58" i="4" s="1"/>
  <c r="R59" i="4" s="1"/>
  <c r="R70" i="4" s="1"/>
  <c r="R77" i="4"/>
  <c r="R45" i="4"/>
  <c r="R47" i="4" s="1"/>
  <c r="R48" i="4" s="1"/>
  <c r="R50" i="4" s="1"/>
  <c r="Q84" i="4"/>
  <c r="Q85" i="4" s="1"/>
  <c r="Q87" i="4" s="1"/>
  <c r="Q88" i="4" s="1"/>
  <c r="Q99" i="4" s="1"/>
  <c r="Q100" i="4" s="1"/>
  <c r="Q57" i="4"/>
  <c r="Q58" i="4" s="1"/>
  <c r="Q59" i="4" s="1"/>
  <c r="Q70" i="4" s="1"/>
  <c r="Q77" i="4"/>
  <c r="Q45" i="4"/>
  <c r="Q47" i="4" s="1"/>
  <c r="Q48" i="4" s="1"/>
  <c r="Q50" i="4" s="1"/>
  <c r="P89" i="4"/>
  <c r="P90" i="4" s="1"/>
  <c r="P92" i="4" s="1"/>
  <c r="P94" i="4" s="1"/>
  <c r="P96" i="4" s="1"/>
  <c r="P97" i="4" s="1"/>
  <c r="P98" i="4" s="1"/>
  <c r="P60" i="4"/>
  <c r="P61" i="4" s="1"/>
  <c r="P63" i="4" s="1"/>
  <c r="P65" i="4" s="1"/>
  <c r="P67" i="4" s="1"/>
  <c r="P68" i="4" s="1"/>
  <c r="P69" i="4" s="1"/>
  <c r="P77" i="4"/>
  <c r="O84" i="4"/>
  <c r="O85" i="4" s="1"/>
  <c r="O87" i="4" s="1"/>
  <c r="O88" i="4" s="1"/>
  <c r="O99" i="4" s="1"/>
  <c r="O100" i="4" s="1"/>
  <c r="O57" i="4"/>
  <c r="O58" i="4" s="1"/>
  <c r="O59" i="4" s="1"/>
  <c r="O70" i="4" s="1"/>
  <c r="O77" i="4"/>
  <c r="O45" i="4"/>
  <c r="O47" i="4" s="1"/>
  <c r="O48" i="4" s="1"/>
  <c r="O50" i="4" s="1"/>
  <c r="N84" i="4"/>
  <c r="N85" i="4" s="1"/>
  <c r="N87" i="4" s="1"/>
  <c r="N88" i="4" s="1"/>
  <c r="N99" i="4" s="1"/>
  <c r="N100" i="4" s="1"/>
  <c r="N57" i="4"/>
  <c r="N58" i="4" s="1"/>
  <c r="N59" i="4" s="1"/>
  <c r="N70" i="4" s="1"/>
  <c r="N77" i="4"/>
  <c r="N45" i="4"/>
  <c r="N47" i="4" s="1"/>
  <c r="N48" i="4" s="1"/>
  <c r="N50" i="4" s="1"/>
  <c r="M89" i="4"/>
  <c r="M90" i="4" s="1"/>
  <c r="M92" i="4" s="1"/>
  <c r="M94" i="4" s="1"/>
  <c r="M96" i="4" s="1"/>
  <c r="M97" i="4" s="1"/>
  <c r="M98" i="4" s="1"/>
  <c r="M60" i="4"/>
  <c r="M61" i="4" s="1"/>
  <c r="M63" i="4" s="1"/>
  <c r="M65" i="4" s="1"/>
  <c r="M67" i="4" s="1"/>
  <c r="M68" i="4" s="1"/>
  <c r="M69" i="4" s="1"/>
  <c r="M77" i="4"/>
  <c r="L84" i="4"/>
  <c r="L85" i="4" s="1"/>
  <c r="L87" i="4" s="1"/>
  <c r="L88" i="4" s="1"/>
  <c r="L99" i="4" s="1"/>
  <c r="L100" i="4" s="1"/>
  <c r="L57" i="4"/>
  <c r="L58" i="4" s="1"/>
  <c r="L59" i="4" s="1"/>
  <c r="L70" i="4" s="1"/>
  <c r="L77" i="4"/>
  <c r="L45" i="4"/>
  <c r="L47" i="4" s="1"/>
  <c r="L48" i="4" s="1"/>
  <c r="L50" i="4" s="1"/>
  <c r="K60" i="4"/>
  <c r="K61" i="4" s="1"/>
  <c r="K63" i="4" s="1"/>
  <c r="K65" i="4" s="1"/>
  <c r="K67" i="4" s="1"/>
  <c r="K68" i="4" s="1"/>
  <c r="K69" i="4" s="1"/>
  <c r="K77" i="4"/>
  <c r="K84" i="4"/>
  <c r="K85" i="4" s="1"/>
  <c r="K87" i="4" s="1"/>
  <c r="K88" i="4" s="1"/>
  <c r="K99" i="4" s="1"/>
  <c r="K100" i="4" s="1"/>
  <c r="J89" i="4"/>
  <c r="J90" i="4" s="1"/>
  <c r="J92" i="4" s="1"/>
  <c r="J94" i="4" s="1"/>
  <c r="J96" i="4" s="1"/>
  <c r="J97" i="4" s="1"/>
  <c r="J98" i="4" s="1"/>
  <c r="J77" i="4"/>
  <c r="J84" i="4"/>
  <c r="J85" i="4" s="1"/>
  <c r="J87" i="4" s="1"/>
  <c r="J88" i="4" s="1"/>
  <c r="J99" i="4" s="1"/>
  <c r="J100" i="4" s="1"/>
  <c r="I89" i="4"/>
  <c r="I90" i="4" s="1"/>
  <c r="I92" i="4" s="1"/>
  <c r="I94" i="4" s="1"/>
  <c r="I96" i="4" s="1"/>
  <c r="I97" i="4" s="1"/>
  <c r="I98" i="4" s="1"/>
  <c r="I60" i="4"/>
  <c r="I61" i="4" s="1"/>
  <c r="I63" i="4" s="1"/>
  <c r="I65" i="4" s="1"/>
  <c r="I67" i="4" s="1"/>
  <c r="I68" i="4" s="1"/>
  <c r="I69" i="4" s="1"/>
  <c r="H57" i="4"/>
  <c r="H58" i="4" s="1"/>
  <c r="H59" i="4" s="1"/>
  <c r="H70" i="4" s="1"/>
  <c r="H85" i="4"/>
  <c r="H87" i="4" s="1"/>
  <c r="H88" i="4" s="1"/>
  <c r="H99" i="4" s="1"/>
  <c r="H100" i="4" s="1"/>
  <c r="H45" i="4"/>
  <c r="H47" i="4" s="1"/>
  <c r="H48" i="4" s="1"/>
  <c r="H50" i="4" s="1"/>
  <c r="G93" i="4"/>
  <c r="G86" i="4"/>
  <c r="G64" i="4"/>
  <c r="G55" i="4"/>
  <c r="G44" i="4"/>
  <c r="G56" i="4" s="1"/>
  <c r="G84" i="4" s="1"/>
  <c r="G41" i="4"/>
  <c r="G83" i="4"/>
  <c r="F64" i="4"/>
  <c r="F55" i="4"/>
  <c r="F44" i="4"/>
  <c r="F56" i="4" s="1"/>
  <c r="F41" i="4"/>
  <c r="K71" i="4" l="1"/>
  <c r="K73" i="4" s="1"/>
  <c r="K75" i="4" s="1"/>
  <c r="K51" i="4" s="1"/>
  <c r="J71" i="4"/>
  <c r="J73" i="4" s="1"/>
  <c r="J75" i="4" s="1"/>
  <c r="J51" i="4" s="1"/>
  <c r="P57" i="4"/>
  <c r="P58" i="4" s="1"/>
  <c r="P59" i="4" s="1"/>
  <c r="P70" i="4" s="1"/>
  <c r="P71" i="4" s="1"/>
  <c r="P73" i="4" s="1"/>
  <c r="P75" i="4" s="1"/>
  <c r="P51" i="4" s="1"/>
  <c r="I71" i="4"/>
  <c r="I73" i="4" s="1"/>
  <c r="I75" i="4" s="1"/>
  <c r="M71" i="4"/>
  <c r="M73" i="4" s="1"/>
  <c r="M75" i="4" s="1"/>
  <c r="M51" i="4" s="1"/>
  <c r="T60" i="4"/>
  <c r="T61" i="4" s="1"/>
  <c r="T63" i="4" s="1"/>
  <c r="T65" i="4" s="1"/>
  <c r="T67" i="4" s="1"/>
  <c r="T68" i="4" s="1"/>
  <c r="T69" i="4" s="1"/>
  <c r="T71" i="4" s="1"/>
  <c r="T73" i="4" s="1"/>
  <c r="T75" i="4" s="1"/>
  <c r="T89" i="4"/>
  <c r="T90" i="4" s="1"/>
  <c r="T92" i="4" s="1"/>
  <c r="T94" i="4" s="1"/>
  <c r="T96" i="4" s="1"/>
  <c r="T97" i="4" s="1"/>
  <c r="T98" i="4" s="1"/>
  <c r="T101" i="4" s="1"/>
  <c r="T102" i="4" s="1"/>
  <c r="T103" i="4" s="1"/>
  <c r="T76" i="4" s="1"/>
  <c r="T78" i="4" s="1"/>
  <c r="T80" i="4" s="1"/>
  <c r="T108" i="4" s="1"/>
  <c r="T109" i="4" s="1"/>
  <c r="T52" i="4" s="1"/>
  <c r="S60" i="4"/>
  <c r="S61" i="4" s="1"/>
  <c r="S63" i="4" s="1"/>
  <c r="S65" i="4" s="1"/>
  <c r="S67" i="4" s="1"/>
  <c r="S68" i="4" s="1"/>
  <c r="S69" i="4" s="1"/>
  <c r="S71" i="4" s="1"/>
  <c r="S73" i="4" s="1"/>
  <c r="S75" i="4" s="1"/>
  <c r="S89" i="4"/>
  <c r="S90" i="4" s="1"/>
  <c r="S92" i="4" s="1"/>
  <c r="S94" i="4" s="1"/>
  <c r="S96" i="4" s="1"/>
  <c r="S97" i="4" s="1"/>
  <c r="S98" i="4" s="1"/>
  <c r="S101" i="4" s="1"/>
  <c r="S102" i="4" s="1"/>
  <c r="S103" i="4" s="1"/>
  <c r="S76" i="4" s="1"/>
  <c r="S78" i="4" s="1"/>
  <c r="S80" i="4" s="1"/>
  <c r="S108" i="4" s="1"/>
  <c r="S109" i="4" s="1"/>
  <c r="S52" i="4" s="1"/>
  <c r="R60" i="4"/>
  <c r="R61" i="4" s="1"/>
  <c r="R63" i="4" s="1"/>
  <c r="R65" i="4" s="1"/>
  <c r="R67" i="4" s="1"/>
  <c r="R68" i="4" s="1"/>
  <c r="R69" i="4" s="1"/>
  <c r="R71" i="4" s="1"/>
  <c r="R73" i="4" s="1"/>
  <c r="R75" i="4" s="1"/>
  <c r="R89" i="4"/>
  <c r="R90" i="4" s="1"/>
  <c r="R92" i="4" s="1"/>
  <c r="R94" i="4" s="1"/>
  <c r="R96" i="4" s="1"/>
  <c r="R97" i="4" s="1"/>
  <c r="R98" i="4" s="1"/>
  <c r="R101" i="4" s="1"/>
  <c r="R102" i="4" s="1"/>
  <c r="R103" i="4" s="1"/>
  <c r="R76" i="4" s="1"/>
  <c r="R78" i="4" s="1"/>
  <c r="R80" i="4" s="1"/>
  <c r="R108" i="4" s="1"/>
  <c r="R109" i="4" s="1"/>
  <c r="R52" i="4" s="1"/>
  <c r="Q60" i="4"/>
  <c r="Q61" i="4" s="1"/>
  <c r="Q63" i="4" s="1"/>
  <c r="Q65" i="4" s="1"/>
  <c r="Q67" i="4" s="1"/>
  <c r="Q68" i="4" s="1"/>
  <c r="Q69" i="4" s="1"/>
  <c r="Q71" i="4" s="1"/>
  <c r="Q73" i="4" s="1"/>
  <c r="Q75" i="4" s="1"/>
  <c r="Q89" i="4"/>
  <c r="Q90" i="4" s="1"/>
  <c r="Q92" i="4" s="1"/>
  <c r="Q94" i="4" s="1"/>
  <c r="Q96" i="4" s="1"/>
  <c r="Q97" i="4" s="1"/>
  <c r="Q98" i="4" s="1"/>
  <c r="Q101" i="4" s="1"/>
  <c r="Q102" i="4" s="1"/>
  <c r="Q103" i="4" s="1"/>
  <c r="Q76" i="4" s="1"/>
  <c r="Q78" i="4" s="1"/>
  <c r="Q80" i="4" s="1"/>
  <c r="Q108" i="4" s="1"/>
  <c r="Q109" i="4" s="1"/>
  <c r="Q52" i="4" s="1"/>
  <c r="P101" i="4"/>
  <c r="P102" i="4" s="1"/>
  <c r="P103" i="4" s="1"/>
  <c r="P76" i="4" s="1"/>
  <c r="P78" i="4" s="1"/>
  <c r="P80" i="4" s="1"/>
  <c r="P108" i="4" s="1"/>
  <c r="P109" i="4" s="1"/>
  <c r="P52" i="4" s="1"/>
  <c r="O60" i="4"/>
  <c r="O61" i="4" s="1"/>
  <c r="O63" i="4" s="1"/>
  <c r="O65" i="4" s="1"/>
  <c r="O67" i="4" s="1"/>
  <c r="O68" i="4" s="1"/>
  <c r="O69" i="4" s="1"/>
  <c r="O71" i="4" s="1"/>
  <c r="O73" i="4" s="1"/>
  <c r="O75" i="4" s="1"/>
  <c r="O89" i="4"/>
  <c r="O90" i="4" s="1"/>
  <c r="O92" i="4" s="1"/>
  <c r="O94" i="4" s="1"/>
  <c r="O96" i="4" s="1"/>
  <c r="O97" i="4" s="1"/>
  <c r="O98" i="4" s="1"/>
  <c r="O101" i="4" s="1"/>
  <c r="O102" i="4" s="1"/>
  <c r="O103" i="4" s="1"/>
  <c r="O76" i="4" s="1"/>
  <c r="O78" i="4" s="1"/>
  <c r="O80" i="4" s="1"/>
  <c r="O108" i="4" s="1"/>
  <c r="O109" i="4" s="1"/>
  <c r="O52" i="4" s="1"/>
  <c r="N60" i="4"/>
  <c r="N61" i="4" s="1"/>
  <c r="N63" i="4" s="1"/>
  <c r="N65" i="4" s="1"/>
  <c r="N67" i="4" s="1"/>
  <c r="N68" i="4" s="1"/>
  <c r="N69" i="4" s="1"/>
  <c r="N71" i="4" s="1"/>
  <c r="N73" i="4" s="1"/>
  <c r="N75" i="4" s="1"/>
  <c r="N89" i="4"/>
  <c r="N90" i="4" s="1"/>
  <c r="N92" i="4" s="1"/>
  <c r="N94" i="4" s="1"/>
  <c r="N96" i="4" s="1"/>
  <c r="N97" i="4" s="1"/>
  <c r="N98" i="4" s="1"/>
  <c r="N101" i="4" s="1"/>
  <c r="N102" i="4" s="1"/>
  <c r="N103" i="4" s="1"/>
  <c r="N76" i="4" s="1"/>
  <c r="N78" i="4" s="1"/>
  <c r="N80" i="4" s="1"/>
  <c r="N108" i="4" s="1"/>
  <c r="N109" i="4" s="1"/>
  <c r="N52" i="4" s="1"/>
  <c r="M101" i="4"/>
  <c r="M102" i="4" s="1"/>
  <c r="M103" i="4" s="1"/>
  <c r="M76" i="4" s="1"/>
  <c r="M78" i="4" s="1"/>
  <c r="M80" i="4" s="1"/>
  <c r="M108" i="4" s="1"/>
  <c r="M109" i="4" s="1"/>
  <c r="M52" i="4" s="1"/>
  <c r="L60" i="4"/>
  <c r="L61" i="4" s="1"/>
  <c r="L63" i="4" s="1"/>
  <c r="L65" i="4" s="1"/>
  <c r="L67" i="4" s="1"/>
  <c r="L68" i="4" s="1"/>
  <c r="L69" i="4" s="1"/>
  <c r="L71" i="4" s="1"/>
  <c r="L73" i="4" s="1"/>
  <c r="L75" i="4" s="1"/>
  <c r="L89" i="4"/>
  <c r="L90" i="4" s="1"/>
  <c r="L92" i="4" s="1"/>
  <c r="L94" i="4" s="1"/>
  <c r="L96" i="4" s="1"/>
  <c r="L97" i="4" s="1"/>
  <c r="L98" i="4" s="1"/>
  <c r="L101" i="4" s="1"/>
  <c r="L102" i="4" s="1"/>
  <c r="L103" i="4" s="1"/>
  <c r="L76" i="4" s="1"/>
  <c r="L78" i="4" s="1"/>
  <c r="L80" i="4" s="1"/>
  <c r="L108" i="4" s="1"/>
  <c r="L109" i="4" s="1"/>
  <c r="L52" i="4" s="1"/>
  <c r="K101" i="4"/>
  <c r="K102" i="4" s="1"/>
  <c r="K103" i="4" s="1"/>
  <c r="K76" i="4" s="1"/>
  <c r="K78" i="4" s="1"/>
  <c r="K80" i="4" s="1"/>
  <c r="K108" i="4" s="1"/>
  <c r="K109" i="4" s="1"/>
  <c r="K52" i="4" s="1"/>
  <c r="J101" i="4"/>
  <c r="J102" i="4" s="1"/>
  <c r="J103" i="4" s="1"/>
  <c r="J76" i="4" s="1"/>
  <c r="J78" i="4" s="1"/>
  <c r="J80" i="4" s="1"/>
  <c r="J108" i="4" s="1"/>
  <c r="J109" i="4" s="1"/>
  <c r="J52" i="4" s="1"/>
  <c r="I51" i="4"/>
  <c r="I101" i="4"/>
  <c r="I102" i="4" s="1"/>
  <c r="I103" i="4" s="1"/>
  <c r="I76" i="4" s="1"/>
  <c r="I78" i="4" s="1"/>
  <c r="I80" i="4" s="1"/>
  <c r="H89" i="4"/>
  <c r="H90" i="4" s="1"/>
  <c r="H92" i="4" s="1"/>
  <c r="H94" i="4" s="1"/>
  <c r="H96" i="4" s="1"/>
  <c r="H97" i="4" s="1"/>
  <c r="H98" i="4" s="1"/>
  <c r="H60" i="4"/>
  <c r="H61" i="4" s="1"/>
  <c r="H63" i="4" s="1"/>
  <c r="H65" i="4" s="1"/>
  <c r="H67" i="4" s="1"/>
  <c r="H68" i="4" s="1"/>
  <c r="H69" i="4" s="1"/>
  <c r="F57" i="4"/>
  <c r="F58" i="4" s="1"/>
  <c r="F59" i="4" s="1"/>
  <c r="F70" i="4" s="1"/>
  <c r="G57" i="4"/>
  <c r="G58" i="4" s="1"/>
  <c r="G59" i="4" s="1"/>
  <c r="G70" i="4" s="1"/>
  <c r="G85" i="4"/>
  <c r="G87" i="4" s="1"/>
  <c r="G88" i="4" s="1"/>
  <c r="G99" i="4" s="1"/>
  <c r="G100" i="4" s="1"/>
  <c r="G45" i="4"/>
  <c r="G47" i="4" s="1"/>
  <c r="G48" i="4" s="1"/>
  <c r="G50" i="4" s="1"/>
  <c r="F45" i="4"/>
  <c r="F47" i="4" s="1"/>
  <c r="F48" i="4" s="1"/>
  <c r="F50" i="4" s="1"/>
  <c r="E77" i="4"/>
  <c r="E79" i="4"/>
  <c r="E93" i="4"/>
  <c r="E86" i="4"/>
  <c r="E83" i="4"/>
  <c r="H101" i="4" l="1"/>
  <c r="H102" i="4" s="1"/>
  <c r="H103" i="4" s="1"/>
  <c r="H76" i="4" s="1"/>
  <c r="H78" i="4" s="1"/>
  <c r="H80" i="4" s="1"/>
  <c r="H108" i="4" s="1"/>
  <c r="H109" i="4" s="1"/>
  <c r="H52" i="4" s="1"/>
  <c r="T51" i="4"/>
  <c r="T81" i="4"/>
  <c r="T53" i="4" s="1"/>
  <c r="S51" i="4"/>
  <c r="S81" i="4"/>
  <c r="S53" i="4" s="1"/>
  <c r="R51" i="4"/>
  <c r="R81" i="4"/>
  <c r="R53" i="4" s="1"/>
  <c r="Q51" i="4"/>
  <c r="Q81" i="4"/>
  <c r="Q53" i="4" s="1"/>
  <c r="P81" i="4"/>
  <c r="P53" i="4" s="1"/>
  <c r="O51" i="4"/>
  <c r="O81" i="4"/>
  <c r="O53" i="4" s="1"/>
  <c r="N51" i="4"/>
  <c r="N81" i="4"/>
  <c r="N53" i="4" s="1"/>
  <c r="M81" i="4"/>
  <c r="M53" i="4" s="1"/>
  <c r="L51" i="4"/>
  <c r="L81" i="4"/>
  <c r="L53" i="4" s="1"/>
  <c r="K81" i="4"/>
  <c r="K53" i="4" s="1"/>
  <c r="J81" i="4"/>
  <c r="J53" i="4" s="1"/>
  <c r="I108" i="4"/>
  <c r="I109" i="4" s="1"/>
  <c r="I52" i="4" s="1"/>
  <c r="I81" i="4"/>
  <c r="I53" i="4" s="1"/>
  <c r="H71" i="4"/>
  <c r="H73" i="4" s="1"/>
  <c r="H75" i="4" s="1"/>
  <c r="G89" i="4"/>
  <c r="G90" i="4" s="1"/>
  <c r="G92" i="4" s="1"/>
  <c r="G94" i="4" s="1"/>
  <c r="G96" i="4" s="1"/>
  <c r="G97" i="4" s="1"/>
  <c r="G98" i="4" s="1"/>
  <c r="G60" i="4"/>
  <c r="G61" i="4" s="1"/>
  <c r="G63" i="4" s="1"/>
  <c r="G65" i="4" s="1"/>
  <c r="G67" i="4" s="1"/>
  <c r="G68" i="4" s="1"/>
  <c r="G69" i="4" s="1"/>
  <c r="G71" i="4" s="1"/>
  <c r="F60" i="4"/>
  <c r="F61" i="4" s="1"/>
  <c r="F63" i="4" s="1"/>
  <c r="F65" i="4" s="1"/>
  <c r="F67" i="4" s="1"/>
  <c r="F68" i="4" s="1"/>
  <c r="F69" i="4" s="1"/>
  <c r="F71" i="4" s="1"/>
  <c r="E64" i="4"/>
  <c r="E55" i="4"/>
  <c r="E44" i="4"/>
  <c r="E56" i="4" s="1"/>
  <c r="G101" i="4" l="1"/>
  <c r="G102" i="4" s="1"/>
  <c r="G103" i="4" s="1"/>
  <c r="G52" i="4" s="1"/>
  <c r="H81" i="4"/>
  <c r="H53" i="4" s="1"/>
  <c r="H51" i="4"/>
  <c r="G51" i="4"/>
  <c r="G53" i="4"/>
  <c r="E57" i="4"/>
  <c r="E58" i="4" s="1"/>
  <c r="E59" i="4" s="1"/>
  <c r="E70" i="4" s="1"/>
  <c r="E84" i="4"/>
  <c r="E85" i="4" s="1"/>
  <c r="E87" i="4" s="1"/>
  <c r="E88" i="4" s="1"/>
  <c r="E99" i="4" s="1"/>
  <c r="E100" i="4" s="1"/>
  <c r="E45" i="4"/>
  <c r="E47" i="4" s="1"/>
  <c r="E48" i="4" s="1"/>
  <c r="E50" i="4" s="1"/>
  <c r="E41" i="4"/>
  <c r="E61" i="4" l="1"/>
  <c r="E63" i="4" s="1"/>
  <c r="E65" i="4" s="1"/>
  <c r="E67" i="4" s="1"/>
  <c r="E68" i="4" s="1"/>
  <c r="E69" i="4" s="1"/>
  <c r="E89" i="4"/>
  <c r="E90" i="4" s="1"/>
  <c r="E92" i="4" s="1"/>
  <c r="E94" i="4" s="1"/>
  <c r="E96" i="4" s="1"/>
  <c r="E97" i="4" s="1"/>
  <c r="E98" i="4" s="1"/>
  <c r="E101" i="4" l="1"/>
  <c r="E102" i="4" s="1"/>
  <c r="E103" i="4" s="1"/>
  <c r="E76" i="4" s="1"/>
  <c r="E78" i="4" s="1"/>
  <c r="E80" i="4" s="1"/>
  <c r="E108" i="4" s="1"/>
  <c r="E109" i="4" s="1"/>
  <c r="E52" i="4" s="1"/>
  <c r="E71" i="4"/>
  <c r="E73" i="4" s="1"/>
  <c r="E75" i="4" s="1"/>
  <c r="E51" i="4" l="1"/>
  <c r="E81" i="4"/>
  <c r="E53" i="4" s="1"/>
</calcChain>
</file>

<file path=xl/sharedStrings.xml><?xml version="1.0" encoding="utf-8"?>
<sst xmlns="http://schemas.openxmlformats.org/spreadsheetml/2006/main" count="340" uniqueCount="151">
  <si>
    <t>Author</t>
  </si>
  <si>
    <t>Test Name</t>
  </si>
  <si>
    <t>Date</t>
  </si>
  <si>
    <t>Type</t>
  </si>
  <si>
    <t>Field</t>
  </si>
  <si>
    <t>Notes</t>
  </si>
  <si>
    <t>T4</t>
  </si>
  <si>
    <t>This row gets ignored</t>
  </si>
  <si>
    <t>Mister</t>
  </si>
  <si>
    <t>Meta</t>
  </si>
  <si>
    <t>Person/Form</t>
  </si>
  <si>
    <t>Primary</t>
  </si>
  <si>
    <t>Input</t>
  </si>
  <si>
    <t>Output</t>
  </si>
  <si>
    <t>CALCULATED</t>
  </si>
  <si>
    <t>Info</t>
  </si>
  <si>
    <t>FirstName</t>
  </si>
  <si>
    <t>LastName</t>
  </si>
  <si>
    <t>Dob</t>
  </si>
  <si>
    <t>Sin</t>
  </si>
  <si>
    <t>T1_ProvinceDec31</t>
  </si>
  <si>
    <t>Title</t>
  </si>
  <si>
    <t>Interim Calculations</t>
  </si>
  <si>
    <t>T4_Box14</t>
  </si>
  <si>
    <t>Jerry Wu</t>
  </si>
  <si>
    <t>Green</t>
  </si>
  <si>
    <t>Apple</t>
  </si>
  <si>
    <t>S1</t>
  </si>
  <si>
    <t>MaritalStatus</t>
  </si>
  <si>
    <t>Y</t>
  </si>
  <si>
    <t>T1</t>
  </si>
  <si>
    <t>6</t>
  </si>
  <si>
    <t>YT</t>
  </si>
  <si>
    <t>Yukon First Nations Tax</t>
  </si>
  <si>
    <t>claim the credit</t>
  </si>
  <si>
    <t>not from YT</t>
  </si>
  <si>
    <t>no income</t>
  </si>
  <si>
    <t>T1_101</t>
  </si>
  <si>
    <t>T1_150</t>
  </si>
  <si>
    <t>T1_233</t>
  </si>
  <si>
    <t>T1_234</t>
  </si>
  <si>
    <t>T1_236</t>
  </si>
  <si>
    <t>T1_257</t>
  </si>
  <si>
    <t>T1_260</t>
  </si>
  <si>
    <t>S1_300</t>
  </si>
  <si>
    <t>Federal basic personal amount</t>
  </si>
  <si>
    <t>S1_335</t>
  </si>
  <si>
    <t>Federal non-refundable tax credit rate</t>
  </si>
  <si>
    <t>S1_338</t>
  </si>
  <si>
    <t>S1_350</t>
  </si>
  <si>
    <t>S1_37</t>
  </si>
  <si>
    <t>S1_38</t>
  </si>
  <si>
    <t>S1_39</t>
  </si>
  <si>
    <t>S1_40</t>
  </si>
  <si>
    <t>S1_41</t>
  </si>
  <si>
    <t>S1_42</t>
  </si>
  <si>
    <t>S1_43</t>
  </si>
  <si>
    <t>S1_44</t>
  </si>
  <si>
    <t>Federal first tax bracket rate</t>
  </si>
  <si>
    <t>S1_404</t>
  </si>
  <si>
    <t>S1_429</t>
  </si>
  <si>
    <t>line 53 of S1</t>
  </si>
  <si>
    <t>S1_363</t>
  </si>
  <si>
    <t>Max on S1_363 (canada employent amount)</t>
  </si>
  <si>
    <t>YT432</t>
  </si>
  <si>
    <t>YT432_1</t>
  </si>
  <si>
    <t>YT432 column 1 rate</t>
  </si>
  <si>
    <t>YT432 column 2 rate</t>
  </si>
  <si>
    <t>YT432_2</t>
  </si>
  <si>
    <t>YT432_3</t>
  </si>
  <si>
    <t>T1_441</t>
  </si>
  <si>
    <t>YT428</t>
  </si>
  <si>
    <t>YT428_FirstNationName</t>
  </si>
  <si>
    <t>11002</t>
  </si>
  <si>
    <t>YT432_4</t>
  </si>
  <si>
    <t>YT432_5</t>
  </si>
  <si>
    <t>YT432_6</t>
  </si>
  <si>
    <t>YT432_7</t>
  </si>
  <si>
    <t>YT432_8</t>
  </si>
  <si>
    <t>YT432_9</t>
  </si>
  <si>
    <t>YT428_1</t>
  </si>
  <si>
    <t>YT basic personal amount</t>
  </si>
  <si>
    <t>YT428_11</t>
  </si>
  <si>
    <t>YT428_28</t>
  </si>
  <si>
    <t>YT non-refundable tax credit rate</t>
  </si>
  <si>
    <t>YT428_29</t>
  </si>
  <si>
    <t>YT428_30</t>
  </si>
  <si>
    <t>YT428_34</t>
  </si>
  <si>
    <t>YT428_35</t>
  </si>
  <si>
    <t>YT428_36</t>
  </si>
  <si>
    <t>YT428_37</t>
  </si>
  <si>
    <t>YT428_38</t>
  </si>
  <si>
    <t>YT428_39</t>
  </si>
  <si>
    <t>YT428_40</t>
  </si>
  <si>
    <t>YT428_41</t>
  </si>
  <si>
    <t>YT428_42</t>
  </si>
  <si>
    <t>YT428_43</t>
  </si>
  <si>
    <t>YT428_45</t>
  </si>
  <si>
    <t>YT428_46</t>
  </si>
  <si>
    <t>YT first braket tax rate</t>
  </si>
  <si>
    <t>YT428_50</t>
  </si>
  <si>
    <t>YT428_ResideOnFirstNationSettlementLand</t>
  </si>
  <si>
    <t>YT income tax credit rate</t>
  </si>
  <si>
    <t>YT479</t>
  </si>
  <si>
    <t>YT479_21</t>
  </si>
  <si>
    <t>YT479_22</t>
  </si>
  <si>
    <t>YT479_1</t>
  </si>
  <si>
    <t>YT479_23</t>
  </si>
  <si>
    <t>T1_479</t>
  </si>
  <si>
    <t>T1_432</t>
  </si>
  <si>
    <t>income can not be above first bracket for this test to work</t>
  </si>
  <si>
    <t>AB</t>
  </si>
  <si>
    <t>fed ref first nation abatement</t>
  </si>
  <si>
    <t>yukon first nation tax</t>
  </si>
  <si>
    <t>pro or territory credits</t>
  </si>
  <si>
    <t>N</t>
  </si>
  <si>
    <t>not residence of settlement land</t>
  </si>
  <si>
    <t>line 5 &gt; line 4 on YT432</t>
  </si>
  <si>
    <t>T1232</t>
  </si>
  <si>
    <t>T1232_6</t>
  </si>
  <si>
    <t>T1232_7</t>
  </si>
  <si>
    <t>T1232_8</t>
  </si>
  <si>
    <t>YT479_20</t>
  </si>
  <si>
    <t>Champagne and Aishihik</t>
  </si>
  <si>
    <t>Kluane</t>
  </si>
  <si>
    <t>11003</t>
  </si>
  <si>
    <t>11006</t>
  </si>
  <si>
    <t>Nacho Nyak Dun</t>
  </si>
  <si>
    <t>11007</t>
  </si>
  <si>
    <t>Selkirk</t>
  </si>
  <si>
    <t>11009</t>
  </si>
  <si>
    <t>Ta'an Kwäch'än</t>
  </si>
  <si>
    <t>Teslin Tlingit</t>
  </si>
  <si>
    <t>11010</t>
  </si>
  <si>
    <t>11011</t>
  </si>
  <si>
    <t>Tr'ondëk Hwëch'in</t>
  </si>
  <si>
    <t>11012</t>
  </si>
  <si>
    <t>Vuntut Gwitchin</t>
  </si>
  <si>
    <t>Carcross/Tagish</t>
  </si>
  <si>
    <t>11001</t>
  </si>
  <si>
    <t>Kwanlin Dun</t>
  </si>
  <si>
    <t>11004</t>
  </si>
  <si>
    <t xml:space="preserve">Little Salmon/Carmacks </t>
  </si>
  <si>
    <t>T1232_6Entry</t>
  </si>
  <si>
    <t>SINGLE</t>
  </si>
  <si>
    <t>19850302</t>
  </si>
  <si>
    <t>YT428_49</t>
  </si>
  <si>
    <t>YT428_52</t>
  </si>
  <si>
    <t>YT428_54</t>
  </si>
  <si>
    <t>S1_45</t>
  </si>
  <si>
    <t>S1_51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</si>
</sst>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ourier New"/>
      <family val="3"/>
    </font>
    <font>
      <sz val="28"/>
      <color theme="1"/>
      <name val="Courier New"/>
      <family val="3"/>
    </font>
    <font>
      <sz val="11"/>
      <color rgb="FF006100"/>
      <name val="Courier New"/>
      <family val="3"/>
    </font>
    <font>
      <sz val="36"/>
      <color theme="1"/>
      <name val="Courier New"/>
      <family val="3"/>
    </font>
    <font>
      <sz val="11"/>
      <color rgb="FF9C0006"/>
      <name val="Courier New"/>
      <family val="3"/>
    </font>
    <font>
      <sz val="11"/>
      <color theme="4" tint="-0.249977111117893"/>
      <name val="Courier New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/>
    <xf numFmtId="0" fontId="4" fillId="0" borderId="0" xfId="0" applyFont="1"/>
    <xf numFmtId="164" fontId="3" fillId="0" borderId="0" xfId="0" applyNumberFormat="1" applyFont="1"/>
    <xf numFmtId="0" fontId="5" fillId="2" borderId="0" xfId="1" applyFont="1"/>
    <xf numFmtId="0" fontId="5" fillId="2" borderId="0" xfId="1" applyFont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0" fontId="7" fillId="3" borderId="0" xfId="2" applyFont="1"/>
    <xf numFmtId="0" fontId="7" fillId="3" borderId="0" xfId="2" applyFont="1" applyAlignment="1">
      <alignment horizontal="center" vertical="center" wrapText="1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5" fillId="0" borderId="0" xfId="1" applyFont="1" applyFill="1"/>
    <xf numFmtId="164" fontId="3" fillId="0" borderId="0" xfId="0" applyNumberFormat="1" applyFont="1" applyFill="1"/>
    <xf numFmtId="0" fontId="3" fillId="0" borderId="0" xfId="0" applyFont="1" applyFill="1" applyAlignment="1">
      <alignment horizontal="right"/>
    </xf>
    <xf numFmtId="0" fontId="7" fillId="0" borderId="0" xfId="2" applyFont="1" applyFill="1"/>
    <xf numFmtId="0" fontId="3" fillId="0" borderId="0" xfId="0" applyNumberFormat="1" applyFont="1" applyFill="1"/>
    <xf numFmtId="43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right"/>
    </xf>
    <xf numFmtId="43" fontId="3" fillId="0" borderId="0" xfId="0" applyNumberFormat="1" applyFont="1"/>
    <xf numFmtId="43" fontId="3" fillId="0" borderId="0" xfId="0" applyNumberFormat="1" applyFont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43" fontId="3" fillId="0" borderId="0" xfId="0" applyNumberFormat="1" applyFont="1" applyFill="1" applyAlignment="1">
      <alignment horizontal="right"/>
    </xf>
    <xf numFmtId="165" fontId="3" fillId="0" borderId="0" xfId="3" applyNumberFormat="1" applyFont="1" applyAlignment="1">
      <alignment horizontal="center"/>
    </xf>
    <xf numFmtId="9" fontId="3" fillId="0" borderId="0" xfId="4" applyFont="1" applyAlignment="1">
      <alignment horizontal="center"/>
    </xf>
    <xf numFmtId="9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4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3" fillId="0" borderId="0" xfId="0" quotePrefix="1" applyFont="1" applyFill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5">
    <cellStyle name="Bad" xfId="2" builtinId="27"/>
    <cellStyle name="Comma" xfId="3" builtinId="3"/>
    <cellStyle name="Good" xfId="1" builtinId="2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al%20Tax%20QA/Constants/Constants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11474</v>
          </cell>
        </row>
        <row r="13">
          <cell r="E13">
            <v>11474</v>
          </cell>
        </row>
        <row r="85">
          <cell r="E85">
            <v>0.15</v>
          </cell>
        </row>
        <row r="142">
          <cell r="E142">
            <v>6.4000000000000001E-2</v>
          </cell>
        </row>
        <row r="163">
          <cell r="E163">
            <v>1161</v>
          </cell>
        </row>
        <row r="164">
          <cell r="E164">
            <v>0.15</v>
          </cell>
        </row>
        <row r="435">
          <cell r="E435">
            <v>6.4000000000000001E-2</v>
          </cell>
        </row>
        <row r="563">
          <cell r="E563">
            <v>0.95</v>
          </cell>
        </row>
        <row r="564">
          <cell r="E564">
            <v>0.75</v>
          </cell>
        </row>
        <row r="565">
          <cell r="E565">
            <v>0.95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3"/>
  <sheetViews>
    <sheetView tabSelected="1" topLeftCell="A45" zoomScale="85" zoomScaleNormal="85" workbookViewId="0">
      <pane xSplit="2" topLeftCell="L1" activePane="topRight" state="frozen"/>
      <selection activeCell="A22" sqref="A22"/>
      <selection pane="topRight" activeCell="F74" sqref="F74:G74"/>
    </sheetView>
  </sheetViews>
  <sheetFormatPr defaultColWidth="8.88671875" defaultRowHeight="14.4" x14ac:dyDescent="0.3"/>
  <cols>
    <col min="1" max="1" width="16.6640625" style="3" customWidth="1"/>
    <col min="2" max="2" width="35.88671875" style="3" bestFit="1" customWidth="1"/>
    <col min="3" max="3" width="23" style="3" customWidth="1"/>
    <col min="4" max="4" width="19.109375" style="3" customWidth="1"/>
    <col min="5" max="20" width="17" style="1" bestFit="1" customWidth="1"/>
    <col min="21" max="16384" width="8.88671875" style="23"/>
  </cols>
  <sheetData>
    <row r="1" spans="1:20" s="3" customFormat="1" x14ac:dyDescent="0.3">
      <c r="A1" s="3" t="s">
        <v>9</v>
      </c>
      <c r="B1" s="3" t="s">
        <v>1</v>
      </c>
      <c r="C1" s="4" t="s">
        <v>33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3" customFormat="1" x14ac:dyDescent="0.3">
      <c r="A2" s="3" t="s">
        <v>9</v>
      </c>
      <c r="B2" s="3" t="s">
        <v>0</v>
      </c>
      <c r="C2" s="4" t="s">
        <v>24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s="3" customFormat="1" x14ac:dyDescent="0.3">
      <c r="A3" s="3" t="s">
        <v>9</v>
      </c>
      <c r="B3" s="3" t="s">
        <v>2</v>
      </c>
      <c r="C3" s="5">
        <v>42303</v>
      </c>
      <c r="D3" s="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3" customFormat="1" x14ac:dyDescent="0.3">
      <c r="C4" s="5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36.6" x14ac:dyDescent="0.7">
      <c r="A5" s="7" t="s">
        <v>12</v>
      </c>
      <c r="C5" s="8"/>
      <c r="D5" s="8"/>
    </row>
    <row r="6" spans="1:20" s="24" customFormat="1" ht="84" customHeight="1" x14ac:dyDescent="0.3">
      <c r="A6" s="9" t="s">
        <v>10</v>
      </c>
      <c r="B6" s="9" t="s">
        <v>4</v>
      </c>
      <c r="C6" s="9" t="s">
        <v>3</v>
      </c>
      <c r="D6" s="9" t="s">
        <v>5</v>
      </c>
      <c r="E6" s="10" t="s">
        <v>34</v>
      </c>
      <c r="F6" s="10" t="s">
        <v>35</v>
      </c>
      <c r="G6" s="10" t="s">
        <v>116</v>
      </c>
      <c r="H6" s="10" t="s">
        <v>36</v>
      </c>
      <c r="I6" s="10" t="s">
        <v>117</v>
      </c>
      <c r="J6" s="10" t="s">
        <v>123</v>
      </c>
      <c r="K6" s="10" t="s">
        <v>124</v>
      </c>
      <c r="L6" s="10" t="s">
        <v>142</v>
      </c>
      <c r="M6" s="10" t="s">
        <v>127</v>
      </c>
      <c r="N6" s="10" t="s">
        <v>129</v>
      </c>
      <c r="O6" s="10" t="s">
        <v>131</v>
      </c>
      <c r="P6" s="10" t="s">
        <v>132</v>
      </c>
      <c r="Q6" s="10" t="s">
        <v>135</v>
      </c>
      <c r="R6" s="10" t="s">
        <v>137</v>
      </c>
      <c r="S6" s="10" t="s">
        <v>138</v>
      </c>
      <c r="T6" s="10" t="s">
        <v>140</v>
      </c>
    </row>
    <row r="7" spans="1:20" x14ac:dyDescent="0.3">
      <c r="A7" s="3" t="s">
        <v>11</v>
      </c>
    </row>
    <row r="8" spans="1:20" x14ac:dyDescent="0.3">
      <c r="A8" s="3" t="s">
        <v>15</v>
      </c>
    </row>
    <row r="9" spans="1:20" x14ac:dyDescent="0.3">
      <c r="B9" s="11" t="s">
        <v>21</v>
      </c>
      <c r="C9" s="11" t="s">
        <v>144</v>
      </c>
      <c r="D9" s="11"/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</row>
    <row r="10" spans="1:20" x14ac:dyDescent="0.3">
      <c r="B10" s="11" t="s">
        <v>16</v>
      </c>
      <c r="C10" s="11" t="s">
        <v>144</v>
      </c>
      <c r="D10" s="11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25</v>
      </c>
    </row>
    <row r="11" spans="1:20" x14ac:dyDescent="0.3">
      <c r="B11" s="11" t="s">
        <v>17</v>
      </c>
      <c r="C11" s="11" t="s">
        <v>144</v>
      </c>
      <c r="D11" s="11"/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26</v>
      </c>
      <c r="Q11" s="1" t="s">
        <v>26</v>
      </c>
      <c r="R11" s="1" t="s">
        <v>26</v>
      </c>
      <c r="S11" s="1" t="s">
        <v>26</v>
      </c>
      <c r="T11" s="1" t="s">
        <v>26</v>
      </c>
    </row>
    <row r="12" spans="1:20" x14ac:dyDescent="0.3">
      <c r="B12" s="11" t="s">
        <v>19</v>
      </c>
      <c r="C12" s="11" t="s">
        <v>144</v>
      </c>
      <c r="D12" s="11"/>
      <c r="E12" s="1">
        <v>527000442</v>
      </c>
      <c r="F12" s="1">
        <v>527000442</v>
      </c>
      <c r="G12" s="1">
        <v>527000442</v>
      </c>
      <c r="H12" s="1">
        <v>527000442</v>
      </c>
      <c r="I12" s="1">
        <v>527000442</v>
      </c>
      <c r="J12" s="1">
        <v>527000442</v>
      </c>
      <c r="K12" s="1">
        <v>527000442</v>
      </c>
      <c r="L12" s="1">
        <v>527000442</v>
      </c>
      <c r="M12" s="1">
        <v>527000442</v>
      </c>
      <c r="N12" s="1">
        <v>527000442</v>
      </c>
      <c r="O12" s="1">
        <v>527000442</v>
      </c>
      <c r="P12" s="1">
        <v>527000442</v>
      </c>
      <c r="Q12" s="1">
        <v>527000442</v>
      </c>
      <c r="R12" s="1">
        <v>527000442</v>
      </c>
      <c r="S12" s="1">
        <v>527000442</v>
      </c>
      <c r="T12" s="1">
        <v>527000442</v>
      </c>
    </row>
    <row r="13" spans="1:20" x14ac:dyDescent="0.3">
      <c r="A13" s="3" t="s">
        <v>30</v>
      </c>
      <c r="B13" s="11"/>
      <c r="C13" s="12"/>
      <c r="D13" s="11"/>
    </row>
    <row r="14" spans="1:20" s="25" customFormat="1" x14ac:dyDescent="0.3">
      <c r="A14" s="8"/>
      <c r="B14" s="13" t="s">
        <v>18</v>
      </c>
      <c r="C14" s="11" t="s">
        <v>144</v>
      </c>
      <c r="D14" s="13"/>
      <c r="E14" s="48" t="s">
        <v>145</v>
      </c>
      <c r="F14" s="48" t="s">
        <v>145</v>
      </c>
      <c r="G14" s="48" t="s">
        <v>145</v>
      </c>
      <c r="H14" s="48" t="s">
        <v>145</v>
      </c>
      <c r="I14" s="48" t="s">
        <v>145</v>
      </c>
      <c r="J14" s="48" t="s">
        <v>145</v>
      </c>
      <c r="K14" s="48" t="s">
        <v>145</v>
      </c>
      <c r="L14" s="48" t="s">
        <v>145</v>
      </c>
      <c r="M14" s="48" t="s">
        <v>145</v>
      </c>
      <c r="N14" s="48" t="s">
        <v>145</v>
      </c>
      <c r="O14" s="48" t="s">
        <v>145</v>
      </c>
      <c r="P14" s="48" t="s">
        <v>145</v>
      </c>
      <c r="Q14" s="48" t="s">
        <v>145</v>
      </c>
      <c r="R14" s="48" t="s">
        <v>145</v>
      </c>
      <c r="S14" s="48" t="s">
        <v>145</v>
      </c>
      <c r="T14" s="48" t="s">
        <v>145</v>
      </c>
    </row>
    <row r="15" spans="1:20" x14ac:dyDescent="0.3">
      <c r="B15" s="12" t="s">
        <v>20</v>
      </c>
      <c r="C15" s="11" t="s">
        <v>144</v>
      </c>
      <c r="D15" s="11"/>
      <c r="E15" s="1" t="s">
        <v>32</v>
      </c>
      <c r="F15" s="1" t="s">
        <v>111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 t="s">
        <v>32</v>
      </c>
      <c r="T15" s="1" t="s">
        <v>32</v>
      </c>
    </row>
    <row r="16" spans="1:20" x14ac:dyDescent="0.3">
      <c r="B16" s="12" t="s">
        <v>28</v>
      </c>
      <c r="C16" s="11" t="s">
        <v>144</v>
      </c>
      <c r="D16" s="11"/>
      <c r="E16" s="30" t="s">
        <v>31</v>
      </c>
      <c r="F16" s="30" t="s">
        <v>31</v>
      </c>
      <c r="G16" s="30" t="s">
        <v>31</v>
      </c>
      <c r="H16" s="30" t="s">
        <v>31</v>
      </c>
      <c r="I16" s="30" t="s">
        <v>31</v>
      </c>
      <c r="J16" s="30" t="s">
        <v>31</v>
      </c>
      <c r="K16" s="30" t="s">
        <v>31</v>
      </c>
      <c r="L16" s="30" t="s">
        <v>31</v>
      </c>
      <c r="M16" s="30" t="s">
        <v>31</v>
      </c>
      <c r="N16" s="30" t="s">
        <v>31</v>
      </c>
      <c r="O16" s="30" t="s">
        <v>31</v>
      </c>
      <c r="P16" s="30" t="s">
        <v>31</v>
      </c>
      <c r="Q16" s="30" t="s">
        <v>31</v>
      </c>
      <c r="R16" s="30" t="s">
        <v>31</v>
      </c>
      <c r="S16" s="30" t="s">
        <v>31</v>
      </c>
      <c r="T16" s="30" t="s">
        <v>31</v>
      </c>
    </row>
    <row r="17" spans="1:29" x14ac:dyDescent="0.3">
      <c r="A17" s="3" t="s">
        <v>6</v>
      </c>
      <c r="C17" s="12"/>
      <c r="D17" s="11"/>
    </row>
    <row r="18" spans="1:29" x14ac:dyDescent="0.3">
      <c r="B18" s="3" t="s">
        <v>23</v>
      </c>
      <c r="C18" s="12"/>
      <c r="D18" s="11" t="s">
        <v>110</v>
      </c>
      <c r="E18" s="1">
        <v>30000</v>
      </c>
      <c r="F18" s="1">
        <v>30000</v>
      </c>
      <c r="G18" s="1">
        <v>30000</v>
      </c>
      <c r="H18" s="1">
        <v>0</v>
      </c>
      <c r="I18" s="1">
        <v>30000</v>
      </c>
      <c r="J18" s="1">
        <v>30000</v>
      </c>
      <c r="K18" s="1">
        <v>30000</v>
      </c>
      <c r="L18" s="1">
        <v>30000</v>
      </c>
      <c r="M18" s="1">
        <v>30000</v>
      </c>
      <c r="N18" s="1">
        <v>30000</v>
      </c>
      <c r="O18" s="1">
        <v>30000</v>
      </c>
      <c r="P18" s="1">
        <v>30000</v>
      </c>
      <c r="Q18" s="1">
        <v>30000</v>
      </c>
      <c r="R18" s="1">
        <v>30000</v>
      </c>
      <c r="S18" s="1">
        <v>30000</v>
      </c>
      <c r="T18" s="1">
        <v>30000</v>
      </c>
    </row>
    <row r="19" spans="1:29" x14ac:dyDescent="0.3">
      <c r="A19" s="3" t="s">
        <v>71</v>
      </c>
      <c r="C19" s="12"/>
      <c r="D19" s="11"/>
    </row>
    <row r="20" spans="1:29" x14ac:dyDescent="0.3">
      <c r="B20" s="3" t="s">
        <v>72</v>
      </c>
      <c r="C20" s="11" t="s">
        <v>144</v>
      </c>
      <c r="D20" s="11"/>
      <c r="E20" s="30" t="s">
        <v>73</v>
      </c>
      <c r="F20" s="30"/>
      <c r="G20" s="30"/>
      <c r="H20" s="30" t="s">
        <v>73</v>
      </c>
      <c r="I20" s="30" t="s">
        <v>73</v>
      </c>
      <c r="J20" s="30" t="s">
        <v>73</v>
      </c>
      <c r="K20" s="30" t="s">
        <v>125</v>
      </c>
      <c r="L20" s="30" t="s">
        <v>126</v>
      </c>
      <c r="M20" s="30" t="s">
        <v>128</v>
      </c>
      <c r="N20" s="30" t="s">
        <v>130</v>
      </c>
      <c r="O20" s="30" t="s">
        <v>133</v>
      </c>
      <c r="P20" s="30" t="s">
        <v>134</v>
      </c>
      <c r="Q20" s="30" t="s">
        <v>136</v>
      </c>
      <c r="R20" s="30" t="s">
        <v>125</v>
      </c>
      <c r="S20" s="30" t="s">
        <v>139</v>
      </c>
      <c r="T20" s="30" t="s">
        <v>141</v>
      </c>
      <c r="U20" s="46"/>
      <c r="V20" s="46"/>
      <c r="W20" s="46"/>
      <c r="X20" s="46"/>
      <c r="Y20" s="46"/>
      <c r="Z20" s="46"/>
      <c r="AA20" s="46"/>
      <c r="AB20" s="46"/>
      <c r="AC20" s="46"/>
    </row>
    <row r="21" spans="1:29" s="26" customFormat="1" x14ac:dyDescent="0.3">
      <c r="A21" s="3"/>
      <c r="B21" s="11" t="s">
        <v>101</v>
      </c>
      <c r="C21" s="11" t="s">
        <v>144</v>
      </c>
      <c r="D21" s="11"/>
      <c r="E21" s="1" t="s">
        <v>29</v>
      </c>
      <c r="F21" s="1"/>
      <c r="G21" s="1" t="s">
        <v>115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29</v>
      </c>
      <c r="T21" s="1" t="s">
        <v>29</v>
      </c>
    </row>
    <row r="22" spans="1:29" s="26" customFormat="1" x14ac:dyDescent="0.3">
      <c r="A22" s="3" t="s">
        <v>118</v>
      </c>
      <c r="B22" s="11"/>
      <c r="C22" s="12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9" s="26" customFormat="1" x14ac:dyDescent="0.3">
      <c r="A23" s="3"/>
      <c r="B23" s="11" t="s">
        <v>143</v>
      </c>
      <c r="C23" s="11" t="s">
        <v>144</v>
      </c>
      <c r="D23" s="11"/>
      <c r="E23" s="1">
        <v>50</v>
      </c>
      <c r="F23" s="1">
        <v>0</v>
      </c>
      <c r="G23" s="1">
        <v>50</v>
      </c>
      <c r="H23" s="1">
        <v>50</v>
      </c>
      <c r="I23" s="1">
        <v>10000</v>
      </c>
      <c r="J23" s="1">
        <v>50</v>
      </c>
      <c r="K23" s="1">
        <v>50</v>
      </c>
      <c r="L23" s="1">
        <v>50</v>
      </c>
      <c r="M23" s="1">
        <v>50</v>
      </c>
      <c r="N23" s="1">
        <v>50</v>
      </c>
      <c r="O23" s="1">
        <v>50</v>
      </c>
      <c r="P23" s="1">
        <v>50</v>
      </c>
      <c r="Q23" s="1">
        <v>50</v>
      </c>
      <c r="R23" s="1">
        <v>50</v>
      </c>
      <c r="S23" s="1">
        <v>50</v>
      </c>
      <c r="T23" s="1">
        <v>50</v>
      </c>
    </row>
    <row r="24" spans="1:29" s="26" customFormat="1" x14ac:dyDescent="0.3">
      <c r="A24" s="3"/>
      <c r="B24" s="11"/>
      <c r="C24" s="12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9" s="26" customFormat="1" x14ac:dyDescent="0.3">
      <c r="A25" s="3"/>
      <c r="B25" s="11"/>
      <c r="C25" s="12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9" s="26" customFormat="1" x14ac:dyDescent="0.3">
      <c r="A26" s="3"/>
      <c r="B26" s="11"/>
      <c r="C26" s="12"/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9" x14ac:dyDescent="0.3">
      <c r="A27" s="49" t="s">
        <v>7</v>
      </c>
      <c r="B27" s="49"/>
      <c r="C27" s="49"/>
      <c r="D27" s="49"/>
      <c r="E27" s="49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9" x14ac:dyDescent="0.3">
      <c r="A28" s="21" t="s">
        <v>22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9" x14ac:dyDescent="0.3">
      <c r="A29" s="36" t="s">
        <v>45</v>
      </c>
      <c r="B29" s="4"/>
      <c r="C29" s="18"/>
      <c r="E29" s="29">
        <f>[1]Sheet1!$E$2</f>
        <v>11474</v>
      </c>
      <c r="F29" s="29">
        <f>[1]Sheet1!$E$2</f>
        <v>11474</v>
      </c>
      <c r="G29" s="29">
        <f>[1]Sheet1!$E$2</f>
        <v>11474</v>
      </c>
      <c r="H29" s="29">
        <f>[1]Sheet1!$E$2</f>
        <v>11474</v>
      </c>
      <c r="I29" s="29">
        <f>[1]Sheet1!$E$2</f>
        <v>11474</v>
      </c>
      <c r="J29" s="29">
        <f>[1]Sheet1!$E$2</f>
        <v>11474</v>
      </c>
      <c r="K29" s="29">
        <f>[1]Sheet1!$E$2</f>
        <v>11474</v>
      </c>
      <c r="L29" s="29">
        <f>[1]Sheet1!$E$2</f>
        <v>11474</v>
      </c>
      <c r="M29" s="29">
        <f>[1]Sheet1!$E$2</f>
        <v>11474</v>
      </c>
      <c r="N29" s="29">
        <f>[1]Sheet1!$E$2</f>
        <v>11474</v>
      </c>
      <c r="O29" s="29">
        <f>[1]Sheet1!$E$2</f>
        <v>11474</v>
      </c>
      <c r="P29" s="29">
        <f>[1]Sheet1!$E$2</f>
        <v>11474</v>
      </c>
      <c r="Q29" s="29">
        <f>[1]Sheet1!$E$2</f>
        <v>11474</v>
      </c>
      <c r="R29" s="29">
        <f>[1]Sheet1!$E$2</f>
        <v>11474</v>
      </c>
      <c r="S29" s="29">
        <f>[1]Sheet1!$E$2</f>
        <v>11474</v>
      </c>
      <c r="T29" s="29">
        <f>[1]Sheet1!$E$2</f>
        <v>11474</v>
      </c>
    </row>
    <row r="30" spans="1:29" x14ac:dyDescent="0.3">
      <c r="A30" s="36" t="s">
        <v>47</v>
      </c>
      <c r="B30" s="4"/>
      <c r="C30" s="18"/>
      <c r="E30" s="37">
        <f>[1]Sheet1!$E$164</f>
        <v>0.15</v>
      </c>
      <c r="F30" s="37">
        <f>[1]Sheet1!$E$164</f>
        <v>0.15</v>
      </c>
      <c r="G30" s="37">
        <f>[1]Sheet1!$E$164</f>
        <v>0.15</v>
      </c>
      <c r="H30" s="37">
        <f>[1]Sheet1!$E$164</f>
        <v>0.15</v>
      </c>
      <c r="I30" s="37">
        <f>[1]Sheet1!$E$164</f>
        <v>0.15</v>
      </c>
      <c r="J30" s="37">
        <f>[1]Sheet1!$E$164</f>
        <v>0.15</v>
      </c>
      <c r="K30" s="37">
        <f>[1]Sheet1!$E$164</f>
        <v>0.15</v>
      </c>
      <c r="L30" s="37">
        <f>[1]Sheet1!$E$164</f>
        <v>0.15</v>
      </c>
      <c r="M30" s="37">
        <f>[1]Sheet1!$E$164</f>
        <v>0.15</v>
      </c>
      <c r="N30" s="37">
        <f>[1]Sheet1!$E$164</f>
        <v>0.15</v>
      </c>
      <c r="O30" s="37">
        <f>[1]Sheet1!$E$164</f>
        <v>0.15</v>
      </c>
      <c r="P30" s="37">
        <f>[1]Sheet1!$E$164</f>
        <v>0.15</v>
      </c>
      <c r="Q30" s="37">
        <f>[1]Sheet1!$E$164</f>
        <v>0.15</v>
      </c>
      <c r="R30" s="37">
        <f>[1]Sheet1!$E$164</f>
        <v>0.15</v>
      </c>
      <c r="S30" s="37">
        <f>[1]Sheet1!$E$164</f>
        <v>0.15</v>
      </c>
      <c r="T30" s="37">
        <f>[1]Sheet1!$E$164</f>
        <v>0.15</v>
      </c>
    </row>
    <row r="31" spans="1:29" x14ac:dyDescent="0.3">
      <c r="A31" s="36" t="s">
        <v>58</v>
      </c>
      <c r="B31" s="22"/>
      <c r="C31" s="22"/>
      <c r="D31" s="22"/>
      <c r="E31" s="37">
        <f>[1]Sheet1!$E$85</f>
        <v>0.15</v>
      </c>
      <c r="F31" s="37">
        <f>[1]Sheet1!$E$85</f>
        <v>0.15</v>
      </c>
      <c r="G31" s="37">
        <f>[1]Sheet1!$E$85</f>
        <v>0.15</v>
      </c>
      <c r="H31" s="37">
        <f>[1]Sheet1!$E$85</f>
        <v>0.15</v>
      </c>
      <c r="I31" s="37">
        <f>[1]Sheet1!$E$85</f>
        <v>0.15</v>
      </c>
      <c r="J31" s="37">
        <f>[1]Sheet1!$E$85</f>
        <v>0.15</v>
      </c>
      <c r="K31" s="37">
        <f>[1]Sheet1!$E$85</f>
        <v>0.15</v>
      </c>
      <c r="L31" s="37">
        <f>[1]Sheet1!$E$85</f>
        <v>0.15</v>
      </c>
      <c r="M31" s="37">
        <f>[1]Sheet1!$E$85</f>
        <v>0.15</v>
      </c>
      <c r="N31" s="37">
        <f>[1]Sheet1!$E$85</f>
        <v>0.15</v>
      </c>
      <c r="O31" s="37">
        <f>[1]Sheet1!$E$85</f>
        <v>0.15</v>
      </c>
      <c r="P31" s="37">
        <f>[1]Sheet1!$E$85</f>
        <v>0.15</v>
      </c>
      <c r="Q31" s="37">
        <f>[1]Sheet1!$E$85</f>
        <v>0.15</v>
      </c>
      <c r="R31" s="37">
        <f>[1]Sheet1!$E$85</f>
        <v>0.15</v>
      </c>
      <c r="S31" s="37">
        <f>[1]Sheet1!$E$85</f>
        <v>0.15</v>
      </c>
      <c r="T31" s="37">
        <f>[1]Sheet1!$E$85</f>
        <v>0.15</v>
      </c>
    </row>
    <row r="32" spans="1:29" x14ac:dyDescent="0.3">
      <c r="A32" s="36" t="s">
        <v>63</v>
      </c>
      <c r="B32" s="34"/>
      <c r="C32" s="34"/>
      <c r="D32" s="34"/>
      <c r="E32" s="40">
        <f>[1]Sheet1!$E$163</f>
        <v>1161</v>
      </c>
      <c r="F32" s="40">
        <f>[1]Sheet1!$E$163</f>
        <v>1161</v>
      </c>
      <c r="G32" s="40">
        <f>[1]Sheet1!$E$163</f>
        <v>1161</v>
      </c>
      <c r="H32" s="40">
        <f>[1]Sheet1!$E$163</f>
        <v>1161</v>
      </c>
      <c r="I32" s="40">
        <f>[1]Sheet1!$E$163</f>
        <v>1161</v>
      </c>
      <c r="J32" s="40">
        <f>[1]Sheet1!$E$163</f>
        <v>1161</v>
      </c>
      <c r="K32" s="40">
        <f>[1]Sheet1!$E$163</f>
        <v>1161</v>
      </c>
      <c r="L32" s="40">
        <f>[1]Sheet1!$E$163</f>
        <v>1161</v>
      </c>
      <c r="M32" s="40">
        <f>[1]Sheet1!$E$163</f>
        <v>1161</v>
      </c>
      <c r="N32" s="40">
        <f>[1]Sheet1!$E$163</f>
        <v>1161</v>
      </c>
      <c r="O32" s="40">
        <f>[1]Sheet1!$E$163</f>
        <v>1161</v>
      </c>
      <c r="P32" s="40">
        <f>[1]Sheet1!$E$163</f>
        <v>1161</v>
      </c>
      <c r="Q32" s="40">
        <f>[1]Sheet1!$E$163</f>
        <v>1161</v>
      </c>
      <c r="R32" s="40">
        <f>[1]Sheet1!$E$163</f>
        <v>1161</v>
      </c>
      <c r="S32" s="40">
        <f>[1]Sheet1!$E$163</f>
        <v>1161</v>
      </c>
      <c r="T32" s="40">
        <f>[1]Sheet1!$E$163</f>
        <v>1161</v>
      </c>
    </row>
    <row r="33" spans="1:50" x14ac:dyDescent="0.3">
      <c r="A33" s="36" t="s">
        <v>66</v>
      </c>
      <c r="B33" s="34"/>
      <c r="C33" s="34"/>
      <c r="D33" s="34"/>
      <c r="E33" s="41">
        <f>[1]Sheet1!$E$563</f>
        <v>0.95</v>
      </c>
      <c r="F33" s="41">
        <f>[1]Sheet1!$E$563</f>
        <v>0.95</v>
      </c>
      <c r="G33" s="41">
        <f>[1]Sheet1!$E$563</f>
        <v>0.95</v>
      </c>
      <c r="H33" s="41">
        <f>[1]Sheet1!$E$563</f>
        <v>0.95</v>
      </c>
      <c r="I33" s="41">
        <f>[1]Sheet1!$E$563</f>
        <v>0.95</v>
      </c>
      <c r="J33" s="41">
        <f>[1]Sheet1!$E$563</f>
        <v>0.95</v>
      </c>
      <c r="K33" s="41">
        <f>[1]Sheet1!$E$563</f>
        <v>0.95</v>
      </c>
      <c r="L33" s="41">
        <f>[1]Sheet1!$E$563</f>
        <v>0.95</v>
      </c>
      <c r="M33" s="41">
        <f>[1]Sheet1!$E$563</f>
        <v>0.95</v>
      </c>
      <c r="N33" s="41">
        <f>[1]Sheet1!$E$563</f>
        <v>0.95</v>
      </c>
      <c r="O33" s="41">
        <f>[1]Sheet1!$E$563</f>
        <v>0.95</v>
      </c>
      <c r="P33" s="41">
        <f>[1]Sheet1!$E$563</f>
        <v>0.95</v>
      </c>
      <c r="Q33" s="41">
        <f>[1]Sheet1!$E$563</f>
        <v>0.95</v>
      </c>
      <c r="R33" s="41">
        <f>[1]Sheet1!$E$563</f>
        <v>0.95</v>
      </c>
      <c r="S33" s="41">
        <f>[1]Sheet1!$E$563</f>
        <v>0.95</v>
      </c>
      <c r="T33" s="41">
        <f>[1]Sheet1!$E$563</f>
        <v>0.95</v>
      </c>
      <c r="U33" s="41"/>
      <c r="V33" s="41"/>
      <c r="W33" s="41"/>
      <c r="X33" s="41"/>
      <c r="Y33" s="41"/>
      <c r="Z33" s="41"/>
      <c r="AA33" s="41"/>
      <c r="AB33" s="41"/>
      <c r="AC33" s="41"/>
    </row>
    <row r="34" spans="1:50" x14ac:dyDescent="0.3">
      <c r="A34" s="36" t="s">
        <v>67</v>
      </c>
      <c r="B34" s="34"/>
      <c r="C34" s="34"/>
      <c r="D34" s="34"/>
      <c r="E34" s="41">
        <f>[1]Sheet1!$E$564</f>
        <v>0.75</v>
      </c>
      <c r="F34" s="41">
        <f>[1]Sheet1!$E$564</f>
        <v>0.75</v>
      </c>
      <c r="G34" s="41">
        <f>[1]Sheet1!$E$564</f>
        <v>0.75</v>
      </c>
      <c r="H34" s="41">
        <f>[1]Sheet1!$E$564</f>
        <v>0.75</v>
      </c>
      <c r="I34" s="41">
        <f>[1]Sheet1!$E$564</f>
        <v>0.75</v>
      </c>
      <c r="J34" s="41">
        <f>[1]Sheet1!$E$564</f>
        <v>0.75</v>
      </c>
      <c r="K34" s="41">
        <f>[1]Sheet1!$E$564</f>
        <v>0.75</v>
      </c>
      <c r="L34" s="41">
        <f>[1]Sheet1!$E$564</f>
        <v>0.75</v>
      </c>
      <c r="M34" s="41">
        <f>[1]Sheet1!$E$564</f>
        <v>0.75</v>
      </c>
      <c r="N34" s="41">
        <f>[1]Sheet1!$E$564</f>
        <v>0.75</v>
      </c>
      <c r="O34" s="41">
        <f>[1]Sheet1!$E$564</f>
        <v>0.75</v>
      </c>
      <c r="P34" s="41">
        <f>[1]Sheet1!$E$564</f>
        <v>0.75</v>
      </c>
      <c r="Q34" s="41">
        <f>[1]Sheet1!$E$564</f>
        <v>0.75</v>
      </c>
      <c r="R34" s="41">
        <f>[1]Sheet1!$E$564</f>
        <v>0.75</v>
      </c>
      <c r="S34" s="41">
        <f>[1]Sheet1!$E$564</f>
        <v>0.75</v>
      </c>
      <c r="T34" s="41">
        <f>[1]Sheet1!$E$564</f>
        <v>0.75</v>
      </c>
      <c r="U34" s="41"/>
      <c r="V34" s="41"/>
      <c r="W34" s="41"/>
      <c r="X34" s="41"/>
      <c r="Y34" s="41"/>
      <c r="Z34" s="41"/>
      <c r="AA34" s="41"/>
      <c r="AB34" s="41"/>
      <c r="AC34" s="41"/>
    </row>
    <row r="35" spans="1:50" x14ac:dyDescent="0.3">
      <c r="A35" s="36" t="s">
        <v>81</v>
      </c>
      <c r="B35" s="34"/>
      <c r="C35" s="34"/>
      <c r="D35" s="34"/>
      <c r="E35" s="40">
        <f>[1]Sheet1!$E$13</f>
        <v>11474</v>
      </c>
      <c r="F35" s="40">
        <f>[1]Sheet1!$E$13</f>
        <v>11474</v>
      </c>
      <c r="G35" s="40">
        <f>[1]Sheet1!$E$13</f>
        <v>11474</v>
      </c>
      <c r="H35" s="40">
        <f>[1]Sheet1!$E$13</f>
        <v>11474</v>
      </c>
      <c r="I35" s="40">
        <f>[1]Sheet1!$E$13</f>
        <v>11474</v>
      </c>
      <c r="J35" s="40">
        <f>[1]Sheet1!$E$13</f>
        <v>11474</v>
      </c>
      <c r="K35" s="40">
        <f>[1]Sheet1!$E$13</f>
        <v>11474</v>
      </c>
      <c r="L35" s="40">
        <f>[1]Sheet1!$E$13</f>
        <v>11474</v>
      </c>
      <c r="M35" s="40">
        <f>[1]Sheet1!$E$13</f>
        <v>11474</v>
      </c>
      <c r="N35" s="40">
        <f>[1]Sheet1!$E$13</f>
        <v>11474</v>
      </c>
      <c r="O35" s="40">
        <f>[1]Sheet1!$E$13</f>
        <v>11474</v>
      </c>
      <c r="P35" s="40">
        <f>[1]Sheet1!$E$13</f>
        <v>11474</v>
      </c>
      <c r="Q35" s="40">
        <f>[1]Sheet1!$E$13</f>
        <v>11474</v>
      </c>
      <c r="R35" s="40">
        <f>[1]Sheet1!$E$13</f>
        <v>11474</v>
      </c>
      <c r="S35" s="40">
        <f>[1]Sheet1!$E$13</f>
        <v>11474</v>
      </c>
      <c r="T35" s="40">
        <f>[1]Sheet1!$E$13</f>
        <v>11474</v>
      </c>
    </row>
    <row r="36" spans="1:50" x14ac:dyDescent="0.3">
      <c r="A36" s="36" t="s">
        <v>84</v>
      </c>
      <c r="B36" s="34"/>
      <c r="C36" s="34"/>
      <c r="D36" s="34"/>
      <c r="E36" s="44">
        <f>[1]Sheet1!$E$435</f>
        <v>6.4000000000000001E-2</v>
      </c>
      <c r="F36" s="44">
        <f>[1]Sheet1!$E$435</f>
        <v>6.4000000000000001E-2</v>
      </c>
      <c r="G36" s="44">
        <f>[1]Sheet1!$E$435</f>
        <v>6.4000000000000001E-2</v>
      </c>
      <c r="H36" s="44">
        <f>[1]Sheet1!$E$435</f>
        <v>6.4000000000000001E-2</v>
      </c>
      <c r="I36" s="44">
        <f>[1]Sheet1!$E$435</f>
        <v>6.4000000000000001E-2</v>
      </c>
      <c r="J36" s="44">
        <f>[1]Sheet1!$E$435</f>
        <v>6.4000000000000001E-2</v>
      </c>
      <c r="K36" s="44">
        <f>[1]Sheet1!$E$435</f>
        <v>6.4000000000000001E-2</v>
      </c>
      <c r="L36" s="44">
        <f>[1]Sheet1!$E$435</f>
        <v>6.4000000000000001E-2</v>
      </c>
      <c r="M36" s="44">
        <f>[1]Sheet1!$E$435</f>
        <v>6.4000000000000001E-2</v>
      </c>
      <c r="N36" s="44">
        <f>[1]Sheet1!$E$435</f>
        <v>6.4000000000000001E-2</v>
      </c>
      <c r="O36" s="44">
        <f>[1]Sheet1!$E$435</f>
        <v>6.4000000000000001E-2</v>
      </c>
      <c r="P36" s="44">
        <f>[1]Sheet1!$E$435</f>
        <v>6.4000000000000001E-2</v>
      </c>
      <c r="Q36" s="44">
        <f>[1]Sheet1!$E$435</f>
        <v>6.4000000000000001E-2</v>
      </c>
      <c r="R36" s="44">
        <f>[1]Sheet1!$E$435</f>
        <v>6.4000000000000001E-2</v>
      </c>
      <c r="S36" s="44">
        <f>[1]Sheet1!$E$435</f>
        <v>6.4000000000000001E-2</v>
      </c>
      <c r="T36" s="44">
        <f>[1]Sheet1!$E$435</f>
        <v>6.4000000000000001E-2</v>
      </c>
    </row>
    <row r="37" spans="1:50" x14ac:dyDescent="0.3">
      <c r="A37" s="36" t="s">
        <v>99</v>
      </c>
      <c r="B37" s="34"/>
      <c r="C37" s="34"/>
      <c r="D37" s="34"/>
      <c r="E37" s="44">
        <f>[1]Sheet1!$E$142</f>
        <v>6.4000000000000001E-2</v>
      </c>
      <c r="F37" s="44">
        <f>[1]Sheet1!$E$142</f>
        <v>6.4000000000000001E-2</v>
      </c>
      <c r="G37" s="44">
        <f>[1]Sheet1!$E$142</f>
        <v>6.4000000000000001E-2</v>
      </c>
      <c r="H37" s="44">
        <f>[1]Sheet1!$E$142</f>
        <v>6.4000000000000001E-2</v>
      </c>
      <c r="I37" s="44">
        <f>[1]Sheet1!$E$142</f>
        <v>6.4000000000000001E-2</v>
      </c>
      <c r="J37" s="44">
        <f>[1]Sheet1!$E$142</f>
        <v>6.4000000000000001E-2</v>
      </c>
      <c r="K37" s="44">
        <f>[1]Sheet1!$E$142</f>
        <v>6.4000000000000001E-2</v>
      </c>
      <c r="L37" s="44">
        <f>[1]Sheet1!$E$142</f>
        <v>6.4000000000000001E-2</v>
      </c>
      <c r="M37" s="44">
        <f>[1]Sheet1!$E$142</f>
        <v>6.4000000000000001E-2</v>
      </c>
      <c r="N37" s="44">
        <f>[1]Sheet1!$E$142</f>
        <v>6.4000000000000001E-2</v>
      </c>
      <c r="O37" s="44">
        <f>[1]Sheet1!$E$142</f>
        <v>6.4000000000000001E-2</v>
      </c>
      <c r="P37" s="44">
        <f>[1]Sheet1!$E$142</f>
        <v>6.4000000000000001E-2</v>
      </c>
      <c r="Q37" s="44">
        <f>[1]Sheet1!$E$142</f>
        <v>6.4000000000000001E-2</v>
      </c>
      <c r="R37" s="44">
        <f>[1]Sheet1!$E$142</f>
        <v>6.4000000000000001E-2</v>
      </c>
      <c r="S37" s="44">
        <f>[1]Sheet1!$E$142</f>
        <v>6.4000000000000001E-2</v>
      </c>
      <c r="T37" s="44">
        <f>[1]Sheet1!$E$142</f>
        <v>6.4000000000000001E-2</v>
      </c>
    </row>
    <row r="38" spans="1:50" x14ac:dyDescent="0.3">
      <c r="A38" s="36" t="s">
        <v>102</v>
      </c>
      <c r="B38" s="34"/>
      <c r="C38" s="34"/>
      <c r="D38" s="34"/>
      <c r="E38" s="37">
        <f>[1]Sheet1!$E$565</f>
        <v>0.95</v>
      </c>
      <c r="F38" s="37">
        <f>[1]Sheet1!$E$565</f>
        <v>0.95</v>
      </c>
      <c r="G38" s="37">
        <f>[1]Sheet1!$E$565</f>
        <v>0.95</v>
      </c>
      <c r="H38" s="37">
        <f>[1]Sheet1!$E$565</f>
        <v>0.95</v>
      </c>
      <c r="I38" s="37">
        <f>[1]Sheet1!$E$565</f>
        <v>0.95</v>
      </c>
      <c r="J38" s="37">
        <f>[1]Sheet1!$E$565</f>
        <v>0.95</v>
      </c>
      <c r="K38" s="37">
        <f>[1]Sheet1!$E$565</f>
        <v>0.95</v>
      </c>
      <c r="L38" s="37">
        <f>[1]Sheet1!$E$565</f>
        <v>0.95</v>
      </c>
      <c r="M38" s="37">
        <f>[1]Sheet1!$E$565</f>
        <v>0.95</v>
      </c>
      <c r="N38" s="37">
        <f>[1]Sheet1!$E$565</f>
        <v>0.95</v>
      </c>
      <c r="O38" s="37">
        <f>[1]Sheet1!$E$565</f>
        <v>0.95</v>
      </c>
      <c r="P38" s="37">
        <f>[1]Sheet1!$E$565</f>
        <v>0.95</v>
      </c>
      <c r="Q38" s="37">
        <f>[1]Sheet1!$E$565</f>
        <v>0.95</v>
      </c>
      <c r="R38" s="37">
        <f>[1]Sheet1!$E$565</f>
        <v>0.95</v>
      </c>
      <c r="S38" s="37">
        <f>[1]Sheet1!$E$565</f>
        <v>0.95</v>
      </c>
      <c r="T38" s="37">
        <f>[1]Sheet1!$E$565</f>
        <v>0.95</v>
      </c>
    </row>
    <row r="39" spans="1:50" x14ac:dyDescent="0.3">
      <c r="A39" s="36"/>
      <c r="B39" s="18"/>
      <c r="C39" s="18"/>
      <c r="D39" s="18"/>
      <c r="E39" s="18"/>
      <c r="F39" s="35"/>
      <c r="G39" s="35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</row>
    <row r="40" spans="1:50" ht="34.200000000000003" customHeight="1" x14ac:dyDescent="0.85">
      <c r="A40" s="19" t="s">
        <v>13</v>
      </c>
    </row>
    <row r="41" spans="1:50" s="27" customFormat="1" ht="43.2" x14ac:dyDescent="0.3">
      <c r="A41" s="14" t="s">
        <v>10</v>
      </c>
      <c r="B41" s="14" t="s">
        <v>4</v>
      </c>
      <c r="C41" s="14" t="s">
        <v>3</v>
      </c>
      <c r="D41" s="14" t="s">
        <v>5</v>
      </c>
      <c r="E41" s="15" t="str">
        <f t="shared" ref="E41:T41" si="0">E6</f>
        <v>claim the credit</v>
      </c>
      <c r="F41" s="15" t="str">
        <f t="shared" si="0"/>
        <v>not from YT</v>
      </c>
      <c r="G41" s="15" t="str">
        <f t="shared" si="0"/>
        <v>not residence of settlement land</v>
      </c>
      <c r="H41" s="15" t="str">
        <f t="shared" si="0"/>
        <v>no income</v>
      </c>
      <c r="I41" s="15" t="str">
        <f t="shared" si="0"/>
        <v>line 5 &gt; line 4 on YT432</v>
      </c>
      <c r="J41" s="15" t="str">
        <f t="shared" si="0"/>
        <v>Champagne and Aishihik</v>
      </c>
      <c r="K41" s="15" t="str">
        <f t="shared" si="0"/>
        <v>Kluane</v>
      </c>
      <c r="L41" s="15" t="str">
        <f t="shared" si="0"/>
        <v xml:space="preserve">Little Salmon/Carmacks </v>
      </c>
      <c r="M41" s="15" t="str">
        <f t="shared" si="0"/>
        <v>Nacho Nyak Dun</v>
      </c>
      <c r="N41" s="15" t="str">
        <f t="shared" si="0"/>
        <v>Selkirk</v>
      </c>
      <c r="O41" s="15" t="str">
        <f t="shared" si="0"/>
        <v>Ta'an Kwäch'än</v>
      </c>
      <c r="P41" s="15" t="str">
        <f t="shared" si="0"/>
        <v>Teslin Tlingit</v>
      </c>
      <c r="Q41" s="15" t="str">
        <f t="shared" si="0"/>
        <v>Tr'ondëk Hwëch'in</v>
      </c>
      <c r="R41" s="15" t="str">
        <f t="shared" si="0"/>
        <v>Vuntut Gwitchin</v>
      </c>
      <c r="S41" s="15" t="str">
        <f t="shared" si="0"/>
        <v>Carcross/Tagish</v>
      </c>
      <c r="T41" s="15" t="str">
        <f t="shared" si="0"/>
        <v>Kwanlin Dun</v>
      </c>
    </row>
    <row r="42" spans="1:50" x14ac:dyDescent="0.3">
      <c r="A42" s="3" t="s">
        <v>11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</row>
    <row r="43" spans="1:50" x14ac:dyDescent="0.3">
      <c r="A43" s="3" t="s">
        <v>30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</row>
    <row r="44" spans="1:50" x14ac:dyDescent="0.3">
      <c r="B44" s="3" t="s">
        <v>37</v>
      </c>
      <c r="C44" s="3" t="s">
        <v>14</v>
      </c>
      <c r="E44" s="16">
        <f t="shared" ref="E44:T44" si="1">E18</f>
        <v>30000</v>
      </c>
      <c r="F44" s="16">
        <f t="shared" si="1"/>
        <v>30000</v>
      </c>
      <c r="G44" s="16">
        <f t="shared" si="1"/>
        <v>30000</v>
      </c>
      <c r="H44" s="16">
        <f t="shared" si="1"/>
        <v>0</v>
      </c>
      <c r="I44" s="16">
        <f t="shared" si="1"/>
        <v>30000</v>
      </c>
      <c r="J44" s="16">
        <f t="shared" si="1"/>
        <v>30000</v>
      </c>
      <c r="K44" s="16">
        <f t="shared" si="1"/>
        <v>30000</v>
      </c>
      <c r="L44" s="16">
        <f t="shared" si="1"/>
        <v>30000</v>
      </c>
      <c r="M44" s="16">
        <f t="shared" si="1"/>
        <v>30000</v>
      </c>
      <c r="N44" s="16">
        <f t="shared" si="1"/>
        <v>30000</v>
      </c>
      <c r="O44" s="16">
        <f t="shared" si="1"/>
        <v>30000</v>
      </c>
      <c r="P44" s="16">
        <f t="shared" si="1"/>
        <v>30000</v>
      </c>
      <c r="Q44" s="16">
        <f t="shared" si="1"/>
        <v>30000</v>
      </c>
      <c r="R44" s="16">
        <f t="shared" si="1"/>
        <v>30000</v>
      </c>
      <c r="S44" s="16">
        <f t="shared" si="1"/>
        <v>30000</v>
      </c>
      <c r="T44" s="16">
        <f t="shared" si="1"/>
        <v>30000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</row>
    <row r="45" spans="1:50" x14ac:dyDescent="0.3">
      <c r="B45" s="3" t="s">
        <v>38</v>
      </c>
      <c r="C45" s="3" t="s">
        <v>14</v>
      </c>
      <c r="E45" s="16">
        <f t="shared" ref="E45:T45" si="2">E44</f>
        <v>30000</v>
      </c>
      <c r="F45" s="16">
        <f t="shared" si="2"/>
        <v>30000</v>
      </c>
      <c r="G45" s="16">
        <f t="shared" si="2"/>
        <v>30000</v>
      </c>
      <c r="H45" s="16">
        <f t="shared" si="2"/>
        <v>0</v>
      </c>
      <c r="I45" s="16">
        <f t="shared" si="2"/>
        <v>30000</v>
      </c>
      <c r="J45" s="16">
        <f t="shared" si="2"/>
        <v>30000</v>
      </c>
      <c r="K45" s="16">
        <f t="shared" si="2"/>
        <v>30000</v>
      </c>
      <c r="L45" s="16">
        <f t="shared" si="2"/>
        <v>30000</v>
      </c>
      <c r="M45" s="16">
        <f t="shared" si="2"/>
        <v>30000</v>
      </c>
      <c r="N45" s="16">
        <f t="shared" si="2"/>
        <v>30000</v>
      </c>
      <c r="O45" s="16">
        <f t="shared" si="2"/>
        <v>30000</v>
      </c>
      <c r="P45" s="16">
        <f t="shared" si="2"/>
        <v>30000</v>
      </c>
      <c r="Q45" s="16">
        <f t="shared" si="2"/>
        <v>30000</v>
      </c>
      <c r="R45" s="16">
        <f t="shared" si="2"/>
        <v>30000</v>
      </c>
      <c r="S45" s="16">
        <f t="shared" si="2"/>
        <v>30000</v>
      </c>
      <c r="T45" s="16">
        <f t="shared" si="2"/>
        <v>30000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</row>
    <row r="46" spans="1:50" x14ac:dyDescent="0.3">
      <c r="B46" s="3" t="s">
        <v>39</v>
      </c>
      <c r="C46" s="3" t="s">
        <v>14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3">
      <c r="B47" s="3" t="s">
        <v>40</v>
      </c>
      <c r="C47" s="3" t="s">
        <v>14</v>
      </c>
      <c r="E47" s="17">
        <f t="shared" ref="E47:T47" si="3">E45-E46</f>
        <v>30000</v>
      </c>
      <c r="F47" s="17">
        <f t="shared" si="3"/>
        <v>30000</v>
      </c>
      <c r="G47" s="17">
        <f t="shared" si="3"/>
        <v>30000</v>
      </c>
      <c r="H47" s="17">
        <f t="shared" si="3"/>
        <v>0</v>
      </c>
      <c r="I47" s="17">
        <f t="shared" si="3"/>
        <v>30000</v>
      </c>
      <c r="J47" s="17">
        <f t="shared" si="3"/>
        <v>30000</v>
      </c>
      <c r="K47" s="17">
        <f t="shared" si="3"/>
        <v>30000</v>
      </c>
      <c r="L47" s="17">
        <f t="shared" si="3"/>
        <v>30000</v>
      </c>
      <c r="M47" s="17">
        <f t="shared" si="3"/>
        <v>30000</v>
      </c>
      <c r="N47" s="17">
        <f t="shared" si="3"/>
        <v>30000</v>
      </c>
      <c r="O47" s="17">
        <f t="shared" si="3"/>
        <v>30000</v>
      </c>
      <c r="P47" s="17">
        <f t="shared" si="3"/>
        <v>30000</v>
      </c>
      <c r="Q47" s="17">
        <f t="shared" si="3"/>
        <v>30000</v>
      </c>
      <c r="R47" s="17">
        <f t="shared" si="3"/>
        <v>30000</v>
      </c>
      <c r="S47" s="17">
        <f t="shared" si="3"/>
        <v>30000</v>
      </c>
      <c r="T47" s="17">
        <f t="shared" si="3"/>
        <v>30000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</row>
    <row r="48" spans="1:50" x14ac:dyDescent="0.3">
      <c r="B48" s="3" t="s">
        <v>41</v>
      </c>
      <c r="C48" s="3" t="s">
        <v>14</v>
      </c>
      <c r="E48" s="17">
        <f t="shared" ref="E48:T48" si="4">E47</f>
        <v>30000</v>
      </c>
      <c r="F48" s="17">
        <f t="shared" si="4"/>
        <v>30000</v>
      </c>
      <c r="G48" s="17">
        <f t="shared" si="4"/>
        <v>30000</v>
      </c>
      <c r="H48" s="17">
        <f t="shared" si="4"/>
        <v>0</v>
      </c>
      <c r="I48" s="17">
        <f t="shared" si="4"/>
        <v>30000</v>
      </c>
      <c r="J48" s="17">
        <f t="shared" si="4"/>
        <v>30000</v>
      </c>
      <c r="K48" s="17">
        <f t="shared" si="4"/>
        <v>30000</v>
      </c>
      <c r="L48" s="17">
        <f t="shared" si="4"/>
        <v>30000</v>
      </c>
      <c r="M48" s="17">
        <f t="shared" si="4"/>
        <v>30000</v>
      </c>
      <c r="N48" s="17">
        <f t="shared" si="4"/>
        <v>30000</v>
      </c>
      <c r="O48" s="17">
        <f t="shared" si="4"/>
        <v>30000</v>
      </c>
      <c r="P48" s="17">
        <f t="shared" si="4"/>
        <v>30000</v>
      </c>
      <c r="Q48" s="17">
        <f t="shared" si="4"/>
        <v>30000</v>
      </c>
      <c r="R48" s="17">
        <f t="shared" si="4"/>
        <v>30000</v>
      </c>
      <c r="S48" s="17">
        <f t="shared" si="4"/>
        <v>30000</v>
      </c>
      <c r="T48" s="17">
        <f t="shared" si="4"/>
        <v>30000</v>
      </c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</row>
    <row r="49" spans="1:50" x14ac:dyDescent="0.3">
      <c r="B49" s="3" t="s">
        <v>42</v>
      </c>
      <c r="C49" s="3" t="s">
        <v>14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</row>
    <row r="50" spans="1:50" x14ac:dyDescent="0.3">
      <c r="A50" s="23"/>
      <c r="B50" s="23" t="s">
        <v>43</v>
      </c>
      <c r="C50" s="23" t="s">
        <v>14</v>
      </c>
      <c r="D50" s="23"/>
      <c r="E50" s="33">
        <f t="shared" ref="E50:T50" si="5">E48-E49</f>
        <v>30000</v>
      </c>
      <c r="F50" s="17">
        <f t="shared" si="5"/>
        <v>30000</v>
      </c>
      <c r="G50" s="33">
        <f t="shared" si="5"/>
        <v>30000</v>
      </c>
      <c r="H50" s="33">
        <f t="shared" si="5"/>
        <v>0</v>
      </c>
      <c r="I50" s="33">
        <f t="shared" si="5"/>
        <v>30000</v>
      </c>
      <c r="J50" s="33">
        <f t="shared" si="5"/>
        <v>30000</v>
      </c>
      <c r="K50" s="33">
        <f t="shared" si="5"/>
        <v>30000</v>
      </c>
      <c r="L50" s="33">
        <f t="shared" si="5"/>
        <v>30000</v>
      </c>
      <c r="M50" s="33">
        <f t="shared" si="5"/>
        <v>30000</v>
      </c>
      <c r="N50" s="33">
        <f t="shared" si="5"/>
        <v>30000</v>
      </c>
      <c r="O50" s="33">
        <f t="shared" si="5"/>
        <v>30000</v>
      </c>
      <c r="P50" s="33">
        <f t="shared" si="5"/>
        <v>30000</v>
      </c>
      <c r="Q50" s="33">
        <f t="shared" si="5"/>
        <v>30000</v>
      </c>
      <c r="R50" s="33">
        <f t="shared" si="5"/>
        <v>30000</v>
      </c>
      <c r="S50" s="33">
        <f t="shared" si="5"/>
        <v>30000</v>
      </c>
      <c r="T50" s="33">
        <f t="shared" si="5"/>
        <v>30000</v>
      </c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</row>
    <row r="51" spans="1:50" x14ac:dyDescent="0.3">
      <c r="A51" s="23"/>
      <c r="B51" s="23" t="s">
        <v>70</v>
      </c>
      <c r="C51" s="23" t="s">
        <v>14</v>
      </c>
      <c r="D51" s="23" t="s">
        <v>112</v>
      </c>
      <c r="E51" s="39">
        <f>E75</f>
        <v>2474.5124999999998</v>
      </c>
      <c r="F51" s="17">
        <v>0</v>
      </c>
      <c r="G51" s="17">
        <f t="shared" ref="G51:T51" si="6">G75</f>
        <v>0</v>
      </c>
      <c r="H51" s="39">
        <f t="shared" si="6"/>
        <v>0</v>
      </c>
      <c r="I51" s="39">
        <f t="shared" si="6"/>
        <v>2474.5124999999998</v>
      </c>
      <c r="J51" s="39">
        <f t="shared" si="6"/>
        <v>2474.5124999999998</v>
      </c>
      <c r="K51" s="39">
        <f t="shared" si="6"/>
        <v>2474.5124999999998</v>
      </c>
      <c r="L51" s="39">
        <f t="shared" si="6"/>
        <v>2474.5124999999998</v>
      </c>
      <c r="M51" s="39">
        <f t="shared" si="6"/>
        <v>2474.5124999999998</v>
      </c>
      <c r="N51" s="39">
        <f t="shared" si="6"/>
        <v>2474.5124999999998</v>
      </c>
      <c r="O51" s="39">
        <f t="shared" si="6"/>
        <v>2474.5124999999998</v>
      </c>
      <c r="P51" s="39">
        <f t="shared" si="6"/>
        <v>2474.5124999999998</v>
      </c>
      <c r="Q51" s="39">
        <f t="shared" si="6"/>
        <v>2474.5124999999998</v>
      </c>
      <c r="R51" s="39">
        <f t="shared" si="6"/>
        <v>2474.5124999999998</v>
      </c>
      <c r="S51" s="39">
        <f t="shared" si="6"/>
        <v>1953.5625</v>
      </c>
      <c r="T51" s="39">
        <f t="shared" si="6"/>
        <v>2474.5124999999998</v>
      </c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</row>
    <row r="52" spans="1:50" x14ac:dyDescent="0.3">
      <c r="A52" s="23"/>
      <c r="B52" s="23" t="s">
        <v>108</v>
      </c>
      <c r="C52" s="23" t="s">
        <v>14</v>
      </c>
      <c r="D52" s="23" t="s">
        <v>114</v>
      </c>
      <c r="E52" s="39">
        <f>E109</f>
        <v>1058.2919999999999</v>
      </c>
      <c r="F52" s="17"/>
      <c r="G52" s="17">
        <f t="shared" ref="G52:T52" si="7">G109</f>
        <v>50</v>
      </c>
      <c r="H52" s="39">
        <f t="shared" si="7"/>
        <v>50</v>
      </c>
      <c r="I52" s="39">
        <f t="shared" si="7"/>
        <v>10000</v>
      </c>
      <c r="J52" s="39">
        <f t="shared" si="7"/>
        <v>1058.2919999999999</v>
      </c>
      <c r="K52" s="39">
        <f t="shared" si="7"/>
        <v>1058.2919999999999</v>
      </c>
      <c r="L52" s="39">
        <f t="shared" si="7"/>
        <v>1058.2919999999999</v>
      </c>
      <c r="M52" s="39">
        <f t="shared" si="7"/>
        <v>1058.2919999999999</v>
      </c>
      <c r="N52" s="39">
        <f t="shared" si="7"/>
        <v>1058.2919999999999</v>
      </c>
      <c r="O52" s="39">
        <f t="shared" si="7"/>
        <v>1058.2919999999999</v>
      </c>
      <c r="P52" s="39">
        <f t="shared" si="7"/>
        <v>1058.2919999999999</v>
      </c>
      <c r="Q52" s="39">
        <f t="shared" si="7"/>
        <v>1058.2919999999999</v>
      </c>
      <c r="R52" s="39">
        <f t="shared" si="7"/>
        <v>1058.2919999999999</v>
      </c>
      <c r="S52" s="39">
        <f t="shared" si="7"/>
        <v>1058.2919999999999</v>
      </c>
      <c r="T52" s="39">
        <f t="shared" si="7"/>
        <v>1058.2919999999999</v>
      </c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</row>
    <row r="53" spans="1:50" x14ac:dyDescent="0.3">
      <c r="A53" s="23"/>
      <c r="B53" s="23" t="s">
        <v>109</v>
      </c>
      <c r="C53" s="23" t="s">
        <v>14</v>
      </c>
      <c r="D53" s="23" t="s">
        <v>113</v>
      </c>
      <c r="E53" s="39">
        <f>E81</f>
        <v>3482.8044999999997</v>
      </c>
      <c r="F53" s="17">
        <v>0</v>
      </c>
      <c r="G53" s="17">
        <f t="shared" ref="G53:T53" si="8">G81</f>
        <v>0</v>
      </c>
      <c r="H53" s="39">
        <f t="shared" si="8"/>
        <v>0</v>
      </c>
      <c r="I53" s="39">
        <f t="shared" si="8"/>
        <v>2474.5124999999998</v>
      </c>
      <c r="J53" s="39">
        <f t="shared" si="8"/>
        <v>3482.8044999999997</v>
      </c>
      <c r="K53" s="39">
        <f t="shared" si="8"/>
        <v>3482.8044999999997</v>
      </c>
      <c r="L53" s="39">
        <f t="shared" si="8"/>
        <v>3482.8044999999997</v>
      </c>
      <c r="M53" s="39">
        <f t="shared" si="8"/>
        <v>3482.8044999999997</v>
      </c>
      <c r="N53" s="39">
        <f t="shared" si="8"/>
        <v>3482.8044999999997</v>
      </c>
      <c r="O53" s="39">
        <f t="shared" si="8"/>
        <v>3482.8044999999997</v>
      </c>
      <c r="P53" s="39">
        <f t="shared" si="8"/>
        <v>3482.8044999999997</v>
      </c>
      <c r="Q53" s="39">
        <f t="shared" si="8"/>
        <v>3482.8044999999997</v>
      </c>
      <c r="R53" s="39">
        <f t="shared" si="8"/>
        <v>3482.8044999999997</v>
      </c>
      <c r="S53" s="39">
        <f t="shared" si="8"/>
        <v>2961.8544999999999</v>
      </c>
      <c r="T53" s="39">
        <f t="shared" si="8"/>
        <v>3482.8044999999997</v>
      </c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</row>
    <row r="54" spans="1:50" x14ac:dyDescent="0.3">
      <c r="A54" s="3" t="s">
        <v>27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</row>
    <row r="55" spans="1:50" x14ac:dyDescent="0.3">
      <c r="B55" s="3" t="s">
        <v>44</v>
      </c>
      <c r="C55" s="3" t="s">
        <v>14</v>
      </c>
      <c r="E55" s="31">
        <f t="shared" ref="E55:T55" si="9">E29</f>
        <v>11474</v>
      </c>
      <c r="F55" s="31">
        <f t="shared" si="9"/>
        <v>11474</v>
      </c>
      <c r="G55" s="31">
        <f t="shared" si="9"/>
        <v>11474</v>
      </c>
      <c r="H55" s="31">
        <f t="shared" si="9"/>
        <v>11474</v>
      </c>
      <c r="I55" s="31">
        <f t="shared" si="9"/>
        <v>11474</v>
      </c>
      <c r="J55" s="31">
        <f t="shared" si="9"/>
        <v>11474</v>
      </c>
      <c r="K55" s="31">
        <f t="shared" si="9"/>
        <v>11474</v>
      </c>
      <c r="L55" s="31">
        <f t="shared" si="9"/>
        <v>11474</v>
      </c>
      <c r="M55" s="31">
        <f t="shared" si="9"/>
        <v>11474</v>
      </c>
      <c r="N55" s="31">
        <f t="shared" si="9"/>
        <v>11474</v>
      </c>
      <c r="O55" s="31">
        <f t="shared" si="9"/>
        <v>11474</v>
      </c>
      <c r="P55" s="31">
        <f t="shared" si="9"/>
        <v>11474</v>
      </c>
      <c r="Q55" s="31">
        <f t="shared" si="9"/>
        <v>11474</v>
      </c>
      <c r="R55" s="31">
        <f t="shared" si="9"/>
        <v>11474</v>
      </c>
      <c r="S55" s="31">
        <f t="shared" si="9"/>
        <v>11474</v>
      </c>
      <c r="T55" s="31">
        <f t="shared" si="9"/>
        <v>11474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</row>
    <row r="56" spans="1:50" x14ac:dyDescent="0.3">
      <c r="B56" s="3" t="s">
        <v>62</v>
      </c>
      <c r="C56" s="3" t="s">
        <v>14</v>
      </c>
      <c r="E56" s="31">
        <f t="shared" ref="E56:T56" si="10">MIN(E32,E44)</f>
        <v>1161</v>
      </c>
      <c r="F56" s="31">
        <f t="shared" si="10"/>
        <v>1161</v>
      </c>
      <c r="G56" s="31">
        <f t="shared" si="10"/>
        <v>1161</v>
      </c>
      <c r="H56" s="31">
        <f t="shared" si="10"/>
        <v>0</v>
      </c>
      <c r="I56" s="31">
        <f t="shared" si="10"/>
        <v>1161</v>
      </c>
      <c r="J56" s="31">
        <f t="shared" si="10"/>
        <v>1161</v>
      </c>
      <c r="K56" s="31">
        <f t="shared" si="10"/>
        <v>1161</v>
      </c>
      <c r="L56" s="31">
        <f t="shared" si="10"/>
        <v>1161</v>
      </c>
      <c r="M56" s="31">
        <f t="shared" si="10"/>
        <v>1161</v>
      </c>
      <c r="N56" s="31">
        <f t="shared" si="10"/>
        <v>1161</v>
      </c>
      <c r="O56" s="31">
        <f t="shared" si="10"/>
        <v>1161</v>
      </c>
      <c r="P56" s="31">
        <f t="shared" si="10"/>
        <v>1161</v>
      </c>
      <c r="Q56" s="31">
        <f t="shared" si="10"/>
        <v>1161</v>
      </c>
      <c r="R56" s="31">
        <f t="shared" si="10"/>
        <v>1161</v>
      </c>
      <c r="S56" s="31">
        <f t="shared" si="10"/>
        <v>1161</v>
      </c>
      <c r="T56" s="31">
        <f t="shared" si="10"/>
        <v>1161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</row>
    <row r="57" spans="1:50" x14ac:dyDescent="0.3">
      <c r="B57" s="3" t="s">
        <v>46</v>
      </c>
      <c r="C57" s="3" t="s">
        <v>14</v>
      </c>
      <c r="E57" s="31">
        <f t="shared" ref="E57:T57" si="11">E55+E56</f>
        <v>12635</v>
      </c>
      <c r="F57" s="31">
        <f t="shared" si="11"/>
        <v>12635</v>
      </c>
      <c r="G57" s="31">
        <f t="shared" si="11"/>
        <v>12635</v>
      </c>
      <c r="H57" s="31">
        <f t="shared" si="11"/>
        <v>11474</v>
      </c>
      <c r="I57" s="31">
        <f t="shared" si="11"/>
        <v>12635</v>
      </c>
      <c r="J57" s="31">
        <f t="shared" si="11"/>
        <v>12635</v>
      </c>
      <c r="K57" s="31">
        <f t="shared" si="11"/>
        <v>12635</v>
      </c>
      <c r="L57" s="31">
        <f t="shared" si="11"/>
        <v>12635</v>
      </c>
      <c r="M57" s="31">
        <f t="shared" si="11"/>
        <v>12635</v>
      </c>
      <c r="N57" s="31">
        <f t="shared" si="11"/>
        <v>12635</v>
      </c>
      <c r="O57" s="31">
        <f t="shared" si="11"/>
        <v>12635</v>
      </c>
      <c r="P57" s="31">
        <f t="shared" si="11"/>
        <v>12635</v>
      </c>
      <c r="Q57" s="31">
        <f t="shared" si="11"/>
        <v>12635</v>
      </c>
      <c r="R57" s="31">
        <f t="shared" si="11"/>
        <v>12635</v>
      </c>
      <c r="S57" s="31">
        <f t="shared" si="11"/>
        <v>12635</v>
      </c>
      <c r="T57" s="31">
        <f t="shared" si="11"/>
        <v>12635</v>
      </c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</row>
    <row r="58" spans="1:50" x14ac:dyDescent="0.3">
      <c r="B58" s="3" t="s">
        <v>48</v>
      </c>
      <c r="C58" s="3" t="s">
        <v>14</v>
      </c>
      <c r="E58" s="32">
        <f t="shared" ref="E58:T58" si="12">E57*E30</f>
        <v>1895.25</v>
      </c>
      <c r="F58" s="32">
        <f t="shared" si="12"/>
        <v>1895.25</v>
      </c>
      <c r="G58" s="32">
        <f t="shared" si="12"/>
        <v>1895.25</v>
      </c>
      <c r="H58" s="32">
        <f t="shared" si="12"/>
        <v>1721.1</v>
      </c>
      <c r="I58" s="32">
        <f t="shared" si="12"/>
        <v>1895.25</v>
      </c>
      <c r="J58" s="32">
        <f t="shared" si="12"/>
        <v>1895.25</v>
      </c>
      <c r="K58" s="32">
        <f t="shared" si="12"/>
        <v>1895.25</v>
      </c>
      <c r="L58" s="32">
        <f t="shared" si="12"/>
        <v>1895.25</v>
      </c>
      <c r="M58" s="32">
        <f t="shared" si="12"/>
        <v>1895.25</v>
      </c>
      <c r="N58" s="32">
        <f t="shared" si="12"/>
        <v>1895.25</v>
      </c>
      <c r="O58" s="32">
        <f t="shared" si="12"/>
        <v>1895.25</v>
      </c>
      <c r="P58" s="32">
        <f t="shared" si="12"/>
        <v>1895.25</v>
      </c>
      <c r="Q58" s="32">
        <f t="shared" si="12"/>
        <v>1895.25</v>
      </c>
      <c r="R58" s="32">
        <f t="shared" si="12"/>
        <v>1895.25</v>
      </c>
      <c r="S58" s="32">
        <f t="shared" si="12"/>
        <v>1895.25</v>
      </c>
      <c r="T58" s="32">
        <f t="shared" si="12"/>
        <v>1895.25</v>
      </c>
    </row>
    <row r="59" spans="1:50" x14ac:dyDescent="0.3">
      <c r="B59" s="3" t="s">
        <v>49</v>
      </c>
      <c r="C59" s="3" t="s">
        <v>14</v>
      </c>
      <c r="E59" s="32">
        <f t="shared" ref="E59:T59" si="13">E58</f>
        <v>1895.25</v>
      </c>
      <c r="F59" s="32">
        <f t="shared" si="13"/>
        <v>1895.25</v>
      </c>
      <c r="G59" s="32">
        <f t="shared" si="13"/>
        <v>1895.25</v>
      </c>
      <c r="H59" s="32">
        <f t="shared" si="13"/>
        <v>1721.1</v>
      </c>
      <c r="I59" s="32">
        <f t="shared" si="13"/>
        <v>1895.25</v>
      </c>
      <c r="J59" s="32">
        <f t="shared" si="13"/>
        <v>1895.25</v>
      </c>
      <c r="K59" s="32">
        <f t="shared" si="13"/>
        <v>1895.25</v>
      </c>
      <c r="L59" s="32">
        <f t="shared" si="13"/>
        <v>1895.25</v>
      </c>
      <c r="M59" s="32">
        <f t="shared" si="13"/>
        <v>1895.25</v>
      </c>
      <c r="N59" s="32">
        <f t="shared" si="13"/>
        <v>1895.25</v>
      </c>
      <c r="O59" s="32">
        <f t="shared" si="13"/>
        <v>1895.25</v>
      </c>
      <c r="P59" s="32">
        <f t="shared" si="13"/>
        <v>1895.25</v>
      </c>
      <c r="Q59" s="32">
        <f t="shared" si="13"/>
        <v>1895.25</v>
      </c>
      <c r="R59" s="32">
        <f t="shared" si="13"/>
        <v>1895.25</v>
      </c>
      <c r="S59" s="32">
        <f t="shared" si="13"/>
        <v>1895.25</v>
      </c>
      <c r="T59" s="32">
        <f t="shared" si="13"/>
        <v>1895.25</v>
      </c>
    </row>
    <row r="60" spans="1:50" x14ac:dyDescent="0.3">
      <c r="B60" s="3" t="s">
        <v>50</v>
      </c>
      <c r="C60" s="3" t="s">
        <v>14</v>
      </c>
      <c r="E60" s="17">
        <f>E50</f>
        <v>30000</v>
      </c>
      <c r="F60" s="17">
        <f t="shared" ref="E60:T60" si="14">F50</f>
        <v>30000</v>
      </c>
      <c r="G60" s="17">
        <f t="shared" si="14"/>
        <v>30000</v>
      </c>
      <c r="H60" s="17">
        <f t="shared" si="14"/>
        <v>0</v>
      </c>
      <c r="I60" s="17">
        <f t="shared" si="14"/>
        <v>30000</v>
      </c>
      <c r="J60" s="17">
        <f t="shared" si="14"/>
        <v>30000</v>
      </c>
      <c r="K60" s="17">
        <f t="shared" si="14"/>
        <v>30000</v>
      </c>
      <c r="L60" s="17">
        <f t="shared" si="14"/>
        <v>30000</v>
      </c>
      <c r="M60" s="17">
        <f t="shared" si="14"/>
        <v>30000</v>
      </c>
      <c r="N60" s="17">
        <f t="shared" si="14"/>
        <v>30000</v>
      </c>
      <c r="O60" s="17">
        <f t="shared" si="14"/>
        <v>30000</v>
      </c>
      <c r="P60" s="17">
        <f t="shared" si="14"/>
        <v>30000</v>
      </c>
      <c r="Q60" s="17">
        <f t="shared" si="14"/>
        <v>30000</v>
      </c>
      <c r="R60" s="17">
        <f t="shared" si="14"/>
        <v>30000</v>
      </c>
      <c r="S60" s="17">
        <f t="shared" si="14"/>
        <v>30000</v>
      </c>
      <c r="T60" s="17">
        <f t="shared" si="14"/>
        <v>30000</v>
      </c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</row>
    <row r="61" spans="1:50" x14ac:dyDescent="0.3">
      <c r="B61" s="3" t="s">
        <v>51</v>
      </c>
      <c r="C61" s="3" t="s">
        <v>14</v>
      </c>
      <c r="E61" s="17">
        <f t="shared" ref="E61:T61" si="15">E60</f>
        <v>30000</v>
      </c>
      <c r="F61" s="17">
        <f t="shared" si="15"/>
        <v>30000</v>
      </c>
      <c r="G61" s="17">
        <f t="shared" si="15"/>
        <v>30000</v>
      </c>
      <c r="H61" s="17">
        <f t="shared" si="15"/>
        <v>0</v>
      </c>
      <c r="I61" s="17">
        <f t="shared" si="15"/>
        <v>30000</v>
      </c>
      <c r="J61" s="17">
        <f t="shared" si="15"/>
        <v>30000</v>
      </c>
      <c r="K61" s="17">
        <f t="shared" si="15"/>
        <v>30000</v>
      </c>
      <c r="L61" s="17">
        <f t="shared" si="15"/>
        <v>30000</v>
      </c>
      <c r="M61" s="17">
        <f t="shared" si="15"/>
        <v>30000</v>
      </c>
      <c r="N61" s="17">
        <f t="shared" si="15"/>
        <v>30000</v>
      </c>
      <c r="O61" s="17">
        <f t="shared" si="15"/>
        <v>30000</v>
      </c>
      <c r="P61" s="17">
        <f t="shared" si="15"/>
        <v>30000</v>
      </c>
      <c r="Q61" s="17">
        <f t="shared" si="15"/>
        <v>30000</v>
      </c>
      <c r="R61" s="17">
        <f t="shared" si="15"/>
        <v>30000</v>
      </c>
      <c r="S61" s="17">
        <f t="shared" si="15"/>
        <v>30000</v>
      </c>
      <c r="T61" s="17">
        <f t="shared" si="15"/>
        <v>30000</v>
      </c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</row>
    <row r="62" spans="1:50" x14ac:dyDescent="0.3">
      <c r="B62" s="3" t="s">
        <v>52</v>
      </c>
      <c r="C62" s="3" t="s">
        <v>14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</row>
    <row r="63" spans="1:50" x14ac:dyDescent="0.3">
      <c r="B63" s="3" t="s">
        <v>53</v>
      </c>
      <c r="C63" s="3" t="s">
        <v>14</v>
      </c>
      <c r="E63" s="31">
        <f t="shared" ref="E63:T63" si="16">E61-E62</f>
        <v>30000</v>
      </c>
      <c r="F63" s="31">
        <f t="shared" si="16"/>
        <v>30000</v>
      </c>
      <c r="G63" s="31">
        <f t="shared" si="16"/>
        <v>30000</v>
      </c>
      <c r="H63" s="31">
        <f t="shared" si="16"/>
        <v>0</v>
      </c>
      <c r="I63" s="31">
        <f t="shared" si="16"/>
        <v>30000</v>
      </c>
      <c r="J63" s="31">
        <f t="shared" si="16"/>
        <v>30000</v>
      </c>
      <c r="K63" s="31">
        <f t="shared" si="16"/>
        <v>30000</v>
      </c>
      <c r="L63" s="31">
        <f t="shared" si="16"/>
        <v>30000</v>
      </c>
      <c r="M63" s="31">
        <f t="shared" si="16"/>
        <v>30000</v>
      </c>
      <c r="N63" s="31">
        <f t="shared" si="16"/>
        <v>30000</v>
      </c>
      <c r="O63" s="31">
        <f t="shared" si="16"/>
        <v>30000</v>
      </c>
      <c r="P63" s="31">
        <f t="shared" si="16"/>
        <v>30000</v>
      </c>
      <c r="Q63" s="31">
        <f t="shared" si="16"/>
        <v>30000</v>
      </c>
      <c r="R63" s="31">
        <f t="shared" si="16"/>
        <v>30000</v>
      </c>
      <c r="S63" s="31">
        <f t="shared" si="16"/>
        <v>30000</v>
      </c>
      <c r="T63" s="31">
        <f t="shared" si="16"/>
        <v>30000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</row>
    <row r="64" spans="1:50" x14ac:dyDescent="0.3">
      <c r="B64" s="3" t="s">
        <v>54</v>
      </c>
      <c r="C64" s="3" t="s">
        <v>14</v>
      </c>
      <c r="E64" s="38">
        <f t="shared" ref="E64:T64" si="17">E31</f>
        <v>0.15</v>
      </c>
      <c r="F64" s="38">
        <f t="shared" si="17"/>
        <v>0.15</v>
      </c>
      <c r="G64" s="38">
        <f t="shared" si="17"/>
        <v>0.15</v>
      </c>
      <c r="H64" s="38">
        <f t="shared" si="17"/>
        <v>0.15</v>
      </c>
      <c r="I64" s="38">
        <f t="shared" si="17"/>
        <v>0.15</v>
      </c>
      <c r="J64" s="38">
        <f t="shared" si="17"/>
        <v>0.15</v>
      </c>
      <c r="K64" s="38">
        <f t="shared" si="17"/>
        <v>0.15</v>
      </c>
      <c r="L64" s="38">
        <f t="shared" si="17"/>
        <v>0.15</v>
      </c>
      <c r="M64" s="38">
        <f t="shared" si="17"/>
        <v>0.15</v>
      </c>
      <c r="N64" s="38">
        <f t="shared" si="17"/>
        <v>0.15</v>
      </c>
      <c r="O64" s="38">
        <f t="shared" si="17"/>
        <v>0.15</v>
      </c>
      <c r="P64" s="38">
        <f t="shared" si="17"/>
        <v>0.15</v>
      </c>
      <c r="Q64" s="38">
        <f t="shared" si="17"/>
        <v>0.15</v>
      </c>
      <c r="R64" s="38">
        <f t="shared" si="17"/>
        <v>0.15</v>
      </c>
      <c r="S64" s="38">
        <f t="shared" si="17"/>
        <v>0.15</v>
      </c>
      <c r="T64" s="38">
        <f t="shared" si="17"/>
        <v>0.15</v>
      </c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</row>
    <row r="65" spans="1:50" x14ac:dyDescent="0.3">
      <c r="B65" s="3" t="s">
        <v>55</v>
      </c>
      <c r="C65" s="3" t="s">
        <v>14</v>
      </c>
      <c r="E65" s="32">
        <f t="shared" ref="E65:T65" si="18">E63*E64</f>
        <v>4500</v>
      </c>
      <c r="F65" s="32">
        <f t="shared" si="18"/>
        <v>4500</v>
      </c>
      <c r="G65" s="32">
        <f t="shared" si="18"/>
        <v>4500</v>
      </c>
      <c r="H65" s="32">
        <f t="shared" si="18"/>
        <v>0</v>
      </c>
      <c r="I65" s="32">
        <f t="shared" si="18"/>
        <v>4500</v>
      </c>
      <c r="J65" s="32">
        <f t="shared" si="18"/>
        <v>4500</v>
      </c>
      <c r="K65" s="32">
        <f t="shared" si="18"/>
        <v>4500</v>
      </c>
      <c r="L65" s="32">
        <f t="shared" si="18"/>
        <v>4500</v>
      </c>
      <c r="M65" s="32">
        <f t="shared" si="18"/>
        <v>4500</v>
      </c>
      <c r="N65" s="32">
        <f t="shared" si="18"/>
        <v>4500</v>
      </c>
      <c r="O65" s="32">
        <f t="shared" si="18"/>
        <v>4500</v>
      </c>
      <c r="P65" s="32">
        <f t="shared" si="18"/>
        <v>4500</v>
      </c>
      <c r="Q65" s="32">
        <f t="shared" si="18"/>
        <v>4500</v>
      </c>
      <c r="R65" s="32">
        <f t="shared" si="18"/>
        <v>4500</v>
      </c>
      <c r="S65" s="32">
        <f t="shared" si="18"/>
        <v>4500</v>
      </c>
      <c r="T65" s="32">
        <f t="shared" si="18"/>
        <v>4500</v>
      </c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</row>
    <row r="66" spans="1:50" x14ac:dyDescent="0.3">
      <c r="B66" s="3" t="s">
        <v>56</v>
      </c>
      <c r="C66" s="3" t="s">
        <v>14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</row>
    <row r="67" spans="1:50" x14ac:dyDescent="0.3">
      <c r="B67" s="3" t="s">
        <v>57</v>
      </c>
      <c r="C67" s="3" t="s">
        <v>14</v>
      </c>
      <c r="E67" s="32">
        <f t="shared" ref="E67:T67" si="19">E65+E66</f>
        <v>4500</v>
      </c>
      <c r="F67" s="32">
        <f t="shared" si="19"/>
        <v>4500</v>
      </c>
      <c r="G67" s="32">
        <f t="shared" si="19"/>
        <v>4500</v>
      </c>
      <c r="H67" s="32">
        <f t="shared" si="19"/>
        <v>0</v>
      </c>
      <c r="I67" s="32">
        <f t="shared" si="19"/>
        <v>4500</v>
      </c>
      <c r="J67" s="32">
        <f t="shared" si="19"/>
        <v>4500</v>
      </c>
      <c r="K67" s="32">
        <f t="shared" si="19"/>
        <v>4500</v>
      </c>
      <c r="L67" s="32">
        <f t="shared" si="19"/>
        <v>4500</v>
      </c>
      <c r="M67" s="32">
        <f t="shared" si="19"/>
        <v>4500</v>
      </c>
      <c r="N67" s="32">
        <f t="shared" si="19"/>
        <v>4500</v>
      </c>
      <c r="O67" s="32">
        <f t="shared" si="19"/>
        <v>4500</v>
      </c>
      <c r="P67" s="32">
        <f t="shared" si="19"/>
        <v>4500</v>
      </c>
      <c r="Q67" s="32">
        <f t="shared" si="19"/>
        <v>4500</v>
      </c>
      <c r="R67" s="32">
        <f t="shared" si="19"/>
        <v>4500</v>
      </c>
      <c r="S67" s="32">
        <f t="shared" si="19"/>
        <v>4500</v>
      </c>
      <c r="T67" s="32">
        <f t="shared" si="19"/>
        <v>4500</v>
      </c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</row>
    <row r="68" spans="1:50" x14ac:dyDescent="0.3">
      <c r="A68" s="23"/>
      <c r="B68" s="3" t="s">
        <v>149</v>
      </c>
      <c r="C68" s="3" t="s">
        <v>14</v>
      </c>
      <c r="D68" s="23"/>
      <c r="E68" s="39">
        <f t="shared" ref="E68:T69" si="20">E67</f>
        <v>4500</v>
      </c>
      <c r="F68" s="39">
        <f t="shared" si="20"/>
        <v>4500</v>
      </c>
      <c r="G68" s="39">
        <f t="shared" si="20"/>
        <v>4500</v>
      </c>
      <c r="H68" s="39">
        <f t="shared" si="20"/>
        <v>0</v>
      </c>
      <c r="I68" s="39">
        <f t="shared" si="20"/>
        <v>4500</v>
      </c>
      <c r="J68" s="39">
        <f t="shared" si="20"/>
        <v>4500</v>
      </c>
      <c r="K68" s="39">
        <f t="shared" si="20"/>
        <v>4500</v>
      </c>
      <c r="L68" s="39">
        <f t="shared" si="20"/>
        <v>4500</v>
      </c>
      <c r="M68" s="39">
        <f t="shared" si="20"/>
        <v>4500</v>
      </c>
      <c r="N68" s="39">
        <f t="shared" si="20"/>
        <v>4500</v>
      </c>
      <c r="O68" s="39">
        <f t="shared" si="20"/>
        <v>4500</v>
      </c>
      <c r="P68" s="39">
        <f t="shared" si="20"/>
        <v>4500</v>
      </c>
      <c r="Q68" s="39">
        <f t="shared" si="20"/>
        <v>4500</v>
      </c>
      <c r="R68" s="39">
        <f t="shared" si="20"/>
        <v>4500</v>
      </c>
      <c r="S68" s="39">
        <f t="shared" si="20"/>
        <v>4500</v>
      </c>
      <c r="T68" s="39">
        <f t="shared" si="20"/>
        <v>4500</v>
      </c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</row>
    <row r="69" spans="1:50" x14ac:dyDescent="0.3">
      <c r="B69" s="3" t="s">
        <v>59</v>
      </c>
      <c r="C69" s="3" t="s">
        <v>14</v>
      </c>
      <c r="E69" s="32">
        <f t="shared" si="20"/>
        <v>4500</v>
      </c>
      <c r="F69" s="32">
        <f t="shared" si="20"/>
        <v>4500</v>
      </c>
      <c r="G69" s="32">
        <f t="shared" si="20"/>
        <v>4500</v>
      </c>
      <c r="H69" s="32">
        <f t="shared" si="20"/>
        <v>0</v>
      </c>
      <c r="I69" s="32">
        <f t="shared" si="20"/>
        <v>4500</v>
      </c>
      <c r="J69" s="32">
        <f t="shared" si="20"/>
        <v>4500</v>
      </c>
      <c r="K69" s="32">
        <f t="shared" si="20"/>
        <v>4500</v>
      </c>
      <c r="L69" s="32">
        <f t="shared" si="20"/>
        <v>4500</v>
      </c>
      <c r="M69" s="32">
        <f t="shared" si="20"/>
        <v>4500</v>
      </c>
      <c r="N69" s="32">
        <f t="shared" si="20"/>
        <v>4500</v>
      </c>
      <c r="O69" s="32">
        <f t="shared" si="20"/>
        <v>4500</v>
      </c>
      <c r="P69" s="32">
        <f t="shared" si="20"/>
        <v>4500</v>
      </c>
      <c r="Q69" s="32">
        <f t="shared" si="20"/>
        <v>4500</v>
      </c>
      <c r="R69" s="32">
        <f t="shared" si="20"/>
        <v>4500</v>
      </c>
      <c r="S69" s="32">
        <f t="shared" si="20"/>
        <v>4500</v>
      </c>
      <c r="T69" s="32">
        <f t="shared" si="20"/>
        <v>4500</v>
      </c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</row>
    <row r="70" spans="1:50" x14ac:dyDescent="0.3">
      <c r="B70" s="3" t="s">
        <v>150</v>
      </c>
      <c r="C70" s="3" t="s">
        <v>14</v>
      </c>
      <c r="E70" s="32">
        <f t="shared" ref="E70:T70" si="21">E59</f>
        <v>1895.25</v>
      </c>
      <c r="F70" s="32">
        <f t="shared" si="21"/>
        <v>1895.25</v>
      </c>
      <c r="G70" s="32">
        <f t="shared" si="21"/>
        <v>1895.25</v>
      </c>
      <c r="H70" s="32">
        <f t="shared" si="21"/>
        <v>1721.1</v>
      </c>
      <c r="I70" s="32">
        <f t="shared" si="21"/>
        <v>1895.25</v>
      </c>
      <c r="J70" s="32">
        <f t="shared" si="21"/>
        <v>1895.25</v>
      </c>
      <c r="K70" s="32">
        <f t="shared" si="21"/>
        <v>1895.25</v>
      </c>
      <c r="L70" s="32">
        <f t="shared" si="21"/>
        <v>1895.25</v>
      </c>
      <c r="M70" s="32">
        <f t="shared" si="21"/>
        <v>1895.25</v>
      </c>
      <c r="N70" s="32">
        <f t="shared" si="21"/>
        <v>1895.25</v>
      </c>
      <c r="O70" s="32">
        <f t="shared" si="21"/>
        <v>1895.25</v>
      </c>
      <c r="P70" s="32">
        <f t="shared" si="21"/>
        <v>1895.25</v>
      </c>
      <c r="Q70" s="32">
        <f t="shared" si="21"/>
        <v>1895.25</v>
      </c>
      <c r="R70" s="32">
        <f t="shared" si="21"/>
        <v>1895.25</v>
      </c>
      <c r="S70" s="32">
        <f t="shared" si="21"/>
        <v>1895.25</v>
      </c>
      <c r="T70" s="32">
        <f t="shared" si="21"/>
        <v>1895.25</v>
      </c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</row>
    <row r="71" spans="1:50" x14ac:dyDescent="0.3">
      <c r="B71" s="3" t="s">
        <v>60</v>
      </c>
      <c r="C71" s="3" t="s">
        <v>14</v>
      </c>
      <c r="D71" s="3" t="s">
        <v>61</v>
      </c>
      <c r="E71" s="31">
        <f t="shared" ref="E71:T71" si="22">MAX(0,E69-E70)</f>
        <v>2604.75</v>
      </c>
      <c r="F71" s="31">
        <f t="shared" si="22"/>
        <v>2604.75</v>
      </c>
      <c r="G71" s="31">
        <f t="shared" si="22"/>
        <v>2604.75</v>
      </c>
      <c r="H71" s="31">
        <f>MAX(0,H69-H70)</f>
        <v>0</v>
      </c>
      <c r="I71" s="31">
        <f t="shared" si="22"/>
        <v>2604.75</v>
      </c>
      <c r="J71" s="31">
        <f t="shared" si="22"/>
        <v>2604.75</v>
      </c>
      <c r="K71" s="31">
        <f t="shared" si="22"/>
        <v>2604.75</v>
      </c>
      <c r="L71" s="31">
        <f t="shared" si="22"/>
        <v>2604.75</v>
      </c>
      <c r="M71" s="31">
        <f t="shared" si="22"/>
        <v>2604.75</v>
      </c>
      <c r="N71" s="31">
        <f t="shared" si="22"/>
        <v>2604.75</v>
      </c>
      <c r="O71" s="31">
        <f t="shared" si="22"/>
        <v>2604.75</v>
      </c>
      <c r="P71" s="31">
        <f t="shared" si="22"/>
        <v>2604.75</v>
      </c>
      <c r="Q71" s="31">
        <f t="shared" si="22"/>
        <v>2604.75</v>
      </c>
      <c r="R71" s="31">
        <f t="shared" si="22"/>
        <v>2604.75</v>
      </c>
      <c r="S71" s="31">
        <f t="shared" si="22"/>
        <v>2604.75</v>
      </c>
      <c r="T71" s="31">
        <f t="shared" si="22"/>
        <v>2604.75</v>
      </c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</row>
    <row r="72" spans="1:50" x14ac:dyDescent="0.3">
      <c r="A72" s="3" t="s">
        <v>64</v>
      </c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</row>
    <row r="73" spans="1:50" x14ac:dyDescent="0.3">
      <c r="B73" s="3" t="s">
        <v>65</v>
      </c>
      <c r="C73" s="3" t="s">
        <v>14</v>
      </c>
      <c r="E73" s="32">
        <f>E71</f>
        <v>2604.75</v>
      </c>
      <c r="F73" s="32"/>
      <c r="G73" s="32"/>
      <c r="H73" s="32">
        <f t="shared" ref="H73:T73" si="23">H71</f>
        <v>0</v>
      </c>
      <c r="I73" s="32">
        <f t="shared" si="23"/>
        <v>2604.75</v>
      </c>
      <c r="J73" s="32">
        <f t="shared" si="23"/>
        <v>2604.75</v>
      </c>
      <c r="K73" s="32">
        <f t="shared" si="23"/>
        <v>2604.75</v>
      </c>
      <c r="L73" s="32">
        <f t="shared" si="23"/>
        <v>2604.75</v>
      </c>
      <c r="M73" s="32">
        <f t="shared" si="23"/>
        <v>2604.75</v>
      </c>
      <c r="N73" s="32">
        <f t="shared" si="23"/>
        <v>2604.75</v>
      </c>
      <c r="O73" s="32">
        <f t="shared" si="23"/>
        <v>2604.75</v>
      </c>
      <c r="P73" s="32">
        <f t="shared" si="23"/>
        <v>2604.75</v>
      </c>
      <c r="Q73" s="32">
        <f t="shared" si="23"/>
        <v>2604.75</v>
      </c>
      <c r="R73" s="32">
        <f t="shared" si="23"/>
        <v>2604.75</v>
      </c>
      <c r="S73" s="32">
        <f t="shared" si="23"/>
        <v>2604.75</v>
      </c>
      <c r="T73" s="32">
        <f t="shared" si="23"/>
        <v>2604.75</v>
      </c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</row>
    <row r="74" spans="1:50" x14ac:dyDescent="0.3">
      <c r="B74" s="3" t="s">
        <v>68</v>
      </c>
      <c r="C74" s="3" t="s">
        <v>14</v>
      </c>
      <c r="E74" s="42">
        <f t="shared" ref="E74:R74" si="24">IF(OR(E20="11002",E20="11003",E20="11006",E20="11007",E20="11009",E20="11010",E20="11011",E20="11012",E20="11013",E20="11004"), E33, IF(OR(E20="11001"),E34,0))</f>
        <v>0.95</v>
      </c>
      <c r="F74" s="42"/>
      <c r="G74" s="42"/>
      <c r="H74" s="42">
        <f t="shared" si="24"/>
        <v>0.95</v>
      </c>
      <c r="I74" s="42">
        <f t="shared" si="24"/>
        <v>0.95</v>
      </c>
      <c r="J74" s="42">
        <f t="shared" si="24"/>
        <v>0.95</v>
      </c>
      <c r="K74" s="42">
        <f t="shared" si="24"/>
        <v>0.95</v>
      </c>
      <c r="L74" s="42">
        <f t="shared" si="24"/>
        <v>0.95</v>
      </c>
      <c r="M74" s="42">
        <f t="shared" si="24"/>
        <v>0.95</v>
      </c>
      <c r="N74" s="42">
        <f t="shared" si="24"/>
        <v>0.95</v>
      </c>
      <c r="O74" s="42">
        <f t="shared" si="24"/>
        <v>0.95</v>
      </c>
      <c r="P74" s="42">
        <f t="shared" si="24"/>
        <v>0.95</v>
      </c>
      <c r="Q74" s="42">
        <f t="shared" si="24"/>
        <v>0.95</v>
      </c>
      <c r="R74" s="42">
        <f t="shared" si="24"/>
        <v>0.95</v>
      </c>
      <c r="S74" s="42">
        <f>IF(OR(S20="11002",S20="11003",S20="11006",S20="11007",S20="11009",S20="11010",S20="11011",S20="11012",S20="11013",S20="11004"), S33, IF(OR(S20="11001"),S34,0))</f>
        <v>0.75</v>
      </c>
      <c r="T74" s="42">
        <f>IF(OR(T20="11002",T20="11003",T20="11006",T20="11007",T20="11009",T20="11010",T20="11011",T20="11012",T20="11013",T20="11004"), T33, IF(OR(T20="11001"),T34,0))</f>
        <v>0.95</v>
      </c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</row>
    <row r="75" spans="1:50" x14ac:dyDescent="0.3">
      <c r="B75" s="3" t="s">
        <v>69</v>
      </c>
      <c r="C75" s="3" t="s">
        <v>14</v>
      </c>
      <c r="E75" s="32">
        <f>E73*E74</f>
        <v>2474.5124999999998</v>
      </c>
      <c r="F75" s="32"/>
      <c r="G75" s="17">
        <v>0</v>
      </c>
      <c r="H75" s="32">
        <f t="shared" ref="H75:T75" si="25">H73*H74</f>
        <v>0</v>
      </c>
      <c r="I75" s="32">
        <f t="shared" si="25"/>
        <v>2474.5124999999998</v>
      </c>
      <c r="J75" s="32">
        <f t="shared" si="25"/>
        <v>2474.5124999999998</v>
      </c>
      <c r="K75" s="32">
        <f t="shared" si="25"/>
        <v>2474.5124999999998</v>
      </c>
      <c r="L75" s="32">
        <f t="shared" si="25"/>
        <v>2474.5124999999998</v>
      </c>
      <c r="M75" s="32">
        <f t="shared" si="25"/>
        <v>2474.5124999999998</v>
      </c>
      <c r="N75" s="32">
        <f t="shared" si="25"/>
        <v>2474.5124999999998</v>
      </c>
      <c r="O75" s="32">
        <f t="shared" si="25"/>
        <v>2474.5124999999998</v>
      </c>
      <c r="P75" s="32">
        <f t="shared" si="25"/>
        <v>2474.5124999999998</v>
      </c>
      <c r="Q75" s="32">
        <f t="shared" si="25"/>
        <v>2474.5124999999998</v>
      </c>
      <c r="R75" s="32">
        <f t="shared" si="25"/>
        <v>2474.5124999999998</v>
      </c>
      <c r="S75" s="32">
        <f t="shared" si="25"/>
        <v>1953.5625</v>
      </c>
      <c r="T75" s="32">
        <f t="shared" si="25"/>
        <v>2474.5124999999998</v>
      </c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</row>
    <row r="76" spans="1:50" x14ac:dyDescent="0.3">
      <c r="B76" s="3" t="s">
        <v>74</v>
      </c>
      <c r="C76" s="3" t="s">
        <v>14</v>
      </c>
      <c r="E76" s="32">
        <f>E103</f>
        <v>1111.3600000000001</v>
      </c>
      <c r="F76" s="32"/>
      <c r="G76" s="17"/>
      <c r="H76" s="32">
        <f t="shared" ref="H76:T76" si="26">H103</f>
        <v>0</v>
      </c>
      <c r="I76" s="32">
        <f t="shared" si="26"/>
        <v>1111.3600000000001</v>
      </c>
      <c r="J76" s="32">
        <f t="shared" si="26"/>
        <v>1111.3600000000001</v>
      </c>
      <c r="K76" s="32">
        <f t="shared" si="26"/>
        <v>1111.3600000000001</v>
      </c>
      <c r="L76" s="32">
        <f t="shared" si="26"/>
        <v>1111.3600000000001</v>
      </c>
      <c r="M76" s="32">
        <f t="shared" si="26"/>
        <v>1111.3600000000001</v>
      </c>
      <c r="N76" s="32">
        <f t="shared" si="26"/>
        <v>1111.3600000000001</v>
      </c>
      <c r="O76" s="32">
        <f t="shared" si="26"/>
        <v>1111.3600000000001</v>
      </c>
      <c r="P76" s="32">
        <f t="shared" si="26"/>
        <v>1111.3600000000001</v>
      </c>
      <c r="Q76" s="32">
        <f t="shared" si="26"/>
        <v>1111.3600000000001</v>
      </c>
      <c r="R76" s="32">
        <f t="shared" si="26"/>
        <v>1111.3600000000001</v>
      </c>
      <c r="S76" s="32">
        <f t="shared" si="26"/>
        <v>1111.3600000000001</v>
      </c>
      <c r="T76" s="32">
        <f t="shared" si="26"/>
        <v>1111.3600000000001</v>
      </c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</row>
    <row r="77" spans="1:50" x14ac:dyDescent="0.3">
      <c r="B77" s="3" t="s">
        <v>75</v>
      </c>
      <c r="C77" s="3" t="s">
        <v>14</v>
      </c>
      <c r="E77" s="17">
        <f>E107</f>
        <v>50</v>
      </c>
      <c r="F77" s="17"/>
      <c r="G77" s="17"/>
      <c r="H77" s="17">
        <f t="shared" ref="H77:T77" si="27">H107</f>
        <v>50</v>
      </c>
      <c r="I77" s="17">
        <f t="shared" si="27"/>
        <v>10000</v>
      </c>
      <c r="J77" s="17">
        <f t="shared" si="27"/>
        <v>50</v>
      </c>
      <c r="K77" s="17">
        <f t="shared" si="27"/>
        <v>50</v>
      </c>
      <c r="L77" s="17">
        <f t="shared" si="27"/>
        <v>50</v>
      </c>
      <c r="M77" s="17">
        <f t="shared" si="27"/>
        <v>50</v>
      </c>
      <c r="N77" s="17">
        <f t="shared" si="27"/>
        <v>50</v>
      </c>
      <c r="O77" s="17">
        <f t="shared" si="27"/>
        <v>50</v>
      </c>
      <c r="P77" s="17">
        <f t="shared" si="27"/>
        <v>50</v>
      </c>
      <c r="Q77" s="17">
        <f t="shared" si="27"/>
        <v>50</v>
      </c>
      <c r="R77" s="17">
        <f t="shared" si="27"/>
        <v>50</v>
      </c>
      <c r="S77" s="17">
        <f t="shared" si="27"/>
        <v>50</v>
      </c>
      <c r="T77" s="17">
        <f t="shared" si="27"/>
        <v>50</v>
      </c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</row>
    <row r="78" spans="1:50" x14ac:dyDescent="0.3">
      <c r="B78" s="3" t="s">
        <v>76</v>
      </c>
      <c r="C78" s="3" t="s">
        <v>14</v>
      </c>
      <c r="E78" s="32">
        <f>MAX(0,E76-E77)</f>
        <v>1061.3600000000001</v>
      </c>
      <c r="F78" s="32"/>
      <c r="G78" s="17"/>
      <c r="H78" s="32">
        <f t="shared" ref="H78:T78" si="28">MAX(0,H76-H77)</f>
        <v>0</v>
      </c>
      <c r="I78" s="32">
        <f t="shared" si="28"/>
        <v>0</v>
      </c>
      <c r="J78" s="32">
        <f t="shared" si="28"/>
        <v>1061.3600000000001</v>
      </c>
      <c r="K78" s="32">
        <f t="shared" si="28"/>
        <v>1061.3600000000001</v>
      </c>
      <c r="L78" s="32">
        <f t="shared" si="28"/>
        <v>1061.3600000000001</v>
      </c>
      <c r="M78" s="32">
        <f t="shared" si="28"/>
        <v>1061.3600000000001</v>
      </c>
      <c r="N78" s="32">
        <f t="shared" si="28"/>
        <v>1061.3600000000001</v>
      </c>
      <c r="O78" s="32">
        <f t="shared" si="28"/>
        <v>1061.3600000000001</v>
      </c>
      <c r="P78" s="32">
        <f t="shared" si="28"/>
        <v>1061.3600000000001</v>
      </c>
      <c r="Q78" s="32">
        <f t="shared" si="28"/>
        <v>1061.3600000000001</v>
      </c>
      <c r="R78" s="32">
        <f t="shared" si="28"/>
        <v>1061.3600000000001</v>
      </c>
      <c r="S78" s="32">
        <f t="shared" si="28"/>
        <v>1061.3600000000001</v>
      </c>
      <c r="T78" s="32">
        <f t="shared" si="28"/>
        <v>1061.3600000000001</v>
      </c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</row>
    <row r="79" spans="1:50" x14ac:dyDescent="0.3">
      <c r="B79" s="3" t="s">
        <v>77</v>
      </c>
      <c r="C79" s="3" t="s">
        <v>14</v>
      </c>
      <c r="E79" s="42">
        <f>E38</f>
        <v>0.95</v>
      </c>
      <c r="F79" s="42"/>
      <c r="G79" s="17"/>
      <c r="H79" s="42">
        <f t="shared" ref="H79:T79" si="29">H38</f>
        <v>0.95</v>
      </c>
      <c r="I79" s="42">
        <f t="shared" si="29"/>
        <v>0.95</v>
      </c>
      <c r="J79" s="42">
        <f t="shared" si="29"/>
        <v>0.95</v>
      </c>
      <c r="K79" s="42">
        <f t="shared" si="29"/>
        <v>0.95</v>
      </c>
      <c r="L79" s="42">
        <f t="shared" si="29"/>
        <v>0.95</v>
      </c>
      <c r="M79" s="42">
        <f t="shared" si="29"/>
        <v>0.95</v>
      </c>
      <c r="N79" s="42">
        <f t="shared" si="29"/>
        <v>0.95</v>
      </c>
      <c r="O79" s="42">
        <f t="shared" si="29"/>
        <v>0.95</v>
      </c>
      <c r="P79" s="42">
        <f t="shared" si="29"/>
        <v>0.95</v>
      </c>
      <c r="Q79" s="42">
        <f t="shared" si="29"/>
        <v>0.95</v>
      </c>
      <c r="R79" s="42">
        <f t="shared" si="29"/>
        <v>0.95</v>
      </c>
      <c r="S79" s="42">
        <f t="shared" si="29"/>
        <v>0.95</v>
      </c>
      <c r="T79" s="42">
        <f t="shared" si="29"/>
        <v>0.95</v>
      </c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</row>
    <row r="80" spans="1:50" x14ac:dyDescent="0.3">
      <c r="B80" s="3" t="s">
        <v>78</v>
      </c>
      <c r="C80" s="3" t="s">
        <v>14</v>
      </c>
      <c r="E80" s="32">
        <f>E78*E79</f>
        <v>1008.292</v>
      </c>
      <c r="F80" s="32"/>
      <c r="G80" s="17">
        <v>0</v>
      </c>
      <c r="H80" s="32">
        <f t="shared" ref="H80:T80" si="30">H78*H79</f>
        <v>0</v>
      </c>
      <c r="I80" s="32">
        <f t="shared" si="30"/>
        <v>0</v>
      </c>
      <c r="J80" s="32">
        <f t="shared" si="30"/>
        <v>1008.292</v>
      </c>
      <c r="K80" s="32">
        <f t="shared" si="30"/>
        <v>1008.292</v>
      </c>
      <c r="L80" s="32">
        <f t="shared" si="30"/>
        <v>1008.292</v>
      </c>
      <c r="M80" s="32">
        <f t="shared" si="30"/>
        <v>1008.292</v>
      </c>
      <c r="N80" s="32">
        <f t="shared" si="30"/>
        <v>1008.292</v>
      </c>
      <c r="O80" s="32">
        <f t="shared" si="30"/>
        <v>1008.292</v>
      </c>
      <c r="P80" s="32">
        <f t="shared" si="30"/>
        <v>1008.292</v>
      </c>
      <c r="Q80" s="32">
        <f t="shared" si="30"/>
        <v>1008.292</v>
      </c>
      <c r="R80" s="32">
        <f t="shared" si="30"/>
        <v>1008.292</v>
      </c>
      <c r="S80" s="32">
        <f t="shared" si="30"/>
        <v>1008.292</v>
      </c>
      <c r="T80" s="32">
        <f t="shared" si="30"/>
        <v>1008.292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</row>
    <row r="81" spans="1:50" x14ac:dyDescent="0.3">
      <c r="B81" s="3" t="s">
        <v>79</v>
      </c>
      <c r="C81" s="3" t="s">
        <v>14</v>
      </c>
      <c r="E81" s="32">
        <f>E75+E80</f>
        <v>3482.8044999999997</v>
      </c>
      <c r="F81" s="32"/>
      <c r="G81" s="17">
        <v>0</v>
      </c>
      <c r="H81" s="32">
        <f t="shared" ref="H81:T81" si="31">H75+H80</f>
        <v>0</v>
      </c>
      <c r="I81" s="32">
        <f t="shared" si="31"/>
        <v>2474.5124999999998</v>
      </c>
      <c r="J81" s="32">
        <f t="shared" si="31"/>
        <v>3482.8044999999997</v>
      </c>
      <c r="K81" s="32">
        <f t="shared" si="31"/>
        <v>3482.8044999999997</v>
      </c>
      <c r="L81" s="32">
        <f t="shared" si="31"/>
        <v>3482.8044999999997</v>
      </c>
      <c r="M81" s="32">
        <f t="shared" si="31"/>
        <v>3482.8044999999997</v>
      </c>
      <c r="N81" s="32">
        <f t="shared" si="31"/>
        <v>3482.8044999999997</v>
      </c>
      <c r="O81" s="32">
        <f t="shared" si="31"/>
        <v>3482.8044999999997</v>
      </c>
      <c r="P81" s="32">
        <f t="shared" si="31"/>
        <v>3482.8044999999997</v>
      </c>
      <c r="Q81" s="32">
        <f t="shared" si="31"/>
        <v>3482.8044999999997</v>
      </c>
      <c r="R81" s="32">
        <f t="shared" si="31"/>
        <v>3482.8044999999997</v>
      </c>
      <c r="S81" s="32">
        <f t="shared" si="31"/>
        <v>2961.8544999999999</v>
      </c>
      <c r="T81" s="32">
        <f t="shared" si="31"/>
        <v>3482.8044999999997</v>
      </c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</row>
    <row r="82" spans="1:50" x14ac:dyDescent="0.3">
      <c r="A82" s="3" t="s">
        <v>71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</row>
    <row r="83" spans="1:50" x14ac:dyDescent="0.3">
      <c r="B83" s="3" t="s">
        <v>80</v>
      </c>
      <c r="C83" s="3" t="s">
        <v>14</v>
      </c>
      <c r="E83" s="43">
        <f>E35</f>
        <v>11474</v>
      </c>
      <c r="F83" s="43"/>
      <c r="G83" s="43">
        <f t="shared" ref="G83:T83" si="32">G35</f>
        <v>11474</v>
      </c>
      <c r="H83" s="43">
        <f t="shared" si="32"/>
        <v>11474</v>
      </c>
      <c r="I83" s="43">
        <f t="shared" si="32"/>
        <v>11474</v>
      </c>
      <c r="J83" s="43">
        <f t="shared" si="32"/>
        <v>11474</v>
      </c>
      <c r="K83" s="43">
        <f t="shared" si="32"/>
        <v>11474</v>
      </c>
      <c r="L83" s="43">
        <f t="shared" si="32"/>
        <v>11474</v>
      </c>
      <c r="M83" s="43">
        <f t="shared" si="32"/>
        <v>11474</v>
      </c>
      <c r="N83" s="43">
        <f t="shared" si="32"/>
        <v>11474</v>
      </c>
      <c r="O83" s="43">
        <f t="shared" si="32"/>
        <v>11474</v>
      </c>
      <c r="P83" s="43">
        <f t="shared" si="32"/>
        <v>11474</v>
      </c>
      <c r="Q83" s="43">
        <f t="shared" si="32"/>
        <v>11474</v>
      </c>
      <c r="R83" s="43">
        <f t="shared" si="32"/>
        <v>11474</v>
      </c>
      <c r="S83" s="43">
        <f t="shared" si="32"/>
        <v>11474</v>
      </c>
      <c r="T83" s="43">
        <f t="shared" si="32"/>
        <v>11474</v>
      </c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</row>
    <row r="84" spans="1:50" x14ac:dyDescent="0.3">
      <c r="B84" s="3" t="s">
        <v>82</v>
      </c>
      <c r="C84" s="3" t="s">
        <v>14</v>
      </c>
      <c r="E84" s="32">
        <f>E56</f>
        <v>1161</v>
      </c>
      <c r="F84" s="32"/>
      <c r="G84" s="32">
        <f t="shared" ref="G84:T84" si="33">G56</f>
        <v>1161</v>
      </c>
      <c r="H84" s="32">
        <f t="shared" si="33"/>
        <v>0</v>
      </c>
      <c r="I84" s="32">
        <f t="shared" si="33"/>
        <v>1161</v>
      </c>
      <c r="J84" s="32">
        <f t="shared" si="33"/>
        <v>1161</v>
      </c>
      <c r="K84" s="32">
        <f t="shared" si="33"/>
        <v>1161</v>
      </c>
      <c r="L84" s="32">
        <f t="shared" si="33"/>
        <v>1161</v>
      </c>
      <c r="M84" s="32">
        <f t="shared" si="33"/>
        <v>1161</v>
      </c>
      <c r="N84" s="32">
        <f t="shared" si="33"/>
        <v>1161</v>
      </c>
      <c r="O84" s="32">
        <f t="shared" si="33"/>
        <v>1161</v>
      </c>
      <c r="P84" s="32">
        <f t="shared" si="33"/>
        <v>1161</v>
      </c>
      <c r="Q84" s="32">
        <f t="shared" si="33"/>
        <v>1161</v>
      </c>
      <c r="R84" s="32">
        <f t="shared" si="33"/>
        <v>1161</v>
      </c>
      <c r="S84" s="32">
        <f t="shared" si="33"/>
        <v>1161</v>
      </c>
      <c r="T84" s="32">
        <f t="shared" si="33"/>
        <v>1161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</row>
    <row r="85" spans="1:50" x14ac:dyDescent="0.3">
      <c r="B85" s="3" t="s">
        <v>83</v>
      </c>
      <c r="C85" s="3" t="s">
        <v>14</v>
      </c>
      <c r="E85" s="32">
        <f>E83+E84</f>
        <v>12635</v>
      </c>
      <c r="F85" s="32"/>
      <c r="G85" s="32">
        <f t="shared" ref="G85:T85" si="34">G83+G84</f>
        <v>12635</v>
      </c>
      <c r="H85" s="32">
        <f t="shared" si="34"/>
        <v>11474</v>
      </c>
      <c r="I85" s="32">
        <f t="shared" si="34"/>
        <v>12635</v>
      </c>
      <c r="J85" s="32">
        <f t="shared" si="34"/>
        <v>12635</v>
      </c>
      <c r="K85" s="32">
        <f t="shared" si="34"/>
        <v>12635</v>
      </c>
      <c r="L85" s="32">
        <f t="shared" si="34"/>
        <v>12635</v>
      </c>
      <c r="M85" s="32">
        <f t="shared" si="34"/>
        <v>12635</v>
      </c>
      <c r="N85" s="32">
        <f t="shared" si="34"/>
        <v>12635</v>
      </c>
      <c r="O85" s="32">
        <f t="shared" si="34"/>
        <v>12635</v>
      </c>
      <c r="P85" s="32">
        <f t="shared" si="34"/>
        <v>12635</v>
      </c>
      <c r="Q85" s="32">
        <f t="shared" si="34"/>
        <v>12635</v>
      </c>
      <c r="R85" s="32">
        <f t="shared" si="34"/>
        <v>12635</v>
      </c>
      <c r="S85" s="32">
        <f t="shared" si="34"/>
        <v>12635</v>
      </c>
      <c r="T85" s="32">
        <f t="shared" si="34"/>
        <v>12635</v>
      </c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</row>
    <row r="86" spans="1:50" x14ac:dyDescent="0.3">
      <c r="B86" s="3" t="s">
        <v>85</v>
      </c>
      <c r="C86" s="3" t="s">
        <v>14</v>
      </c>
      <c r="E86" s="45">
        <f>E36</f>
        <v>6.4000000000000001E-2</v>
      </c>
      <c r="F86" s="45"/>
      <c r="G86" s="45">
        <f t="shared" ref="G86:T86" si="35">G36</f>
        <v>6.4000000000000001E-2</v>
      </c>
      <c r="H86" s="45">
        <f t="shared" si="35"/>
        <v>6.4000000000000001E-2</v>
      </c>
      <c r="I86" s="45">
        <f t="shared" si="35"/>
        <v>6.4000000000000001E-2</v>
      </c>
      <c r="J86" s="45">
        <f t="shared" si="35"/>
        <v>6.4000000000000001E-2</v>
      </c>
      <c r="K86" s="45">
        <f t="shared" si="35"/>
        <v>6.4000000000000001E-2</v>
      </c>
      <c r="L86" s="45">
        <f t="shared" si="35"/>
        <v>6.4000000000000001E-2</v>
      </c>
      <c r="M86" s="45">
        <f t="shared" si="35"/>
        <v>6.4000000000000001E-2</v>
      </c>
      <c r="N86" s="45">
        <f t="shared" si="35"/>
        <v>6.4000000000000001E-2</v>
      </c>
      <c r="O86" s="45">
        <f t="shared" si="35"/>
        <v>6.4000000000000001E-2</v>
      </c>
      <c r="P86" s="45">
        <f t="shared" si="35"/>
        <v>6.4000000000000001E-2</v>
      </c>
      <c r="Q86" s="45">
        <f t="shared" si="35"/>
        <v>6.4000000000000001E-2</v>
      </c>
      <c r="R86" s="45">
        <f t="shared" si="35"/>
        <v>6.4000000000000001E-2</v>
      </c>
      <c r="S86" s="45">
        <f t="shared" si="35"/>
        <v>6.4000000000000001E-2</v>
      </c>
      <c r="T86" s="45">
        <f t="shared" si="35"/>
        <v>6.4000000000000001E-2</v>
      </c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</row>
    <row r="87" spans="1:50" x14ac:dyDescent="0.3">
      <c r="B87" s="3" t="s">
        <v>86</v>
      </c>
      <c r="C87" s="3" t="s">
        <v>14</v>
      </c>
      <c r="E87" s="32">
        <f>E85*E86</f>
        <v>808.64</v>
      </c>
      <c r="F87" s="32"/>
      <c r="G87" s="32">
        <f t="shared" ref="G87:T87" si="36">G85*G86</f>
        <v>808.64</v>
      </c>
      <c r="H87" s="32">
        <f t="shared" si="36"/>
        <v>734.33600000000001</v>
      </c>
      <c r="I87" s="32">
        <f t="shared" si="36"/>
        <v>808.64</v>
      </c>
      <c r="J87" s="32">
        <f t="shared" si="36"/>
        <v>808.64</v>
      </c>
      <c r="K87" s="32">
        <f t="shared" si="36"/>
        <v>808.64</v>
      </c>
      <c r="L87" s="32">
        <f t="shared" si="36"/>
        <v>808.64</v>
      </c>
      <c r="M87" s="32">
        <f t="shared" si="36"/>
        <v>808.64</v>
      </c>
      <c r="N87" s="32">
        <f t="shared" si="36"/>
        <v>808.64</v>
      </c>
      <c r="O87" s="32">
        <f t="shared" si="36"/>
        <v>808.64</v>
      </c>
      <c r="P87" s="32">
        <f t="shared" si="36"/>
        <v>808.64</v>
      </c>
      <c r="Q87" s="32">
        <f t="shared" si="36"/>
        <v>808.64</v>
      </c>
      <c r="R87" s="32">
        <f t="shared" si="36"/>
        <v>808.64</v>
      </c>
      <c r="S87" s="32">
        <f t="shared" si="36"/>
        <v>808.64</v>
      </c>
      <c r="T87" s="32">
        <f t="shared" si="36"/>
        <v>808.64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</row>
    <row r="88" spans="1:50" x14ac:dyDescent="0.3">
      <c r="B88" s="3" t="s">
        <v>87</v>
      </c>
      <c r="C88" s="3" t="s">
        <v>14</v>
      </c>
      <c r="E88" s="32">
        <f>E87</f>
        <v>808.64</v>
      </c>
      <c r="F88" s="32"/>
      <c r="G88" s="32">
        <f t="shared" ref="G88:T88" si="37">G87</f>
        <v>808.64</v>
      </c>
      <c r="H88" s="32">
        <f t="shared" si="37"/>
        <v>734.33600000000001</v>
      </c>
      <c r="I88" s="32">
        <f t="shared" si="37"/>
        <v>808.64</v>
      </c>
      <c r="J88" s="32">
        <f t="shared" si="37"/>
        <v>808.64</v>
      </c>
      <c r="K88" s="32">
        <f t="shared" si="37"/>
        <v>808.64</v>
      </c>
      <c r="L88" s="32">
        <f t="shared" si="37"/>
        <v>808.64</v>
      </c>
      <c r="M88" s="32">
        <f t="shared" si="37"/>
        <v>808.64</v>
      </c>
      <c r="N88" s="32">
        <f t="shared" si="37"/>
        <v>808.64</v>
      </c>
      <c r="O88" s="32">
        <f t="shared" si="37"/>
        <v>808.64</v>
      </c>
      <c r="P88" s="32">
        <f t="shared" si="37"/>
        <v>808.64</v>
      </c>
      <c r="Q88" s="32">
        <f t="shared" si="37"/>
        <v>808.64</v>
      </c>
      <c r="R88" s="32">
        <f t="shared" si="37"/>
        <v>808.64</v>
      </c>
      <c r="S88" s="32">
        <f t="shared" si="37"/>
        <v>808.64</v>
      </c>
      <c r="T88" s="32">
        <f t="shared" si="37"/>
        <v>808.64</v>
      </c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</row>
    <row r="89" spans="1:50" x14ac:dyDescent="0.3">
      <c r="B89" s="3" t="s">
        <v>88</v>
      </c>
      <c r="C89" s="3" t="s">
        <v>14</v>
      </c>
      <c r="E89" s="17">
        <f>E50</f>
        <v>30000</v>
      </c>
      <c r="F89" s="17"/>
      <c r="G89" s="17">
        <f t="shared" ref="G89:T89" si="38">G50</f>
        <v>30000</v>
      </c>
      <c r="H89" s="17">
        <f t="shared" si="38"/>
        <v>0</v>
      </c>
      <c r="I89" s="17">
        <f t="shared" si="38"/>
        <v>30000</v>
      </c>
      <c r="J89" s="17">
        <f t="shared" si="38"/>
        <v>30000</v>
      </c>
      <c r="K89" s="17">
        <f t="shared" si="38"/>
        <v>30000</v>
      </c>
      <c r="L89" s="17">
        <f t="shared" si="38"/>
        <v>30000</v>
      </c>
      <c r="M89" s="17">
        <f t="shared" si="38"/>
        <v>30000</v>
      </c>
      <c r="N89" s="17">
        <f t="shared" si="38"/>
        <v>30000</v>
      </c>
      <c r="O89" s="17">
        <f t="shared" si="38"/>
        <v>30000</v>
      </c>
      <c r="P89" s="17">
        <f t="shared" si="38"/>
        <v>30000</v>
      </c>
      <c r="Q89" s="17">
        <f t="shared" si="38"/>
        <v>30000</v>
      </c>
      <c r="R89" s="17">
        <f t="shared" si="38"/>
        <v>30000</v>
      </c>
      <c r="S89" s="17">
        <f t="shared" si="38"/>
        <v>30000</v>
      </c>
      <c r="T89" s="17">
        <f t="shared" si="38"/>
        <v>30000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</row>
    <row r="90" spans="1:50" x14ac:dyDescent="0.3">
      <c r="B90" s="3" t="s">
        <v>89</v>
      </c>
      <c r="C90" s="3" t="s">
        <v>14</v>
      </c>
      <c r="E90" s="17">
        <f>E89</f>
        <v>30000</v>
      </c>
      <c r="F90" s="17"/>
      <c r="G90" s="17">
        <f t="shared" ref="G90:T90" si="39">G89</f>
        <v>30000</v>
      </c>
      <c r="H90" s="17">
        <f t="shared" si="39"/>
        <v>0</v>
      </c>
      <c r="I90" s="17">
        <f t="shared" si="39"/>
        <v>30000</v>
      </c>
      <c r="J90" s="17">
        <f t="shared" si="39"/>
        <v>30000</v>
      </c>
      <c r="K90" s="17">
        <f t="shared" si="39"/>
        <v>30000</v>
      </c>
      <c r="L90" s="17">
        <f t="shared" si="39"/>
        <v>30000</v>
      </c>
      <c r="M90" s="17">
        <f t="shared" si="39"/>
        <v>30000</v>
      </c>
      <c r="N90" s="17">
        <f t="shared" si="39"/>
        <v>30000</v>
      </c>
      <c r="O90" s="17">
        <f t="shared" si="39"/>
        <v>30000</v>
      </c>
      <c r="P90" s="17">
        <f t="shared" si="39"/>
        <v>30000</v>
      </c>
      <c r="Q90" s="17">
        <f t="shared" si="39"/>
        <v>30000</v>
      </c>
      <c r="R90" s="17">
        <f t="shared" si="39"/>
        <v>30000</v>
      </c>
      <c r="S90" s="17">
        <f t="shared" si="39"/>
        <v>30000</v>
      </c>
      <c r="T90" s="17">
        <f t="shared" si="39"/>
        <v>30000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</row>
    <row r="91" spans="1:50" x14ac:dyDescent="0.3">
      <c r="B91" s="3" t="s">
        <v>90</v>
      </c>
      <c r="C91" s="3" t="s">
        <v>14</v>
      </c>
      <c r="E91" s="17">
        <v>0</v>
      </c>
      <c r="F91" s="17"/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</row>
    <row r="92" spans="1:50" x14ac:dyDescent="0.3">
      <c r="B92" s="3" t="s">
        <v>91</v>
      </c>
      <c r="C92" s="3" t="s">
        <v>14</v>
      </c>
      <c r="E92" s="17">
        <f>E90-E91</f>
        <v>30000</v>
      </c>
      <c r="F92" s="17"/>
      <c r="G92" s="17">
        <f t="shared" ref="G92:T92" si="40">G90-G91</f>
        <v>30000</v>
      </c>
      <c r="H92" s="17">
        <f t="shared" si="40"/>
        <v>0</v>
      </c>
      <c r="I92" s="17">
        <f t="shared" si="40"/>
        <v>30000</v>
      </c>
      <c r="J92" s="17">
        <f t="shared" si="40"/>
        <v>30000</v>
      </c>
      <c r="K92" s="17">
        <f t="shared" si="40"/>
        <v>30000</v>
      </c>
      <c r="L92" s="17">
        <f t="shared" si="40"/>
        <v>30000</v>
      </c>
      <c r="M92" s="17">
        <f t="shared" si="40"/>
        <v>30000</v>
      </c>
      <c r="N92" s="17">
        <f t="shared" si="40"/>
        <v>30000</v>
      </c>
      <c r="O92" s="17">
        <f t="shared" si="40"/>
        <v>30000</v>
      </c>
      <c r="P92" s="17">
        <f t="shared" si="40"/>
        <v>30000</v>
      </c>
      <c r="Q92" s="17">
        <f t="shared" si="40"/>
        <v>30000</v>
      </c>
      <c r="R92" s="17">
        <f t="shared" si="40"/>
        <v>30000</v>
      </c>
      <c r="S92" s="17">
        <f t="shared" si="40"/>
        <v>30000</v>
      </c>
      <c r="T92" s="17">
        <f t="shared" si="40"/>
        <v>30000</v>
      </c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</row>
    <row r="93" spans="1:50" x14ac:dyDescent="0.3">
      <c r="B93" s="3" t="s">
        <v>92</v>
      </c>
      <c r="C93" s="3" t="s">
        <v>14</v>
      </c>
      <c r="E93" s="45">
        <f>E37</f>
        <v>6.4000000000000001E-2</v>
      </c>
      <c r="F93" s="45"/>
      <c r="G93" s="45">
        <f t="shared" ref="G93:T93" si="41">G37</f>
        <v>6.4000000000000001E-2</v>
      </c>
      <c r="H93" s="45">
        <f t="shared" si="41"/>
        <v>6.4000000000000001E-2</v>
      </c>
      <c r="I93" s="45">
        <f t="shared" si="41"/>
        <v>6.4000000000000001E-2</v>
      </c>
      <c r="J93" s="45">
        <f t="shared" si="41"/>
        <v>6.4000000000000001E-2</v>
      </c>
      <c r="K93" s="45">
        <f t="shared" si="41"/>
        <v>6.4000000000000001E-2</v>
      </c>
      <c r="L93" s="45">
        <f t="shared" si="41"/>
        <v>6.4000000000000001E-2</v>
      </c>
      <c r="M93" s="45">
        <f t="shared" si="41"/>
        <v>6.4000000000000001E-2</v>
      </c>
      <c r="N93" s="45">
        <f t="shared" si="41"/>
        <v>6.4000000000000001E-2</v>
      </c>
      <c r="O93" s="45">
        <f t="shared" si="41"/>
        <v>6.4000000000000001E-2</v>
      </c>
      <c r="P93" s="45">
        <f t="shared" si="41"/>
        <v>6.4000000000000001E-2</v>
      </c>
      <c r="Q93" s="45">
        <f t="shared" si="41"/>
        <v>6.4000000000000001E-2</v>
      </c>
      <c r="R93" s="45">
        <f t="shared" si="41"/>
        <v>6.4000000000000001E-2</v>
      </c>
      <c r="S93" s="45">
        <f t="shared" si="41"/>
        <v>6.4000000000000001E-2</v>
      </c>
      <c r="T93" s="45">
        <f t="shared" si="41"/>
        <v>6.4000000000000001E-2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</row>
    <row r="94" spans="1:50" x14ac:dyDescent="0.3">
      <c r="B94" s="3" t="s">
        <v>93</v>
      </c>
      <c r="C94" s="3" t="s">
        <v>14</v>
      </c>
      <c r="E94" s="17">
        <f>E92*E93</f>
        <v>1920</v>
      </c>
      <c r="F94" s="17"/>
      <c r="G94" s="17">
        <f t="shared" ref="G94:T94" si="42">G92*G93</f>
        <v>1920</v>
      </c>
      <c r="H94" s="17">
        <f t="shared" si="42"/>
        <v>0</v>
      </c>
      <c r="I94" s="17">
        <f t="shared" si="42"/>
        <v>1920</v>
      </c>
      <c r="J94" s="17">
        <f t="shared" si="42"/>
        <v>1920</v>
      </c>
      <c r="K94" s="17">
        <f t="shared" si="42"/>
        <v>1920</v>
      </c>
      <c r="L94" s="17">
        <f t="shared" si="42"/>
        <v>1920</v>
      </c>
      <c r="M94" s="17">
        <f t="shared" si="42"/>
        <v>1920</v>
      </c>
      <c r="N94" s="17">
        <f t="shared" si="42"/>
        <v>1920</v>
      </c>
      <c r="O94" s="17">
        <f t="shared" si="42"/>
        <v>1920</v>
      </c>
      <c r="P94" s="17">
        <f t="shared" si="42"/>
        <v>1920</v>
      </c>
      <c r="Q94" s="17">
        <f t="shared" si="42"/>
        <v>1920</v>
      </c>
      <c r="R94" s="17">
        <f t="shared" si="42"/>
        <v>1920</v>
      </c>
      <c r="S94" s="17">
        <f t="shared" si="42"/>
        <v>1920</v>
      </c>
      <c r="T94" s="17">
        <f t="shared" si="42"/>
        <v>1920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</row>
    <row r="95" spans="1:50" x14ac:dyDescent="0.3">
      <c r="B95" s="3" t="s">
        <v>94</v>
      </c>
      <c r="C95" s="3" t="s">
        <v>14</v>
      </c>
      <c r="E95" s="17">
        <v>0</v>
      </c>
      <c r="F95" s="17"/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</row>
    <row r="96" spans="1:50" x14ac:dyDescent="0.3">
      <c r="B96" s="3" t="s">
        <v>95</v>
      </c>
      <c r="C96" s="3" t="s">
        <v>14</v>
      </c>
      <c r="E96" s="17">
        <f>E94+E95</f>
        <v>1920</v>
      </c>
      <c r="F96" s="17"/>
      <c r="G96" s="17">
        <f t="shared" ref="G96:T96" si="43">G94+G95</f>
        <v>1920</v>
      </c>
      <c r="H96" s="17">
        <f t="shared" si="43"/>
        <v>0</v>
      </c>
      <c r="I96" s="17">
        <f t="shared" si="43"/>
        <v>1920</v>
      </c>
      <c r="J96" s="17">
        <f t="shared" si="43"/>
        <v>1920</v>
      </c>
      <c r="K96" s="17">
        <f t="shared" si="43"/>
        <v>1920</v>
      </c>
      <c r="L96" s="17">
        <f t="shared" si="43"/>
        <v>1920</v>
      </c>
      <c r="M96" s="17">
        <f t="shared" si="43"/>
        <v>1920</v>
      </c>
      <c r="N96" s="17">
        <f t="shared" si="43"/>
        <v>1920</v>
      </c>
      <c r="O96" s="17">
        <f t="shared" si="43"/>
        <v>1920</v>
      </c>
      <c r="P96" s="17">
        <f t="shared" si="43"/>
        <v>1920</v>
      </c>
      <c r="Q96" s="17">
        <f t="shared" si="43"/>
        <v>1920</v>
      </c>
      <c r="R96" s="17">
        <f t="shared" si="43"/>
        <v>1920</v>
      </c>
      <c r="S96" s="17">
        <f t="shared" si="43"/>
        <v>1920</v>
      </c>
      <c r="T96" s="17">
        <f t="shared" si="43"/>
        <v>1920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</row>
    <row r="97" spans="1:50" x14ac:dyDescent="0.3">
      <c r="B97" s="3" t="s">
        <v>96</v>
      </c>
      <c r="C97" s="3" t="s">
        <v>14</v>
      </c>
      <c r="E97" s="17">
        <f>E96</f>
        <v>1920</v>
      </c>
      <c r="F97" s="17"/>
      <c r="G97" s="17">
        <f t="shared" ref="G97:T98" si="44">G96</f>
        <v>1920</v>
      </c>
      <c r="H97" s="17">
        <f t="shared" si="44"/>
        <v>0</v>
      </c>
      <c r="I97" s="17">
        <f t="shared" si="44"/>
        <v>1920</v>
      </c>
      <c r="J97" s="17">
        <f t="shared" si="44"/>
        <v>1920</v>
      </c>
      <c r="K97" s="17">
        <f t="shared" si="44"/>
        <v>1920</v>
      </c>
      <c r="L97" s="17">
        <f t="shared" si="44"/>
        <v>1920</v>
      </c>
      <c r="M97" s="17">
        <f t="shared" si="44"/>
        <v>1920</v>
      </c>
      <c r="N97" s="17">
        <f t="shared" si="44"/>
        <v>1920</v>
      </c>
      <c r="O97" s="17">
        <f t="shared" si="44"/>
        <v>1920</v>
      </c>
      <c r="P97" s="17">
        <f t="shared" si="44"/>
        <v>1920</v>
      </c>
      <c r="Q97" s="17">
        <f t="shared" si="44"/>
        <v>1920</v>
      </c>
      <c r="R97" s="17">
        <f t="shared" si="44"/>
        <v>1920</v>
      </c>
      <c r="S97" s="17">
        <f t="shared" si="44"/>
        <v>1920</v>
      </c>
      <c r="T97" s="17">
        <f t="shared" si="44"/>
        <v>1920</v>
      </c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</row>
    <row r="98" spans="1:50" x14ac:dyDescent="0.3">
      <c r="B98" s="3" t="s">
        <v>97</v>
      </c>
      <c r="C98" s="3" t="s">
        <v>14</v>
      </c>
      <c r="E98" s="17">
        <f>E97</f>
        <v>1920</v>
      </c>
      <c r="F98" s="17"/>
      <c r="G98" s="17">
        <f t="shared" si="44"/>
        <v>1920</v>
      </c>
      <c r="H98" s="17">
        <f t="shared" si="44"/>
        <v>0</v>
      </c>
      <c r="I98" s="17">
        <f t="shared" si="44"/>
        <v>1920</v>
      </c>
      <c r="J98" s="17">
        <f t="shared" si="44"/>
        <v>1920</v>
      </c>
      <c r="K98" s="17">
        <f t="shared" si="44"/>
        <v>1920</v>
      </c>
      <c r="L98" s="17">
        <f t="shared" si="44"/>
        <v>1920</v>
      </c>
      <c r="M98" s="17">
        <f t="shared" si="44"/>
        <v>1920</v>
      </c>
      <c r="N98" s="17">
        <f t="shared" si="44"/>
        <v>1920</v>
      </c>
      <c r="O98" s="17">
        <f t="shared" si="44"/>
        <v>1920</v>
      </c>
      <c r="P98" s="17">
        <f t="shared" si="44"/>
        <v>1920</v>
      </c>
      <c r="Q98" s="17">
        <f t="shared" si="44"/>
        <v>1920</v>
      </c>
      <c r="R98" s="17">
        <f t="shared" si="44"/>
        <v>1920</v>
      </c>
      <c r="S98" s="17">
        <f t="shared" si="44"/>
        <v>1920</v>
      </c>
      <c r="T98" s="17">
        <f t="shared" si="44"/>
        <v>1920</v>
      </c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</row>
    <row r="99" spans="1:50" x14ac:dyDescent="0.3">
      <c r="B99" s="3" t="s">
        <v>98</v>
      </c>
      <c r="C99" s="3" t="s">
        <v>14</v>
      </c>
      <c r="E99" s="32">
        <f>E88</f>
        <v>808.64</v>
      </c>
      <c r="F99" s="32"/>
      <c r="G99" s="32">
        <f t="shared" ref="G99:T99" si="45">G88</f>
        <v>808.64</v>
      </c>
      <c r="H99" s="32">
        <f t="shared" si="45"/>
        <v>734.33600000000001</v>
      </c>
      <c r="I99" s="32">
        <f t="shared" si="45"/>
        <v>808.64</v>
      </c>
      <c r="J99" s="32">
        <f t="shared" si="45"/>
        <v>808.64</v>
      </c>
      <c r="K99" s="32">
        <f t="shared" si="45"/>
        <v>808.64</v>
      </c>
      <c r="L99" s="32">
        <f t="shared" si="45"/>
        <v>808.64</v>
      </c>
      <c r="M99" s="32">
        <f t="shared" si="45"/>
        <v>808.64</v>
      </c>
      <c r="N99" s="32">
        <f t="shared" si="45"/>
        <v>808.64</v>
      </c>
      <c r="O99" s="32">
        <f t="shared" si="45"/>
        <v>808.64</v>
      </c>
      <c r="P99" s="32">
        <f t="shared" si="45"/>
        <v>808.64</v>
      </c>
      <c r="Q99" s="32">
        <f t="shared" si="45"/>
        <v>808.64</v>
      </c>
      <c r="R99" s="32">
        <f t="shared" si="45"/>
        <v>808.64</v>
      </c>
      <c r="S99" s="32">
        <f t="shared" si="45"/>
        <v>808.64</v>
      </c>
      <c r="T99" s="32">
        <f t="shared" si="45"/>
        <v>808.64</v>
      </c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</row>
    <row r="100" spans="1:50" x14ac:dyDescent="0.3">
      <c r="B100" s="3" t="s">
        <v>146</v>
      </c>
      <c r="C100" s="3" t="s">
        <v>14</v>
      </c>
      <c r="E100" s="32">
        <f>E99</f>
        <v>808.64</v>
      </c>
      <c r="F100" s="32"/>
      <c r="G100" s="32">
        <f t="shared" ref="G100:T100" si="46">G99</f>
        <v>808.64</v>
      </c>
      <c r="H100" s="32">
        <f t="shared" si="46"/>
        <v>734.33600000000001</v>
      </c>
      <c r="I100" s="32">
        <f t="shared" si="46"/>
        <v>808.64</v>
      </c>
      <c r="J100" s="32">
        <f t="shared" si="46"/>
        <v>808.64</v>
      </c>
      <c r="K100" s="32">
        <f t="shared" si="46"/>
        <v>808.64</v>
      </c>
      <c r="L100" s="32">
        <f t="shared" si="46"/>
        <v>808.64</v>
      </c>
      <c r="M100" s="32">
        <f t="shared" si="46"/>
        <v>808.64</v>
      </c>
      <c r="N100" s="32">
        <f t="shared" si="46"/>
        <v>808.64</v>
      </c>
      <c r="O100" s="32">
        <f t="shared" si="46"/>
        <v>808.64</v>
      </c>
      <c r="P100" s="32">
        <f t="shared" si="46"/>
        <v>808.64</v>
      </c>
      <c r="Q100" s="32">
        <f t="shared" si="46"/>
        <v>808.64</v>
      </c>
      <c r="R100" s="32">
        <f t="shared" si="46"/>
        <v>808.64</v>
      </c>
      <c r="S100" s="32">
        <f t="shared" si="46"/>
        <v>808.64</v>
      </c>
      <c r="T100" s="32">
        <f t="shared" si="46"/>
        <v>808.64</v>
      </c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</row>
    <row r="101" spans="1:50" x14ac:dyDescent="0.3">
      <c r="B101" s="3" t="s">
        <v>100</v>
      </c>
      <c r="C101" s="3" t="s">
        <v>14</v>
      </c>
      <c r="E101" s="32">
        <f>MAX(0,E98-E100)</f>
        <v>1111.3600000000001</v>
      </c>
      <c r="F101" s="32"/>
      <c r="G101" s="32">
        <f t="shared" ref="G101:T101" si="47">MAX(0,G98-G100)</f>
        <v>1111.3600000000001</v>
      </c>
      <c r="H101" s="32">
        <f t="shared" si="47"/>
        <v>0</v>
      </c>
      <c r="I101" s="32">
        <f t="shared" si="47"/>
        <v>1111.3600000000001</v>
      </c>
      <c r="J101" s="32">
        <f t="shared" si="47"/>
        <v>1111.3600000000001</v>
      </c>
      <c r="K101" s="32">
        <f t="shared" si="47"/>
        <v>1111.3600000000001</v>
      </c>
      <c r="L101" s="32">
        <f t="shared" si="47"/>
        <v>1111.3600000000001</v>
      </c>
      <c r="M101" s="32">
        <f t="shared" si="47"/>
        <v>1111.3600000000001</v>
      </c>
      <c r="N101" s="32">
        <f t="shared" si="47"/>
        <v>1111.3600000000001</v>
      </c>
      <c r="O101" s="32">
        <f t="shared" si="47"/>
        <v>1111.3600000000001</v>
      </c>
      <c r="P101" s="32">
        <f t="shared" si="47"/>
        <v>1111.3600000000001</v>
      </c>
      <c r="Q101" s="32">
        <f t="shared" si="47"/>
        <v>1111.3600000000001</v>
      </c>
      <c r="R101" s="32">
        <f t="shared" si="47"/>
        <v>1111.3600000000001</v>
      </c>
      <c r="S101" s="32">
        <f t="shared" si="47"/>
        <v>1111.3600000000001</v>
      </c>
      <c r="T101" s="32">
        <f t="shared" si="47"/>
        <v>1111.3600000000001</v>
      </c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</row>
    <row r="102" spans="1:50" x14ac:dyDescent="0.3">
      <c r="B102" s="3" t="s">
        <v>147</v>
      </c>
      <c r="C102" s="3" t="s">
        <v>14</v>
      </c>
      <c r="E102" s="32">
        <f>E101</f>
        <v>1111.3600000000001</v>
      </c>
      <c r="F102" s="32"/>
      <c r="G102" s="32">
        <f t="shared" ref="G102:T103" si="48">G101</f>
        <v>1111.3600000000001</v>
      </c>
      <c r="H102" s="32">
        <f t="shared" si="48"/>
        <v>0</v>
      </c>
      <c r="I102" s="32">
        <f t="shared" si="48"/>
        <v>1111.3600000000001</v>
      </c>
      <c r="J102" s="32">
        <f t="shared" si="48"/>
        <v>1111.3600000000001</v>
      </c>
      <c r="K102" s="32">
        <f t="shared" si="48"/>
        <v>1111.3600000000001</v>
      </c>
      <c r="L102" s="32">
        <f t="shared" si="48"/>
        <v>1111.3600000000001</v>
      </c>
      <c r="M102" s="32">
        <f t="shared" si="48"/>
        <v>1111.3600000000001</v>
      </c>
      <c r="N102" s="32">
        <f t="shared" si="48"/>
        <v>1111.3600000000001</v>
      </c>
      <c r="O102" s="32">
        <f t="shared" si="48"/>
        <v>1111.3600000000001</v>
      </c>
      <c r="P102" s="32">
        <f t="shared" si="48"/>
        <v>1111.3600000000001</v>
      </c>
      <c r="Q102" s="32">
        <f t="shared" si="48"/>
        <v>1111.3600000000001</v>
      </c>
      <c r="R102" s="32">
        <f t="shared" si="48"/>
        <v>1111.3600000000001</v>
      </c>
      <c r="S102" s="32">
        <f t="shared" si="48"/>
        <v>1111.3600000000001</v>
      </c>
      <c r="T102" s="32">
        <f t="shared" si="48"/>
        <v>1111.3600000000001</v>
      </c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</row>
    <row r="103" spans="1:50" x14ac:dyDescent="0.3">
      <c r="B103" s="3" t="s">
        <v>148</v>
      </c>
      <c r="C103" s="3" t="s">
        <v>14</v>
      </c>
      <c r="E103" s="32">
        <f>E102</f>
        <v>1111.3600000000001</v>
      </c>
      <c r="F103" s="32"/>
      <c r="G103" s="32">
        <f t="shared" si="48"/>
        <v>1111.3600000000001</v>
      </c>
      <c r="H103" s="32">
        <f t="shared" si="48"/>
        <v>0</v>
      </c>
      <c r="I103" s="32">
        <f t="shared" si="48"/>
        <v>1111.3600000000001</v>
      </c>
      <c r="J103" s="32">
        <f t="shared" si="48"/>
        <v>1111.3600000000001</v>
      </c>
      <c r="K103" s="32">
        <f t="shared" si="48"/>
        <v>1111.3600000000001</v>
      </c>
      <c r="L103" s="32">
        <f t="shared" si="48"/>
        <v>1111.3600000000001</v>
      </c>
      <c r="M103" s="32">
        <f t="shared" si="48"/>
        <v>1111.3600000000001</v>
      </c>
      <c r="N103" s="32">
        <f t="shared" si="48"/>
        <v>1111.3600000000001</v>
      </c>
      <c r="O103" s="32">
        <f t="shared" si="48"/>
        <v>1111.3600000000001</v>
      </c>
      <c r="P103" s="32">
        <f t="shared" si="48"/>
        <v>1111.3600000000001</v>
      </c>
      <c r="Q103" s="32">
        <f t="shared" si="48"/>
        <v>1111.3600000000001</v>
      </c>
      <c r="R103" s="32">
        <f t="shared" si="48"/>
        <v>1111.3600000000001</v>
      </c>
      <c r="S103" s="32">
        <f t="shared" si="48"/>
        <v>1111.3600000000001</v>
      </c>
      <c r="T103" s="32">
        <f t="shared" si="48"/>
        <v>1111.3600000000001</v>
      </c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</row>
    <row r="104" spans="1:50" x14ac:dyDescent="0.3">
      <c r="A104" s="3" t="s">
        <v>103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</row>
    <row r="105" spans="1:50" x14ac:dyDescent="0.3">
      <c r="B105" s="3" t="s">
        <v>106</v>
      </c>
      <c r="C105" s="3" t="s">
        <v>14</v>
      </c>
      <c r="E105" s="17">
        <v>0</v>
      </c>
      <c r="F105" s="17"/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</row>
    <row r="106" spans="1:50" x14ac:dyDescent="0.3">
      <c r="B106" s="3" t="s">
        <v>122</v>
      </c>
      <c r="C106" s="3" t="s">
        <v>14</v>
      </c>
      <c r="E106" s="17">
        <f>E113</f>
        <v>50</v>
      </c>
      <c r="F106" s="17"/>
      <c r="G106" s="17">
        <f t="shared" ref="G106:I106" si="49">G113</f>
        <v>50</v>
      </c>
      <c r="H106" s="17">
        <f t="shared" si="49"/>
        <v>50</v>
      </c>
      <c r="I106" s="17">
        <f t="shared" si="49"/>
        <v>10000</v>
      </c>
      <c r="J106" s="17">
        <f t="shared" ref="J106:T106" si="50">J113</f>
        <v>50</v>
      </c>
      <c r="K106" s="17">
        <f t="shared" si="50"/>
        <v>50</v>
      </c>
      <c r="L106" s="17">
        <f t="shared" si="50"/>
        <v>50</v>
      </c>
      <c r="M106" s="17">
        <f t="shared" si="50"/>
        <v>50</v>
      </c>
      <c r="N106" s="17">
        <f t="shared" si="50"/>
        <v>50</v>
      </c>
      <c r="O106" s="17">
        <f t="shared" si="50"/>
        <v>50</v>
      </c>
      <c r="P106" s="17">
        <f t="shared" si="50"/>
        <v>50</v>
      </c>
      <c r="Q106" s="17">
        <f t="shared" si="50"/>
        <v>50</v>
      </c>
      <c r="R106" s="17">
        <f t="shared" si="50"/>
        <v>50</v>
      </c>
      <c r="S106" s="17">
        <f t="shared" si="50"/>
        <v>50</v>
      </c>
      <c r="T106" s="17">
        <f t="shared" si="50"/>
        <v>50</v>
      </c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</row>
    <row r="107" spans="1:50" x14ac:dyDescent="0.3">
      <c r="B107" s="3" t="s">
        <v>104</v>
      </c>
      <c r="C107" s="3" t="s">
        <v>14</v>
      </c>
      <c r="E107" s="17">
        <f>E106</f>
        <v>50</v>
      </c>
      <c r="F107" s="17"/>
      <c r="G107" s="17">
        <f t="shared" ref="G107:I107" si="51">G106</f>
        <v>50</v>
      </c>
      <c r="H107" s="17">
        <f t="shared" si="51"/>
        <v>50</v>
      </c>
      <c r="I107" s="17">
        <f t="shared" si="51"/>
        <v>10000</v>
      </c>
      <c r="J107" s="17">
        <f t="shared" ref="J107:T107" si="52">J106</f>
        <v>50</v>
      </c>
      <c r="K107" s="17">
        <f t="shared" si="52"/>
        <v>50</v>
      </c>
      <c r="L107" s="17">
        <f t="shared" si="52"/>
        <v>50</v>
      </c>
      <c r="M107" s="17">
        <f t="shared" si="52"/>
        <v>50</v>
      </c>
      <c r="N107" s="17">
        <f t="shared" si="52"/>
        <v>50</v>
      </c>
      <c r="O107" s="17">
        <f t="shared" si="52"/>
        <v>50</v>
      </c>
      <c r="P107" s="17">
        <f t="shared" si="52"/>
        <v>50</v>
      </c>
      <c r="Q107" s="17">
        <f t="shared" si="52"/>
        <v>50</v>
      </c>
      <c r="R107" s="17">
        <f t="shared" si="52"/>
        <v>50</v>
      </c>
      <c r="S107" s="17">
        <f t="shared" si="52"/>
        <v>50</v>
      </c>
      <c r="T107" s="17">
        <f t="shared" si="52"/>
        <v>50</v>
      </c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</row>
    <row r="108" spans="1:50" x14ac:dyDescent="0.3">
      <c r="B108" s="3" t="s">
        <v>105</v>
      </c>
      <c r="C108" s="3" t="s">
        <v>14</v>
      </c>
      <c r="E108" s="32">
        <f>E80</f>
        <v>1008.292</v>
      </c>
      <c r="F108" s="32"/>
      <c r="G108" s="32">
        <f t="shared" ref="G108:I108" si="53">G80</f>
        <v>0</v>
      </c>
      <c r="H108" s="32">
        <f t="shared" si="53"/>
        <v>0</v>
      </c>
      <c r="I108" s="32">
        <f t="shared" si="53"/>
        <v>0</v>
      </c>
      <c r="J108" s="32">
        <f t="shared" ref="J108:T108" si="54">J80</f>
        <v>1008.292</v>
      </c>
      <c r="K108" s="32">
        <f t="shared" si="54"/>
        <v>1008.292</v>
      </c>
      <c r="L108" s="32">
        <f t="shared" si="54"/>
        <v>1008.292</v>
      </c>
      <c r="M108" s="32">
        <f t="shared" si="54"/>
        <v>1008.292</v>
      </c>
      <c r="N108" s="32">
        <f t="shared" si="54"/>
        <v>1008.292</v>
      </c>
      <c r="O108" s="32">
        <f t="shared" si="54"/>
        <v>1008.292</v>
      </c>
      <c r="P108" s="32">
        <f t="shared" si="54"/>
        <v>1008.292</v>
      </c>
      <c r="Q108" s="32">
        <f t="shared" si="54"/>
        <v>1008.292</v>
      </c>
      <c r="R108" s="32">
        <f t="shared" si="54"/>
        <v>1008.292</v>
      </c>
      <c r="S108" s="32">
        <f t="shared" si="54"/>
        <v>1008.292</v>
      </c>
      <c r="T108" s="32">
        <f t="shared" si="54"/>
        <v>1008.292</v>
      </c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</row>
    <row r="109" spans="1:50" x14ac:dyDescent="0.3">
      <c r="B109" s="3" t="s">
        <v>107</v>
      </c>
      <c r="C109" s="3" t="s">
        <v>14</v>
      </c>
      <c r="E109" s="32">
        <f>E105+E107+E108</f>
        <v>1058.2919999999999</v>
      </c>
      <c r="F109" s="32"/>
      <c r="G109" s="32">
        <f t="shared" ref="G109:I109" si="55">G105+G107+G108</f>
        <v>50</v>
      </c>
      <c r="H109" s="32">
        <f t="shared" si="55"/>
        <v>50</v>
      </c>
      <c r="I109" s="32">
        <f t="shared" si="55"/>
        <v>10000</v>
      </c>
      <c r="J109" s="32">
        <f t="shared" ref="J109:T109" si="56">J105+J107+J108</f>
        <v>1058.2919999999999</v>
      </c>
      <c r="K109" s="32">
        <f t="shared" si="56"/>
        <v>1058.2919999999999</v>
      </c>
      <c r="L109" s="32">
        <f t="shared" si="56"/>
        <v>1058.2919999999999</v>
      </c>
      <c r="M109" s="32">
        <f t="shared" si="56"/>
        <v>1058.2919999999999</v>
      </c>
      <c r="N109" s="32">
        <f t="shared" si="56"/>
        <v>1058.2919999999999</v>
      </c>
      <c r="O109" s="32">
        <f t="shared" si="56"/>
        <v>1058.2919999999999</v>
      </c>
      <c r="P109" s="32">
        <f t="shared" si="56"/>
        <v>1058.2919999999999</v>
      </c>
      <c r="Q109" s="32">
        <f t="shared" si="56"/>
        <v>1058.2919999999999</v>
      </c>
      <c r="R109" s="32">
        <f t="shared" si="56"/>
        <v>1058.2919999999999</v>
      </c>
      <c r="S109" s="32">
        <f t="shared" si="56"/>
        <v>1058.2919999999999</v>
      </c>
      <c r="T109" s="32">
        <f t="shared" si="56"/>
        <v>1058.2919999999999</v>
      </c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</row>
    <row r="110" spans="1:50" x14ac:dyDescent="0.3">
      <c r="A110" s="3" t="s">
        <v>118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</row>
    <row r="111" spans="1:50" x14ac:dyDescent="0.3">
      <c r="B111" s="3" t="s">
        <v>119</v>
      </c>
      <c r="C111" s="3" t="s">
        <v>14</v>
      </c>
      <c r="E111" s="17">
        <f>E23</f>
        <v>50</v>
      </c>
      <c r="F111" s="17"/>
      <c r="G111" s="17">
        <f t="shared" ref="G111:T111" si="57">G23</f>
        <v>50</v>
      </c>
      <c r="H111" s="17">
        <f t="shared" si="57"/>
        <v>50</v>
      </c>
      <c r="I111" s="17">
        <f t="shared" si="57"/>
        <v>10000</v>
      </c>
      <c r="J111" s="17">
        <f t="shared" si="57"/>
        <v>50</v>
      </c>
      <c r="K111" s="17">
        <f t="shared" si="57"/>
        <v>50</v>
      </c>
      <c r="L111" s="17">
        <f t="shared" si="57"/>
        <v>50</v>
      </c>
      <c r="M111" s="17">
        <f t="shared" si="57"/>
        <v>50</v>
      </c>
      <c r="N111" s="17">
        <f t="shared" si="57"/>
        <v>50</v>
      </c>
      <c r="O111" s="17">
        <f t="shared" si="57"/>
        <v>50</v>
      </c>
      <c r="P111" s="17">
        <f t="shared" si="57"/>
        <v>50</v>
      </c>
      <c r="Q111" s="17">
        <f t="shared" si="57"/>
        <v>50</v>
      </c>
      <c r="R111" s="17">
        <f t="shared" si="57"/>
        <v>50</v>
      </c>
      <c r="S111" s="17">
        <f t="shared" si="57"/>
        <v>50</v>
      </c>
      <c r="T111" s="17">
        <f t="shared" si="57"/>
        <v>50</v>
      </c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</row>
    <row r="112" spans="1:50" x14ac:dyDescent="0.3">
      <c r="B112" s="3" t="s">
        <v>120</v>
      </c>
      <c r="C112" s="3" t="s">
        <v>14</v>
      </c>
      <c r="E112" s="17">
        <f>E111</f>
        <v>50</v>
      </c>
      <c r="F112" s="17"/>
      <c r="G112" s="17">
        <f t="shared" ref="G112:I113" si="58">G111</f>
        <v>50</v>
      </c>
      <c r="H112" s="17">
        <f t="shared" si="58"/>
        <v>50</v>
      </c>
      <c r="I112" s="17">
        <f t="shared" si="58"/>
        <v>10000</v>
      </c>
      <c r="J112" s="17">
        <f t="shared" ref="J112:T113" si="59">J111</f>
        <v>50</v>
      </c>
      <c r="K112" s="17">
        <f t="shared" si="59"/>
        <v>50</v>
      </c>
      <c r="L112" s="17">
        <f t="shared" si="59"/>
        <v>50</v>
      </c>
      <c r="M112" s="17">
        <f t="shared" si="59"/>
        <v>50</v>
      </c>
      <c r="N112" s="17">
        <f t="shared" si="59"/>
        <v>50</v>
      </c>
      <c r="O112" s="17">
        <f t="shared" si="59"/>
        <v>50</v>
      </c>
      <c r="P112" s="17">
        <f t="shared" si="59"/>
        <v>50</v>
      </c>
      <c r="Q112" s="17">
        <f t="shared" si="59"/>
        <v>50</v>
      </c>
      <c r="R112" s="17">
        <f t="shared" si="59"/>
        <v>50</v>
      </c>
      <c r="S112" s="17">
        <f t="shared" si="59"/>
        <v>50</v>
      </c>
      <c r="T112" s="17">
        <f t="shared" si="59"/>
        <v>50</v>
      </c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</row>
    <row r="113" spans="2:50" x14ac:dyDescent="0.3">
      <c r="B113" s="3" t="s">
        <v>121</v>
      </c>
      <c r="C113" s="3" t="s">
        <v>14</v>
      </c>
      <c r="E113" s="17">
        <f>E112</f>
        <v>50</v>
      </c>
      <c r="F113" s="17"/>
      <c r="G113" s="17">
        <f t="shared" si="58"/>
        <v>50</v>
      </c>
      <c r="H113" s="17">
        <f t="shared" si="58"/>
        <v>50</v>
      </c>
      <c r="I113" s="17">
        <f t="shared" si="58"/>
        <v>10000</v>
      </c>
      <c r="J113" s="17">
        <f t="shared" si="59"/>
        <v>50</v>
      </c>
      <c r="K113" s="17">
        <f t="shared" si="59"/>
        <v>50</v>
      </c>
      <c r="L113" s="17">
        <f t="shared" si="59"/>
        <v>50</v>
      </c>
      <c r="M113" s="17">
        <f t="shared" si="59"/>
        <v>50</v>
      </c>
      <c r="N113" s="17">
        <f t="shared" si="59"/>
        <v>50</v>
      </c>
      <c r="O113" s="17">
        <f t="shared" si="59"/>
        <v>50</v>
      </c>
      <c r="P113" s="17">
        <f t="shared" si="59"/>
        <v>50</v>
      </c>
      <c r="Q113" s="17">
        <f t="shared" si="59"/>
        <v>50</v>
      </c>
      <c r="R113" s="17">
        <f t="shared" si="59"/>
        <v>50</v>
      </c>
      <c r="S113" s="17">
        <f t="shared" si="59"/>
        <v>50</v>
      </c>
      <c r="T113" s="17">
        <f t="shared" si="59"/>
        <v>50</v>
      </c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</row>
    <row r="114" spans="2:50" x14ac:dyDescent="0.3"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</row>
    <row r="115" spans="2:50" x14ac:dyDescent="0.3"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</row>
    <row r="116" spans="2:50" x14ac:dyDescent="0.3"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</row>
    <row r="117" spans="2:50" x14ac:dyDescent="0.3"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</row>
    <row r="118" spans="2:50" x14ac:dyDescent="0.3"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</row>
    <row r="119" spans="2:50" x14ac:dyDescent="0.3"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</row>
    <row r="120" spans="2:50" x14ac:dyDescent="0.3"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</row>
    <row r="121" spans="2:50" x14ac:dyDescent="0.3"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</row>
    <row r="122" spans="2:50" x14ac:dyDescent="0.3"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</row>
    <row r="123" spans="2:50" x14ac:dyDescent="0.3"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</row>
    <row r="124" spans="2:50" x14ac:dyDescent="0.3"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</row>
    <row r="125" spans="2:50" x14ac:dyDescent="0.3"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</row>
    <row r="126" spans="2:50" x14ac:dyDescent="0.3"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</row>
    <row r="127" spans="2:50" x14ac:dyDescent="0.3"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</row>
    <row r="128" spans="2:50" x14ac:dyDescent="0.3"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</row>
    <row r="129" spans="5:50" x14ac:dyDescent="0.3"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</row>
    <row r="130" spans="5:50" x14ac:dyDescent="0.3"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</row>
    <row r="131" spans="5:50" x14ac:dyDescent="0.3"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</row>
    <row r="132" spans="5:50" x14ac:dyDescent="0.3"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</row>
    <row r="133" spans="5:50" x14ac:dyDescent="0.3"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</row>
    <row r="134" spans="5:50" x14ac:dyDescent="0.3"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</row>
    <row r="135" spans="5:50" x14ac:dyDescent="0.3"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</row>
    <row r="136" spans="5:50" x14ac:dyDescent="0.3"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</row>
    <row r="137" spans="5:50" x14ac:dyDescent="0.3"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</row>
    <row r="138" spans="5:50" x14ac:dyDescent="0.3"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</row>
    <row r="139" spans="5:50" x14ac:dyDescent="0.3"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</row>
    <row r="140" spans="5:50" x14ac:dyDescent="0.3"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</row>
    <row r="141" spans="5:50" x14ac:dyDescent="0.3"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</row>
    <row r="142" spans="5:50" x14ac:dyDescent="0.3"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</row>
    <row r="143" spans="5:50" x14ac:dyDescent="0.3"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</row>
    <row r="144" spans="5:50" x14ac:dyDescent="0.3"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</row>
    <row r="145" spans="5:50" x14ac:dyDescent="0.3"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</row>
    <row r="146" spans="5:50" x14ac:dyDescent="0.3"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</row>
    <row r="147" spans="5:50" x14ac:dyDescent="0.3"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</row>
    <row r="148" spans="5:50" x14ac:dyDescent="0.3"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</row>
    <row r="149" spans="5:50" x14ac:dyDescent="0.3"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</row>
    <row r="150" spans="5:50" x14ac:dyDescent="0.3"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</row>
    <row r="151" spans="5:50" x14ac:dyDescent="0.3"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</row>
    <row r="152" spans="5:50" x14ac:dyDescent="0.3"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</row>
    <row r="153" spans="5:50" x14ac:dyDescent="0.3"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</row>
    <row r="154" spans="5:50" x14ac:dyDescent="0.3"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</row>
    <row r="155" spans="5:50" x14ac:dyDescent="0.3"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</row>
    <row r="156" spans="5:50" x14ac:dyDescent="0.3"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</row>
    <row r="157" spans="5:50" x14ac:dyDescent="0.3"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</row>
    <row r="158" spans="5:50" x14ac:dyDescent="0.3"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</row>
    <row r="159" spans="5:50" x14ac:dyDescent="0.3"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</row>
    <row r="160" spans="5:50" x14ac:dyDescent="0.3"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</row>
    <row r="161" spans="5:50" x14ac:dyDescent="0.3"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</row>
    <row r="162" spans="5:50" x14ac:dyDescent="0.3"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</row>
    <row r="163" spans="5:50" x14ac:dyDescent="0.3"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</row>
  </sheetData>
  <mergeCells count="1">
    <mergeCell ref="A27:E2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DAAB2DB71AA4FBCE9CB339AE0AA77" ma:contentTypeVersion="2" ma:contentTypeDescription="Create a new document." ma:contentTypeScope="" ma:versionID="431913f7626bf504f8d2e69e9fe5fdd2">
  <xsd:schema xmlns:xsd="http://www.w3.org/2001/XMLSchema" xmlns:xs="http://www.w3.org/2001/XMLSchema" xmlns:p="http://schemas.microsoft.com/office/2006/metadata/properties" xmlns:ns2="49c1b43f-f5c2-4141-85af-4d7e693ab505" targetNamespace="http://schemas.microsoft.com/office/2006/metadata/properties" ma:root="true" ma:fieldsID="8bfedf493e8f165b19769f8faea6bc25" ns2:_="">
    <xsd:import namespace="49c1b43f-f5c2-4141-85af-4d7e693ab5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b43f-f5c2-4141-85af-4d7e693ab5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31817D-DF1C-4F5C-A6AF-74168B413E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9C9D1D-DFDB-4BCE-A142-A4DA2EA92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b43f-f5c2-4141-85af-4d7e693a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1064E2-A7F2-4B81-AC37-6DECBE7F9155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49c1b43f-f5c2-4141-85af-4d7e693ab50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Serrago</dc:creator>
  <cp:lastModifiedBy>Eva Adams</cp:lastModifiedBy>
  <dcterms:created xsi:type="dcterms:W3CDTF">2015-04-09T18:58:47Z</dcterms:created>
  <dcterms:modified xsi:type="dcterms:W3CDTF">2017-01-13T22:57:56Z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0x010100CD1DAAB2DB71AA4FBCE9CB339AE0AA77</vt:lpwstr>
  </property>
</Properties>
</file>